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3992" yWindow="156" windowWidth="14712" windowHeight="11496" tabRatio="957" firstSheet="2" activeTab="8"/>
  </bookViews>
  <sheets>
    <sheet name="Logs" sheetId="338" state="hidden" r:id="rId1"/>
    <sheet name="Proposed Changes" sheetId="343" state="hidden" r:id="rId2"/>
    <sheet name="Summary" sheetId="376" r:id="rId3"/>
    <sheet name="Time Series" sheetId="339" r:id="rId4"/>
    <sheet name="Time Series (old)" sheetId="329" state="hidden" r:id="rId5"/>
    <sheet name="TIME SERIES DETAIL (old)" sheetId="330" state="hidden" r:id="rId6"/>
    <sheet name="TIME SERIES DETAIL" sheetId="340" r:id="rId7"/>
    <sheet name="Jan 19" sheetId="381" r:id="rId8"/>
    <sheet name="Q418 Ccy Annex" sheetId="382" r:id="rId9"/>
    <sheet name="Dec 18" sheetId="380" r:id="rId10"/>
    <sheet name="Nov 18" sheetId="379" r:id="rId11"/>
    <sheet name="Oct 18" sheetId="377" r:id="rId12"/>
    <sheet name="Q318 Ccy Annex" sheetId="378" r:id="rId13"/>
    <sheet name="Sep 18" sheetId="375" r:id="rId14"/>
    <sheet name="Aug 18" sheetId="374" r:id="rId15"/>
    <sheet name="Jul 18" sheetId="372" r:id="rId16"/>
    <sheet name="Q218 Ccy Annex" sheetId="373" r:id="rId17"/>
    <sheet name="Jun 18" sheetId="371" r:id="rId18"/>
    <sheet name="May 18" sheetId="370" r:id="rId19"/>
    <sheet name="Apr 18" sheetId="368" r:id="rId20"/>
    <sheet name="Q118 Ccy Annex" sheetId="369" r:id="rId21"/>
    <sheet name="Mar 18" sheetId="367" r:id="rId22"/>
    <sheet name="Feb 18" sheetId="366" r:id="rId23"/>
    <sheet name="Jan 18" sheetId="364" r:id="rId24"/>
    <sheet name="Q417 Ccy Annex" sheetId="365" r:id="rId25"/>
    <sheet name="Dec 17" sheetId="363" r:id="rId26"/>
    <sheet name="Nov 17" sheetId="362" r:id="rId27"/>
    <sheet name="Oct 17" sheetId="360" r:id="rId28"/>
    <sheet name="Q317 Ccy Annex" sheetId="361" r:id="rId29"/>
    <sheet name="Sep 17" sheetId="359" r:id="rId30"/>
    <sheet name="Aug 17" sheetId="358" r:id="rId31"/>
    <sheet name="Jul 17" sheetId="356" r:id="rId32"/>
    <sheet name="Q217 Ccy Annex" sheetId="357" r:id="rId33"/>
    <sheet name="Jun 17" sheetId="355" r:id="rId34"/>
    <sheet name="May 17" sheetId="354" r:id="rId35"/>
    <sheet name="Apr 17" sheetId="352" r:id="rId36"/>
    <sheet name="Q117 Ccy Annex " sheetId="353" r:id="rId37"/>
    <sheet name="Mar 17" sheetId="351" r:id="rId38"/>
    <sheet name="Feb 17" sheetId="350" r:id="rId39"/>
    <sheet name="Jan 17" sheetId="349" r:id="rId40"/>
    <sheet name="Q416 Ccy Annex" sheetId="348" r:id="rId41"/>
    <sheet name="Dec 16" sheetId="347" r:id="rId42"/>
    <sheet name="Nov 16" sheetId="346" r:id="rId43"/>
    <sheet name="Oct 16" sheetId="344" r:id="rId44"/>
    <sheet name="Q316 Ccy Annex" sheetId="345" r:id="rId45"/>
    <sheet name="Sep 16" sheetId="341" r:id="rId46"/>
    <sheet name="Sep 16 (old)" sheetId="337" state="hidden" r:id="rId47"/>
    <sheet name="Aug 16" sheetId="336" r:id="rId48"/>
    <sheet name="Jul 16" sheetId="335" r:id="rId49"/>
    <sheet name="Q216 Ccy Annex" sheetId="334" r:id="rId50"/>
    <sheet name="Jun 16" sheetId="331" r:id="rId51"/>
    <sheet name="May 16" sheetId="328" r:id="rId52"/>
    <sheet name="Apr 16" sheetId="326" r:id="rId53"/>
    <sheet name="Q116 Ccy Annex" sheetId="327" r:id="rId54"/>
    <sheet name="Mar 16" sheetId="325" r:id="rId55"/>
    <sheet name="Feb 16" sheetId="324" r:id="rId56"/>
    <sheet name="Jan 16" sheetId="323" r:id="rId57"/>
  </sheets>
  <externalReferences>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Fill" localSheetId="52" hidden="1">#REF!</definedName>
    <definedName name="_Fill" localSheetId="35" hidden="1">#REF!</definedName>
    <definedName name="_Fill" localSheetId="19" hidden="1">#REF!</definedName>
    <definedName name="_Fill" localSheetId="47" hidden="1">#REF!</definedName>
    <definedName name="_Fill" localSheetId="30" hidden="1">#REF!</definedName>
    <definedName name="_Fill" localSheetId="14" hidden="1">#REF!</definedName>
    <definedName name="_Fill" localSheetId="41" hidden="1">#REF!</definedName>
    <definedName name="_Fill" localSheetId="25" hidden="1">#REF!</definedName>
    <definedName name="_Fill" localSheetId="9" hidden="1">#REF!</definedName>
    <definedName name="_Fill" localSheetId="55" hidden="1">#REF!</definedName>
    <definedName name="_Fill" localSheetId="38" hidden="1">#REF!</definedName>
    <definedName name="_Fill" localSheetId="22" hidden="1">#REF!</definedName>
    <definedName name="_Fill" localSheetId="56" hidden="1">#REF!</definedName>
    <definedName name="_Fill" localSheetId="23" hidden="1">#REF!</definedName>
    <definedName name="_Fill" localSheetId="7" hidden="1">#REF!</definedName>
    <definedName name="_Fill" localSheetId="48" hidden="1">#REF!</definedName>
    <definedName name="_Fill" localSheetId="31" hidden="1">#REF!</definedName>
    <definedName name="_Fill" localSheetId="15" hidden="1">#REF!</definedName>
    <definedName name="_Fill" localSheetId="50" hidden="1">#REF!</definedName>
    <definedName name="_Fill" localSheetId="33" hidden="1">#REF!</definedName>
    <definedName name="_Fill" localSheetId="17" hidden="1">#REF!</definedName>
    <definedName name="_Fill" localSheetId="37" hidden="1">#REF!</definedName>
    <definedName name="_Fill" localSheetId="21" hidden="1">#REF!</definedName>
    <definedName name="_Fill" localSheetId="34" hidden="1">#REF!</definedName>
    <definedName name="_Fill" localSheetId="18" hidden="1">#REF!</definedName>
    <definedName name="_Fill" localSheetId="42" hidden="1">#REF!</definedName>
    <definedName name="_Fill" localSheetId="26" hidden="1">#REF!</definedName>
    <definedName name="_Fill" localSheetId="10" hidden="1">#REF!</definedName>
    <definedName name="_Fill" localSheetId="43" hidden="1">#REF!</definedName>
    <definedName name="_Fill" localSheetId="27" hidden="1">#REF!</definedName>
    <definedName name="_Fill" localSheetId="11" hidden="1">#REF!</definedName>
    <definedName name="_Fill" localSheetId="53" hidden="1">#REF!</definedName>
    <definedName name="_Fill" localSheetId="36" hidden="1">#REF!</definedName>
    <definedName name="_Fill" localSheetId="20" hidden="1">#REF!</definedName>
    <definedName name="_Fill" localSheetId="49" hidden="1">#REF!</definedName>
    <definedName name="_Fill" localSheetId="32" hidden="1">#REF!</definedName>
    <definedName name="_Fill" localSheetId="16" hidden="1">#REF!</definedName>
    <definedName name="_Fill" localSheetId="44" hidden="1">#REF!</definedName>
    <definedName name="_Fill" localSheetId="28" hidden="1">#REF!</definedName>
    <definedName name="_Fill" localSheetId="12" hidden="1">#REF!</definedName>
    <definedName name="_Fill" localSheetId="40" hidden="1">#REF!</definedName>
    <definedName name="_Fill" localSheetId="24" hidden="1">#REF!</definedName>
    <definedName name="_Fill" localSheetId="8" hidden="1">#REF!</definedName>
    <definedName name="_Fill" localSheetId="45" hidden="1">#REF!</definedName>
    <definedName name="_Fill" localSheetId="46" hidden="1">#REF!</definedName>
    <definedName name="_Fill" localSheetId="29" hidden="1">#REF!</definedName>
    <definedName name="_Fill" localSheetId="13" hidden="1">#REF!</definedName>
    <definedName name="_Fill" localSheetId="6" hidden="1">#REF!</definedName>
    <definedName name="_Fill" hidden="1">#REF!</definedName>
    <definedName name="A" localSheetId="52" hidden="1">#REF!</definedName>
    <definedName name="A" localSheetId="35" hidden="1">#REF!</definedName>
    <definedName name="A" localSheetId="19" hidden="1">#REF!</definedName>
    <definedName name="A" localSheetId="47" hidden="1">#REF!</definedName>
    <definedName name="A" localSheetId="30" hidden="1">#REF!</definedName>
    <definedName name="A" localSheetId="14" hidden="1">#REF!</definedName>
    <definedName name="A" localSheetId="41" hidden="1">#REF!</definedName>
    <definedName name="A" localSheetId="25" hidden="1">#REF!</definedName>
    <definedName name="A" localSheetId="9" hidden="1">#REF!</definedName>
    <definedName name="A" localSheetId="55" hidden="1">#REF!</definedName>
    <definedName name="A" localSheetId="38" hidden="1">#REF!</definedName>
    <definedName name="A" localSheetId="22" hidden="1">#REF!</definedName>
    <definedName name="A" localSheetId="56" hidden="1">#REF!</definedName>
    <definedName name="A" localSheetId="23" hidden="1">#REF!</definedName>
    <definedName name="A" localSheetId="7" hidden="1">#REF!</definedName>
    <definedName name="A" localSheetId="48" hidden="1">#REF!</definedName>
    <definedName name="A" localSheetId="31" hidden="1">#REF!</definedName>
    <definedName name="A" localSheetId="15" hidden="1">#REF!</definedName>
    <definedName name="A" localSheetId="50" hidden="1">#REF!</definedName>
    <definedName name="A" localSheetId="33" hidden="1">#REF!</definedName>
    <definedName name="A" localSheetId="17" hidden="1">#REF!</definedName>
    <definedName name="A" localSheetId="37" hidden="1">#REF!</definedName>
    <definedName name="A" localSheetId="21" hidden="1">#REF!</definedName>
    <definedName name="A" localSheetId="34" hidden="1">#REF!</definedName>
    <definedName name="A" localSheetId="18" hidden="1">#REF!</definedName>
    <definedName name="A" localSheetId="42" hidden="1">#REF!</definedName>
    <definedName name="A" localSheetId="26" hidden="1">#REF!</definedName>
    <definedName name="A" localSheetId="10" hidden="1">#REF!</definedName>
    <definedName name="A" localSheetId="43" hidden="1">#REF!</definedName>
    <definedName name="A" localSheetId="27" hidden="1">#REF!</definedName>
    <definedName name="A" localSheetId="11" hidden="1">#REF!</definedName>
    <definedName name="A" localSheetId="53" hidden="1">#REF!</definedName>
    <definedName name="A" localSheetId="36" hidden="1">#REF!</definedName>
    <definedName name="A" localSheetId="20" hidden="1">#REF!</definedName>
    <definedName name="A" localSheetId="49" hidden="1">#REF!</definedName>
    <definedName name="A" localSheetId="32" hidden="1">#REF!</definedName>
    <definedName name="A" localSheetId="16" hidden="1">#REF!</definedName>
    <definedName name="A" localSheetId="44" hidden="1">#REF!</definedName>
    <definedName name="A" localSheetId="28" hidden="1">#REF!</definedName>
    <definedName name="A" localSheetId="12" hidden="1">#REF!</definedName>
    <definedName name="A" localSheetId="40" hidden="1">#REF!</definedName>
    <definedName name="A" localSheetId="24" hidden="1">#REF!</definedName>
    <definedName name="A" localSheetId="8" hidden="1">#REF!</definedName>
    <definedName name="A" localSheetId="45" hidden="1">#REF!</definedName>
    <definedName name="A" localSheetId="46" hidden="1">#REF!</definedName>
    <definedName name="A" localSheetId="29" hidden="1">#REF!</definedName>
    <definedName name="A" localSheetId="13" hidden="1">#REF!</definedName>
    <definedName name="A" localSheetId="6" hidden="1">#REF!</definedName>
    <definedName name="A" hidden="1">#REF!</definedName>
    <definedName name="ActiveExposures" localSheetId="52">#REF!</definedName>
    <definedName name="ActiveExposures" localSheetId="35">#REF!</definedName>
    <definedName name="ActiveExposures" localSheetId="19">#REF!</definedName>
    <definedName name="ActiveExposures" localSheetId="47">#REF!</definedName>
    <definedName name="ActiveExposures" localSheetId="30">#REF!</definedName>
    <definedName name="ActiveExposures" localSheetId="14">#REF!</definedName>
    <definedName name="ActiveExposures" localSheetId="41">#REF!</definedName>
    <definedName name="ActiveExposures" localSheetId="25">#REF!</definedName>
    <definedName name="ActiveExposures" localSheetId="9">#REF!</definedName>
    <definedName name="ActiveExposures" localSheetId="55">#REF!</definedName>
    <definedName name="ActiveExposures" localSheetId="38">#REF!</definedName>
    <definedName name="ActiveExposures" localSheetId="22">#REF!</definedName>
    <definedName name="ActiveExposures" localSheetId="56">#REF!</definedName>
    <definedName name="ActiveExposures" localSheetId="23">#REF!</definedName>
    <definedName name="ActiveExposures" localSheetId="7">#REF!</definedName>
    <definedName name="ActiveExposures" localSheetId="48">#REF!</definedName>
    <definedName name="ActiveExposures" localSheetId="31">#REF!</definedName>
    <definedName name="ActiveExposures" localSheetId="15">#REF!</definedName>
    <definedName name="ActiveExposures" localSheetId="50">#REF!</definedName>
    <definedName name="ActiveExposures" localSheetId="33">#REF!</definedName>
    <definedName name="ActiveExposures" localSheetId="17">#REF!</definedName>
    <definedName name="ActiveExposures" localSheetId="37">#REF!</definedName>
    <definedName name="ActiveExposures" localSheetId="21">#REF!</definedName>
    <definedName name="ActiveExposures" localSheetId="34">#REF!</definedName>
    <definedName name="ActiveExposures" localSheetId="18">#REF!</definedName>
    <definedName name="ActiveExposures" localSheetId="42">#REF!</definedName>
    <definedName name="ActiveExposures" localSheetId="26">#REF!</definedName>
    <definedName name="ActiveExposures" localSheetId="10">#REF!</definedName>
    <definedName name="ActiveExposures" localSheetId="43">#REF!</definedName>
    <definedName name="ActiveExposures" localSheetId="27">#REF!</definedName>
    <definedName name="ActiveExposures" localSheetId="11">#REF!</definedName>
    <definedName name="ActiveExposures" localSheetId="53">#REF!</definedName>
    <definedName name="ActiveExposures" localSheetId="36">#REF!</definedName>
    <definedName name="ActiveExposures" localSheetId="20">#REF!</definedName>
    <definedName name="ActiveExposures" localSheetId="49">#REF!</definedName>
    <definedName name="ActiveExposures" localSheetId="32">#REF!</definedName>
    <definedName name="ActiveExposures" localSheetId="16">#REF!</definedName>
    <definedName name="ActiveExposures" localSheetId="44">#REF!</definedName>
    <definedName name="ActiveExposures" localSheetId="28">#REF!</definedName>
    <definedName name="ActiveExposures" localSheetId="12">#REF!</definedName>
    <definedName name="ActiveExposures" localSheetId="40">#REF!</definedName>
    <definedName name="ActiveExposures" localSheetId="24">#REF!</definedName>
    <definedName name="ActiveExposures" localSheetId="8">#REF!</definedName>
    <definedName name="ActiveExposures" localSheetId="45">#REF!</definedName>
    <definedName name="ActiveExposures" localSheetId="46">#REF!</definedName>
    <definedName name="ActiveExposures" localSheetId="29">#REF!</definedName>
    <definedName name="ActiveExposures" localSheetId="13">#REF!</definedName>
    <definedName name="ActiveExposures" localSheetId="6">#REF!</definedName>
    <definedName name="ActiveExposures">#REF!</definedName>
    <definedName name="ActiveReturns" localSheetId="52">#REF!</definedName>
    <definedName name="ActiveReturns" localSheetId="35">#REF!</definedName>
    <definedName name="ActiveReturns" localSheetId="19">#REF!</definedName>
    <definedName name="ActiveReturns" localSheetId="47">#REF!</definedName>
    <definedName name="ActiveReturns" localSheetId="30">#REF!</definedName>
    <definedName name="ActiveReturns" localSheetId="14">#REF!</definedName>
    <definedName name="ActiveReturns" localSheetId="41">#REF!</definedName>
    <definedName name="ActiveReturns" localSheetId="25">#REF!</definedName>
    <definedName name="ActiveReturns" localSheetId="9">#REF!</definedName>
    <definedName name="ActiveReturns" localSheetId="55">#REF!</definedName>
    <definedName name="ActiveReturns" localSheetId="38">#REF!</definedName>
    <definedName name="ActiveReturns" localSheetId="22">#REF!</definedName>
    <definedName name="ActiveReturns" localSheetId="56">#REF!</definedName>
    <definedName name="ActiveReturns" localSheetId="23">#REF!</definedName>
    <definedName name="ActiveReturns" localSheetId="7">#REF!</definedName>
    <definedName name="ActiveReturns" localSheetId="48">#REF!</definedName>
    <definedName name="ActiveReturns" localSheetId="31">#REF!</definedName>
    <definedName name="ActiveReturns" localSheetId="15">#REF!</definedName>
    <definedName name="ActiveReturns" localSheetId="50">#REF!</definedName>
    <definedName name="ActiveReturns" localSheetId="33">#REF!</definedName>
    <definedName name="ActiveReturns" localSheetId="17">#REF!</definedName>
    <definedName name="ActiveReturns" localSheetId="37">#REF!</definedName>
    <definedName name="ActiveReturns" localSheetId="21">#REF!</definedName>
    <definedName name="ActiveReturns" localSheetId="34">#REF!</definedName>
    <definedName name="ActiveReturns" localSheetId="18">#REF!</definedName>
    <definedName name="ActiveReturns" localSheetId="42">#REF!</definedName>
    <definedName name="ActiveReturns" localSheetId="26">#REF!</definedName>
    <definedName name="ActiveReturns" localSheetId="10">#REF!</definedName>
    <definedName name="ActiveReturns" localSheetId="43">#REF!</definedName>
    <definedName name="ActiveReturns" localSheetId="27">#REF!</definedName>
    <definedName name="ActiveReturns" localSheetId="11">#REF!</definedName>
    <definedName name="ActiveReturns" localSheetId="53">#REF!</definedName>
    <definedName name="ActiveReturns" localSheetId="36">#REF!</definedName>
    <definedName name="ActiveReturns" localSheetId="20">#REF!</definedName>
    <definedName name="ActiveReturns" localSheetId="49">#REF!</definedName>
    <definedName name="ActiveReturns" localSheetId="32">#REF!</definedName>
    <definedName name="ActiveReturns" localSheetId="16">#REF!</definedName>
    <definedName name="ActiveReturns" localSheetId="44">#REF!</definedName>
    <definedName name="ActiveReturns" localSheetId="28">#REF!</definedName>
    <definedName name="ActiveReturns" localSheetId="12">#REF!</definedName>
    <definedName name="ActiveReturns" localSheetId="40">#REF!</definedName>
    <definedName name="ActiveReturns" localSheetId="24">#REF!</definedName>
    <definedName name="ActiveReturns" localSheetId="8">#REF!</definedName>
    <definedName name="ActiveReturns" localSheetId="45">#REF!</definedName>
    <definedName name="ActiveReturns" localSheetId="46">#REF!</definedName>
    <definedName name="ActiveReturns" localSheetId="29">#REF!</definedName>
    <definedName name="ActiveReturns" localSheetId="13">#REF!</definedName>
    <definedName name="ActiveReturns" localSheetId="6">#REF!</definedName>
    <definedName name="ActiveReturns">#REF!</definedName>
    <definedName name="BoE_AP" localSheetId="52">'Apr 16'!$N$104</definedName>
    <definedName name="BoE_AP" localSheetId="55">'Feb 16'!$N$104</definedName>
    <definedName name="BoE_AP" localSheetId="56">'Jan 16'!$N$104</definedName>
    <definedName name="BoE_AP_1_m" localSheetId="52">'Apr 16'!$N$105</definedName>
    <definedName name="BoE_AP_1_m" localSheetId="55">'Feb 16'!$N$105</definedName>
    <definedName name="BoE_AP_1_m" localSheetId="56">'Jan 16'!$N$105</definedName>
    <definedName name="BoE_AP_1_y" localSheetId="52">'Apr 16'!$N$107</definedName>
    <definedName name="BoE_AP_1_y" localSheetId="55">'Feb 16'!$N$107</definedName>
    <definedName name="BoE_AP_1_y" localSheetId="56">'Jan 16'!$N$107</definedName>
    <definedName name="BoE_AP_3_m" localSheetId="52">'Apr 16'!$N$106</definedName>
    <definedName name="BoE_AP_3_m" localSheetId="55">'Feb 16'!$N$106</definedName>
    <definedName name="BoE_AP_3_m" localSheetId="56">'Jan 16'!$N$106</definedName>
    <definedName name="BoE_AR" localSheetId="52">'Apr 16'!$N$109</definedName>
    <definedName name="BoE_AR" localSheetId="55">'Feb 16'!$N$109</definedName>
    <definedName name="BoE_AR" localSheetId="56">'Jan 16'!$N$109</definedName>
    <definedName name="BoE_AR_1_m" localSheetId="52">'Apr 16'!$N$110</definedName>
    <definedName name="BoE_AR_1_m" localSheetId="55">'Feb 16'!$N$110</definedName>
    <definedName name="BoE_AR_1_m" localSheetId="56">'Jan 16'!$N$110</definedName>
    <definedName name="BoE_AR_1_y" localSheetId="52">'Apr 16'!$N$112</definedName>
    <definedName name="BoE_AR_1_y" localSheetId="55">'Feb 16'!$N$112</definedName>
    <definedName name="BoE_AR_1_y" localSheetId="56">'Jan 16'!$N$112</definedName>
    <definedName name="BoE_AR_3_m" localSheetId="52">'Apr 16'!$N$111</definedName>
    <definedName name="BoE_AR_3_m" localSheetId="55">'Feb 16'!$N$111</definedName>
    <definedName name="BoE_AR_3_m" localSheetId="56">'Jan 16'!$N$111</definedName>
    <definedName name="BoE_BN" localSheetId="52">'Apr 16'!$N$14</definedName>
    <definedName name="BoE_BN" localSheetId="55">'Feb 16'!$N$14</definedName>
    <definedName name="BoE_BN" localSheetId="56">'Jan 16'!$N$14</definedName>
    <definedName name="BoE_BN_Claim" localSheetId="52">'Apr 16'!$N$15</definedName>
    <definedName name="BoE_BN_Claim" localSheetId="55">'Feb 16'!$N$15</definedName>
    <definedName name="BoE_BN_Claim" localSheetId="56">'Jan 16'!$N$15</definedName>
    <definedName name="BoE_BN_HQ_In" localSheetId="52">'Apr 16'!$N$16</definedName>
    <definedName name="BoE_BN_HQ_In" localSheetId="55">'Feb 16'!$N$16</definedName>
    <definedName name="BoE_BN_HQ_In" localSheetId="56">'Jan 16'!$N$16</definedName>
    <definedName name="BoE_BN_HQ_In_Non_Res" localSheetId="52">'Apr 16'!$N$18</definedName>
    <definedName name="BoE_BN_HQ_In_Non_Res" localSheetId="55">'Feb 16'!$N$18</definedName>
    <definedName name="BoE_BN_HQ_In_Non_Res" localSheetId="56">'Jan 16'!$N$18</definedName>
    <definedName name="BoE_BN_HQ_In_Res" localSheetId="52">'Apr 16'!$N$17</definedName>
    <definedName name="BoE_BN_HQ_In_Res" localSheetId="55">'Feb 16'!$N$17</definedName>
    <definedName name="BoE_BN_HQ_In_Res" localSheetId="56">'Jan 16'!$N$17</definedName>
    <definedName name="BoE_BN_HQ_Out" localSheetId="52">'Apr 16'!$N$19</definedName>
    <definedName name="BoE_BN_HQ_Out" localSheetId="55">'Feb 16'!$N$19</definedName>
    <definedName name="BoE_BN_HQ_Out" localSheetId="56">'Jan 16'!$N$19</definedName>
    <definedName name="BoE_BN_HQ_Out_Non_Res" localSheetId="52">'Apr 16'!$N$21</definedName>
    <definedName name="BoE_BN_HQ_Out_Non_Res" localSheetId="55">'Feb 16'!$N$21</definedName>
    <definedName name="BoE_BN_HQ_Out_Non_Res" localSheetId="56">'Jan 16'!$N$21</definedName>
    <definedName name="BoE_BN_HQ_Out_Res" localSheetId="52">'Apr 16'!$N$20</definedName>
    <definedName name="BoE_BN_HQ_Out_Res" localSheetId="55">'Feb 16'!$N$20</definedName>
    <definedName name="BoE_BN_HQ_Out_Res" localSheetId="56">'Jan 16'!$N$20</definedName>
    <definedName name="BoE_CL" localSheetId="52">'Apr 16'!$N$131</definedName>
    <definedName name="BoE_CL" localSheetId="55">'Feb 16'!$N$131</definedName>
    <definedName name="BoE_CL" localSheetId="56">'Jan 16'!$N$131</definedName>
    <definedName name="BoE_CL_HQ_In" localSheetId="52">'Apr 16'!$N$134</definedName>
    <definedName name="BoE_CL_HQ_In" localSheetId="55">'Feb 16'!$N$134</definedName>
    <definedName name="BoE_CL_HQ_In" localSheetId="56">'Jan 16'!$N$134</definedName>
    <definedName name="BoE_CL_HQ_Out" localSheetId="52">'Apr 16'!$N$135</definedName>
    <definedName name="BoE_CL_HQ_Out" localSheetId="55">'Feb 16'!$N$135</definedName>
    <definedName name="BoE_CL_HQ_Out" localSheetId="56">'Jan 16'!$N$135</definedName>
    <definedName name="BoE_CL_Other" localSheetId="52">'Apr 16'!$N$133</definedName>
    <definedName name="BoE_CL_Other" localSheetId="55">'Feb 16'!$N$133</definedName>
    <definedName name="BoE_CL_Other" localSheetId="56">'Jan 16'!$N$133</definedName>
    <definedName name="BoE_Currency_Debt" localSheetId="52">'Apr 16'!$N$142</definedName>
    <definedName name="BoE_Currency_Debt" localSheetId="55">'Feb 16'!$N$142</definedName>
    <definedName name="BoE_Currency_Debt" localSheetId="56">'Jan 16'!$N$142</definedName>
    <definedName name="BoE_FCA" localSheetId="52">'Apr 16'!$N$59</definedName>
    <definedName name="BoE_FCA" localSheetId="55">'Feb 16'!$N$59</definedName>
    <definedName name="BoE_FCA" localSheetId="56">'Jan 16'!$N$59</definedName>
    <definedName name="BoE_FCA_Deposits" localSheetId="52">'Apr 16'!$N$62</definedName>
    <definedName name="BoE_FCA_Deposits" localSheetId="55">'Feb 16'!$N$62</definedName>
    <definedName name="BoE_FCA_Deposits" localSheetId="56">'Jan 16'!$N$62</definedName>
    <definedName name="BoE_FCA_Foreign" localSheetId="52">'Apr 16'!$N$61</definedName>
    <definedName name="BoE_FCA_Foreign" localSheetId="55">'Feb 16'!$N$61</definedName>
    <definedName name="BoE_FCA_Foreign" localSheetId="56">'Jan 16'!$N$61</definedName>
    <definedName name="BoE_FCA_MMI" localSheetId="52">'Apr 16'!$N$60</definedName>
    <definedName name="BoE_FCA_MMI" localSheetId="55">'Feb 16'!$N$60</definedName>
    <definedName name="BoE_FCA_MMI" localSheetId="56">'Jan 16'!$N$60</definedName>
    <definedName name="BoE_FCA_Other" localSheetId="52">'Apr 16'!$N$93</definedName>
    <definedName name="BoE_FCA_Other" localSheetId="55">'Feb 16'!$N$93</definedName>
    <definedName name="BoE_FCA_Other" localSheetId="56">'Jan 16'!$N$93</definedName>
    <definedName name="BoE_FCD" localSheetId="52">'Apr 16'!$N$32</definedName>
    <definedName name="BoE_FCD" localSheetId="47">'Aug 16'!$N$32</definedName>
    <definedName name="BoE_FCD" localSheetId="41">'Dec 16'!$N$32</definedName>
    <definedName name="BoE_FCD" localSheetId="55">'Feb 16'!$N$32</definedName>
    <definedName name="BoE_FCD" localSheetId="56">'Jan 16'!$N$32</definedName>
    <definedName name="BoE_FCD" localSheetId="48">'Jul 16'!$N$32</definedName>
    <definedName name="BoE_FCD" localSheetId="50">'Jun 16'!$N$32</definedName>
    <definedName name="BoE_FCD" localSheetId="54">'Mar 16'!$N$32</definedName>
    <definedName name="BoE_FCD" localSheetId="51">'May 16'!$N$32</definedName>
    <definedName name="BoE_FCD" localSheetId="42">'Nov 16'!$N$32</definedName>
    <definedName name="BoE_FCD" localSheetId="43">'Oct 16'!$N$32</definedName>
    <definedName name="BoE_FCD" localSheetId="45">'Sep 16'!$N$32</definedName>
    <definedName name="BoE_FCD" localSheetId="46">'Sep 16 (old)'!$N$32</definedName>
    <definedName name="BoE_FCD_Central_Banks" localSheetId="52">'Apr 16'!$N$34</definedName>
    <definedName name="BoE_FCD_Central_Banks" localSheetId="47">'Aug 16'!$N$34</definedName>
    <definedName name="BoE_FCD_Central_Banks" localSheetId="41">'Dec 16'!$N$34</definedName>
    <definedName name="BoE_FCD_Central_Banks" localSheetId="55">'Feb 16'!$N$34</definedName>
    <definedName name="BoE_FCD_Central_Banks" localSheetId="56">'Jan 16'!$N$34</definedName>
    <definedName name="BoE_FCD_Central_Banks" localSheetId="48">'Jul 16'!$N$34</definedName>
    <definedName name="BoE_FCD_Central_Banks" localSheetId="50">'Jun 16'!$N$34</definedName>
    <definedName name="BoE_FCD_Central_Banks" localSheetId="54">'Mar 16'!$N$34</definedName>
    <definedName name="BoE_FCD_Central_Banks" localSheetId="51">'May 16'!$N$34</definedName>
    <definedName name="BoE_FCD_Central_Banks" localSheetId="42">'Nov 16'!$N$34</definedName>
    <definedName name="BoE_FCD_Central_Banks" localSheetId="43">'Oct 16'!$N$34</definedName>
    <definedName name="BoE_FCD_Central_Banks" localSheetId="45">'Sep 16'!$N$34</definedName>
    <definedName name="BoE_FCD_Central_Banks" localSheetId="46">'Sep 16 (old)'!$N$34</definedName>
    <definedName name="BoE_FCD_HQ_In" localSheetId="52">'Apr 16'!$N$35</definedName>
    <definedName name="BoE_FCD_HQ_In" localSheetId="47">'Aug 16'!$N$35</definedName>
    <definedName name="BoE_FCD_HQ_In" localSheetId="41">'Dec 16'!$N$35</definedName>
    <definedName name="BoE_FCD_HQ_In" localSheetId="55">'Feb 16'!$N$35</definedName>
    <definedName name="BoE_FCD_HQ_In" localSheetId="56">'Jan 16'!$N$35</definedName>
    <definedName name="BoE_FCD_HQ_In" localSheetId="48">'Jul 16'!$N$35</definedName>
    <definedName name="BoE_FCD_HQ_In" localSheetId="50">'Jun 16'!$N$35</definedName>
    <definedName name="BoE_FCD_HQ_In" localSheetId="54">'Mar 16'!$N$35</definedName>
    <definedName name="BoE_FCD_HQ_In" localSheetId="51">'May 16'!$N$35</definedName>
    <definedName name="BoE_FCD_HQ_In" localSheetId="42">'Nov 16'!$N$35</definedName>
    <definedName name="BoE_FCD_HQ_In" localSheetId="43">'Oct 16'!$N$35</definedName>
    <definedName name="BoE_FCD_HQ_In" localSheetId="45">'Sep 16'!$N$35</definedName>
    <definedName name="BoE_FCD_HQ_In" localSheetId="46">'Sep 16 (old)'!$N$35</definedName>
    <definedName name="BoE_FCD_HQ_In_Non_Res" localSheetId="52">'Apr 16'!$N$37</definedName>
    <definedName name="BoE_FCD_HQ_In_Non_Res" localSheetId="55">'Feb 16'!$N$37</definedName>
    <definedName name="BoE_FCD_HQ_In_Non_Res" localSheetId="56">'Jan 16'!$N$37</definedName>
    <definedName name="BoE_FCD_HQ_In_Res" localSheetId="52">'Apr 16'!$N$36</definedName>
    <definedName name="BoE_FCD_HQ_In_Res" localSheetId="55">'Feb 16'!$N$36</definedName>
    <definedName name="BoE_FCD_HQ_In_Res" localSheetId="56">'Jan 16'!$N$36</definedName>
    <definedName name="BoE_FCD_HQ_Out" localSheetId="52">'Apr 16'!$N$38</definedName>
    <definedName name="BoE_FCD_HQ_Out" localSheetId="47">'Aug 16'!$N$38</definedName>
    <definedName name="BoE_FCD_HQ_Out" localSheetId="41">'Dec 16'!$N$38</definedName>
    <definedName name="BoE_FCD_HQ_Out" localSheetId="55">'Feb 16'!$N$38</definedName>
    <definedName name="BoE_FCD_HQ_Out" localSheetId="56">'Jan 16'!$N$38</definedName>
    <definedName name="BoE_FCD_HQ_Out" localSheetId="48">'Jul 16'!$N$38</definedName>
    <definedName name="BoE_FCD_HQ_Out" localSheetId="50">'Jun 16'!$N$38</definedName>
    <definedName name="BoE_FCD_HQ_Out" localSheetId="54">'Mar 16'!$N$38</definedName>
    <definedName name="BoE_FCD_HQ_Out" localSheetId="51">'May 16'!$N$38</definedName>
    <definedName name="BoE_FCD_HQ_Out" localSheetId="42">'Nov 16'!$N$38</definedName>
    <definedName name="BoE_FCD_HQ_Out" localSheetId="43">'Oct 16'!$N$38</definedName>
    <definedName name="BoE_FCD_HQ_Out" localSheetId="45">'Sep 16'!$N$38</definedName>
    <definedName name="BoE_FCD_HQ_Out" localSheetId="46">'Sep 16 (old)'!$N$38</definedName>
    <definedName name="BoE_FCD_HQ_Out_Non_Res" localSheetId="52">'Apr 16'!$N$40</definedName>
    <definedName name="BoE_FCD_HQ_Out_Non_Res" localSheetId="55">'Feb 16'!$N$40</definedName>
    <definedName name="BoE_FCD_HQ_Out_Non_Res" localSheetId="56">'Jan 16'!$N$40</definedName>
    <definedName name="BoE_FCD_HQ_Out_Res" localSheetId="52">'Apr 16'!$N$39</definedName>
    <definedName name="BoE_FCD_HQ_Out_Res" localSheetId="55">'Feb 16'!$N$39</definedName>
    <definedName name="BoE_FCD_HQ_Out_Res" localSheetId="56">'Jan 16'!$N$39</definedName>
    <definedName name="BoE_FCLS" localSheetId="52">'Apr 16'!$N$72</definedName>
    <definedName name="BoE_FCLS" localSheetId="55">'Feb 16'!$N$72</definedName>
    <definedName name="BoE_FCLS" localSheetId="56">'Jan 16'!$N$72</definedName>
    <definedName name="BoE_FCLS_1_m" localSheetId="52">'Apr 16'!$N$74</definedName>
    <definedName name="BoE_FCLS_1_m" localSheetId="55">'Feb 16'!$N$74</definedName>
    <definedName name="BoE_FCLS_1_m" localSheetId="56">'Jan 16'!$N$74</definedName>
    <definedName name="BoE_FCLS_1_y" localSheetId="52">'Apr 16'!$N$76</definedName>
    <definedName name="BoE_FCLS_1_y" localSheetId="55">'Feb 16'!$N$76</definedName>
    <definedName name="BoE_FCLS_1_y" localSheetId="56">'Jan 16'!$N$76</definedName>
    <definedName name="BoE_FCLS_3_m" localSheetId="52">'Apr 16'!$N$75</definedName>
    <definedName name="BoE_FCLS_3_m" localSheetId="55">'Feb 16'!$N$75</definedName>
    <definedName name="BoE_FCLS_3_m" localSheetId="56">'Jan 16'!$N$75</definedName>
    <definedName name="BoE_FCR" localSheetId="52">'Apr 16'!$N$10</definedName>
    <definedName name="BoE_FCR" localSheetId="47">'Aug 16'!$N$10</definedName>
    <definedName name="BoE_FCR" localSheetId="41">'Dec 16'!$N$10</definedName>
    <definedName name="BoE_FCR" localSheetId="55">'Feb 16'!$N$10</definedName>
    <definedName name="BoE_FCR" localSheetId="56">'Jan 16'!$N$10</definedName>
    <definedName name="BoE_FCR" localSheetId="48">'Jul 16'!$N$10</definedName>
    <definedName name="BoE_FCR" localSheetId="50">'Jun 16'!$N$10</definedName>
    <definedName name="BoE_FCR" localSheetId="54">'Mar 16'!$N$10</definedName>
    <definedName name="BoE_FCR" localSheetId="51">'May 16'!$N$10</definedName>
    <definedName name="BoE_FCR" localSheetId="42">'Nov 16'!$N$10</definedName>
    <definedName name="BoE_FCR" localSheetId="43">'Oct 16'!$N$10</definedName>
    <definedName name="BoE_FCR" localSheetId="45">'Sep 16'!$N$10</definedName>
    <definedName name="BoE_FCR" localSheetId="46">'Sep 16 (old)'!$N$10</definedName>
    <definedName name="BoE_FCS" localSheetId="52">'Apr 16'!$N$128</definedName>
    <definedName name="BoE_FCS" localSheetId="55">'Feb 16'!$N$128</definedName>
    <definedName name="BoE_FCS" localSheetId="56">'Jan 16'!$N$128</definedName>
    <definedName name="BoE_FI_foreign" localSheetId="52">'Apr 16'!$N$144</definedName>
    <definedName name="BoE_FI_foreign" localSheetId="55">'Feb 16'!$N$144</definedName>
    <definedName name="BoE_FI_foreign" localSheetId="56">'Jan 16'!$N$144</definedName>
    <definedName name="BoE_Gold_Dollar" localSheetId="52">'Apr 16'!$N$48</definedName>
    <definedName name="BoE_Gold_Dollar" localSheetId="47">'Aug 16'!$N$48</definedName>
    <definedName name="BoE_Gold_Dollar" localSheetId="41">'Dec 16'!$N$48</definedName>
    <definedName name="BoE_Gold_Dollar" localSheetId="55">'Feb 16'!$N$48</definedName>
    <definedName name="BoE_Gold_Dollar" localSheetId="56">'Jan 16'!$N$48</definedName>
    <definedName name="BoE_Gold_Dollar" localSheetId="48">'Jul 16'!$N$48</definedName>
    <definedName name="BoE_Gold_Dollar" localSheetId="50">'Jun 16'!$N$48</definedName>
    <definedName name="BoE_Gold_Dollar" localSheetId="54">'Mar 16'!$N$48</definedName>
    <definedName name="BoE_Gold_Dollar" localSheetId="51">'May 16'!$N$48</definedName>
    <definedName name="BoE_Gold_Dollar" localSheetId="42">'Nov 16'!$N$48</definedName>
    <definedName name="BoE_Gold_Dollar" localSheetId="43">'Oct 16'!$N$48</definedName>
    <definedName name="BoE_Gold_Dollar" localSheetId="45">'Sep 16'!$N$48</definedName>
    <definedName name="BoE_Gold_Dollar" localSheetId="46">'Sep 16 (old)'!$N$48</definedName>
    <definedName name="BoE_Gold_Fine" localSheetId="52">'Apr 16'!$N$49</definedName>
    <definedName name="BoE_Gold_Fine" localSheetId="55">'Feb 16'!$N$49</definedName>
    <definedName name="BoE_Gold_Fine" localSheetId="56">'Jan 16'!$N$49</definedName>
    <definedName name="BoE_IMF" localSheetId="52">'Apr 16'!$N$44</definedName>
    <definedName name="BoE_IMF" localSheetId="47">'Aug 16'!$N$44</definedName>
    <definedName name="BoE_IMF" localSheetId="41">'Dec 16'!$N$44</definedName>
    <definedName name="BoE_IMF" localSheetId="55">'Feb 16'!$N$44</definedName>
    <definedName name="BoE_IMF" localSheetId="56">'Jan 16'!$N$44</definedName>
    <definedName name="BoE_IMF" localSheetId="48">'Jul 16'!$N$44</definedName>
    <definedName name="BoE_IMF" localSheetId="50">'Jun 16'!$N$44</definedName>
    <definedName name="BoE_IMF" localSheetId="54">'Mar 16'!$N$44</definedName>
    <definedName name="BoE_IMF" localSheetId="51">'May 16'!$N$44</definedName>
    <definedName name="BoE_IMF" localSheetId="42">'Nov 16'!$N$44</definedName>
    <definedName name="BoE_IMF" localSheetId="43">'Oct 16'!$N$44</definedName>
    <definedName name="BoE_IMF" localSheetId="45">'Sep 16'!$N$44</definedName>
    <definedName name="BoE_IMF" localSheetId="46">'Sep 16 (old)'!$N$44</definedName>
    <definedName name="BoE_Liab_Collateral" localSheetId="52">'Apr 16'!$N$124</definedName>
    <definedName name="BoE_Liab_Collateral" localSheetId="55">'Feb 16'!$N$124</definedName>
    <definedName name="BoE_Liab_Collateral" localSheetId="56">'Jan 16'!$N$124</definedName>
    <definedName name="BoE_Liab_Foreign" localSheetId="52">'Apr 16'!$N$122</definedName>
    <definedName name="BoE_Liab_Foreign" localSheetId="55">'Feb 16'!$N$122</definedName>
    <definedName name="BoE_Liab_Foreign" localSheetId="56">'Jan 16'!$N$122</definedName>
    <definedName name="BoE_Liab_Other" localSheetId="52">'Apr 16'!$N$125</definedName>
    <definedName name="BoE_Liab_Other" localSheetId="55">'Feb 16'!$N$125</definedName>
    <definedName name="BoE_Liab_Other" localSheetId="56">'Jan 16'!$N$125</definedName>
    <definedName name="BoE_Long" localSheetId="52">'Apr 16'!$N$87</definedName>
    <definedName name="BoE_Long" localSheetId="55">'Feb 16'!$N$87</definedName>
    <definedName name="BoE_Long" localSheetId="56">'Jan 16'!$N$87</definedName>
    <definedName name="BoE_Long_1_m" localSheetId="52">'Apr 16'!$N$89</definedName>
    <definedName name="BoE_Long_1_m" localSheetId="55">'Feb 16'!$N$89</definedName>
    <definedName name="BoE_Long_1_m" localSheetId="56">'Jan 16'!$N$89</definedName>
    <definedName name="BoE_Long_1_y" localSheetId="52">'Apr 16'!$N$91</definedName>
    <definedName name="BoE_Long_1_y" localSheetId="55">'Feb 16'!$N$91</definedName>
    <definedName name="BoE_Long_1_y" localSheetId="56">'Jan 16'!$N$91</definedName>
    <definedName name="BoE_Long_3_m" localSheetId="52">'Apr 16'!$N$90</definedName>
    <definedName name="BoE_Long_3_m" localSheetId="55">'Feb 16'!$N$90</definedName>
    <definedName name="BoE_Long_3_m" localSheetId="56">'Jan 16'!$N$90</definedName>
    <definedName name="BoE_MMI" localSheetId="52">'Apr 16'!$N$23</definedName>
    <definedName name="BoE_MMI" localSheetId="55">'Feb 16'!$N$23</definedName>
    <definedName name="BoE_MMI" localSheetId="56">'Jan 16'!$N$23</definedName>
    <definedName name="BoE_MMI_Claim" localSheetId="52">'Apr 16'!$N$24</definedName>
    <definedName name="BoE_MMI_Claim" localSheetId="55">'Feb 16'!$N$24</definedName>
    <definedName name="BoE_MMI_Claim" localSheetId="56">'Jan 16'!$N$24</definedName>
    <definedName name="BoE_MMI_HQ_In" localSheetId="52">'Apr 16'!$N$25</definedName>
    <definedName name="BoE_MMI_HQ_In" localSheetId="55">'Feb 16'!$N$25</definedName>
    <definedName name="BoE_MMI_HQ_In" localSheetId="56">'Jan 16'!$N$25</definedName>
    <definedName name="BoE_MMI_HQ_In_Non_Res" localSheetId="52">'Apr 16'!$N$27</definedName>
    <definedName name="BoE_MMI_HQ_In_Non_Res" localSheetId="55">'Feb 16'!$N$27</definedName>
    <definedName name="BoE_MMI_HQ_In_Non_Res" localSheetId="56">'Jan 16'!$N$27</definedName>
    <definedName name="BoE_MMI_HQ_In_Res" localSheetId="52">'Apr 16'!$N$26</definedName>
    <definedName name="BoE_MMI_HQ_In_Res" localSheetId="55">'Feb 16'!$N$26</definedName>
    <definedName name="BoE_MMI_HQ_In_Res" localSheetId="56">'Jan 16'!$N$26</definedName>
    <definedName name="BoE_MMI_HQ_Out" localSheetId="52">'Apr 16'!$N$28</definedName>
    <definedName name="BoE_MMI_HQ_Out" localSheetId="55">'Feb 16'!$N$28</definedName>
    <definedName name="BoE_MMI_HQ_Out" localSheetId="56">'Jan 16'!$N$28</definedName>
    <definedName name="BoE_MMI_HQ_Out_Non_Res" localSheetId="52">'Apr 16'!$N$30</definedName>
    <definedName name="BoE_MMI_HQ_Out_Non_Res" localSheetId="55">'Feb 16'!$N$30</definedName>
    <definedName name="BoE_MMI_HQ_Out_Non_Res" localSheetId="56">'Jan 16'!$N$30</definedName>
    <definedName name="BoE_MMI_HQ_Out_Res" localSheetId="52">'Apr 16'!$N$29</definedName>
    <definedName name="BoE_MMI_HQ_Out_Res" localSheetId="55">'Feb 16'!$N$29</definedName>
    <definedName name="BoE_MMI_HQ_Out_Res" localSheetId="56">'Jan 16'!$N$29</definedName>
    <definedName name="BoE_Net_Drains" localSheetId="52">'Apr 16'!$N$113</definedName>
    <definedName name="BoE_Net_Drains" localSheetId="55">'Feb 16'!$N$113</definedName>
    <definedName name="BoE_Net_Drains" localSheetId="56">'Jan 16'!$N$113</definedName>
    <definedName name="BoE_Off_Bal" localSheetId="52">'Apr 16'!$N$151</definedName>
    <definedName name="BoE_Off_Bal" localSheetId="55">'Feb 16'!$N$151</definedName>
    <definedName name="BoE_Off_Bal" localSheetId="56">'Jan 16'!$N$151</definedName>
    <definedName name="BoE_Off_Bal_1_y" localSheetId="52">'Apr 16'!$N$157</definedName>
    <definedName name="BoE_Off_Bal_1_y" localSheetId="55">'Feb 16'!$N$157</definedName>
    <definedName name="BoE_Off_Bal_1_y" localSheetId="56">'Jan 16'!$N$157</definedName>
    <definedName name="BoE_Off_Bal_CCIR_Swaps" localSheetId="52">'Apr 16'!$N$153</definedName>
    <definedName name="BoE_Off_Bal_CCIR_Swaps" localSheetId="55">'Feb 16'!$N$153</definedName>
    <definedName name="BoE_Off_Bal_CCIR_Swaps" localSheetId="56">'Jan 16'!$N$153</definedName>
    <definedName name="BoE_Off_Bal_Foreign" localSheetId="52">'Apr 16'!$N$152</definedName>
    <definedName name="BoE_Off_Bal_Foreign" localSheetId="55">'Feb 16'!$N$152</definedName>
    <definedName name="BoE_Off_Bal_Foreign" localSheetId="56">'Jan 16'!$N$152</definedName>
    <definedName name="BoE_Off_Bal_IR_Swaps" localSheetId="52">'Apr 16'!$N$154</definedName>
    <definedName name="BoE_Off_Bal_IR_Swaps" localSheetId="55">'Feb 16'!$N$154</definedName>
    <definedName name="BoE_Off_Bal_IR_Swaps" localSheetId="56">'Jan 16'!$N$154</definedName>
    <definedName name="BoE_Off_Bal_Options" localSheetId="52">'Apr 16'!$N$155</definedName>
    <definedName name="BoE_Off_Bal_Options" localSheetId="55">'Feb 16'!$N$155</definedName>
    <definedName name="BoE_Off_Bal_Options" localSheetId="56">'Jan 16'!$N$155</definedName>
    <definedName name="BoE_ORA" localSheetId="52">'Apr 16'!$N$51</definedName>
    <definedName name="BoE_ORA" localSheetId="47">'Aug 16'!$N$51</definedName>
    <definedName name="BoE_ORA" localSheetId="41">'Dec 16'!$N$51</definedName>
    <definedName name="BoE_ORA" localSheetId="55">'Feb 16'!$N$51</definedName>
    <definedName name="BoE_ORA" localSheetId="56">'Jan 16'!$N$51</definedName>
    <definedName name="BoE_ORA" localSheetId="48">'Jul 16'!$N$51</definedName>
    <definedName name="BoE_ORA" localSheetId="50">'Jun 16'!$N$51</definedName>
    <definedName name="BoE_ORA" localSheetId="54">'Mar 16'!$N$51</definedName>
    <definedName name="BoE_ORA" localSheetId="51">'May 16'!$N$51</definedName>
    <definedName name="BoE_ORA" localSheetId="42">'Nov 16'!$N$51</definedName>
    <definedName name="BoE_ORA" localSheetId="43">'Oct 16'!$N$51</definedName>
    <definedName name="BoE_ORA" localSheetId="45">'Sep 16'!$N$51</definedName>
    <definedName name="BoE_ORA" localSheetId="46">'Sep 16 (old)'!$N$51</definedName>
    <definedName name="BoE_ORA_Capital" localSheetId="52">'Apr 16'!$N$53</definedName>
    <definedName name="BoE_ORA_Capital" localSheetId="55">'Feb 16'!$N$53</definedName>
    <definedName name="BoE_ORA_Capital" localSheetId="56">'Jan 16'!$N$53</definedName>
    <definedName name="BoE_ORA_Claim" localSheetId="52">'Apr 16'!$N$56</definedName>
    <definedName name="BoE_ORA_Claim" localSheetId="55">'Feb 16'!$N$56</definedName>
    <definedName name="BoE_ORA_Claim" localSheetId="56">'Jan 16'!$N$56</definedName>
    <definedName name="BoE_ORA_Claim_Res" localSheetId="52">'Apr 16'!$N$57</definedName>
    <definedName name="BoE_ORA_Claim_Res" localSheetId="55">'Feb 16'!$N$57</definedName>
    <definedName name="BoE_ORA_Claim_Res" localSheetId="56">'Jan 16'!$N$57</definedName>
    <definedName name="BoE_ORA_Foreign" localSheetId="52">'Apr 16'!$N$54</definedName>
    <definedName name="BoE_ORA_Foreign" localSheetId="35">'Apr 17'!$N$54</definedName>
    <definedName name="BoE_ORA_Foreign" localSheetId="19">'Apr 18'!$N$54</definedName>
    <definedName name="BoE_ORA_Foreign" localSheetId="47">'Aug 16'!$N$54</definedName>
    <definedName name="BoE_ORA_Foreign" localSheetId="30">'Aug 17'!$N$54</definedName>
    <definedName name="BoE_ORA_Foreign" localSheetId="14">'Aug 18'!$N$54</definedName>
    <definedName name="BoE_ORA_Foreign" localSheetId="41">'Dec 16'!$N$54</definedName>
    <definedName name="BoE_ORA_Foreign" localSheetId="25">'Dec 17'!$N$54</definedName>
    <definedName name="BoE_ORA_Foreign" localSheetId="9">'Dec 18'!$N$54</definedName>
    <definedName name="BoE_ORA_Foreign" localSheetId="55">'Feb 16'!$N$54</definedName>
    <definedName name="BoE_ORA_Foreign" localSheetId="38">'Feb 17'!$N$54</definedName>
    <definedName name="BoE_ORA_Foreign" localSheetId="22">'Feb 18'!$N$54</definedName>
    <definedName name="BoE_ORA_Foreign" localSheetId="56">'Jan 16'!$N$54</definedName>
    <definedName name="BoE_ORA_Foreign" localSheetId="39">'Jan 17'!$N$54</definedName>
    <definedName name="BoE_ORA_Foreign" localSheetId="23">'Jan 18'!$N$54</definedName>
    <definedName name="BoE_ORA_Foreign" localSheetId="7">'Jan 19'!$N$54</definedName>
    <definedName name="BoE_ORA_Foreign" localSheetId="48">'Jul 16'!$N$54</definedName>
    <definedName name="BoE_ORA_Foreign" localSheetId="31">'Jul 17'!$N$54</definedName>
    <definedName name="BoE_ORA_Foreign" localSheetId="15">'Jul 18'!$N$54</definedName>
    <definedName name="BoE_ORA_Foreign" localSheetId="50">'Jun 16'!$N$54</definedName>
    <definedName name="BoE_ORA_Foreign" localSheetId="33">'Jun 17'!$N$54</definedName>
    <definedName name="BoE_ORA_Foreign" localSheetId="17">'Jun 18'!$N$54</definedName>
    <definedName name="BoE_ORA_Foreign" localSheetId="54">'Mar 16'!$N$54</definedName>
    <definedName name="BoE_ORA_Foreign" localSheetId="37">'Mar 17'!$N$54</definedName>
    <definedName name="BoE_ORA_Foreign" localSheetId="21">'Mar 18'!$N$54</definedName>
    <definedName name="BoE_ORA_Foreign" localSheetId="51">'May 16'!$N$54</definedName>
    <definedName name="BoE_ORA_Foreign" localSheetId="34">'May 17'!$N$54</definedName>
    <definedName name="BoE_ORA_Foreign" localSheetId="18">'May 18'!$N$54</definedName>
    <definedName name="BoE_ORA_Foreign" localSheetId="42">'Nov 16'!$N$54</definedName>
    <definedName name="BoE_ORA_Foreign" localSheetId="26">'Nov 17'!$N$54</definedName>
    <definedName name="BoE_ORA_Foreign" localSheetId="10">'Nov 18'!$N$54</definedName>
    <definedName name="BoE_ORA_Foreign" localSheetId="43">'Oct 16'!$N$54</definedName>
    <definedName name="BoE_ORA_Foreign" localSheetId="27">'Oct 17'!$N$54</definedName>
    <definedName name="BoE_ORA_Foreign" localSheetId="11">'Oct 18'!$N$54</definedName>
    <definedName name="BoE_ORA_Foreign" localSheetId="45">'Sep 16'!$N$54</definedName>
    <definedName name="BoE_ORA_Foreign" localSheetId="46">'Sep 16 (old)'!$N$54</definedName>
    <definedName name="BoE_ORA_Foreign" localSheetId="29">'Sep 17'!$N$54</definedName>
    <definedName name="BoE_ORA_Foreign" localSheetId="13">'Sep 18'!$N$54</definedName>
    <definedName name="BoE_ORA_Foreign_Res" localSheetId="52">'Apr 16'!$N$55</definedName>
    <definedName name="BoE_ORA_Foreign_Res" localSheetId="55">'Feb 16'!$N$55</definedName>
    <definedName name="BoE_ORA_Foreign_Res" localSheetId="56">'Jan 16'!$N$55</definedName>
    <definedName name="BoE_Pledged_RA" localSheetId="52">'Apr 16'!$N$146</definedName>
    <definedName name="BoE_Pledged_RA" localSheetId="55">'Feb 16'!$N$146</definedName>
    <definedName name="BoE_Pledged_RA" localSheetId="56">'Jan 16'!$N$146</definedName>
    <definedName name="BoE_RA" localSheetId="52">'Apr 16'!$N$8</definedName>
    <definedName name="BoE_RA" localSheetId="55">'Feb 16'!$N$8</definedName>
    <definedName name="BoE_RA" localSheetId="56">'Jan 16'!$N$8</definedName>
    <definedName name="BoE_RA_as_Collateral" localSheetId="52">'Apr 16'!$N$148</definedName>
    <definedName name="BoE_RA_as_Collateral" localSheetId="55">'Feb 16'!$N$148</definedName>
    <definedName name="BoE_RA_as_Collateral" localSheetId="56">'Jan 16'!$N$148</definedName>
    <definedName name="BoE_Repos_In" localSheetId="52">'Apr 16'!$N$99</definedName>
    <definedName name="BoE_Repos_In" localSheetId="55">'Feb 16'!$N$99</definedName>
    <definedName name="BoE_Repos_In" localSheetId="56">'Jan 16'!$N$99</definedName>
    <definedName name="BoE_Repos_In_1_m" localSheetId="52">'Apr 16'!$N$100</definedName>
    <definedName name="BoE_Repos_In_1_m" localSheetId="55">'Feb 16'!$N$100</definedName>
    <definedName name="BoE_Repos_In_1_m" localSheetId="56">'Jan 16'!$N$100</definedName>
    <definedName name="BoE_Repos_In_1_y" localSheetId="52">'Apr 16'!$N$102</definedName>
    <definedName name="BoE_Repos_In_1_y" localSheetId="55">'Feb 16'!$N$102</definedName>
    <definedName name="BoE_Repos_In_1_y" localSheetId="56">'Jan 16'!$N$102</definedName>
    <definedName name="BoE_Repos_In_3_m" localSheetId="52">'Apr 16'!$N$101</definedName>
    <definedName name="BoE_Repos_In_3_m" localSheetId="55">'Feb 16'!$N$101</definedName>
    <definedName name="BoE_Repos_In_3_m" localSheetId="56">'Jan 16'!$N$101</definedName>
    <definedName name="BoE_Repos_Out" localSheetId="52">'Apr 16'!$N$94</definedName>
    <definedName name="BoE_Repos_Out" localSheetId="55">'Feb 16'!$N$94</definedName>
    <definedName name="BoE_Repos_Out" localSheetId="56">'Jan 16'!$N$94</definedName>
    <definedName name="BoE_Repos_Out_1_m" localSheetId="52">'Apr 16'!$N$95</definedName>
    <definedName name="BoE_Repos_Out_1_m" localSheetId="55">'Feb 16'!$N$95</definedName>
    <definedName name="BoE_Repos_Out_1_m" localSheetId="56">'Jan 16'!$N$95</definedName>
    <definedName name="BoE_Repos_Out_1_y" localSheetId="52">'Apr 16'!$N$97</definedName>
    <definedName name="BoE_Repos_Out_1_y" localSheetId="55">'Feb 16'!$N$97</definedName>
    <definedName name="BoE_Repos_Out_1_y" localSheetId="56">'Jan 16'!$N$97</definedName>
    <definedName name="BoE_Repos_Out_3_m" localSheetId="52">'Apr 16'!$N$96</definedName>
    <definedName name="BoE_Repos_Out_3_m" localSheetId="55">'Feb 16'!$N$96</definedName>
    <definedName name="BoE_Repos_Out_3_m" localSheetId="56">'Jan 16'!$N$96</definedName>
    <definedName name="BoE_SDR" localSheetId="52">'Apr 16'!$N$46</definedName>
    <definedName name="BoE_SDR" localSheetId="47">'Aug 16'!$N$46</definedName>
    <definedName name="BoE_SDR" localSheetId="41">'Dec 16'!$N$46</definedName>
    <definedName name="BoE_SDR" localSheetId="55">'Feb 16'!$N$46</definedName>
    <definedName name="BoE_SDR" localSheetId="56">'Jan 16'!$N$46</definedName>
    <definedName name="BoE_SDR" localSheetId="48">'Jul 16'!$N$46</definedName>
    <definedName name="BoE_SDR" localSheetId="50">'Jun 16'!$N$46</definedName>
    <definedName name="BoE_SDR" localSheetId="54">'Mar 16'!$N$46</definedName>
    <definedName name="BoE_SDR" localSheetId="51">'May 16'!$N$46</definedName>
    <definedName name="BoE_SDR" localSheetId="42">'Nov 16'!$N$46</definedName>
    <definedName name="BoE_SDR" localSheetId="43">'Oct 16'!$N$46</definedName>
    <definedName name="BoE_SDR" localSheetId="45">'Sep 16'!$N$46</definedName>
    <definedName name="BoE_SDR" localSheetId="46">'Sep 16 (old)'!$N$46</definedName>
    <definedName name="BoE_Sec" localSheetId="52">'Apr 16'!$N$12</definedName>
    <definedName name="BoE_Sec" localSheetId="47">'Aug 16'!$N$12</definedName>
    <definedName name="BoE_Sec" localSheetId="41">'Dec 16'!$N$12</definedName>
    <definedName name="BoE_Sec" localSheetId="55">'Feb 16'!$N$12</definedName>
    <definedName name="BoE_Sec" localSheetId="56">'Jan 16'!$N$12</definedName>
    <definedName name="BoE_Sec" localSheetId="48">'Jul 16'!$N$12</definedName>
    <definedName name="BoE_Sec" localSheetId="50">'Jun 16'!$N$12</definedName>
    <definedName name="BoE_Sec" localSheetId="54">'Mar 16'!$N$12</definedName>
    <definedName name="BoE_Sec" localSheetId="51">'May 16'!$N$12</definedName>
    <definedName name="BoE_Sec" localSheetId="42">'Nov 16'!$N$12</definedName>
    <definedName name="BoE_Sec" localSheetId="43">'Oct 16'!$N$12</definedName>
    <definedName name="BoE_Sec" localSheetId="45">'Sep 16'!$N$12</definedName>
    <definedName name="BoE_Sec" localSheetId="46">'Sep 16 (old)'!$N$12</definedName>
    <definedName name="BoE_Sec_as_Collateral" localSheetId="52">'Apr 16'!$N$149</definedName>
    <definedName name="BoE_Sec_as_Collateral" localSheetId="55">'Feb 16'!$N$149</definedName>
    <definedName name="BoE_Sec_as_Collateral" localSheetId="56">'Jan 16'!$N$149</definedName>
    <definedName name="BoE_Short" localSheetId="52">'Apr 16'!$N$81</definedName>
    <definedName name="BoE_Short" localSheetId="55">'Feb 16'!$N$81</definedName>
    <definedName name="BoE_Short" localSheetId="56">'Jan 16'!$N$81</definedName>
    <definedName name="BoE_Short_1_m" localSheetId="52">'Apr 16'!$N$83</definedName>
    <definedName name="BoE_Short_1_m" localSheetId="55">'Feb 16'!$N$83</definedName>
    <definedName name="BoE_Short_1_m" localSheetId="56">'Jan 16'!$N$83</definedName>
    <definedName name="BoE_Short_1_y" localSheetId="52">'Apr 16'!$N$85</definedName>
    <definedName name="BoE_Short_1_y" localSheetId="55">'Feb 16'!$N$85</definedName>
    <definedName name="BoE_Short_1_y" localSheetId="56">'Jan 16'!$N$85</definedName>
    <definedName name="BoE_Short_3_m" localSheetId="52">'Apr 16'!$N$84</definedName>
    <definedName name="BoE_Short_3_m" localSheetId="55">'Feb 16'!$N$84</definedName>
    <definedName name="BoE_Short_3_m" localSheetId="56">'Jan 16'!$N$84</definedName>
    <definedName name="BoE_Short_Long" localSheetId="52">'Apr 16'!$N$79</definedName>
    <definedName name="BoE_Short_Long" localSheetId="55">'Feb 16'!$N$79</definedName>
    <definedName name="BoE_Short_Long" localSheetId="56">'Jan 16'!$N$79</definedName>
    <definedName name="BondLending" localSheetId="52">#REF!</definedName>
    <definedName name="BondLending" localSheetId="35">#REF!</definedName>
    <definedName name="BondLending" localSheetId="19">#REF!</definedName>
    <definedName name="BondLending" localSheetId="47">#REF!</definedName>
    <definedName name="BondLending" localSheetId="30">#REF!</definedName>
    <definedName name="BondLending" localSheetId="14">#REF!</definedName>
    <definedName name="BondLending" localSheetId="41">#REF!</definedName>
    <definedName name="BondLending" localSheetId="25">#REF!</definedName>
    <definedName name="BondLending" localSheetId="9">#REF!</definedName>
    <definedName name="BondLending" localSheetId="55">#REF!</definedName>
    <definedName name="BondLending" localSheetId="38">#REF!</definedName>
    <definedName name="BondLending" localSheetId="22">#REF!</definedName>
    <definedName name="BondLending" localSheetId="56">#REF!</definedName>
    <definedName name="BondLending" localSheetId="23">#REF!</definedName>
    <definedName name="BondLending" localSheetId="7">#REF!</definedName>
    <definedName name="BondLending" localSheetId="48">#REF!</definedName>
    <definedName name="BondLending" localSheetId="31">#REF!</definedName>
    <definedName name="BondLending" localSheetId="15">#REF!</definedName>
    <definedName name="BondLending" localSheetId="50">#REF!</definedName>
    <definedName name="BondLending" localSheetId="33">#REF!</definedName>
    <definedName name="BondLending" localSheetId="17">#REF!</definedName>
    <definedName name="BondLending" localSheetId="37">#REF!</definedName>
    <definedName name="BondLending" localSheetId="21">#REF!</definedName>
    <definedName name="BondLending" localSheetId="34">#REF!</definedName>
    <definedName name="BondLending" localSheetId="18">#REF!</definedName>
    <definedName name="BondLending" localSheetId="42">#REF!</definedName>
    <definedName name="BondLending" localSheetId="26">#REF!</definedName>
    <definedName name="BondLending" localSheetId="10">#REF!</definedName>
    <definedName name="BondLending" localSheetId="43">#REF!</definedName>
    <definedName name="BondLending" localSheetId="27">#REF!</definedName>
    <definedName name="BondLending" localSheetId="11">#REF!</definedName>
    <definedName name="BondLending" localSheetId="53">#REF!</definedName>
    <definedName name="BondLending" localSheetId="36">#REF!</definedName>
    <definedName name="BondLending" localSheetId="20">#REF!</definedName>
    <definedName name="BondLending" localSheetId="49">#REF!</definedName>
    <definedName name="BondLending" localSheetId="32">#REF!</definedName>
    <definedName name="BondLending" localSheetId="16">#REF!</definedName>
    <definedName name="BondLending" localSheetId="44">#REF!</definedName>
    <definedName name="BondLending" localSheetId="28">#REF!</definedName>
    <definedName name="BondLending" localSheetId="12">#REF!</definedName>
    <definedName name="BondLending" localSheetId="40">#REF!</definedName>
    <definedName name="BondLending" localSheetId="24">#REF!</definedName>
    <definedName name="BondLending" localSheetId="8">#REF!</definedName>
    <definedName name="BondLending" localSheetId="45">#REF!</definedName>
    <definedName name="BondLending" localSheetId="46">#REF!</definedName>
    <definedName name="BondLending" localSheetId="29">#REF!</definedName>
    <definedName name="BondLending" localSheetId="13">#REF!</definedName>
    <definedName name="BondLending" localSheetId="6">#REF!</definedName>
    <definedName name="BondLending">#REF!</definedName>
    <definedName name="C_" localSheetId="52">#REF!</definedName>
    <definedName name="C_" localSheetId="35">#REF!</definedName>
    <definedName name="C_" localSheetId="19">#REF!</definedName>
    <definedName name="C_" localSheetId="47">#REF!</definedName>
    <definedName name="C_" localSheetId="30">#REF!</definedName>
    <definedName name="C_" localSheetId="14">#REF!</definedName>
    <definedName name="C_" localSheetId="41">#REF!</definedName>
    <definedName name="C_" localSheetId="25">#REF!</definedName>
    <definedName name="C_" localSheetId="9">#REF!</definedName>
    <definedName name="C_" localSheetId="55">#REF!</definedName>
    <definedName name="C_" localSheetId="38">#REF!</definedName>
    <definedName name="C_" localSheetId="22">#REF!</definedName>
    <definedName name="C_" localSheetId="56">#REF!</definedName>
    <definedName name="C_" localSheetId="23">#REF!</definedName>
    <definedName name="C_" localSheetId="7">#REF!</definedName>
    <definedName name="C_" localSheetId="48">#REF!</definedName>
    <definedName name="C_" localSheetId="31">#REF!</definedName>
    <definedName name="C_" localSheetId="15">#REF!</definedName>
    <definedName name="C_" localSheetId="50">#REF!</definedName>
    <definedName name="C_" localSheetId="33">#REF!</definedName>
    <definedName name="C_" localSheetId="17">#REF!</definedName>
    <definedName name="C_" localSheetId="37">#REF!</definedName>
    <definedName name="C_" localSheetId="21">#REF!</definedName>
    <definedName name="C_" localSheetId="34">#REF!</definedName>
    <definedName name="C_" localSheetId="18">#REF!</definedName>
    <definedName name="C_" localSheetId="42">#REF!</definedName>
    <definedName name="C_" localSheetId="26">#REF!</definedName>
    <definedName name="C_" localSheetId="10">#REF!</definedName>
    <definedName name="C_" localSheetId="43">#REF!</definedName>
    <definedName name="C_" localSheetId="27">#REF!</definedName>
    <definedName name="C_" localSheetId="11">#REF!</definedName>
    <definedName name="C_" localSheetId="53">#REF!</definedName>
    <definedName name="C_" localSheetId="36">#REF!</definedName>
    <definedName name="C_" localSheetId="20">#REF!</definedName>
    <definedName name="C_" localSheetId="49">#REF!</definedName>
    <definedName name="C_" localSheetId="32">#REF!</definedName>
    <definedName name="C_" localSheetId="16">#REF!</definedName>
    <definedName name="C_" localSheetId="44">#REF!</definedName>
    <definedName name="C_" localSheetId="28">#REF!</definedName>
    <definedName name="C_" localSheetId="12">#REF!</definedName>
    <definedName name="C_" localSheetId="40">#REF!</definedName>
    <definedName name="C_" localSheetId="24">#REF!</definedName>
    <definedName name="C_" localSheetId="8">#REF!</definedName>
    <definedName name="C_" localSheetId="45">#REF!</definedName>
    <definedName name="C_" localSheetId="46">#REF!</definedName>
    <definedName name="C_" localSheetId="29">#REF!</definedName>
    <definedName name="C_" localSheetId="13">#REF!</definedName>
    <definedName name="C_" localSheetId="6">#REF!</definedName>
    <definedName name="C_">#REF!</definedName>
    <definedName name="C___" localSheetId="52">#REF!</definedName>
    <definedName name="C___" localSheetId="35">#REF!</definedName>
    <definedName name="C___" localSheetId="19">#REF!</definedName>
    <definedName name="C___" localSheetId="47">#REF!</definedName>
    <definedName name="C___" localSheetId="30">#REF!</definedName>
    <definedName name="C___" localSheetId="14">#REF!</definedName>
    <definedName name="C___" localSheetId="41">#REF!</definedName>
    <definedName name="C___" localSheetId="25">#REF!</definedName>
    <definedName name="C___" localSheetId="9">#REF!</definedName>
    <definedName name="C___" localSheetId="55">#REF!</definedName>
    <definedName name="C___" localSheetId="38">#REF!</definedName>
    <definedName name="C___" localSheetId="22">#REF!</definedName>
    <definedName name="C___" localSheetId="56">#REF!</definedName>
    <definedName name="C___" localSheetId="23">#REF!</definedName>
    <definedName name="C___" localSheetId="7">#REF!</definedName>
    <definedName name="C___" localSheetId="48">#REF!</definedName>
    <definedName name="C___" localSheetId="31">#REF!</definedName>
    <definedName name="C___" localSheetId="15">#REF!</definedName>
    <definedName name="C___" localSheetId="50">#REF!</definedName>
    <definedName name="C___" localSheetId="33">#REF!</definedName>
    <definedName name="C___" localSheetId="17">#REF!</definedName>
    <definedName name="C___" localSheetId="37">#REF!</definedName>
    <definedName name="C___" localSheetId="21">#REF!</definedName>
    <definedName name="C___" localSheetId="34">#REF!</definedName>
    <definedName name="C___" localSheetId="18">#REF!</definedName>
    <definedName name="C___" localSheetId="42">#REF!</definedName>
    <definedName name="C___" localSheetId="26">#REF!</definedName>
    <definedName name="C___" localSheetId="10">#REF!</definedName>
    <definedName name="C___" localSheetId="43">#REF!</definedName>
    <definedName name="C___" localSheetId="27">#REF!</definedName>
    <definedName name="C___" localSheetId="11">#REF!</definedName>
    <definedName name="C___" localSheetId="53">#REF!</definedName>
    <definedName name="C___" localSheetId="36">#REF!</definedName>
    <definedName name="C___" localSheetId="20">#REF!</definedName>
    <definedName name="C___" localSheetId="49">#REF!</definedName>
    <definedName name="C___" localSheetId="32">#REF!</definedName>
    <definedName name="C___" localSheetId="16">#REF!</definedName>
    <definedName name="C___" localSheetId="44">#REF!</definedName>
    <definedName name="C___" localSheetId="28">#REF!</definedName>
    <definedName name="C___" localSheetId="12">#REF!</definedName>
    <definedName name="C___" localSheetId="40">#REF!</definedName>
    <definedName name="C___" localSheetId="24">#REF!</definedName>
    <definedName name="C___" localSheetId="8">#REF!</definedName>
    <definedName name="C___" localSheetId="45">#REF!</definedName>
    <definedName name="C___" localSheetId="46">#REF!</definedName>
    <definedName name="C___" localSheetId="29">#REF!</definedName>
    <definedName name="C___" localSheetId="13">#REF!</definedName>
    <definedName name="C___" localSheetId="6">#REF!</definedName>
    <definedName name="C___">#REF!</definedName>
    <definedName name="Choices_Wrapper" localSheetId="52">[1]!Choices_Wrapper</definedName>
    <definedName name="Choices_Wrapper" localSheetId="35">[1]!Choices_Wrapper</definedName>
    <definedName name="Choices_Wrapper" localSheetId="19">[1]!Choices_Wrapper</definedName>
    <definedName name="Choices_Wrapper" localSheetId="47">[1]!Choices_Wrapper</definedName>
    <definedName name="Choices_Wrapper" localSheetId="30">[1]!Choices_Wrapper</definedName>
    <definedName name="Choices_Wrapper" localSheetId="14">[1]!Choices_Wrapper</definedName>
    <definedName name="Choices_Wrapper" localSheetId="41">[2]!Choices_Wrapper</definedName>
    <definedName name="Choices_Wrapper" localSheetId="25">[1]!Choices_Wrapper</definedName>
    <definedName name="Choices_Wrapper" localSheetId="9">[1]!Choices_Wrapper</definedName>
    <definedName name="Choices_Wrapper" localSheetId="55">[1]!Choices_Wrapper</definedName>
    <definedName name="Choices_Wrapper" localSheetId="38">[1]!Choices_Wrapper</definedName>
    <definedName name="Choices_Wrapper" localSheetId="22">[1]!Choices_Wrapper</definedName>
    <definedName name="Choices_Wrapper" localSheetId="56">[1]!Choices_Wrapper</definedName>
    <definedName name="Choices_Wrapper" localSheetId="23">[1]!Choices_Wrapper</definedName>
    <definedName name="Choices_Wrapper" localSheetId="7">[1]!Choices_Wrapper</definedName>
    <definedName name="Choices_Wrapper" localSheetId="48">[1]!Choices_Wrapper</definedName>
    <definedName name="Choices_Wrapper" localSheetId="31">[1]!Choices_Wrapper</definedName>
    <definedName name="Choices_Wrapper" localSheetId="15">[1]!Choices_Wrapper</definedName>
    <definedName name="Choices_Wrapper" localSheetId="50">[1]!Choices_Wrapper</definedName>
    <definedName name="Choices_Wrapper" localSheetId="33">[1]!Choices_Wrapper</definedName>
    <definedName name="Choices_Wrapper" localSheetId="17">[1]!Choices_Wrapper</definedName>
    <definedName name="Choices_Wrapper" localSheetId="37">[1]!Choices_Wrapper</definedName>
    <definedName name="Choices_Wrapper" localSheetId="21">[1]!Choices_Wrapper</definedName>
    <definedName name="Choices_Wrapper" localSheetId="34">[1]!Choices_Wrapper</definedName>
    <definedName name="Choices_Wrapper" localSheetId="18">[1]!Choices_Wrapper</definedName>
    <definedName name="Choices_Wrapper" localSheetId="42">[2]!Choices_Wrapper</definedName>
    <definedName name="Choices_Wrapper" localSheetId="26">[1]!Choices_Wrapper</definedName>
    <definedName name="Choices_Wrapper" localSheetId="10">[1]!Choices_Wrapper</definedName>
    <definedName name="Choices_Wrapper" localSheetId="43">[2]!Choices_Wrapper</definedName>
    <definedName name="Choices_Wrapper" localSheetId="27">[1]!Choices_Wrapper</definedName>
    <definedName name="Choices_Wrapper" localSheetId="11">[1]!Choices_Wrapper</definedName>
    <definedName name="Choices_Wrapper" localSheetId="53">[1]!Choices_Wrapper</definedName>
    <definedName name="Choices_Wrapper" localSheetId="36">[1]!Choices_Wrapper</definedName>
    <definedName name="Choices_Wrapper" localSheetId="20">[1]!Choices_Wrapper</definedName>
    <definedName name="Choices_Wrapper" localSheetId="49">[1]!Choices_Wrapper</definedName>
    <definedName name="Choices_Wrapper" localSheetId="32">[1]!Choices_Wrapper</definedName>
    <definedName name="Choices_Wrapper" localSheetId="16">[1]!Choices_Wrapper</definedName>
    <definedName name="Choices_Wrapper" localSheetId="44">[1]!Choices_Wrapper</definedName>
    <definedName name="Choices_Wrapper" localSheetId="28">[1]!Choices_Wrapper</definedName>
    <definedName name="Choices_Wrapper" localSheetId="12">[1]!Choices_Wrapper</definedName>
    <definedName name="Choices_Wrapper" localSheetId="40">[1]!Choices_Wrapper</definedName>
    <definedName name="Choices_Wrapper" localSheetId="24">[1]!Choices_Wrapper</definedName>
    <definedName name="Choices_Wrapper" localSheetId="8">[1]!Choices_Wrapper</definedName>
    <definedName name="Choices_Wrapper" localSheetId="45">[2]!Choices_Wrapper</definedName>
    <definedName name="Choices_Wrapper" localSheetId="46">[1]!Choices_Wrapper</definedName>
    <definedName name="Choices_Wrapper" localSheetId="29">[1]!Choices_Wrapper</definedName>
    <definedName name="Choices_Wrapper" localSheetId="13">[1]!Choices_Wrapper</definedName>
    <definedName name="Choices_Wrapper" localSheetId="3">[2]!Choices_Wrapper</definedName>
    <definedName name="Choices_Wrapper" localSheetId="6">[2]!Choices_Wrapper</definedName>
    <definedName name="Choices_Wrapper">[1]!Choices_Wrapper</definedName>
    <definedName name="CP" localSheetId="52">#REF!</definedName>
    <definedName name="CP" localSheetId="35">#REF!</definedName>
    <definedName name="CP" localSheetId="19">#REF!</definedName>
    <definedName name="CP" localSheetId="47">#REF!</definedName>
    <definedName name="CP" localSheetId="30">#REF!</definedName>
    <definedName name="CP" localSheetId="14">#REF!</definedName>
    <definedName name="CP" localSheetId="41">#REF!</definedName>
    <definedName name="CP" localSheetId="25">#REF!</definedName>
    <definedName name="CP" localSheetId="9">#REF!</definedName>
    <definedName name="CP" localSheetId="55">#REF!</definedName>
    <definedName name="CP" localSheetId="38">#REF!</definedName>
    <definedName name="CP" localSheetId="22">#REF!</definedName>
    <definedName name="CP" localSheetId="56">#REF!</definedName>
    <definedName name="CP" localSheetId="23">#REF!</definedName>
    <definedName name="CP" localSheetId="7">#REF!</definedName>
    <definedName name="CP" localSheetId="48">#REF!</definedName>
    <definedName name="CP" localSheetId="31">#REF!</definedName>
    <definedName name="CP" localSheetId="15">#REF!</definedName>
    <definedName name="CP" localSheetId="50">#REF!</definedName>
    <definedName name="CP" localSheetId="33">#REF!</definedName>
    <definedName name="CP" localSheetId="17">#REF!</definedName>
    <definedName name="CP" localSheetId="37">#REF!</definedName>
    <definedName name="CP" localSheetId="21">#REF!</definedName>
    <definedName name="CP" localSheetId="34">#REF!</definedName>
    <definedName name="CP" localSheetId="18">#REF!</definedName>
    <definedName name="CP" localSheetId="42">#REF!</definedName>
    <definedName name="CP" localSheetId="26">#REF!</definedName>
    <definedName name="CP" localSheetId="10">#REF!</definedName>
    <definedName name="CP" localSheetId="43">#REF!</definedName>
    <definedName name="CP" localSheetId="27">#REF!</definedName>
    <definedName name="CP" localSheetId="11">#REF!</definedName>
    <definedName name="CP" localSheetId="53">#REF!</definedName>
    <definedName name="CP" localSheetId="36">#REF!</definedName>
    <definedName name="CP" localSheetId="20">#REF!</definedName>
    <definedName name="CP" localSheetId="49">#REF!</definedName>
    <definedName name="CP" localSheetId="32">#REF!</definedName>
    <definedName name="CP" localSheetId="16">#REF!</definedName>
    <definedName name="CP" localSheetId="44">#REF!</definedName>
    <definedName name="CP" localSheetId="28">#REF!</definedName>
    <definedName name="CP" localSheetId="12">#REF!</definedName>
    <definedName name="CP" localSheetId="40">#REF!</definedName>
    <definedName name="CP" localSheetId="24">#REF!</definedName>
    <definedName name="CP" localSheetId="8">#REF!</definedName>
    <definedName name="CP" localSheetId="45">#REF!</definedName>
    <definedName name="CP" localSheetId="46">#REF!</definedName>
    <definedName name="CP" localSheetId="29">#REF!</definedName>
    <definedName name="CP" localSheetId="13">#REF!</definedName>
    <definedName name="CP" localSheetId="6">#REF!</definedName>
    <definedName name="CP">#REF!</definedName>
    <definedName name="CurrencyHoldings" localSheetId="52">#REF!</definedName>
    <definedName name="CurrencyHoldings" localSheetId="35">#REF!</definedName>
    <definedName name="CurrencyHoldings" localSheetId="19">#REF!</definedName>
    <definedName name="CurrencyHoldings" localSheetId="47">#REF!</definedName>
    <definedName name="CurrencyHoldings" localSheetId="30">#REF!</definedName>
    <definedName name="CurrencyHoldings" localSheetId="14">#REF!</definedName>
    <definedName name="CurrencyHoldings" localSheetId="41">#REF!</definedName>
    <definedName name="CurrencyHoldings" localSheetId="25">#REF!</definedName>
    <definedName name="CurrencyHoldings" localSheetId="9">#REF!</definedName>
    <definedName name="CurrencyHoldings" localSheetId="55">#REF!</definedName>
    <definedName name="CurrencyHoldings" localSheetId="38">#REF!</definedName>
    <definedName name="CurrencyHoldings" localSheetId="22">#REF!</definedName>
    <definedName name="CurrencyHoldings" localSheetId="56">#REF!</definedName>
    <definedName name="CurrencyHoldings" localSheetId="23">#REF!</definedName>
    <definedName name="CurrencyHoldings" localSheetId="7">#REF!</definedName>
    <definedName name="CurrencyHoldings" localSheetId="48">#REF!</definedName>
    <definedName name="CurrencyHoldings" localSheetId="31">#REF!</definedName>
    <definedName name="CurrencyHoldings" localSheetId="15">#REF!</definedName>
    <definedName name="CurrencyHoldings" localSheetId="50">#REF!</definedName>
    <definedName name="CurrencyHoldings" localSheetId="33">#REF!</definedName>
    <definedName name="CurrencyHoldings" localSheetId="17">#REF!</definedName>
    <definedName name="CurrencyHoldings" localSheetId="37">#REF!</definedName>
    <definedName name="CurrencyHoldings" localSheetId="21">#REF!</definedName>
    <definedName name="CurrencyHoldings" localSheetId="34">#REF!</definedName>
    <definedName name="CurrencyHoldings" localSheetId="18">#REF!</definedName>
    <definedName name="CurrencyHoldings" localSheetId="42">#REF!</definedName>
    <definedName name="CurrencyHoldings" localSheetId="26">#REF!</definedName>
    <definedName name="CurrencyHoldings" localSheetId="10">#REF!</definedName>
    <definedName name="CurrencyHoldings" localSheetId="43">#REF!</definedName>
    <definedName name="CurrencyHoldings" localSheetId="27">#REF!</definedName>
    <definedName name="CurrencyHoldings" localSheetId="11">#REF!</definedName>
    <definedName name="CurrencyHoldings" localSheetId="53">#REF!</definedName>
    <definedName name="CurrencyHoldings" localSheetId="36">#REF!</definedName>
    <definedName name="CurrencyHoldings" localSheetId="20">#REF!</definedName>
    <definedName name="CurrencyHoldings" localSheetId="49">#REF!</definedName>
    <definedName name="CurrencyHoldings" localSheetId="32">#REF!</definedName>
    <definedName name="CurrencyHoldings" localSheetId="16">#REF!</definedName>
    <definedName name="CurrencyHoldings" localSheetId="44">#REF!</definedName>
    <definedName name="CurrencyHoldings" localSheetId="28">#REF!</definedName>
    <definedName name="CurrencyHoldings" localSheetId="12">#REF!</definedName>
    <definedName name="CurrencyHoldings" localSheetId="40">#REF!</definedName>
    <definedName name="CurrencyHoldings" localSheetId="24">#REF!</definedName>
    <definedName name="CurrencyHoldings" localSheetId="8">#REF!</definedName>
    <definedName name="CurrencyHoldings" localSheetId="45">#REF!</definedName>
    <definedName name="CurrencyHoldings" localSheetId="46">#REF!</definedName>
    <definedName name="CurrencyHoldings" localSheetId="29">#REF!</definedName>
    <definedName name="CurrencyHoldings" localSheetId="13">#REF!</definedName>
    <definedName name="CurrencyHoldings" localSheetId="6">#REF!</definedName>
    <definedName name="CurrencyHoldings">#REF!</definedName>
    <definedName name="CurrencyList">'[3]Report Form'!$B$5:$B$7</definedName>
    <definedName name="CurrencyReturns" localSheetId="52">#REF!</definedName>
    <definedName name="CurrencyReturns" localSheetId="35">#REF!</definedName>
    <definedName name="CurrencyReturns" localSheetId="19">#REF!</definedName>
    <definedName name="CurrencyReturns" localSheetId="47">#REF!</definedName>
    <definedName name="CurrencyReturns" localSheetId="30">#REF!</definedName>
    <definedName name="CurrencyReturns" localSheetId="14">#REF!</definedName>
    <definedName name="CurrencyReturns" localSheetId="41">#REF!</definedName>
    <definedName name="CurrencyReturns" localSheetId="25">#REF!</definedName>
    <definedName name="CurrencyReturns" localSheetId="9">#REF!</definedName>
    <definedName name="CurrencyReturns" localSheetId="55">#REF!</definedName>
    <definedName name="CurrencyReturns" localSheetId="38">#REF!</definedName>
    <definedName name="CurrencyReturns" localSheetId="22">#REF!</definedName>
    <definedName name="CurrencyReturns" localSheetId="56">#REF!</definedName>
    <definedName name="CurrencyReturns" localSheetId="23">#REF!</definedName>
    <definedName name="CurrencyReturns" localSheetId="7">#REF!</definedName>
    <definedName name="CurrencyReturns" localSheetId="48">#REF!</definedName>
    <definedName name="CurrencyReturns" localSheetId="31">#REF!</definedName>
    <definedName name="CurrencyReturns" localSheetId="15">#REF!</definedName>
    <definedName name="CurrencyReturns" localSheetId="50">#REF!</definedName>
    <definedName name="CurrencyReturns" localSheetId="33">#REF!</definedName>
    <definedName name="CurrencyReturns" localSheetId="17">#REF!</definedName>
    <definedName name="CurrencyReturns" localSheetId="37">#REF!</definedName>
    <definedName name="CurrencyReturns" localSheetId="21">#REF!</definedName>
    <definedName name="CurrencyReturns" localSheetId="34">#REF!</definedName>
    <definedName name="CurrencyReturns" localSheetId="18">#REF!</definedName>
    <definedName name="CurrencyReturns" localSheetId="42">#REF!</definedName>
    <definedName name="CurrencyReturns" localSheetId="26">#REF!</definedName>
    <definedName name="CurrencyReturns" localSheetId="10">#REF!</definedName>
    <definedName name="CurrencyReturns" localSheetId="43">#REF!</definedName>
    <definedName name="CurrencyReturns" localSheetId="27">#REF!</definedName>
    <definedName name="CurrencyReturns" localSheetId="11">#REF!</definedName>
    <definedName name="CurrencyReturns" localSheetId="53">#REF!</definedName>
    <definedName name="CurrencyReturns" localSheetId="36">#REF!</definedName>
    <definedName name="CurrencyReturns" localSheetId="20">#REF!</definedName>
    <definedName name="CurrencyReturns" localSheetId="49">#REF!</definedName>
    <definedName name="CurrencyReturns" localSheetId="32">#REF!</definedName>
    <definedName name="CurrencyReturns" localSheetId="16">#REF!</definedName>
    <definedName name="CurrencyReturns" localSheetId="44">#REF!</definedName>
    <definedName name="CurrencyReturns" localSheetId="28">#REF!</definedName>
    <definedName name="CurrencyReturns" localSheetId="12">#REF!</definedName>
    <definedName name="CurrencyReturns" localSheetId="40">#REF!</definedName>
    <definedName name="CurrencyReturns" localSheetId="24">#REF!</definedName>
    <definedName name="CurrencyReturns" localSheetId="8">#REF!</definedName>
    <definedName name="CurrencyReturns" localSheetId="45">#REF!</definedName>
    <definedName name="CurrencyReturns" localSheetId="46">#REF!</definedName>
    <definedName name="CurrencyReturns" localSheetId="29">#REF!</definedName>
    <definedName name="CurrencyReturns" localSheetId="13">#REF!</definedName>
    <definedName name="CurrencyReturns" localSheetId="6">#REF!</definedName>
    <definedName name="CurrencyReturns">#REF!</definedName>
    <definedName name="ddd" localSheetId="52" hidden="1">#REF!</definedName>
    <definedName name="ddd" localSheetId="35" hidden="1">#REF!</definedName>
    <definedName name="ddd" localSheetId="19" hidden="1">#REF!</definedName>
    <definedName name="ddd" localSheetId="47" hidden="1">#REF!</definedName>
    <definedName name="ddd" localSheetId="30" hidden="1">#REF!</definedName>
    <definedName name="ddd" localSheetId="14" hidden="1">#REF!</definedName>
    <definedName name="ddd" localSheetId="41" hidden="1">#REF!</definedName>
    <definedName name="ddd" localSheetId="25" hidden="1">#REF!</definedName>
    <definedName name="ddd" localSheetId="9" hidden="1">#REF!</definedName>
    <definedName name="ddd" localSheetId="55" hidden="1">#REF!</definedName>
    <definedName name="ddd" localSheetId="38" hidden="1">#REF!</definedName>
    <definedName name="ddd" localSheetId="22" hidden="1">#REF!</definedName>
    <definedName name="ddd" localSheetId="56" hidden="1">#REF!</definedName>
    <definedName name="ddd" localSheetId="23" hidden="1">#REF!</definedName>
    <definedName name="ddd" localSheetId="7" hidden="1">#REF!</definedName>
    <definedName name="ddd" localSheetId="48" hidden="1">#REF!</definedName>
    <definedName name="ddd" localSheetId="31" hidden="1">#REF!</definedName>
    <definedName name="ddd" localSheetId="15" hidden="1">#REF!</definedName>
    <definedName name="ddd" localSheetId="50" hidden="1">#REF!</definedName>
    <definedName name="ddd" localSheetId="33" hidden="1">#REF!</definedName>
    <definedName name="ddd" localSheetId="17" hidden="1">#REF!</definedName>
    <definedName name="ddd" localSheetId="37" hidden="1">#REF!</definedName>
    <definedName name="ddd" localSheetId="21" hidden="1">#REF!</definedName>
    <definedName name="ddd" localSheetId="34" hidden="1">#REF!</definedName>
    <definedName name="ddd" localSheetId="18" hidden="1">#REF!</definedName>
    <definedName name="ddd" localSheetId="42" hidden="1">#REF!</definedName>
    <definedName name="ddd" localSheetId="26" hidden="1">#REF!</definedName>
    <definedName name="ddd" localSheetId="10" hidden="1">#REF!</definedName>
    <definedName name="ddd" localSheetId="43" hidden="1">#REF!</definedName>
    <definedName name="ddd" localSheetId="27" hidden="1">#REF!</definedName>
    <definedName name="ddd" localSheetId="11" hidden="1">#REF!</definedName>
    <definedName name="ddd" localSheetId="53" hidden="1">#REF!</definedName>
    <definedName name="ddd" localSheetId="36" hidden="1">#REF!</definedName>
    <definedName name="ddd" localSheetId="20" hidden="1">#REF!</definedName>
    <definedName name="ddd" localSheetId="49" hidden="1">#REF!</definedName>
    <definedName name="ddd" localSheetId="32" hidden="1">#REF!</definedName>
    <definedName name="ddd" localSheetId="16" hidden="1">#REF!</definedName>
    <definedName name="ddd" localSheetId="44" hidden="1">#REF!</definedName>
    <definedName name="ddd" localSheetId="28" hidden="1">#REF!</definedName>
    <definedName name="ddd" localSheetId="12" hidden="1">#REF!</definedName>
    <definedName name="ddd" localSheetId="40" hidden="1">#REF!</definedName>
    <definedName name="ddd" localSheetId="24" hidden="1">#REF!</definedName>
    <definedName name="ddd" localSheetId="8" hidden="1">#REF!</definedName>
    <definedName name="ddd" localSheetId="45" hidden="1">#REF!</definedName>
    <definedName name="ddd" localSheetId="46" hidden="1">#REF!</definedName>
    <definedName name="ddd" localSheetId="29" hidden="1">#REF!</definedName>
    <definedName name="ddd" localSheetId="13" hidden="1">#REF!</definedName>
    <definedName name="ddd" localSheetId="6" hidden="1">#REF!</definedName>
    <definedName name="ddd" hidden="1">#REF!</definedName>
    <definedName name="DetailedDiv" localSheetId="52">#REF!</definedName>
    <definedName name="DetailedDiv" localSheetId="35">#REF!</definedName>
    <definedName name="DetailedDiv" localSheetId="19">#REF!</definedName>
    <definedName name="DetailedDiv" localSheetId="47">#REF!</definedName>
    <definedName name="DetailedDiv" localSheetId="30">#REF!</definedName>
    <definedName name="DetailedDiv" localSheetId="14">#REF!</definedName>
    <definedName name="DetailedDiv" localSheetId="41">#REF!</definedName>
    <definedName name="DetailedDiv" localSheetId="25">#REF!</definedName>
    <definedName name="DetailedDiv" localSheetId="9">#REF!</definedName>
    <definedName name="DetailedDiv" localSheetId="55">#REF!</definedName>
    <definedName name="DetailedDiv" localSheetId="38">#REF!</definedName>
    <definedName name="DetailedDiv" localSheetId="22">#REF!</definedName>
    <definedName name="DetailedDiv" localSheetId="56">#REF!</definedName>
    <definedName name="DetailedDiv" localSheetId="23">#REF!</definedName>
    <definedName name="DetailedDiv" localSheetId="7">#REF!</definedName>
    <definedName name="DetailedDiv" localSheetId="48">#REF!</definedName>
    <definedName name="DetailedDiv" localSheetId="31">#REF!</definedName>
    <definedName name="DetailedDiv" localSheetId="15">#REF!</definedName>
    <definedName name="DetailedDiv" localSheetId="50">#REF!</definedName>
    <definedName name="DetailedDiv" localSheetId="33">#REF!</definedName>
    <definedName name="DetailedDiv" localSheetId="17">#REF!</definedName>
    <definedName name="DetailedDiv" localSheetId="37">#REF!</definedName>
    <definedName name="DetailedDiv" localSheetId="21">#REF!</definedName>
    <definedName name="DetailedDiv" localSheetId="34">#REF!</definedName>
    <definedName name="DetailedDiv" localSheetId="18">#REF!</definedName>
    <definedName name="DetailedDiv" localSheetId="42">#REF!</definedName>
    <definedName name="DetailedDiv" localSheetId="26">#REF!</definedName>
    <definedName name="DetailedDiv" localSheetId="10">#REF!</definedName>
    <definedName name="DetailedDiv" localSheetId="43">#REF!</definedName>
    <definedName name="DetailedDiv" localSheetId="27">#REF!</definedName>
    <definedName name="DetailedDiv" localSheetId="11">#REF!</definedName>
    <definedName name="DetailedDiv" localSheetId="53">#REF!</definedName>
    <definedName name="DetailedDiv" localSheetId="36">#REF!</definedName>
    <definedName name="DetailedDiv" localSheetId="20">#REF!</definedName>
    <definedName name="DetailedDiv" localSheetId="49">#REF!</definedName>
    <definedName name="DetailedDiv" localSheetId="32">#REF!</definedName>
    <definedName name="DetailedDiv" localSheetId="16">#REF!</definedName>
    <definedName name="DetailedDiv" localSheetId="44">#REF!</definedName>
    <definedName name="DetailedDiv" localSheetId="28">#REF!</definedName>
    <definedName name="DetailedDiv" localSheetId="12">#REF!</definedName>
    <definedName name="DetailedDiv" localSheetId="40">#REF!</definedName>
    <definedName name="DetailedDiv" localSheetId="24">#REF!</definedName>
    <definedName name="DetailedDiv" localSheetId="8">#REF!</definedName>
    <definedName name="DetailedDiv" localSheetId="45">#REF!</definedName>
    <definedName name="DetailedDiv" localSheetId="46">#REF!</definedName>
    <definedName name="DetailedDiv" localSheetId="29">#REF!</definedName>
    <definedName name="DetailedDiv" localSheetId="13">#REF!</definedName>
    <definedName name="DetailedDiv" localSheetId="6">#REF!</definedName>
    <definedName name="DetailedDiv">#REF!</definedName>
    <definedName name="Divergence" localSheetId="52">#REF!</definedName>
    <definedName name="Divergence" localSheetId="35">#REF!</definedName>
    <definedName name="Divergence" localSheetId="19">#REF!</definedName>
    <definedName name="Divergence" localSheetId="47">#REF!</definedName>
    <definedName name="Divergence" localSheetId="30">#REF!</definedName>
    <definedName name="Divergence" localSheetId="14">#REF!</definedName>
    <definedName name="Divergence" localSheetId="41">#REF!</definedName>
    <definedName name="Divergence" localSheetId="25">#REF!</definedName>
    <definedName name="Divergence" localSheetId="9">#REF!</definedName>
    <definedName name="Divergence" localSheetId="55">#REF!</definedName>
    <definedName name="Divergence" localSheetId="38">#REF!</definedName>
    <definedName name="Divergence" localSheetId="22">#REF!</definedName>
    <definedName name="Divergence" localSheetId="56">#REF!</definedName>
    <definedName name="Divergence" localSheetId="23">#REF!</definedName>
    <definedName name="Divergence" localSheetId="7">#REF!</definedName>
    <definedName name="Divergence" localSheetId="48">#REF!</definedName>
    <definedName name="Divergence" localSheetId="31">#REF!</definedName>
    <definedName name="Divergence" localSheetId="15">#REF!</definedName>
    <definedName name="Divergence" localSheetId="50">#REF!</definedName>
    <definedName name="Divergence" localSheetId="33">#REF!</definedName>
    <definedName name="Divergence" localSheetId="17">#REF!</definedName>
    <definedName name="Divergence" localSheetId="37">#REF!</definedName>
    <definedName name="Divergence" localSheetId="21">#REF!</definedName>
    <definedName name="Divergence" localSheetId="34">#REF!</definedName>
    <definedName name="Divergence" localSheetId="18">#REF!</definedName>
    <definedName name="Divergence" localSheetId="42">#REF!</definedName>
    <definedName name="Divergence" localSheetId="26">#REF!</definedName>
    <definedName name="Divergence" localSheetId="10">#REF!</definedName>
    <definedName name="Divergence" localSheetId="43">#REF!</definedName>
    <definedName name="Divergence" localSheetId="27">#REF!</definedName>
    <definedName name="Divergence" localSheetId="11">#REF!</definedName>
    <definedName name="Divergence" localSheetId="53">#REF!</definedName>
    <definedName name="Divergence" localSheetId="36">#REF!</definedName>
    <definedName name="Divergence" localSheetId="20">#REF!</definedName>
    <definedName name="Divergence" localSheetId="49">#REF!</definedName>
    <definedName name="Divergence" localSheetId="32">#REF!</definedName>
    <definedName name="Divergence" localSheetId="16">#REF!</definedName>
    <definedName name="Divergence" localSheetId="44">#REF!</definedName>
    <definedName name="Divergence" localSheetId="28">#REF!</definedName>
    <definedName name="Divergence" localSheetId="12">#REF!</definedName>
    <definedName name="Divergence" localSheetId="40">#REF!</definedName>
    <definedName name="Divergence" localSheetId="24">#REF!</definedName>
    <definedName name="Divergence" localSheetId="8">#REF!</definedName>
    <definedName name="Divergence" localSheetId="45">#REF!</definedName>
    <definedName name="Divergence" localSheetId="46">#REF!</definedName>
    <definedName name="Divergence" localSheetId="29">#REF!</definedName>
    <definedName name="Divergence" localSheetId="13">#REF!</definedName>
    <definedName name="Divergence" localSheetId="6">#REF!</definedName>
    <definedName name="Divergence">#REF!</definedName>
    <definedName name="DM" localSheetId="52">#REF!</definedName>
    <definedName name="DM" localSheetId="35">#REF!</definedName>
    <definedName name="DM" localSheetId="19">#REF!</definedName>
    <definedName name="DM" localSheetId="47">#REF!</definedName>
    <definedName name="DM" localSheetId="30">#REF!</definedName>
    <definedName name="DM" localSheetId="14">#REF!</definedName>
    <definedName name="DM" localSheetId="41">#REF!</definedName>
    <definedName name="DM" localSheetId="25">#REF!</definedName>
    <definedName name="DM" localSheetId="9">#REF!</definedName>
    <definedName name="DM" localSheetId="55">#REF!</definedName>
    <definedName name="DM" localSheetId="38">#REF!</definedName>
    <definedName name="DM" localSheetId="22">#REF!</definedName>
    <definedName name="DM" localSheetId="56">#REF!</definedName>
    <definedName name="DM" localSheetId="23">#REF!</definedName>
    <definedName name="DM" localSheetId="7">#REF!</definedName>
    <definedName name="DM" localSheetId="48">#REF!</definedName>
    <definedName name="DM" localSheetId="31">#REF!</definedName>
    <definedName name="DM" localSheetId="15">#REF!</definedName>
    <definedName name="DM" localSheetId="50">#REF!</definedName>
    <definedName name="DM" localSheetId="33">#REF!</definedName>
    <definedName name="DM" localSheetId="17">#REF!</definedName>
    <definedName name="DM" localSheetId="37">#REF!</definedName>
    <definedName name="DM" localSheetId="21">#REF!</definedName>
    <definedName name="DM" localSheetId="34">#REF!</definedName>
    <definedName name="DM" localSheetId="18">#REF!</definedName>
    <definedName name="DM" localSheetId="42">#REF!</definedName>
    <definedName name="DM" localSheetId="26">#REF!</definedName>
    <definedName name="DM" localSheetId="10">#REF!</definedName>
    <definedName name="DM" localSheetId="43">#REF!</definedName>
    <definedName name="DM" localSheetId="27">#REF!</definedName>
    <definedName name="DM" localSheetId="11">#REF!</definedName>
    <definedName name="DM" localSheetId="53">#REF!</definedName>
    <definedName name="DM" localSheetId="36">#REF!</definedName>
    <definedName name="DM" localSheetId="20">#REF!</definedName>
    <definedName name="DM" localSheetId="49">#REF!</definedName>
    <definedName name="DM" localSheetId="32">#REF!</definedName>
    <definedName name="DM" localSheetId="16">#REF!</definedName>
    <definedName name="DM" localSheetId="44">#REF!</definedName>
    <definedName name="DM" localSheetId="28">#REF!</definedName>
    <definedName name="DM" localSheetId="12">#REF!</definedName>
    <definedName name="DM" localSheetId="40">#REF!</definedName>
    <definedName name="DM" localSheetId="24">#REF!</definedName>
    <definedName name="DM" localSheetId="8">#REF!</definedName>
    <definedName name="DM" localSheetId="45">#REF!</definedName>
    <definedName name="DM" localSheetId="46">#REF!</definedName>
    <definedName name="DM" localSheetId="29">#REF!</definedName>
    <definedName name="DM" localSheetId="13">#REF!</definedName>
    <definedName name="DM" localSheetId="6">#REF!</definedName>
    <definedName name="DM">#REF!</definedName>
    <definedName name="DM__" localSheetId="52">#REF!</definedName>
    <definedName name="DM__" localSheetId="35">#REF!</definedName>
    <definedName name="DM__" localSheetId="19">#REF!</definedName>
    <definedName name="DM__" localSheetId="47">#REF!</definedName>
    <definedName name="DM__" localSheetId="30">#REF!</definedName>
    <definedName name="DM__" localSheetId="14">#REF!</definedName>
    <definedName name="DM__" localSheetId="41">#REF!</definedName>
    <definedName name="DM__" localSheetId="25">#REF!</definedName>
    <definedName name="DM__" localSheetId="9">#REF!</definedName>
    <definedName name="DM__" localSheetId="55">#REF!</definedName>
    <definedName name="DM__" localSheetId="38">#REF!</definedName>
    <definedName name="DM__" localSheetId="22">#REF!</definedName>
    <definedName name="DM__" localSheetId="56">#REF!</definedName>
    <definedName name="DM__" localSheetId="23">#REF!</definedName>
    <definedName name="DM__" localSheetId="7">#REF!</definedName>
    <definedName name="DM__" localSheetId="48">#REF!</definedName>
    <definedName name="DM__" localSheetId="31">#REF!</definedName>
    <definedName name="DM__" localSheetId="15">#REF!</definedName>
    <definedName name="DM__" localSheetId="50">#REF!</definedName>
    <definedName name="DM__" localSheetId="33">#REF!</definedName>
    <definedName name="DM__" localSheetId="17">#REF!</definedName>
    <definedName name="DM__" localSheetId="37">#REF!</definedName>
    <definedName name="DM__" localSheetId="21">#REF!</definedName>
    <definedName name="DM__" localSheetId="34">#REF!</definedName>
    <definedName name="DM__" localSheetId="18">#REF!</definedName>
    <definedName name="DM__" localSheetId="42">#REF!</definedName>
    <definedName name="DM__" localSheetId="26">#REF!</definedName>
    <definedName name="DM__" localSheetId="10">#REF!</definedName>
    <definedName name="DM__" localSheetId="43">#REF!</definedName>
    <definedName name="DM__" localSheetId="27">#REF!</definedName>
    <definedName name="DM__" localSheetId="11">#REF!</definedName>
    <definedName name="DM__" localSheetId="53">#REF!</definedName>
    <definedName name="DM__" localSheetId="36">#REF!</definedName>
    <definedName name="DM__" localSheetId="20">#REF!</definedName>
    <definedName name="DM__" localSheetId="49">#REF!</definedName>
    <definedName name="DM__" localSheetId="32">#REF!</definedName>
    <definedName name="DM__" localSheetId="16">#REF!</definedName>
    <definedName name="DM__" localSheetId="44">#REF!</definedName>
    <definedName name="DM__" localSheetId="28">#REF!</definedName>
    <definedName name="DM__" localSheetId="12">#REF!</definedName>
    <definedName name="DM__" localSheetId="40">#REF!</definedName>
    <definedName name="DM__" localSheetId="24">#REF!</definedName>
    <definedName name="DM__" localSheetId="8">#REF!</definedName>
    <definedName name="DM__" localSheetId="45">#REF!</definedName>
    <definedName name="DM__" localSheetId="46">#REF!</definedName>
    <definedName name="DM__" localSheetId="29">#REF!</definedName>
    <definedName name="DM__" localSheetId="13">#REF!</definedName>
    <definedName name="DM__" localSheetId="6">#REF!</definedName>
    <definedName name="DM__">#REF!</definedName>
    <definedName name="E_" localSheetId="52">#REF!</definedName>
    <definedName name="E_" localSheetId="35">#REF!</definedName>
    <definedName name="E_" localSheetId="19">#REF!</definedName>
    <definedName name="E_" localSheetId="47">#REF!</definedName>
    <definedName name="E_" localSheetId="30">#REF!</definedName>
    <definedName name="E_" localSheetId="14">#REF!</definedName>
    <definedName name="E_" localSheetId="41">#REF!</definedName>
    <definedName name="E_" localSheetId="25">#REF!</definedName>
    <definedName name="E_" localSheetId="9">#REF!</definedName>
    <definedName name="E_" localSheetId="55">#REF!</definedName>
    <definedName name="E_" localSheetId="38">#REF!</definedName>
    <definedName name="E_" localSheetId="22">#REF!</definedName>
    <definedName name="E_" localSheetId="56">#REF!</definedName>
    <definedName name="E_" localSheetId="23">#REF!</definedName>
    <definedName name="E_" localSheetId="7">#REF!</definedName>
    <definedName name="E_" localSheetId="48">#REF!</definedName>
    <definedName name="E_" localSheetId="31">#REF!</definedName>
    <definedName name="E_" localSheetId="15">#REF!</definedName>
    <definedName name="E_" localSheetId="50">#REF!</definedName>
    <definedName name="E_" localSheetId="33">#REF!</definedName>
    <definedName name="E_" localSheetId="17">#REF!</definedName>
    <definedName name="E_" localSheetId="37">#REF!</definedName>
    <definedName name="E_" localSheetId="21">#REF!</definedName>
    <definedName name="E_" localSheetId="34">#REF!</definedName>
    <definedName name="E_" localSheetId="18">#REF!</definedName>
    <definedName name="E_" localSheetId="42">#REF!</definedName>
    <definedName name="E_" localSheetId="26">#REF!</definedName>
    <definedName name="E_" localSheetId="10">#REF!</definedName>
    <definedName name="E_" localSheetId="43">#REF!</definedName>
    <definedName name="E_" localSheetId="27">#REF!</definedName>
    <definedName name="E_" localSheetId="11">#REF!</definedName>
    <definedName name="E_" localSheetId="53">#REF!</definedName>
    <definedName name="E_" localSheetId="36">#REF!</definedName>
    <definedName name="E_" localSheetId="20">#REF!</definedName>
    <definedName name="E_" localSheetId="49">#REF!</definedName>
    <definedName name="E_" localSheetId="32">#REF!</definedName>
    <definedName name="E_" localSheetId="16">#REF!</definedName>
    <definedName name="E_" localSheetId="44">#REF!</definedName>
    <definedName name="E_" localSheetId="28">#REF!</definedName>
    <definedName name="E_" localSheetId="12">#REF!</definedName>
    <definedName name="E_" localSheetId="40">#REF!</definedName>
    <definedName name="E_" localSheetId="24">#REF!</definedName>
    <definedName name="E_" localSheetId="8">#REF!</definedName>
    <definedName name="E_" localSheetId="45">#REF!</definedName>
    <definedName name="E_" localSheetId="46">#REF!</definedName>
    <definedName name="E_" localSheetId="29">#REF!</definedName>
    <definedName name="E_" localSheetId="13">#REF!</definedName>
    <definedName name="E_" localSheetId="6">#REF!</definedName>
    <definedName name="E_">#REF!</definedName>
    <definedName name="ee" localSheetId="52" hidden="1">#REF!</definedName>
    <definedName name="ee" localSheetId="35" hidden="1">#REF!</definedName>
    <definedName name="ee" localSheetId="19" hidden="1">#REF!</definedName>
    <definedName name="ee" localSheetId="47" hidden="1">#REF!</definedName>
    <definedName name="ee" localSheetId="30" hidden="1">#REF!</definedName>
    <definedName name="ee" localSheetId="14" hidden="1">#REF!</definedName>
    <definedName name="ee" localSheetId="41" hidden="1">#REF!</definedName>
    <definedName name="ee" localSheetId="25" hidden="1">#REF!</definedName>
    <definedName name="ee" localSheetId="9" hidden="1">#REF!</definedName>
    <definedName name="ee" localSheetId="55" hidden="1">#REF!</definedName>
    <definedName name="ee" localSheetId="38" hidden="1">#REF!</definedName>
    <definedName name="ee" localSheetId="22" hidden="1">#REF!</definedName>
    <definedName name="ee" localSheetId="56" hidden="1">#REF!</definedName>
    <definedName name="ee" localSheetId="23" hidden="1">#REF!</definedName>
    <definedName name="ee" localSheetId="7" hidden="1">#REF!</definedName>
    <definedName name="ee" localSheetId="48" hidden="1">#REF!</definedName>
    <definedName name="ee" localSheetId="31" hidden="1">#REF!</definedName>
    <definedName name="ee" localSheetId="15" hidden="1">#REF!</definedName>
    <definedName name="ee" localSheetId="50" hidden="1">#REF!</definedName>
    <definedName name="ee" localSheetId="33" hidden="1">#REF!</definedName>
    <definedName name="ee" localSheetId="17" hidden="1">#REF!</definedName>
    <definedName name="ee" localSheetId="37" hidden="1">#REF!</definedName>
    <definedName name="ee" localSheetId="21" hidden="1">#REF!</definedName>
    <definedName name="ee" localSheetId="34" hidden="1">#REF!</definedName>
    <definedName name="ee" localSheetId="18" hidden="1">#REF!</definedName>
    <definedName name="ee" localSheetId="42" hidden="1">#REF!</definedName>
    <definedName name="ee" localSheetId="26" hidden="1">#REF!</definedName>
    <definedName name="ee" localSheetId="10" hidden="1">#REF!</definedName>
    <definedName name="ee" localSheetId="43" hidden="1">#REF!</definedName>
    <definedName name="ee" localSheetId="27" hidden="1">#REF!</definedName>
    <definedName name="ee" localSheetId="11" hidden="1">#REF!</definedName>
    <definedName name="ee" localSheetId="53" hidden="1">#REF!</definedName>
    <definedName name="ee" localSheetId="36" hidden="1">#REF!</definedName>
    <definedName name="ee" localSheetId="20" hidden="1">#REF!</definedName>
    <definedName name="ee" localSheetId="49" hidden="1">#REF!</definedName>
    <definedName name="ee" localSheetId="32" hidden="1">#REF!</definedName>
    <definedName name="ee" localSheetId="16" hidden="1">#REF!</definedName>
    <definedName name="ee" localSheetId="44" hidden="1">#REF!</definedName>
    <definedName name="ee" localSheetId="28" hidden="1">#REF!</definedName>
    <definedName name="ee" localSheetId="12" hidden="1">#REF!</definedName>
    <definedName name="ee" localSheetId="40" hidden="1">#REF!</definedName>
    <definedName name="ee" localSheetId="24" hidden="1">#REF!</definedName>
    <definedName name="ee" localSheetId="8" hidden="1">#REF!</definedName>
    <definedName name="ee" localSheetId="45" hidden="1">#REF!</definedName>
    <definedName name="ee" localSheetId="46" hidden="1">#REF!</definedName>
    <definedName name="ee" localSheetId="29" hidden="1">#REF!</definedName>
    <definedName name="ee" localSheetId="13" hidden="1">#REF!</definedName>
    <definedName name="ee" localSheetId="6" hidden="1">#REF!</definedName>
    <definedName name="ee" hidden="1">#REF!</definedName>
    <definedName name="f" localSheetId="52">#REF!</definedName>
    <definedName name="f" localSheetId="35">#REF!</definedName>
    <definedName name="f" localSheetId="19">#REF!</definedName>
    <definedName name="f" localSheetId="47">#REF!</definedName>
    <definedName name="f" localSheetId="30">#REF!</definedName>
    <definedName name="f" localSheetId="14">#REF!</definedName>
    <definedName name="f" localSheetId="41">#REF!</definedName>
    <definedName name="f" localSheetId="25">#REF!</definedName>
    <definedName name="f" localSheetId="9">#REF!</definedName>
    <definedName name="f" localSheetId="55">#REF!</definedName>
    <definedName name="f" localSheetId="38">#REF!</definedName>
    <definedName name="f" localSheetId="22">#REF!</definedName>
    <definedName name="f" localSheetId="56">#REF!</definedName>
    <definedName name="f" localSheetId="23">#REF!</definedName>
    <definedName name="f" localSheetId="7">#REF!</definedName>
    <definedName name="f" localSheetId="48">#REF!</definedName>
    <definedName name="f" localSheetId="31">#REF!</definedName>
    <definedName name="f" localSheetId="15">#REF!</definedName>
    <definedName name="f" localSheetId="50">#REF!</definedName>
    <definedName name="f" localSheetId="33">#REF!</definedName>
    <definedName name="f" localSheetId="17">#REF!</definedName>
    <definedName name="f" localSheetId="37">#REF!</definedName>
    <definedName name="f" localSheetId="21">#REF!</definedName>
    <definedName name="f" localSheetId="34">#REF!</definedName>
    <definedName name="f" localSheetId="18">#REF!</definedName>
    <definedName name="f" localSheetId="42">#REF!</definedName>
    <definedName name="f" localSheetId="26">#REF!</definedName>
    <definedName name="f" localSheetId="10">#REF!</definedName>
    <definedName name="f" localSheetId="43">#REF!</definedName>
    <definedName name="f" localSheetId="27">#REF!</definedName>
    <definedName name="f" localSheetId="11">#REF!</definedName>
    <definedName name="f" localSheetId="53">#REF!</definedName>
    <definedName name="f" localSheetId="36">#REF!</definedName>
    <definedName name="f" localSheetId="20">#REF!</definedName>
    <definedName name="f" localSheetId="49">#REF!</definedName>
    <definedName name="f" localSheetId="32">#REF!</definedName>
    <definedName name="f" localSheetId="16">#REF!</definedName>
    <definedName name="f" localSheetId="44">#REF!</definedName>
    <definedName name="f" localSheetId="28">#REF!</definedName>
    <definedName name="f" localSheetId="12">#REF!</definedName>
    <definedName name="f" localSheetId="40">#REF!</definedName>
    <definedName name="f" localSheetId="24">#REF!</definedName>
    <definedName name="f" localSheetId="8">#REF!</definedName>
    <definedName name="f" localSheetId="45">#REF!</definedName>
    <definedName name="f" localSheetId="46">#REF!</definedName>
    <definedName name="f" localSheetId="29">#REF!</definedName>
    <definedName name="f" localSheetId="13">#REF!</definedName>
    <definedName name="f" localSheetId="6">#REF!</definedName>
    <definedName name="f">#REF!</definedName>
    <definedName name="FL" localSheetId="52">#REF!</definedName>
    <definedName name="FL" localSheetId="35">#REF!</definedName>
    <definedName name="FL" localSheetId="19">#REF!</definedName>
    <definedName name="FL" localSheetId="47">#REF!</definedName>
    <definedName name="FL" localSheetId="30">#REF!</definedName>
    <definedName name="FL" localSheetId="14">#REF!</definedName>
    <definedName name="FL" localSheetId="41">#REF!</definedName>
    <definedName name="FL" localSheetId="25">#REF!</definedName>
    <definedName name="FL" localSheetId="9">#REF!</definedName>
    <definedName name="FL" localSheetId="55">#REF!</definedName>
    <definedName name="FL" localSheetId="38">#REF!</definedName>
    <definedName name="FL" localSheetId="22">#REF!</definedName>
    <definedName name="FL" localSheetId="56">#REF!</definedName>
    <definedName name="FL" localSheetId="23">#REF!</definedName>
    <definedName name="FL" localSheetId="7">#REF!</definedName>
    <definedName name="FL" localSheetId="48">#REF!</definedName>
    <definedName name="FL" localSheetId="31">#REF!</definedName>
    <definedName name="FL" localSheetId="15">#REF!</definedName>
    <definedName name="FL" localSheetId="50">#REF!</definedName>
    <definedName name="FL" localSheetId="33">#REF!</definedName>
    <definedName name="FL" localSheetId="17">#REF!</definedName>
    <definedName name="FL" localSheetId="37">#REF!</definedName>
    <definedName name="FL" localSheetId="21">#REF!</definedName>
    <definedName name="FL" localSheetId="34">#REF!</definedName>
    <definedName name="FL" localSheetId="18">#REF!</definedName>
    <definedName name="FL" localSheetId="42">#REF!</definedName>
    <definedName name="FL" localSheetId="26">#REF!</definedName>
    <definedName name="FL" localSheetId="10">#REF!</definedName>
    <definedName name="FL" localSheetId="43">#REF!</definedName>
    <definedName name="FL" localSheetId="27">#REF!</definedName>
    <definedName name="FL" localSheetId="11">#REF!</definedName>
    <definedName name="FL" localSheetId="53">#REF!</definedName>
    <definedName name="FL" localSheetId="36">#REF!</definedName>
    <definedName name="FL" localSheetId="20">#REF!</definedName>
    <definedName name="FL" localSheetId="49">#REF!</definedName>
    <definedName name="FL" localSheetId="32">#REF!</definedName>
    <definedName name="FL" localSheetId="16">#REF!</definedName>
    <definedName name="FL" localSheetId="44">#REF!</definedName>
    <definedName name="FL" localSheetId="28">#REF!</definedName>
    <definedName name="FL" localSheetId="12">#REF!</definedName>
    <definedName name="FL" localSheetId="40">#REF!</definedName>
    <definedName name="FL" localSheetId="24">#REF!</definedName>
    <definedName name="FL" localSheetId="8">#REF!</definedName>
    <definedName name="FL" localSheetId="45">#REF!</definedName>
    <definedName name="FL" localSheetId="46">#REF!</definedName>
    <definedName name="FL" localSheetId="29">#REF!</definedName>
    <definedName name="FL" localSheetId="13">#REF!</definedName>
    <definedName name="FL" localSheetId="6">#REF!</definedName>
    <definedName name="FL">#REF!</definedName>
    <definedName name="FL__" localSheetId="52">#REF!</definedName>
    <definedName name="FL__" localSheetId="35">#REF!</definedName>
    <definedName name="FL__" localSheetId="19">#REF!</definedName>
    <definedName name="FL__" localSheetId="47">#REF!</definedName>
    <definedName name="FL__" localSheetId="30">#REF!</definedName>
    <definedName name="FL__" localSheetId="14">#REF!</definedName>
    <definedName name="FL__" localSheetId="41">#REF!</definedName>
    <definedName name="FL__" localSheetId="25">#REF!</definedName>
    <definedName name="FL__" localSheetId="9">#REF!</definedName>
    <definedName name="FL__" localSheetId="55">#REF!</definedName>
    <definedName name="FL__" localSheetId="38">#REF!</definedName>
    <definedName name="FL__" localSheetId="22">#REF!</definedName>
    <definedName name="FL__" localSheetId="56">#REF!</definedName>
    <definedName name="FL__" localSheetId="23">#REF!</definedName>
    <definedName name="FL__" localSheetId="7">#REF!</definedName>
    <definedName name="FL__" localSheetId="48">#REF!</definedName>
    <definedName name="FL__" localSheetId="31">#REF!</definedName>
    <definedName name="FL__" localSheetId="15">#REF!</definedName>
    <definedName name="FL__" localSheetId="50">#REF!</definedName>
    <definedName name="FL__" localSheetId="33">#REF!</definedName>
    <definedName name="FL__" localSheetId="17">#REF!</definedName>
    <definedName name="FL__" localSheetId="37">#REF!</definedName>
    <definedName name="FL__" localSheetId="21">#REF!</definedName>
    <definedName name="FL__" localSheetId="34">#REF!</definedName>
    <definedName name="FL__" localSheetId="18">#REF!</definedName>
    <definedName name="FL__" localSheetId="42">#REF!</definedName>
    <definedName name="FL__" localSheetId="26">#REF!</definedName>
    <definedName name="FL__" localSheetId="10">#REF!</definedName>
    <definedName name="FL__" localSheetId="43">#REF!</definedName>
    <definedName name="FL__" localSheetId="27">#REF!</definedName>
    <definedName name="FL__" localSheetId="11">#REF!</definedName>
    <definedName name="FL__" localSheetId="53">#REF!</definedName>
    <definedName name="FL__" localSheetId="36">#REF!</definedName>
    <definedName name="FL__" localSheetId="20">#REF!</definedName>
    <definedName name="FL__" localSheetId="49">#REF!</definedName>
    <definedName name="FL__" localSheetId="32">#REF!</definedName>
    <definedName name="FL__" localSheetId="16">#REF!</definedName>
    <definedName name="FL__" localSheetId="44">#REF!</definedName>
    <definedName name="FL__" localSheetId="28">#REF!</definedName>
    <definedName name="FL__" localSheetId="12">#REF!</definedName>
    <definedName name="FL__" localSheetId="40">#REF!</definedName>
    <definedName name="FL__" localSheetId="24">#REF!</definedName>
    <definedName name="FL__" localSheetId="8">#REF!</definedName>
    <definedName name="FL__" localSheetId="45">#REF!</definedName>
    <definedName name="FL__" localSheetId="46">#REF!</definedName>
    <definedName name="FL__" localSheetId="29">#REF!</definedName>
    <definedName name="FL__" localSheetId="13">#REF!</definedName>
    <definedName name="FL__" localSheetId="6">#REF!</definedName>
    <definedName name="FL__">#REF!</definedName>
    <definedName name="FrequencyList">'[4]Report Form'!$D$4:$D$20</definedName>
    <definedName name="gd" localSheetId="52">#REF!</definedName>
    <definedName name="gd" localSheetId="35">#REF!</definedName>
    <definedName name="gd" localSheetId="19">#REF!</definedName>
    <definedName name="gd" localSheetId="47">#REF!</definedName>
    <definedName name="gd" localSheetId="30">#REF!</definedName>
    <definedName name="gd" localSheetId="14">#REF!</definedName>
    <definedName name="gd" localSheetId="41">#REF!</definedName>
    <definedName name="gd" localSheetId="25">#REF!</definedName>
    <definedName name="gd" localSheetId="9">#REF!</definedName>
    <definedName name="gd" localSheetId="55">#REF!</definedName>
    <definedName name="gd" localSheetId="38">#REF!</definedName>
    <definedName name="gd" localSheetId="22">#REF!</definedName>
    <definedName name="gd" localSheetId="56">#REF!</definedName>
    <definedName name="gd" localSheetId="23">#REF!</definedName>
    <definedName name="gd" localSheetId="7">#REF!</definedName>
    <definedName name="gd" localSheetId="48">#REF!</definedName>
    <definedName name="gd" localSheetId="31">#REF!</definedName>
    <definedName name="gd" localSheetId="15">#REF!</definedName>
    <definedName name="gd" localSheetId="50">#REF!</definedName>
    <definedName name="gd" localSheetId="33">#REF!</definedName>
    <definedName name="gd" localSheetId="17">#REF!</definedName>
    <definedName name="gd" localSheetId="37">#REF!</definedName>
    <definedName name="gd" localSheetId="21">#REF!</definedName>
    <definedName name="gd" localSheetId="34">#REF!</definedName>
    <definedName name="gd" localSheetId="18">#REF!</definedName>
    <definedName name="gd" localSheetId="42">#REF!</definedName>
    <definedName name="gd" localSheetId="26">#REF!</definedName>
    <definedName name="gd" localSheetId="10">#REF!</definedName>
    <definedName name="gd" localSheetId="43">#REF!</definedName>
    <definedName name="gd" localSheetId="27">#REF!</definedName>
    <definedName name="gd" localSheetId="11">#REF!</definedName>
    <definedName name="gd" localSheetId="53">#REF!</definedName>
    <definedName name="gd" localSheetId="36">#REF!</definedName>
    <definedName name="gd" localSheetId="20">#REF!</definedName>
    <definedName name="gd" localSheetId="49">#REF!</definedName>
    <definedName name="gd" localSheetId="32">#REF!</definedName>
    <definedName name="gd" localSheetId="16">#REF!</definedName>
    <definedName name="gd" localSheetId="44">#REF!</definedName>
    <definedName name="gd" localSheetId="28">#REF!</definedName>
    <definedName name="gd" localSheetId="12">#REF!</definedName>
    <definedName name="gd" localSheetId="40">#REF!</definedName>
    <definedName name="gd" localSheetId="24">#REF!</definedName>
    <definedName name="gd" localSheetId="8">#REF!</definedName>
    <definedName name="gd" localSheetId="45">#REF!</definedName>
    <definedName name="gd" localSheetId="46">#REF!</definedName>
    <definedName name="gd" localSheetId="29">#REF!</definedName>
    <definedName name="gd" localSheetId="13">#REF!</definedName>
    <definedName name="gd" localSheetId="6">#REF!</definedName>
    <definedName name="gd">#REF!</definedName>
    <definedName name="gg" localSheetId="52">#REF!</definedName>
    <definedName name="gg" localSheetId="35">#REF!</definedName>
    <definedName name="gg" localSheetId="19">#REF!</definedName>
    <definedName name="gg" localSheetId="47">#REF!</definedName>
    <definedName name="gg" localSheetId="30">#REF!</definedName>
    <definedName name="gg" localSheetId="14">#REF!</definedName>
    <definedName name="gg" localSheetId="41">#REF!</definedName>
    <definedName name="gg" localSheetId="25">#REF!</definedName>
    <definedName name="gg" localSheetId="9">#REF!</definedName>
    <definedName name="gg" localSheetId="55">#REF!</definedName>
    <definedName name="gg" localSheetId="38">#REF!</definedName>
    <definedName name="gg" localSheetId="22">#REF!</definedName>
    <definedName name="gg" localSheetId="56">#REF!</definedName>
    <definedName name="gg" localSheetId="23">#REF!</definedName>
    <definedName name="gg" localSheetId="7">#REF!</definedName>
    <definedName name="gg" localSheetId="48">#REF!</definedName>
    <definedName name="gg" localSheetId="31">#REF!</definedName>
    <definedName name="gg" localSheetId="15">#REF!</definedName>
    <definedName name="gg" localSheetId="50">#REF!</definedName>
    <definedName name="gg" localSheetId="33">#REF!</definedName>
    <definedName name="gg" localSheetId="17">#REF!</definedName>
    <definedName name="gg" localSheetId="37">#REF!</definedName>
    <definedName name="gg" localSheetId="21">#REF!</definedName>
    <definedName name="gg" localSheetId="34">#REF!</definedName>
    <definedName name="gg" localSheetId="18">#REF!</definedName>
    <definedName name="gg" localSheetId="42">#REF!</definedName>
    <definedName name="gg" localSheetId="26">#REF!</definedName>
    <definedName name="gg" localSheetId="10">#REF!</definedName>
    <definedName name="gg" localSheetId="43">#REF!</definedName>
    <definedName name="gg" localSheetId="27">#REF!</definedName>
    <definedName name="gg" localSheetId="11">#REF!</definedName>
    <definedName name="gg" localSheetId="53">#REF!</definedName>
    <definedName name="gg" localSheetId="36">#REF!</definedName>
    <definedName name="gg" localSheetId="20">#REF!</definedName>
    <definedName name="gg" localSheetId="49">#REF!</definedName>
    <definedName name="gg" localSheetId="32">#REF!</definedName>
    <definedName name="gg" localSheetId="16">#REF!</definedName>
    <definedName name="gg" localSheetId="44">#REF!</definedName>
    <definedName name="gg" localSheetId="28">#REF!</definedName>
    <definedName name="gg" localSheetId="12">#REF!</definedName>
    <definedName name="gg" localSheetId="40">#REF!</definedName>
    <definedName name="gg" localSheetId="24">#REF!</definedName>
    <definedName name="gg" localSheetId="8">#REF!</definedName>
    <definedName name="gg" localSheetId="45">#REF!</definedName>
    <definedName name="gg" localSheetId="46">#REF!</definedName>
    <definedName name="gg" localSheetId="29">#REF!</definedName>
    <definedName name="gg" localSheetId="13">#REF!</definedName>
    <definedName name="gg" localSheetId="6">#REF!</definedName>
    <definedName name="gg">#REF!</definedName>
    <definedName name="GJ" localSheetId="52" hidden="1">#REF!</definedName>
    <definedName name="GJ" localSheetId="35" hidden="1">#REF!</definedName>
    <definedName name="GJ" localSheetId="19" hidden="1">#REF!</definedName>
    <definedName name="GJ" localSheetId="47" hidden="1">#REF!</definedName>
    <definedName name="GJ" localSheetId="30" hidden="1">#REF!</definedName>
    <definedName name="GJ" localSheetId="14" hidden="1">#REF!</definedName>
    <definedName name="GJ" localSheetId="41" hidden="1">#REF!</definedName>
    <definedName name="GJ" localSheetId="25" hidden="1">#REF!</definedName>
    <definedName name="GJ" localSheetId="9" hidden="1">#REF!</definedName>
    <definedName name="GJ" localSheetId="55" hidden="1">#REF!</definedName>
    <definedName name="GJ" localSheetId="38" hidden="1">#REF!</definedName>
    <definedName name="GJ" localSheetId="22" hidden="1">#REF!</definedName>
    <definedName name="GJ" localSheetId="56" hidden="1">#REF!</definedName>
    <definedName name="GJ" localSheetId="23" hidden="1">#REF!</definedName>
    <definedName name="GJ" localSheetId="7" hidden="1">#REF!</definedName>
    <definedName name="GJ" localSheetId="48" hidden="1">#REF!</definedName>
    <definedName name="GJ" localSheetId="31" hidden="1">#REF!</definedName>
    <definedName name="GJ" localSheetId="15" hidden="1">#REF!</definedName>
    <definedName name="GJ" localSheetId="50" hidden="1">#REF!</definedName>
    <definedName name="GJ" localSheetId="33" hidden="1">#REF!</definedName>
    <definedName name="GJ" localSheetId="17" hidden="1">#REF!</definedName>
    <definedName name="GJ" localSheetId="37" hidden="1">#REF!</definedName>
    <definedName name="GJ" localSheetId="21" hidden="1">#REF!</definedName>
    <definedName name="GJ" localSheetId="34" hidden="1">#REF!</definedName>
    <definedName name="GJ" localSheetId="18" hidden="1">#REF!</definedName>
    <definedName name="GJ" localSheetId="42" hidden="1">#REF!</definedName>
    <definedName name="GJ" localSheetId="26" hidden="1">#REF!</definedName>
    <definedName name="GJ" localSheetId="10" hidden="1">#REF!</definedName>
    <definedName name="GJ" localSheetId="43" hidden="1">#REF!</definedName>
    <definedName name="GJ" localSheetId="27" hidden="1">#REF!</definedName>
    <definedName name="GJ" localSheetId="11" hidden="1">#REF!</definedName>
    <definedName name="GJ" localSheetId="53" hidden="1">#REF!</definedName>
    <definedName name="GJ" localSheetId="36" hidden="1">#REF!</definedName>
    <definedName name="GJ" localSheetId="20" hidden="1">#REF!</definedName>
    <definedName name="GJ" localSheetId="49" hidden="1">#REF!</definedName>
    <definedName name="GJ" localSheetId="32" hidden="1">#REF!</definedName>
    <definedName name="GJ" localSheetId="16" hidden="1">#REF!</definedName>
    <definedName name="GJ" localSheetId="44" hidden="1">#REF!</definedName>
    <definedName name="GJ" localSheetId="28" hidden="1">#REF!</definedName>
    <definedName name="GJ" localSheetId="12" hidden="1">#REF!</definedName>
    <definedName name="GJ" localSheetId="40" hidden="1">#REF!</definedName>
    <definedName name="GJ" localSheetId="24" hidden="1">#REF!</definedName>
    <definedName name="GJ" localSheetId="8" hidden="1">#REF!</definedName>
    <definedName name="GJ" localSheetId="45" hidden="1">#REF!</definedName>
    <definedName name="GJ" localSheetId="46" hidden="1">#REF!</definedName>
    <definedName name="GJ" localSheetId="29" hidden="1">#REF!</definedName>
    <definedName name="GJ" localSheetId="13" hidden="1">#REF!</definedName>
    <definedName name="GJ" localSheetId="6" hidden="1">#REF!</definedName>
    <definedName name="GJ" hidden="1">#REF!</definedName>
    <definedName name="Gold" localSheetId="52">#REF!</definedName>
    <definedName name="Gold" localSheetId="35">#REF!</definedName>
    <definedName name="Gold" localSheetId="19">#REF!</definedName>
    <definedName name="Gold" localSheetId="47">#REF!</definedName>
    <definedName name="Gold" localSheetId="30">#REF!</definedName>
    <definedName name="Gold" localSheetId="14">#REF!</definedName>
    <definedName name="Gold" localSheetId="41">#REF!</definedName>
    <definedName name="Gold" localSheetId="25">#REF!</definedName>
    <definedName name="Gold" localSheetId="9">#REF!</definedName>
    <definedName name="Gold" localSheetId="55">#REF!</definedName>
    <definedName name="Gold" localSheetId="38">#REF!</definedName>
    <definedName name="Gold" localSheetId="22">#REF!</definedName>
    <definedName name="Gold" localSheetId="56">#REF!</definedName>
    <definedName name="Gold" localSheetId="23">#REF!</definedName>
    <definedName name="Gold" localSheetId="7">#REF!</definedName>
    <definedName name="Gold" localSheetId="48">#REF!</definedName>
    <definedName name="Gold" localSheetId="31">#REF!</definedName>
    <definedName name="Gold" localSheetId="15">#REF!</definedName>
    <definedName name="Gold" localSheetId="50">#REF!</definedName>
    <definedName name="Gold" localSheetId="33">#REF!</definedName>
    <definedName name="Gold" localSheetId="17">#REF!</definedName>
    <definedName name="Gold" localSheetId="37">#REF!</definedName>
    <definedName name="Gold" localSheetId="21">#REF!</definedName>
    <definedName name="Gold" localSheetId="34">#REF!</definedName>
    <definedName name="Gold" localSheetId="18">#REF!</definedName>
    <definedName name="Gold" localSheetId="42">#REF!</definedName>
    <definedName name="Gold" localSheetId="26">#REF!</definedName>
    <definedName name="Gold" localSheetId="10">#REF!</definedName>
    <definedName name="Gold" localSheetId="43">#REF!</definedName>
    <definedName name="Gold" localSheetId="27">#REF!</definedName>
    <definedName name="Gold" localSheetId="11">#REF!</definedName>
    <definedName name="Gold" localSheetId="53">#REF!</definedName>
    <definedName name="Gold" localSheetId="36">#REF!</definedName>
    <definedName name="Gold" localSheetId="20">#REF!</definedName>
    <definedName name="Gold" localSheetId="49">#REF!</definedName>
    <definedName name="Gold" localSheetId="32">#REF!</definedName>
    <definedName name="Gold" localSheetId="16">#REF!</definedName>
    <definedName name="Gold" localSheetId="44">#REF!</definedName>
    <definedName name="Gold" localSheetId="28">#REF!</definedName>
    <definedName name="Gold" localSheetId="12">#REF!</definedName>
    <definedName name="Gold" localSheetId="40">#REF!</definedName>
    <definedName name="Gold" localSheetId="24">#REF!</definedName>
    <definedName name="Gold" localSheetId="8">#REF!</definedName>
    <definedName name="Gold" localSheetId="45">#REF!</definedName>
    <definedName name="Gold" localSheetId="46">#REF!</definedName>
    <definedName name="Gold" localSheetId="29">#REF!</definedName>
    <definedName name="Gold" localSheetId="13">#REF!</definedName>
    <definedName name="Gold" localSheetId="6">#REF!</definedName>
    <definedName name="Gold">#REF!</definedName>
    <definedName name="HedgeExposures" localSheetId="52">#REF!</definedName>
    <definedName name="HedgeExposures" localSheetId="35">#REF!</definedName>
    <definedName name="HedgeExposures" localSheetId="19">#REF!</definedName>
    <definedName name="HedgeExposures" localSheetId="47">#REF!</definedName>
    <definedName name="HedgeExposures" localSheetId="30">#REF!</definedName>
    <definedName name="HedgeExposures" localSheetId="14">#REF!</definedName>
    <definedName name="HedgeExposures" localSheetId="41">#REF!</definedName>
    <definedName name="HedgeExposures" localSheetId="25">#REF!</definedName>
    <definedName name="HedgeExposures" localSheetId="9">#REF!</definedName>
    <definedName name="HedgeExposures" localSheetId="55">#REF!</definedName>
    <definedName name="HedgeExposures" localSheetId="38">#REF!</definedName>
    <definedName name="HedgeExposures" localSheetId="22">#REF!</definedName>
    <definedName name="HedgeExposures" localSheetId="56">#REF!</definedName>
    <definedName name="HedgeExposures" localSheetId="23">#REF!</definedName>
    <definedName name="HedgeExposures" localSheetId="7">#REF!</definedName>
    <definedName name="HedgeExposures" localSheetId="48">#REF!</definedName>
    <definedName name="HedgeExposures" localSheetId="31">#REF!</definedName>
    <definedName name="HedgeExposures" localSheetId="15">#REF!</definedName>
    <definedName name="HedgeExposures" localSheetId="50">#REF!</definedName>
    <definedName name="HedgeExposures" localSheetId="33">#REF!</definedName>
    <definedName name="HedgeExposures" localSheetId="17">#REF!</definedName>
    <definedName name="HedgeExposures" localSheetId="37">#REF!</definedName>
    <definedName name="HedgeExposures" localSheetId="21">#REF!</definedName>
    <definedName name="HedgeExposures" localSheetId="34">#REF!</definedName>
    <definedName name="HedgeExposures" localSheetId="18">#REF!</definedName>
    <definedName name="HedgeExposures" localSheetId="42">#REF!</definedName>
    <definedName name="HedgeExposures" localSheetId="26">#REF!</definedName>
    <definedName name="HedgeExposures" localSheetId="10">#REF!</definedName>
    <definedName name="HedgeExposures" localSheetId="43">#REF!</definedName>
    <definedName name="HedgeExposures" localSheetId="27">#REF!</definedName>
    <definedName name="HedgeExposures" localSheetId="11">#REF!</definedName>
    <definedName name="HedgeExposures" localSheetId="53">#REF!</definedName>
    <definedName name="HedgeExposures" localSheetId="36">#REF!</definedName>
    <definedName name="HedgeExposures" localSheetId="20">#REF!</definedName>
    <definedName name="HedgeExposures" localSheetId="49">#REF!</definedName>
    <definedName name="HedgeExposures" localSheetId="32">#REF!</definedName>
    <definedName name="HedgeExposures" localSheetId="16">#REF!</definedName>
    <definedName name="HedgeExposures" localSheetId="44">#REF!</definedName>
    <definedName name="HedgeExposures" localSheetId="28">#REF!</definedName>
    <definedName name="HedgeExposures" localSheetId="12">#REF!</definedName>
    <definedName name="HedgeExposures" localSheetId="40">#REF!</definedName>
    <definedName name="HedgeExposures" localSheetId="24">#REF!</definedName>
    <definedName name="HedgeExposures" localSheetId="8">#REF!</definedName>
    <definedName name="HedgeExposures" localSheetId="45">#REF!</definedName>
    <definedName name="HedgeExposures" localSheetId="46">#REF!</definedName>
    <definedName name="HedgeExposures" localSheetId="29">#REF!</definedName>
    <definedName name="HedgeExposures" localSheetId="13">#REF!</definedName>
    <definedName name="HedgeExposures" localSheetId="6">#REF!</definedName>
    <definedName name="HedgeExposures">#REF!</definedName>
    <definedName name="HedgeReturns" localSheetId="52">#REF!</definedName>
    <definedName name="HedgeReturns" localSheetId="35">#REF!</definedName>
    <definedName name="HedgeReturns" localSheetId="19">#REF!</definedName>
    <definedName name="HedgeReturns" localSheetId="47">#REF!</definedName>
    <definedName name="HedgeReturns" localSheetId="30">#REF!</definedName>
    <definedName name="HedgeReturns" localSheetId="14">#REF!</definedName>
    <definedName name="HedgeReturns" localSheetId="41">#REF!</definedName>
    <definedName name="HedgeReturns" localSheetId="25">#REF!</definedName>
    <definedName name="HedgeReturns" localSheetId="9">#REF!</definedName>
    <definedName name="HedgeReturns" localSheetId="55">#REF!</definedName>
    <definedName name="HedgeReturns" localSheetId="38">#REF!</definedName>
    <definedName name="HedgeReturns" localSheetId="22">#REF!</definedName>
    <definedName name="HedgeReturns" localSheetId="56">#REF!</definedName>
    <definedName name="HedgeReturns" localSheetId="23">#REF!</definedName>
    <definedName name="HedgeReturns" localSheetId="7">#REF!</definedName>
    <definedName name="HedgeReturns" localSheetId="48">#REF!</definedName>
    <definedName name="HedgeReturns" localSheetId="31">#REF!</definedName>
    <definedName name="HedgeReturns" localSheetId="15">#REF!</definedName>
    <definedName name="HedgeReturns" localSheetId="50">#REF!</definedName>
    <definedName name="HedgeReturns" localSheetId="33">#REF!</definedName>
    <definedName name="HedgeReturns" localSheetId="17">#REF!</definedName>
    <definedName name="HedgeReturns" localSheetId="37">#REF!</definedName>
    <definedName name="HedgeReturns" localSheetId="21">#REF!</definedName>
    <definedName name="HedgeReturns" localSheetId="34">#REF!</definedName>
    <definedName name="HedgeReturns" localSheetId="18">#REF!</definedName>
    <definedName name="HedgeReturns" localSheetId="42">#REF!</definedName>
    <definedName name="HedgeReturns" localSheetId="26">#REF!</definedName>
    <definedName name="HedgeReturns" localSheetId="10">#REF!</definedName>
    <definedName name="HedgeReturns" localSheetId="43">#REF!</definedName>
    <definedName name="HedgeReturns" localSheetId="27">#REF!</definedName>
    <definedName name="HedgeReturns" localSheetId="11">#REF!</definedName>
    <definedName name="HedgeReturns" localSheetId="53">#REF!</definedName>
    <definedName name="HedgeReturns" localSheetId="36">#REF!</definedName>
    <definedName name="HedgeReturns" localSheetId="20">#REF!</definedName>
    <definedName name="HedgeReturns" localSheetId="49">#REF!</definedName>
    <definedName name="HedgeReturns" localSheetId="32">#REF!</definedName>
    <definedName name="HedgeReturns" localSheetId="16">#REF!</definedName>
    <definedName name="HedgeReturns" localSheetId="44">#REF!</definedName>
    <definedName name="HedgeReturns" localSheetId="28">#REF!</definedName>
    <definedName name="HedgeReturns" localSheetId="12">#REF!</definedName>
    <definedName name="HedgeReturns" localSheetId="40">#REF!</definedName>
    <definedName name="HedgeReturns" localSheetId="24">#REF!</definedName>
    <definedName name="HedgeReturns" localSheetId="8">#REF!</definedName>
    <definedName name="HedgeReturns" localSheetId="45">#REF!</definedName>
    <definedName name="HedgeReturns" localSheetId="46">#REF!</definedName>
    <definedName name="HedgeReturns" localSheetId="29">#REF!</definedName>
    <definedName name="HedgeReturns" localSheetId="13">#REF!</definedName>
    <definedName name="HedgeReturns" localSheetId="6">#REF!</definedName>
    <definedName name="HedgeReturns">#REF!</definedName>
    <definedName name="HistoricalActiveReturns" localSheetId="52">#REF!</definedName>
    <definedName name="HistoricalActiveReturns" localSheetId="35">#REF!</definedName>
    <definedName name="HistoricalActiveReturns" localSheetId="19">#REF!</definedName>
    <definedName name="HistoricalActiveReturns" localSheetId="47">#REF!</definedName>
    <definedName name="HistoricalActiveReturns" localSheetId="30">#REF!</definedName>
    <definedName name="HistoricalActiveReturns" localSheetId="14">#REF!</definedName>
    <definedName name="HistoricalActiveReturns" localSheetId="41">#REF!</definedName>
    <definedName name="HistoricalActiveReturns" localSheetId="25">#REF!</definedName>
    <definedName name="HistoricalActiveReturns" localSheetId="9">#REF!</definedName>
    <definedName name="HistoricalActiveReturns" localSheetId="55">#REF!</definedName>
    <definedName name="HistoricalActiveReturns" localSheetId="38">#REF!</definedName>
    <definedName name="HistoricalActiveReturns" localSheetId="22">#REF!</definedName>
    <definedName name="HistoricalActiveReturns" localSheetId="56">#REF!</definedName>
    <definedName name="HistoricalActiveReturns" localSheetId="23">#REF!</definedName>
    <definedName name="HistoricalActiveReturns" localSheetId="7">#REF!</definedName>
    <definedName name="HistoricalActiveReturns" localSheetId="48">#REF!</definedName>
    <definedName name="HistoricalActiveReturns" localSheetId="31">#REF!</definedName>
    <definedName name="HistoricalActiveReturns" localSheetId="15">#REF!</definedName>
    <definedName name="HistoricalActiveReturns" localSheetId="50">#REF!</definedName>
    <definedName name="HistoricalActiveReturns" localSheetId="33">#REF!</definedName>
    <definedName name="HistoricalActiveReturns" localSheetId="17">#REF!</definedName>
    <definedName name="HistoricalActiveReturns" localSheetId="37">#REF!</definedName>
    <definedName name="HistoricalActiveReturns" localSheetId="21">#REF!</definedName>
    <definedName name="HistoricalActiveReturns" localSheetId="34">#REF!</definedName>
    <definedName name="HistoricalActiveReturns" localSheetId="18">#REF!</definedName>
    <definedName name="HistoricalActiveReturns" localSheetId="42">#REF!</definedName>
    <definedName name="HistoricalActiveReturns" localSheetId="26">#REF!</definedName>
    <definedName name="HistoricalActiveReturns" localSheetId="10">#REF!</definedName>
    <definedName name="HistoricalActiveReturns" localSheetId="43">#REF!</definedName>
    <definedName name="HistoricalActiveReturns" localSheetId="27">#REF!</definedName>
    <definedName name="HistoricalActiveReturns" localSheetId="11">#REF!</definedName>
    <definedName name="HistoricalActiveReturns" localSheetId="53">#REF!</definedName>
    <definedName name="HistoricalActiveReturns" localSheetId="36">#REF!</definedName>
    <definedName name="HistoricalActiveReturns" localSheetId="20">#REF!</definedName>
    <definedName name="HistoricalActiveReturns" localSheetId="49">#REF!</definedName>
    <definedName name="HistoricalActiveReturns" localSheetId="32">#REF!</definedName>
    <definedName name="HistoricalActiveReturns" localSheetId="16">#REF!</definedName>
    <definedName name="HistoricalActiveReturns" localSheetId="44">#REF!</definedName>
    <definedName name="HistoricalActiveReturns" localSheetId="28">#REF!</definedName>
    <definedName name="HistoricalActiveReturns" localSheetId="12">#REF!</definedName>
    <definedName name="HistoricalActiveReturns" localSheetId="40">#REF!</definedName>
    <definedName name="HistoricalActiveReturns" localSheetId="24">#REF!</definedName>
    <definedName name="HistoricalActiveReturns" localSheetId="8">#REF!</definedName>
    <definedName name="HistoricalActiveReturns" localSheetId="45">#REF!</definedName>
    <definedName name="HistoricalActiveReturns" localSheetId="46">#REF!</definedName>
    <definedName name="HistoricalActiveReturns" localSheetId="29">#REF!</definedName>
    <definedName name="HistoricalActiveReturns" localSheetId="13">#REF!</definedName>
    <definedName name="HistoricalActiveReturns" localSheetId="6">#REF!</definedName>
    <definedName name="HistoricalActiveReturns">#REF!</definedName>
    <definedName name="Ju" localSheetId="52">[1]!Choices_Wrapper</definedName>
    <definedName name="Ju" localSheetId="35">[1]!Choices_Wrapper</definedName>
    <definedName name="Ju" localSheetId="19">[1]!Choices_Wrapper</definedName>
    <definedName name="Ju" localSheetId="47">[1]!Choices_Wrapper</definedName>
    <definedName name="Ju" localSheetId="30">[1]!Choices_Wrapper</definedName>
    <definedName name="Ju" localSheetId="14">[1]!Choices_Wrapper</definedName>
    <definedName name="Ju" localSheetId="41">[2]!Choices_Wrapper</definedName>
    <definedName name="Ju" localSheetId="25">[1]!Choices_Wrapper</definedName>
    <definedName name="Ju" localSheetId="9">[1]!Choices_Wrapper</definedName>
    <definedName name="Ju" localSheetId="55">[1]!Choices_Wrapper</definedName>
    <definedName name="Ju" localSheetId="38">[1]!Choices_Wrapper</definedName>
    <definedName name="Ju" localSheetId="22">[1]!Choices_Wrapper</definedName>
    <definedName name="Ju" localSheetId="56">[1]!Choices_Wrapper</definedName>
    <definedName name="Ju" localSheetId="23">[1]!Choices_Wrapper</definedName>
    <definedName name="Ju" localSheetId="7">[1]!Choices_Wrapper</definedName>
    <definedName name="Ju" localSheetId="48">[1]!Choices_Wrapper</definedName>
    <definedName name="Ju" localSheetId="31">[1]!Choices_Wrapper</definedName>
    <definedName name="Ju" localSheetId="15">[1]!Choices_Wrapper</definedName>
    <definedName name="Ju" localSheetId="50">[1]!Choices_Wrapper</definedName>
    <definedName name="Ju" localSheetId="33">[1]!Choices_Wrapper</definedName>
    <definedName name="Ju" localSheetId="17">[1]!Choices_Wrapper</definedName>
    <definedName name="Ju" localSheetId="37">[1]!Choices_Wrapper</definedName>
    <definedName name="Ju" localSheetId="21">[1]!Choices_Wrapper</definedName>
    <definedName name="Ju" localSheetId="34">[1]!Choices_Wrapper</definedName>
    <definedName name="Ju" localSheetId="18">[1]!Choices_Wrapper</definedName>
    <definedName name="Ju" localSheetId="42">[2]!Choices_Wrapper</definedName>
    <definedName name="Ju" localSheetId="26">[1]!Choices_Wrapper</definedName>
    <definedName name="Ju" localSheetId="10">[1]!Choices_Wrapper</definedName>
    <definedName name="Ju" localSheetId="43">[2]!Choices_Wrapper</definedName>
    <definedName name="Ju" localSheetId="27">[1]!Choices_Wrapper</definedName>
    <definedName name="Ju" localSheetId="11">[1]!Choices_Wrapper</definedName>
    <definedName name="Ju" localSheetId="53">[1]!Choices_Wrapper</definedName>
    <definedName name="Ju" localSheetId="36">[1]!Choices_Wrapper</definedName>
    <definedName name="Ju" localSheetId="20">[1]!Choices_Wrapper</definedName>
    <definedName name="Ju" localSheetId="49">[1]!Choices_Wrapper</definedName>
    <definedName name="Ju" localSheetId="32">[1]!Choices_Wrapper</definedName>
    <definedName name="Ju" localSheetId="16">[1]!Choices_Wrapper</definedName>
    <definedName name="Ju" localSheetId="44">[1]!Choices_Wrapper</definedName>
    <definedName name="Ju" localSheetId="28">[1]!Choices_Wrapper</definedName>
    <definedName name="Ju" localSheetId="12">[1]!Choices_Wrapper</definedName>
    <definedName name="Ju" localSheetId="40">[1]!Choices_Wrapper</definedName>
    <definedName name="Ju" localSheetId="24">[1]!Choices_Wrapper</definedName>
    <definedName name="Ju" localSheetId="8">[1]!Choices_Wrapper</definedName>
    <definedName name="Ju" localSheetId="45">[2]!Choices_Wrapper</definedName>
    <definedName name="Ju" localSheetId="46">[1]!Choices_Wrapper</definedName>
    <definedName name="Ju" localSheetId="29">[1]!Choices_Wrapper</definedName>
    <definedName name="Ju" localSheetId="13">[1]!Choices_Wrapper</definedName>
    <definedName name="Ju" localSheetId="3">[2]!Choices_Wrapper</definedName>
    <definedName name="Ju" localSheetId="6">[2]!Choices_Wrapper</definedName>
    <definedName name="Ju">[1]!Choices_Wrapper</definedName>
    <definedName name="KEV" localSheetId="52">#REF!</definedName>
    <definedName name="KEV" localSheetId="35">#REF!</definedName>
    <definedName name="KEV" localSheetId="19">#REF!</definedName>
    <definedName name="KEV" localSheetId="47">#REF!</definedName>
    <definedName name="KEV" localSheetId="30">#REF!</definedName>
    <definedName name="KEV" localSheetId="14">#REF!</definedName>
    <definedName name="KEV" localSheetId="41">#REF!</definedName>
    <definedName name="KEV" localSheetId="25">#REF!</definedName>
    <definedName name="KEV" localSheetId="9">#REF!</definedName>
    <definedName name="KEV" localSheetId="55">#REF!</definedName>
    <definedName name="KEV" localSheetId="38">#REF!</definedName>
    <definedName name="KEV" localSheetId="22">#REF!</definedName>
    <definedName name="KEV" localSheetId="56">#REF!</definedName>
    <definedName name="KEV" localSheetId="23">#REF!</definedName>
    <definedName name="KEV" localSheetId="7">#REF!</definedName>
    <definedName name="KEV" localSheetId="48">#REF!</definedName>
    <definedName name="KEV" localSheetId="31">#REF!</definedName>
    <definedName name="KEV" localSheetId="15">#REF!</definedName>
    <definedName name="KEV" localSheetId="50">#REF!</definedName>
    <definedName name="KEV" localSheetId="33">#REF!</definedName>
    <definedName name="KEV" localSheetId="17">#REF!</definedName>
    <definedName name="KEV" localSheetId="37">#REF!</definedName>
    <definedName name="KEV" localSheetId="21">#REF!</definedName>
    <definedName name="KEV" localSheetId="34">#REF!</definedName>
    <definedName name="KEV" localSheetId="18">#REF!</definedName>
    <definedName name="KEV" localSheetId="42">#REF!</definedName>
    <definedName name="KEV" localSheetId="26">#REF!</definedName>
    <definedName name="KEV" localSheetId="10">#REF!</definedName>
    <definedName name="KEV" localSheetId="43">#REF!</definedName>
    <definedName name="KEV" localSheetId="27">#REF!</definedName>
    <definedName name="KEV" localSheetId="11">#REF!</definedName>
    <definedName name="KEV" localSheetId="53">#REF!</definedName>
    <definedName name="KEV" localSheetId="36">#REF!</definedName>
    <definedName name="KEV" localSheetId="20">#REF!</definedName>
    <definedName name="KEV" localSheetId="49">#REF!</definedName>
    <definedName name="KEV" localSheetId="32">#REF!</definedName>
    <definedName name="KEV" localSheetId="16">#REF!</definedName>
    <definedName name="KEV" localSheetId="44">#REF!</definedName>
    <definedName name="KEV" localSheetId="28">#REF!</definedName>
    <definedName name="KEV" localSheetId="12">#REF!</definedName>
    <definedName name="KEV" localSheetId="40">#REF!</definedName>
    <definedName name="KEV" localSheetId="24">#REF!</definedName>
    <definedName name="KEV" localSheetId="8">#REF!</definedName>
    <definedName name="KEV" localSheetId="45">#REF!</definedName>
    <definedName name="KEV" localSheetId="46">#REF!</definedName>
    <definedName name="KEV" localSheetId="29">#REF!</definedName>
    <definedName name="KEV" localSheetId="13">#REF!</definedName>
    <definedName name="KEV" localSheetId="6">#REF!</definedName>
    <definedName name="KEV">#REF!</definedName>
    <definedName name="LastMonth" localSheetId="52">[5]Main!$D$16</definedName>
    <definedName name="LastMonth" localSheetId="47">[6]Main!$D$16</definedName>
    <definedName name="LastMonth" localSheetId="41">[7]Main!$D$16</definedName>
    <definedName name="LastMonth" localSheetId="55">[5]Main!$D$16</definedName>
    <definedName name="LastMonth" localSheetId="56">[5]Main!$D$16</definedName>
    <definedName name="LastMonth" localSheetId="48">[6]Main!$D$16</definedName>
    <definedName name="LastMonth" localSheetId="50">[6]Main!$D$16</definedName>
    <definedName name="LastMonth" localSheetId="54">[6]Main!$D$16</definedName>
    <definedName name="LastMonth" localSheetId="51">[6]Main!$D$16</definedName>
    <definedName name="LastMonth" localSheetId="42">[7]Main!$D$16</definedName>
    <definedName name="LastMonth" localSheetId="43">[7]Main!$D$16</definedName>
    <definedName name="LastMonth" localSheetId="53">[8]Main!$D$16</definedName>
    <definedName name="LastMonth" localSheetId="36">[8]Main!$D$16</definedName>
    <definedName name="LastMonth" localSheetId="20">[8]Main!$D$16</definedName>
    <definedName name="LastMonth" localSheetId="49">[8]Main!$D$16</definedName>
    <definedName name="LastMonth" localSheetId="32">[8]Main!$D$16</definedName>
    <definedName name="LastMonth" localSheetId="16">[8]Main!$D$16</definedName>
    <definedName name="LastMonth" localSheetId="44">[8]Main!$D$16</definedName>
    <definedName name="LastMonth" localSheetId="28">[8]Main!$D$16</definedName>
    <definedName name="LastMonth" localSheetId="12">[8]Main!$D$16</definedName>
    <definedName name="LastMonth" localSheetId="40">[8]Main!$D$16</definedName>
    <definedName name="LastMonth" localSheetId="24">[8]Main!$D$16</definedName>
    <definedName name="LastMonth" localSheetId="8">[8]Main!$D$16</definedName>
    <definedName name="LastMonth" localSheetId="45">[7]Main!$D$16</definedName>
    <definedName name="LastMonth" localSheetId="46">[6]Main!$D$16</definedName>
    <definedName name="LastMonth" localSheetId="2">[9]Main!$D$16</definedName>
    <definedName name="LastMonth" localSheetId="3">[10]Main!$D$16</definedName>
    <definedName name="LastMonth" localSheetId="6">[10]Main!$D$16</definedName>
    <definedName name="LastMonth">[11]Main!$D$16</definedName>
    <definedName name="LinksProgressArea" localSheetId="52">'[5]Check sheet'!$F$12:$I$16,'[5]Check sheet'!$F$18:$I$22,'[5]Check sheet'!$F$24:$I$28,'[5]Check sheet'!$F$30:$I$34</definedName>
    <definedName name="LinksProgressArea" localSheetId="47">'[6]Check sheet'!$F$12:$I$16,'[6]Check sheet'!$F$18:$I$22,'[6]Check sheet'!$F$24:$I$28,'[6]Check sheet'!$F$30:$I$34</definedName>
    <definedName name="LinksProgressArea" localSheetId="41">'[7]Check sheet'!$F$12:$I$16,'[7]Check sheet'!$F$18:$I$22,'[7]Check sheet'!$F$24:$I$28,'[7]Check sheet'!$F$30:$I$34</definedName>
    <definedName name="LinksProgressArea" localSheetId="55">'[5]Check sheet'!$F$12:$I$16,'[5]Check sheet'!$F$18:$I$22,'[5]Check sheet'!$F$24:$I$28,'[5]Check sheet'!$F$30:$I$34</definedName>
    <definedName name="LinksProgressArea" localSheetId="56">'[5]Check sheet'!$F$12:$I$16,'[5]Check sheet'!$F$18:$I$22,'[5]Check sheet'!$F$24:$I$28,'[5]Check sheet'!$F$30:$I$34</definedName>
    <definedName name="LinksProgressArea" localSheetId="48">'[6]Check sheet'!$F$12:$I$16,'[6]Check sheet'!$F$18:$I$22,'[6]Check sheet'!$F$24:$I$28,'[6]Check sheet'!$F$30:$I$34</definedName>
    <definedName name="LinksProgressArea" localSheetId="50">'[6]Check sheet'!$F$12:$I$16,'[6]Check sheet'!$F$18:$I$22,'[6]Check sheet'!$F$24:$I$28,'[6]Check sheet'!$F$30:$I$34</definedName>
    <definedName name="LinksProgressArea" localSheetId="54">'[6]Check sheet'!$F$12:$I$16,'[6]Check sheet'!$F$18:$I$22,'[6]Check sheet'!$F$24:$I$28,'[6]Check sheet'!$F$30:$I$34</definedName>
    <definedName name="LinksProgressArea" localSheetId="51">'[6]Check sheet'!$F$12:$I$16,'[6]Check sheet'!$F$18:$I$22,'[6]Check sheet'!$F$24:$I$28,'[6]Check sheet'!$F$30:$I$34</definedName>
    <definedName name="LinksProgressArea" localSheetId="42">'[7]Check sheet'!$F$12:$I$16,'[7]Check sheet'!$F$18:$I$22,'[7]Check sheet'!$F$24:$I$28,'[7]Check sheet'!$F$30:$I$34</definedName>
    <definedName name="LinksProgressArea" localSheetId="43">'[7]Check sheet'!$F$12:$I$16,'[7]Check sheet'!$F$18:$I$22,'[7]Check sheet'!$F$24:$I$28,'[7]Check sheet'!$F$30:$I$34</definedName>
    <definedName name="LinksProgressArea" localSheetId="53">'[8]Check sheet'!$F$12:$I$16,'[8]Check sheet'!$F$18:$I$22,'[8]Check sheet'!$F$24:$I$28,'[8]Check sheet'!$F$30:$I$34</definedName>
    <definedName name="LinksProgressArea" localSheetId="36">'[8]Check sheet'!$F$12:$I$16,'[8]Check sheet'!$F$18:$I$22,'[8]Check sheet'!$F$24:$I$28,'[8]Check sheet'!$F$30:$I$34</definedName>
    <definedName name="LinksProgressArea" localSheetId="20">'[8]Check sheet'!$F$12:$I$16,'[8]Check sheet'!$F$18:$I$22,'[8]Check sheet'!$F$24:$I$28,'[8]Check sheet'!$F$30:$I$34</definedName>
    <definedName name="LinksProgressArea" localSheetId="49">'[8]Check sheet'!$F$12:$I$16,'[8]Check sheet'!$F$18:$I$22,'[8]Check sheet'!$F$24:$I$28,'[8]Check sheet'!$F$30:$I$34</definedName>
    <definedName name="LinksProgressArea" localSheetId="32">'[8]Check sheet'!$F$12:$I$16,'[8]Check sheet'!$F$18:$I$22,'[8]Check sheet'!$F$24:$I$28,'[8]Check sheet'!$F$30:$I$34</definedName>
    <definedName name="LinksProgressArea" localSheetId="16">'[8]Check sheet'!$F$12:$I$16,'[8]Check sheet'!$F$18:$I$22,'[8]Check sheet'!$F$24:$I$28,'[8]Check sheet'!$F$30:$I$34</definedName>
    <definedName name="LinksProgressArea" localSheetId="44">'[8]Check sheet'!$F$12:$I$16,'[8]Check sheet'!$F$18:$I$22,'[8]Check sheet'!$F$24:$I$28,'[8]Check sheet'!$F$30:$I$34</definedName>
    <definedName name="LinksProgressArea" localSheetId="28">'[8]Check sheet'!$F$12:$I$16,'[8]Check sheet'!$F$18:$I$22,'[8]Check sheet'!$F$24:$I$28,'[8]Check sheet'!$F$30:$I$34</definedName>
    <definedName name="LinksProgressArea" localSheetId="12">'[8]Check sheet'!$F$12:$I$16,'[8]Check sheet'!$F$18:$I$22,'[8]Check sheet'!$F$24:$I$28,'[8]Check sheet'!$F$30:$I$34</definedName>
    <definedName name="LinksProgressArea" localSheetId="40">'[8]Check sheet'!$F$12:$I$16,'[8]Check sheet'!$F$18:$I$22,'[8]Check sheet'!$F$24:$I$28,'[8]Check sheet'!$F$30:$I$34</definedName>
    <definedName name="LinksProgressArea" localSheetId="24">'[8]Check sheet'!$F$12:$I$16,'[8]Check sheet'!$F$18:$I$22,'[8]Check sheet'!$F$24:$I$28,'[8]Check sheet'!$F$30:$I$34</definedName>
    <definedName name="LinksProgressArea" localSheetId="8">'[8]Check sheet'!$F$12:$I$16,'[8]Check sheet'!$F$18:$I$22,'[8]Check sheet'!$F$24:$I$28,'[8]Check sheet'!$F$30:$I$34</definedName>
    <definedName name="LinksProgressArea" localSheetId="45">'[7]Check sheet'!$F$12:$I$16,'[7]Check sheet'!$F$18:$I$22,'[7]Check sheet'!$F$24:$I$28,'[7]Check sheet'!$F$30:$I$34</definedName>
    <definedName name="LinksProgressArea" localSheetId="46">'[6]Check sheet'!$F$12:$I$16,'[6]Check sheet'!$F$18:$I$22,'[6]Check sheet'!$F$24:$I$28,'[6]Check sheet'!$F$30:$I$34</definedName>
    <definedName name="LinksProgressArea" localSheetId="2">'[9]Check sheet'!$F$12:$I$16,'[9]Check sheet'!$F$18:$I$22,'[9]Check sheet'!$F$24:$I$28,'[9]Check sheet'!$F$30:$I$34</definedName>
    <definedName name="LinksProgressArea" localSheetId="3">'[12]Check sheet'!$F$12:$I$16,'[12]Check sheet'!$F$18:$I$22,'[12]Check sheet'!$F$24:$I$28,'[12]Check sheet'!$F$30:$I$34</definedName>
    <definedName name="LinksProgressArea" localSheetId="6">'[12]Check sheet'!$F$12:$I$16,'[12]Check sheet'!$F$18:$I$22,'[12]Check sheet'!$F$24:$I$28,'[12]Check sheet'!$F$30:$I$34</definedName>
    <definedName name="LinksProgressArea">'[13]Check sheet'!$F$12:$I$16,'[13]Check sheet'!$F$18:$I$22,'[13]Check sheet'!$F$24:$I$28,'[13]Check sheet'!$F$30:$I$34</definedName>
    <definedName name="ManExposures" localSheetId="52">#REF!</definedName>
    <definedName name="ManExposures" localSheetId="35">#REF!</definedName>
    <definedName name="ManExposures" localSheetId="19">#REF!</definedName>
    <definedName name="ManExposures" localSheetId="47">#REF!</definedName>
    <definedName name="ManExposures" localSheetId="30">#REF!</definedName>
    <definedName name="ManExposures" localSheetId="14">#REF!</definedName>
    <definedName name="ManExposures" localSheetId="41">#REF!</definedName>
    <definedName name="ManExposures" localSheetId="25">#REF!</definedName>
    <definedName name="ManExposures" localSheetId="9">#REF!</definedName>
    <definedName name="ManExposures" localSheetId="55">#REF!</definedName>
    <definedName name="ManExposures" localSheetId="38">#REF!</definedName>
    <definedName name="ManExposures" localSheetId="22">#REF!</definedName>
    <definedName name="ManExposures" localSheetId="56">#REF!</definedName>
    <definedName name="ManExposures" localSheetId="23">#REF!</definedName>
    <definedName name="ManExposures" localSheetId="7">#REF!</definedName>
    <definedName name="ManExposures" localSheetId="48">#REF!</definedName>
    <definedName name="ManExposures" localSheetId="31">#REF!</definedName>
    <definedName name="ManExposures" localSheetId="15">#REF!</definedName>
    <definedName name="ManExposures" localSheetId="50">#REF!</definedName>
    <definedName name="ManExposures" localSheetId="33">#REF!</definedName>
    <definedName name="ManExposures" localSheetId="17">#REF!</definedName>
    <definedName name="ManExposures" localSheetId="37">#REF!</definedName>
    <definedName name="ManExposures" localSheetId="21">#REF!</definedName>
    <definedName name="ManExposures" localSheetId="34">#REF!</definedName>
    <definedName name="ManExposures" localSheetId="18">#REF!</definedName>
    <definedName name="ManExposures" localSheetId="42">#REF!</definedName>
    <definedName name="ManExposures" localSheetId="26">#REF!</definedName>
    <definedName name="ManExposures" localSheetId="10">#REF!</definedName>
    <definedName name="ManExposures" localSheetId="43">#REF!</definedName>
    <definedName name="ManExposures" localSheetId="27">#REF!</definedName>
    <definedName name="ManExposures" localSheetId="11">#REF!</definedName>
    <definedName name="ManExposures" localSheetId="53">#REF!</definedName>
    <definedName name="ManExposures" localSheetId="36">#REF!</definedName>
    <definedName name="ManExposures" localSheetId="20">#REF!</definedName>
    <definedName name="ManExposures" localSheetId="49">#REF!</definedName>
    <definedName name="ManExposures" localSheetId="32">#REF!</definedName>
    <definedName name="ManExposures" localSheetId="16">#REF!</definedName>
    <definedName name="ManExposures" localSheetId="44">#REF!</definedName>
    <definedName name="ManExposures" localSheetId="28">#REF!</definedName>
    <definedName name="ManExposures" localSheetId="12">#REF!</definedName>
    <definedName name="ManExposures" localSheetId="40">#REF!</definedName>
    <definedName name="ManExposures" localSheetId="24">#REF!</definedName>
    <definedName name="ManExposures" localSheetId="8">#REF!</definedName>
    <definedName name="ManExposures" localSheetId="45">#REF!</definedName>
    <definedName name="ManExposures" localSheetId="46">#REF!</definedName>
    <definedName name="ManExposures" localSheetId="29">#REF!</definedName>
    <definedName name="ManExposures" localSheetId="13">#REF!</definedName>
    <definedName name="ManExposures" localSheetId="6">#REF!</definedName>
    <definedName name="ManExposures">#REF!</definedName>
    <definedName name="ManReturns" localSheetId="52">#REF!</definedName>
    <definedName name="ManReturns" localSheetId="35">#REF!</definedName>
    <definedName name="ManReturns" localSheetId="19">#REF!</definedName>
    <definedName name="ManReturns" localSheetId="47">#REF!</definedName>
    <definedName name="ManReturns" localSheetId="30">#REF!</definedName>
    <definedName name="ManReturns" localSheetId="14">#REF!</definedName>
    <definedName name="ManReturns" localSheetId="41">#REF!</definedName>
    <definedName name="ManReturns" localSheetId="25">#REF!</definedName>
    <definedName name="ManReturns" localSheetId="9">#REF!</definedName>
    <definedName name="ManReturns" localSheetId="55">#REF!</definedName>
    <definedName name="ManReturns" localSheetId="38">#REF!</definedName>
    <definedName name="ManReturns" localSheetId="22">#REF!</definedName>
    <definedName name="ManReturns" localSheetId="56">#REF!</definedName>
    <definedName name="ManReturns" localSheetId="23">#REF!</definedName>
    <definedName name="ManReturns" localSheetId="7">#REF!</definedName>
    <definedName name="ManReturns" localSheetId="48">#REF!</definedName>
    <definedName name="ManReturns" localSheetId="31">#REF!</definedName>
    <definedName name="ManReturns" localSheetId="15">#REF!</definedName>
    <definedName name="ManReturns" localSheetId="50">#REF!</definedName>
    <definedName name="ManReturns" localSheetId="33">#REF!</definedName>
    <definedName name="ManReturns" localSheetId="17">#REF!</definedName>
    <definedName name="ManReturns" localSheetId="37">#REF!</definedName>
    <definedName name="ManReturns" localSheetId="21">#REF!</definedName>
    <definedName name="ManReturns" localSheetId="34">#REF!</definedName>
    <definedName name="ManReturns" localSheetId="18">#REF!</definedName>
    <definedName name="ManReturns" localSheetId="42">#REF!</definedName>
    <definedName name="ManReturns" localSheetId="26">#REF!</definedName>
    <definedName name="ManReturns" localSheetId="10">#REF!</definedName>
    <definedName name="ManReturns" localSheetId="43">#REF!</definedName>
    <definedName name="ManReturns" localSheetId="27">#REF!</definedName>
    <definedName name="ManReturns" localSheetId="11">#REF!</definedName>
    <definedName name="ManReturns" localSheetId="53">#REF!</definedName>
    <definedName name="ManReturns" localSheetId="36">#REF!</definedName>
    <definedName name="ManReturns" localSheetId="20">#REF!</definedName>
    <definedName name="ManReturns" localSheetId="49">#REF!</definedName>
    <definedName name="ManReturns" localSheetId="32">#REF!</definedName>
    <definedName name="ManReturns" localSheetId="16">#REF!</definedName>
    <definedName name="ManReturns" localSheetId="44">#REF!</definedName>
    <definedName name="ManReturns" localSheetId="28">#REF!</definedName>
    <definedName name="ManReturns" localSheetId="12">#REF!</definedName>
    <definedName name="ManReturns" localSheetId="40">#REF!</definedName>
    <definedName name="ManReturns" localSheetId="24">#REF!</definedName>
    <definedName name="ManReturns" localSheetId="8">#REF!</definedName>
    <definedName name="ManReturns" localSheetId="45">#REF!</definedName>
    <definedName name="ManReturns" localSheetId="46">#REF!</definedName>
    <definedName name="ManReturns" localSheetId="29">#REF!</definedName>
    <definedName name="ManReturns" localSheetId="13">#REF!</definedName>
    <definedName name="ManReturns" localSheetId="6">#REF!</definedName>
    <definedName name="ManReturns">#REF!</definedName>
    <definedName name="ManReturnsa" localSheetId="52">#REF!</definedName>
    <definedName name="ManReturnsa" localSheetId="35">#REF!</definedName>
    <definedName name="ManReturnsa" localSheetId="19">#REF!</definedName>
    <definedName name="ManReturnsa" localSheetId="47">#REF!</definedName>
    <definedName name="ManReturnsa" localSheetId="30">#REF!</definedName>
    <definedName name="ManReturnsa" localSheetId="14">#REF!</definedName>
    <definedName name="ManReturnsa" localSheetId="41">#REF!</definedName>
    <definedName name="ManReturnsa" localSheetId="25">#REF!</definedName>
    <definedName name="ManReturnsa" localSheetId="9">#REF!</definedName>
    <definedName name="ManReturnsa" localSheetId="55">#REF!</definedName>
    <definedName name="ManReturnsa" localSheetId="38">#REF!</definedName>
    <definedName name="ManReturnsa" localSheetId="22">#REF!</definedName>
    <definedName name="ManReturnsa" localSheetId="56">#REF!</definedName>
    <definedName name="ManReturnsa" localSheetId="23">#REF!</definedName>
    <definedName name="ManReturnsa" localSheetId="7">#REF!</definedName>
    <definedName name="ManReturnsa" localSheetId="48">#REF!</definedName>
    <definedName name="ManReturnsa" localSheetId="31">#REF!</definedName>
    <definedName name="ManReturnsa" localSheetId="15">#REF!</definedName>
    <definedName name="ManReturnsa" localSheetId="50">#REF!</definedName>
    <definedName name="ManReturnsa" localSheetId="33">#REF!</definedName>
    <definedName name="ManReturnsa" localSheetId="17">#REF!</definedName>
    <definedName name="ManReturnsa" localSheetId="37">#REF!</definedName>
    <definedName name="ManReturnsa" localSheetId="21">#REF!</definedName>
    <definedName name="ManReturnsa" localSheetId="34">#REF!</definedName>
    <definedName name="ManReturnsa" localSheetId="18">#REF!</definedName>
    <definedName name="ManReturnsa" localSheetId="42">#REF!</definedName>
    <definedName name="ManReturnsa" localSheetId="26">#REF!</definedName>
    <definedName name="ManReturnsa" localSheetId="10">#REF!</definedName>
    <definedName name="ManReturnsa" localSheetId="43">#REF!</definedName>
    <definedName name="ManReturnsa" localSheetId="27">#REF!</definedName>
    <definedName name="ManReturnsa" localSheetId="11">#REF!</definedName>
    <definedName name="ManReturnsa" localSheetId="53">#REF!</definedName>
    <definedName name="ManReturnsa" localSheetId="36">#REF!</definedName>
    <definedName name="ManReturnsa" localSheetId="20">#REF!</definedName>
    <definedName name="ManReturnsa" localSheetId="49">#REF!</definedName>
    <definedName name="ManReturnsa" localSheetId="32">#REF!</definedName>
    <definedName name="ManReturnsa" localSheetId="16">#REF!</definedName>
    <definedName name="ManReturnsa" localSheetId="44">#REF!</definedName>
    <definedName name="ManReturnsa" localSheetId="28">#REF!</definedName>
    <definedName name="ManReturnsa" localSheetId="12">#REF!</definedName>
    <definedName name="ManReturnsa" localSheetId="40">#REF!</definedName>
    <definedName name="ManReturnsa" localSheetId="24">#REF!</definedName>
    <definedName name="ManReturnsa" localSheetId="8">#REF!</definedName>
    <definedName name="ManReturnsa" localSheetId="45">#REF!</definedName>
    <definedName name="ManReturnsa" localSheetId="46">#REF!</definedName>
    <definedName name="ManReturnsa" localSheetId="29">#REF!</definedName>
    <definedName name="ManReturnsa" localSheetId="13">#REF!</definedName>
    <definedName name="ManReturnsa" localSheetId="6">#REF!</definedName>
    <definedName name="ManReturnsa">#REF!</definedName>
    <definedName name="MatrixExposures" localSheetId="52">#REF!</definedName>
    <definedName name="MatrixExposures" localSheetId="35">#REF!</definedName>
    <definedName name="MatrixExposures" localSheetId="19">#REF!</definedName>
    <definedName name="MatrixExposures" localSheetId="47">#REF!</definedName>
    <definedName name="MatrixExposures" localSheetId="30">#REF!</definedName>
    <definedName name="MatrixExposures" localSheetId="14">#REF!</definedName>
    <definedName name="MatrixExposures" localSheetId="41">#REF!</definedName>
    <definedName name="MatrixExposures" localSheetId="25">#REF!</definedName>
    <definedName name="MatrixExposures" localSheetId="9">#REF!</definedName>
    <definedName name="MatrixExposures" localSheetId="55">#REF!</definedName>
    <definedName name="MatrixExposures" localSheetId="38">#REF!</definedName>
    <definedName name="MatrixExposures" localSheetId="22">#REF!</definedName>
    <definedName name="MatrixExposures" localSheetId="56">#REF!</definedName>
    <definedName name="MatrixExposures" localSheetId="23">#REF!</definedName>
    <definedName name="MatrixExposures" localSheetId="7">#REF!</definedName>
    <definedName name="MatrixExposures" localSheetId="48">#REF!</definedName>
    <definedName name="MatrixExposures" localSheetId="31">#REF!</definedName>
    <definedName name="MatrixExposures" localSheetId="15">#REF!</definedName>
    <definedName name="MatrixExposures" localSheetId="50">#REF!</definedName>
    <definedName name="MatrixExposures" localSheetId="33">#REF!</definedName>
    <definedName name="MatrixExposures" localSheetId="17">#REF!</definedName>
    <definedName name="MatrixExposures" localSheetId="37">#REF!</definedName>
    <definedName name="MatrixExposures" localSheetId="21">#REF!</definedName>
    <definedName name="MatrixExposures" localSheetId="34">#REF!</definedName>
    <definedName name="MatrixExposures" localSheetId="18">#REF!</definedName>
    <definedName name="MatrixExposures" localSheetId="42">#REF!</definedName>
    <definedName name="MatrixExposures" localSheetId="26">#REF!</definedName>
    <definedName name="MatrixExposures" localSheetId="10">#REF!</definedName>
    <definedName name="MatrixExposures" localSheetId="43">#REF!</definedName>
    <definedName name="MatrixExposures" localSheetId="27">#REF!</definedName>
    <definedName name="MatrixExposures" localSheetId="11">#REF!</definedName>
    <definedName name="MatrixExposures" localSheetId="53">#REF!</definedName>
    <definedName name="MatrixExposures" localSheetId="36">#REF!</definedName>
    <definedName name="MatrixExposures" localSheetId="20">#REF!</definedName>
    <definedName name="MatrixExposures" localSheetId="49">#REF!</definedName>
    <definedName name="MatrixExposures" localSheetId="32">#REF!</definedName>
    <definedName name="MatrixExposures" localSheetId="16">#REF!</definedName>
    <definedName name="MatrixExposures" localSheetId="44">#REF!</definedName>
    <definedName name="MatrixExposures" localSheetId="28">#REF!</definedName>
    <definedName name="MatrixExposures" localSheetId="12">#REF!</definedName>
    <definedName name="MatrixExposures" localSheetId="40">#REF!</definedName>
    <definedName name="MatrixExposures" localSheetId="24">#REF!</definedName>
    <definedName name="MatrixExposures" localSheetId="8">#REF!</definedName>
    <definedName name="MatrixExposures" localSheetId="45">#REF!</definedName>
    <definedName name="MatrixExposures" localSheetId="46">#REF!</definedName>
    <definedName name="MatrixExposures" localSheetId="29">#REF!</definedName>
    <definedName name="MatrixExposures" localSheetId="13">#REF!</definedName>
    <definedName name="MatrixExposures" localSheetId="6">#REF!</definedName>
    <definedName name="MatrixExposures">#REF!</definedName>
    <definedName name="MatrixReturns" localSheetId="52">#REF!</definedName>
    <definedName name="MatrixReturns" localSheetId="35">#REF!</definedName>
    <definedName name="MatrixReturns" localSheetId="19">#REF!</definedName>
    <definedName name="MatrixReturns" localSheetId="47">#REF!</definedName>
    <definedName name="MatrixReturns" localSheetId="30">#REF!</definedName>
    <definedName name="MatrixReturns" localSheetId="14">#REF!</definedName>
    <definedName name="MatrixReturns" localSheetId="41">#REF!</definedName>
    <definedName name="MatrixReturns" localSheetId="25">#REF!</definedName>
    <definedName name="MatrixReturns" localSheetId="9">#REF!</definedName>
    <definedName name="MatrixReturns" localSheetId="55">#REF!</definedName>
    <definedName name="MatrixReturns" localSheetId="38">#REF!</definedName>
    <definedName name="MatrixReturns" localSheetId="22">#REF!</definedName>
    <definedName name="MatrixReturns" localSheetId="56">#REF!</definedName>
    <definedName name="MatrixReturns" localSheetId="23">#REF!</definedName>
    <definedName name="MatrixReturns" localSheetId="7">#REF!</definedName>
    <definedName name="MatrixReturns" localSheetId="48">#REF!</definedName>
    <definedName name="MatrixReturns" localSheetId="31">#REF!</definedName>
    <definedName name="MatrixReturns" localSheetId="15">#REF!</definedName>
    <definedName name="MatrixReturns" localSheetId="50">#REF!</definedName>
    <definedName name="MatrixReturns" localSheetId="33">#REF!</definedName>
    <definedName name="MatrixReturns" localSheetId="17">#REF!</definedName>
    <definedName name="MatrixReturns" localSheetId="37">#REF!</definedName>
    <definedName name="MatrixReturns" localSheetId="21">#REF!</definedName>
    <definedName name="MatrixReturns" localSheetId="34">#REF!</definedName>
    <definedName name="MatrixReturns" localSheetId="18">#REF!</definedName>
    <definedName name="MatrixReturns" localSheetId="42">#REF!</definedName>
    <definedName name="MatrixReturns" localSheetId="26">#REF!</definedName>
    <definedName name="MatrixReturns" localSheetId="10">#REF!</definedName>
    <definedName name="MatrixReturns" localSheetId="43">#REF!</definedName>
    <definedName name="MatrixReturns" localSheetId="27">#REF!</definedName>
    <definedName name="MatrixReturns" localSheetId="11">#REF!</definedName>
    <definedName name="MatrixReturns" localSheetId="53">#REF!</definedName>
    <definedName name="MatrixReturns" localSheetId="36">#REF!</definedName>
    <definedName name="MatrixReturns" localSheetId="20">#REF!</definedName>
    <definedName name="MatrixReturns" localSheetId="49">#REF!</definedName>
    <definedName name="MatrixReturns" localSheetId="32">#REF!</definedName>
    <definedName name="MatrixReturns" localSheetId="16">#REF!</definedName>
    <definedName name="MatrixReturns" localSheetId="44">#REF!</definedName>
    <definedName name="MatrixReturns" localSheetId="28">#REF!</definedName>
    <definedName name="MatrixReturns" localSheetId="12">#REF!</definedName>
    <definedName name="MatrixReturns" localSheetId="40">#REF!</definedName>
    <definedName name="MatrixReturns" localSheetId="24">#REF!</definedName>
    <definedName name="MatrixReturns" localSheetId="8">#REF!</definedName>
    <definedName name="MatrixReturns" localSheetId="45">#REF!</definedName>
    <definedName name="MatrixReturns" localSheetId="46">#REF!</definedName>
    <definedName name="MatrixReturns" localSheetId="29">#REF!</definedName>
    <definedName name="MatrixReturns" localSheetId="13">#REF!</definedName>
    <definedName name="MatrixReturns" localSheetId="6">#REF!</definedName>
    <definedName name="MatrixReturns">#REF!</definedName>
    <definedName name="MT" localSheetId="52">#REF!</definedName>
    <definedName name="MT" localSheetId="35">#REF!</definedName>
    <definedName name="MT" localSheetId="19">#REF!</definedName>
    <definedName name="MT" localSheetId="47">#REF!</definedName>
    <definedName name="MT" localSheetId="30">#REF!</definedName>
    <definedName name="MT" localSheetId="14">#REF!</definedName>
    <definedName name="MT" localSheetId="41">#REF!</definedName>
    <definedName name="MT" localSheetId="25">#REF!</definedName>
    <definedName name="MT" localSheetId="9">#REF!</definedName>
    <definedName name="MT" localSheetId="55">#REF!</definedName>
    <definedName name="MT" localSheetId="38">#REF!</definedName>
    <definedName name="MT" localSheetId="22">#REF!</definedName>
    <definedName name="MT" localSheetId="56">#REF!</definedName>
    <definedName name="MT" localSheetId="23">#REF!</definedName>
    <definedName name="MT" localSheetId="7">#REF!</definedName>
    <definedName name="MT" localSheetId="48">#REF!</definedName>
    <definedName name="MT" localSheetId="31">#REF!</definedName>
    <definedName name="MT" localSheetId="15">#REF!</definedName>
    <definedName name="MT" localSheetId="50">#REF!</definedName>
    <definedName name="MT" localSheetId="33">#REF!</definedName>
    <definedName name="MT" localSheetId="17">#REF!</definedName>
    <definedName name="MT" localSheetId="37">#REF!</definedName>
    <definedName name="MT" localSheetId="21">#REF!</definedName>
    <definedName name="MT" localSheetId="34">#REF!</definedName>
    <definedName name="MT" localSheetId="18">#REF!</definedName>
    <definedName name="MT" localSheetId="42">#REF!</definedName>
    <definedName name="MT" localSheetId="26">#REF!</definedName>
    <definedName name="MT" localSheetId="10">#REF!</definedName>
    <definedName name="MT" localSheetId="43">#REF!</definedName>
    <definedName name="MT" localSheetId="27">#REF!</definedName>
    <definedName name="MT" localSheetId="11">#REF!</definedName>
    <definedName name="MT" localSheetId="53">#REF!</definedName>
    <definedName name="MT" localSheetId="36">#REF!</definedName>
    <definedName name="MT" localSheetId="20">#REF!</definedName>
    <definedName name="MT" localSheetId="49">#REF!</definedName>
    <definedName name="MT" localSheetId="32">#REF!</definedName>
    <definedName name="MT" localSheetId="16">#REF!</definedName>
    <definedName name="MT" localSheetId="44">#REF!</definedName>
    <definedName name="MT" localSheetId="28">#REF!</definedName>
    <definedName name="MT" localSheetId="12">#REF!</definedName>
    <definedName name="MT" localSheetId="40">#REF!</definedName>
    <definedName name="MT" localSheetId="24">#REF!</definedName>
    <definedName name="MT" localSheetId="8">#REF!</definedName>
    <definedName name="MT" localSheetId="45">#REF!</definedName>
    <definedName name="MT" localSheetId="46">#REF!</definedName>
    <definedName name="MT" localSheetId="29">#REF!</definedName>
    <definedName name="MT" localSheetId="13">#REF!</definedName>
    <definedName name="MT" localSheetId="6">#REF!</definedName>
    <definedName name="MT">#REF!</definedName>
    <definedName name="p" localSheetId="52">#REF!</definedName>
    <definedName name="p" localSheetId="35">#REF!</definedName>
    <definedName name="p" localSheetId="19">#REF!</definedName>
    <definedName name="p" localSheetId="47">#REF!</definedName>
    <definedName name="p" localSheetId="30">#REF!</definedName>
    <definedName name="p" localSheetId="14">#REF!</definedName>
    <definedName name="p" localSheetId="41">#REF!</definedName>
    <definedName name="p" localSheetId="25">#REF!</definedName>
    <definedName name="p" localSheetId="9">#REF!</definedName>
    <definedName name="p" localSheetId="55">#REF!</definedName>
    <definedName name="p" localSheetId="38">#REF!</definedName>
    <definedName name="p" localSheetId="22">#REF!</definedName>
    <definedName name="p" localSheetId="56">#REF!</definedName>
    <definedName name="p" localSheetId="23">#REF!</definedName>
    <definedName name="p" localSheetId="7">#REF!</definedName>
    <definedName name="p" localSheetId="48">#REF!</definedName>
    <definedName name="p" localSheetId="31">#REF!</definedName>
    <definedName name="p" localSheetId="15">#REF!</definedName>
    <definedName name="p" localSheetId="50">#REF!</definedName>
    <definedName name="p" localSheetId="33">#REF!</definedName>
    <definedName name="p" localSheetId="17">#REF!</definedName>
    <definedName name="p" localSheetId="37">#REF!</definedName>
    <definedName name="p" localSheetId="21">#REF!</definedName>
    <definedName name="p" localSheetId="34">#REF!</definedName>
    <definedName name="p" localSheetId="18">#REF!</definedName>
    <definedName name="p" localSheetId="42">#REF!</definedName>
    <definedName name="p" localSheetId="26">#REF!</definedName>
    <definedName name="p" localSheetId="10">#REF!</definedName>
    <definedName name="p" localSheetId="43">#REF!</definedName>
    <definedName name="p" localSheetId="27">#REF!</definedName>
    <definedName name="p" localSheetId="11">#REF!</definedName>
    <definedName name="p" localSheetId="53">#REF!</definedName>
    <definedName name="p" localSheetId="36">#REF!</definedName>
    <definedName name="p" localSheetId="20">#REF!</definedName>
    <definedName name="p" localSheetId="49">#REF!</definedName>
    <definedName name="p" localSheetId="32">#REF!</definedName>
    <definedName name="p" localSheetId="16">#REF!</definedName>
    <definedName name="p" localSheetId="44">#REF!</definedName>
    <definedName name="p" localSheetId="28">#REF!</definedName>
    <definedName name="p" localSheetId="12">#REF!</definedName>
    <definedName name="p" localSheetId="40">#REF!</definedName>
    <definedName name="p" localSheetId="24">#REF!</definedName>
    <definedName name="p" localSheetId="8">#REF!</definedName>
    <definedName name="p" localSheetId="45">#REF!</definedName>
    <definedName name="p" localSheetId="46">#REF!</definedName>
    <definedName name="p" localSheetId="29">#REF!</definedName>
    <definedName name="p" localSheetId="13">#REF!</definedName>
    <definedName name="p" localSheetId="6">#REF!</definedName>
    <definedName name="p">#REF!</definedName>
    <definedName name="PeriodList">'[4]Report Form'!$B$4:$B$74</definedName>
    <definedName name="_xlnm.Print_Area" localSheetId="52">'Apr 16'!$A$1:$N$160</definedName>
    <definedName name="_xlnm.Print_Area" localSheetId="35">'Apr 17'!$A$1:$N$160</definedName>
    <definedName name="_xlnm.Print_Area" localSheetId="19">'Apr 18'!$A$1:$N$160</definedName>
    <definedName name="_xlnm.Print_Area" localSheetId="47">'Aug 16'!$A$1:$N$160</definedName>
    <definedName name="_xlnm.Print_Area" localSheetId="30">'Aug 17'!$A$1:$N$160</definedName>
    <definedName name="_xlnm.Print_Area" localSheetId="14">'Aug 18'!$A$1:$N$160</definedName>
    <definedName name="_xlnm.Print_Area" localSheetId="41">'Dec 16'!$A$1:$N$160</definedName>
    <definedName name="_xlnm.Print_Area" localSheetId="25">'Dec 17'!$A$1:$N$160</definedName>
    <definedName name="_xlnm.Print_Area" localSheetId="9">'Dec 18'!$A$1:$N$160</definedName>
    <definedName name="_xlnm.Print_Area" localSheetId="55">'Feb 16'!$A$1:$N$160</definedName>
    <definedName name="_xlnm.Print_Area" localSheetId="38">'Feb 17'!$A$1:$N$160</definedName>
    <definedName name="_xlnm.Print_Area" localSheetId="22">'Feb 18'!$A$1:$N$160</definedName>
    <definedName name="_xlnm.Print_Area" localSheetId="56">'Jan 16'!$A$1:$N$160</definedName>
    <definedName name="_xlnm.Print_Area" localSheetId="39">'Jan 17'!$A$1:$N$160</definedName>
    <definedName name="_xlnm.Print_Area" localSheetId="23">'Jan 18'!$A$1:$N$160</definedName>
    <definedName name="_xlnm.Print_Area" localSheetId="7">'Jan 19'!$A$1:$N$160</definedName>
    <definedName name="_xlnm.Print_Area" localSheetId="48">'Jul 16'!$A$1:$N$160</definedName>
    <definedName name="_xlnm.Print_Area" localSheetId="31">'Jul 17'!$A$1:$N$160</definedName>
    <definedName name="_xlnm.Print_Area" localSheetId="15">'Jul 18'!$A$1:$N$160</definedName>
    <definedName name="_xlnm.Print_Area" localSheetId="50">'Jun 16'!$A$1:$N$160</definedName>
    <definedName name="_xlnm.Print_Area" localSheetId="33">'Jun 17'!$A$1:$N$160</definedName>
    <definedName name="_xlnm.Print_Area" localSheetId="17">'Jun 18'!$A$1:$N$160</definedName>
    <definedName name="_xlnm.Print_Area" localSheetId="54">'Mar 16'!$A$1:$N$160</definedName>
    <definedName name="_xlnm.Print_Area" localSheetId="37">'Mar 17'!$A$1:$N$160</definedName>
    <definedName name="_xlnm.Print_Area" localSheetId="21">'Mar 18'!$A$1:$N$160</definedName>
    <definedName name="_xlnm.Print_Area" localSheetId="51">'May 16'!$A$1:$N$160</definedName>
    <definedName name="_xlnm.Print_Area" localSheetId="34">'May 17'!$A$1:$N$160</definedName>
    <definedName name="_xlnm.Print_Area" localSheetId="18">'May 18'!$A$1:$N$160</definedName>
    <definedName name="_xlnm.Print_Area" localSheetId="42">'Nov 16'!$A$1:$N$160</definedName>
    <definedName name="_xlnm.Print_Area" localSheetId="26">'Nov 17'!$A$1:$N$160</definedName>
    <definedName name="_xlnm.Print_Area" localSheetId="10">'Nov 18'!$A$1:$N$160</definedName>
    <definedName name="_xlnm.Print_Area" localSheetId="43">'Oct 16'!$A$1:$N$160</definedName>
    <definedName name="_xlnm.Print_Area" localSheetId="27">'Oct 17'!$A$1:$N$160</definedName>
    <definedName name="_xlnm.Print_Area" localSheetId="11">'Oct 18'!$A$1:$N$160</definedName>
    <definedName name="_xlnm.Print_Area" localSheetId="36">'Q117 Ccy Annex '!$A$1:$M$41</definedName>
    <definedName name="_xlnm.Print_Area" localSheetId="20">'Q118 Ccy Annex'!$A$1:$M$41</definedName>
    <definedName name="_xlnm.Print_Area" localSheetId="32">'Q217 Ccy Annex'!$A$1:$M$41</definedName>
    <definedName name="_xlnm.Print_Area" localSheetId="16">'Q218 Ccy Annex'!$A$1:$M$41</definedName>
    <definedName name="_xlnm.Print_Area" localSheetId="28">'Q317 Ccy Annex'!$A$1:$M$41</definedName>
    <definedName name="_xlnm.Print_Area" localSheetId="12">'Q318 Ccy Annex'!$A$1:$M$41</definedName>
    <definedName name="_xlnm.Print_Area" localSheetId="40">'Q416 Ccy Annex'!$A$1:$M$41</definedName>
    <definedName name="_xlnm.Print_Area" localSheetId="24">'Q417 Ccy Annex'!$A$1:$M$41</definedName>
    <definedName name="_xlnm.Print_Area" localSheetId="8">'Q418 Ccy Annex'!$A$1:$M$41</definedName>
    <definedName name="_xlnm.Print_Area" localSheetId="45">'Sep 16'!$A$1:$N$160</definedName>
    <definedName name="_xlnm.Print_Area" localSheetId="46">'Sep 16 (old)'!$A$1:$N$160</definedName>
    <definedName name="_xlnm.Print_Area" localSheetId="29">'Sep 17'!$A$1:$N$160</definedName>
    <definedName name="_xlnm.Print_Area" localSheetId="13">'Sep 18'!$A$1:$N$160</definedName>
    <definedName name="_xlnm.Print_Area" localSheetId="2">Summary!$A$1:$K$48</definedName>
    <definedName name="_xlnm.Print_Area" localSheetId="3">'Time Series'!$A$1:$Q$59</definedName>
    <definedName name="_xlnm.Print_Area" localSheetId="4">'Time Series (old)'!$A$1:$Q$218</definedName>
    <definedName name="_xlnm.Print_Area" localSheetId="6">'TIME SERIES DETAIL'!$A$1:$BB$128</definedName>
    <definedName name="_xlnm.Print_Area" localSheetId="5">'TIME SERIES DETAIL (old)'!$A$1:$HD$127</definedName>
    <definedName name="_xlnm.Print_Titles" localSheetId="3">'Time Series'!$1:$10</definedName>
    <definedName name="_xlnm.Print_Titles" localSheetId="4">'Time Series (old)'!$1:$10</definedName>
    <definedName name="_xlnm.Print_Titles" localSheetId="6">'TIME SERIES DETAIL'!$A:$E</definedName>
    <definedName name="_xlnm.Print_Titles" localSheetId="5">'TIME SERIES DETAIL (old)'!$A:$E</definedName>
    <definedName name="Progress_Range" localSheetId="52">[5]Main!$H$3:$L$3,[5]Main!$H$4:$K$4,[5]Main!$H$5:$L$5</definedName>
    <definedName name="Progress_Range" localSheetId="47">[6]Main!$H$3:$L$3,[6]Main!$H$4:$K$4,[6]Main!$H$5:$L$5</definedName>
    <definedName name="Progress_Range" localSheetId="41">[7]Main!$H$3:$L$3,[7]Main!$H$4:$K$4,[7]Main!$H$5:$L$5</definedName>
    <definedName name="Progress_Range" localSheetId="55">[5]Main!$H$3:$L$3,[5]Main!$H$4:$K$4,[5]Main!$H$5:$L$5</definedName>
    <definedName name="Progress_Range" localSheetId="56">[5]Main!$H$3:$L$3,[5]Main!$H$4:$K$4,[5]Main!$H$5:$L$5</definedName>
    <definedName name="Progress_Range" localSheetId="48">[6]Main!$H$3:$L$3,[6]Main!$H$4:$K$4,[6]Main!$H$5:$L$5</definedName>
    <definedName name="Progress_Range" localSheetId="50">[6]Main!$H$3:$L$3,[6]Main!$H$4:$K$4,[6]Main!$H$5:$L$5</definedName>
    <definedName name="Progress_Range" localSheetId="54">[6]Main!$H$3:$L$3,[6]Main!$H$4:$K$4,[6]Main!$H$5:$L$5</definedName>
    <definedName name="Progress_Range" localSheetId="51">[6]Main!$H$3:$L$3,[6]Main!$H$4:$K$4,[6]Main!$H$5:$L$5</definedName>
    <definedName name="Progress_Range" localSheetId="42">[7]Main!$H$3:$L$3,[7]Main!$H$4:$K$4,[7]Main!$H$5:$L$5</definedName>
    <definedName name="Progress_Range" localSheetId="43">[7]Main!$H$3:$L$3,[7]Main!$H$4:$K$4,[7]Main!$H$5:$L$5</definedName>
    <definedName name="Progress_Range" localSheetId="53">[8]Main!$H$3:$L$3,[8]Main!$H$4:$K$4,[8]Main!$H$5:$L$5</definedName>
    <definedName name="Progress_Range" localSheetId="36">[8]Main!$H$3:$L$3,[8]Main!$H$4:$K$4,[8]Main!$H$5:$L$5</definedName>
    <definedName name="Progress_Range" localSheetId="20">[8]Main!$H$3:$L$3,[8]Main!$H$4:$K$4,[8]Main!$H$5:$L$5</definedName>
    <definedName name="Progress_Range" localSheetId="49">[8]Main!$H$3:$L$3,[8]Main!$H$4:$K$4,[8]Main!$H$5:$L$5</definedName>
    <definedName name="Progress_Range" localSheetId="32">[8]Main!$H$3:$L$3,[8]Main!$H$4:$K$4,[8]Main!$H$5:$L$5</definedName>
    <definedName name="Progress_Range" localSheetId="16">[8]Main!$H$3:$L$3,[8]Main!$H$4:$K$4,[8]Main!$H$5:$L$5</definedName>
    <definedName name="Progress_Range" localSheetId="44">[8]Main!$H$3:$L$3,[8]Main!$H$4:$K$4,[8]Main!$H$5:$L$5</definedName>
    <definedName name="Progress_Range" localSheetId="28">[8]Main!$H$3:$L$3,[8]Main!$H$4:$K$4,[8]Main!$H$5:$L$5</definedName>
    <definedName name="Progress_Range" localSheetId="12">[8]Main!$H$3:$L$3,[8]Main!$H$4:$K$4,[8]Main!$H$5:$L$5</definedName>
    <definedName name="Progress_Range" localSheetId="40">[8]Main!$H$3:$L$3,[8]Main!$H$4:$K$4,[8]Main!$H$5:$L$5</definedName>
    <definedName name="Progress_Range" localSheetId="24">[8]Main!$H$3:$L$3,[8]Main!$H$4:$K$4,[8]Main!$H$5:$L$5</definedName>
    <definedName name="Progress_Range" localSheetId="8">[8]Main!$H$3:$L$3,[8]Main!$H$4:$K$4,[8]Main!$H$5:$L$5</definedName>
    <definedName name="Progress_Range" localSheetId="45">[7]Main!$H$3:$L$3,[7]Main!$H$4:$K$4,[7]Main!$H$5:$L$5</definedName>
    <definedName name="Progress_Range" localSheetId="46">[6]Main!$H$3:$L$3,[6]Main!$H$4:$K$4,[6]Main!$H$5:$L$5</definedName>
    <definedName name="Progress_Range" localSheetId="2">[9]Main!$H$3:$L$3,[9]Main!$H$4:$K$4,[9]Main!$H$5:$L$5</definedName>
    <definedName name="Progress_Range" localSheetId="3">[12]Main!$H$3:$L$3,[12]Main!$H$4:$K$4,[12]Main!$H$5:$L$5</definedName>
    <definedName name="Progress_Range" localSheetId="6">[12]Main!$H$3:$L$3,[12]Main!$H$4:$K$4,[12]Main!$H$5:$L$5</definedName>
    <definedName name="Progress_Range">[13]Main!$H$3:$L$3,[13]Main!$H$4:$K$4,[13]Main!$H$5:$L$5</definedName>
    <definedName name="Q" localSheetId="52">#REF!</definedName>
    <definedName name="Q" localSheetId="35">#REF!</definedName>
    <definedName name="Q" localSheetId="19">#REF!</definedName>
    <definedName name="Q" localSheetId="47">#REF!</definedName>
    <definedName name="Q" localSheetId="30">#REF!</definedName>
    <definedName name="Q" localSheetId="14">#REF!</definedName>
    <definedName name="Q" localSheetId="41">#REF!</definedName>
    <definedName name="Q" localSheetId="25">#REF!</definedName>
    <definedName name="Q" localSheetId="9">#REF!</definedName>
    <definedName name="Q" localSheetId="55">#REF!</definedName>
    <definedName name="Q" localSheetId="38">#REF!</definedName>
    <definedName name="Q" localSheetId="22">#REF!</definedName>
    <definedName name="Q" localSheetId="56">#REF!</definedName>
    <definedName name="Q" localSheetId="23">#REF!</definedName>
    <definedName name="Q" localSheetId="7">#REF!</definedName>
    <definedName name="Q" localSheetId="48">#REF!</definedName>
    <definedName name="Q" localSheetId="31">#REF!</definedName>
    <definedName name="Q" localSheetId="15">#REF!</definedName>
    <definedName name="Q" localSheetId="50">#REF!</definedName>
    <definedName name="Q" localSheetId="33">#REF!</definedName>
    <definedName name="Q" localSheetId="17">#REF!</definedName>
    <definedName name="Q" localSheetId="37">#REF!</definedName>
    <definedName name="Q" localSheetId="21">#REF!</definedName>
    <definedName name="Q" localSheetId="34">#REF!</definedName>
    <definedName name="Q" localSheetId="18">#REF!</definedName>
    <definedName name="Q" localSheetId="42">#REF!</definedName>
    <definedName name="Q" localSheetId="26">#REF!</definedName>
    <definedName name="Q" localSheetId="10">#REF!</definedName>
    <definedName name="Q" localSheetId="43">#REF!</definedName>
    <definedName name="Q" localSheetId="27">#REF!</definedName>
    <definedName name="Q" localSheetId="11">#REF!</definedName>
    <definedName name="Q" localSheetId="53">#REF!</definedName>
    <definedName name="Q" localSheetId="36">#REF!</definedName>
    <definedName name="Q" localSheetId="20">#REF!</definedName>
    <definedName name="Q" localSheetId="49">#REF!</definedName>
    <definedName name="Q" localSheetId="32">#REF!</definedName>
    <definedName name="Q" localSheetId="16">#REF!</definedName>
    <definedName name="Q" localSheetId="44">#REF!</definedName>
    <definedName name="Q" localSheetId="28">#REF!</definedName>
    <definedName name="Q" localSheetId="12">#REF!</definedName>
    <definedName name="Q" localSheetId="40">#REF!</definedName>
    <definedName name="Q" localSheetId="24">#REF!</definedName>
    <definedName name="Q" localSheetId="8">#REF!</definedName>
    <definedName name="Q" localSheetId="45">#REF!</definedName>
    <definedName name="Q" localSheetId="46">#REF!</definedName>
    <definedName name="Q" localSheetId="29">#REF!</definedName>
    <definedName name="Q" localSheetId="13">#REF!</definedName>
    <definedName name="Q" localSheetId="6">#REF!</definedName>
    <definedName name="Q">#REF!</definedName>
    <definedName name="RATES" localSheetId="52">#REF!</definedName>
    <definedName name="RATES" localSheetId="35">#REF!</definedName>
    <definedName name="RATES" localSheetId="19">#REF!</definedName>
    <definedName name="RATES" localSheetId="47">#REF!</definedName>
    <definedName name="RATES" localSheetId="30">#REF!</definedName>
    <definedName name="RATES" localSheetId="14">#REF!</definedName>
    <definedName name="RATES" localSheetId="41">#REF!</definedName>
    <definedName name="RATES" localSheetId="25">#REF!</definedName>
    <definedName name="RATES" localSheetId="9">#REF!</definedName>
    <definedName name="RATES" localSheetId="55">#REF!</definedName>
    <definedName name="RATES" localSheetId="38">#REF!</definedName>
    <definedName name="RATES" localSheetId="22">#REF!</definedName>
    <definedName name="RATES" localSheetId="56">#REF!</definedName>
    <definedName name="RATES" localSheetId="23">#REF!</definedName>
    <definedName name="RATES" localSheetId="7">#REF!</definedName>
    <definedName name="RATES" localSheetId="48">#REF!</definedName>
    <definedName name="RATES" localSheetId="31">#REF!</definedName>
    <definedName name="RATES" localSheetId="15">#REF!</definedName>
    <definedName name="RATES" localSheetId="50">#REF!</definedName>
    <definedName name="RATES" localSheetId="33">#REF!</definedName>
    <definedName name="RATES" localSheetId="17">#REF!</definedName>
    <definedName name="RATES" localSheetId="37">#REF!</definedName>
    <definedName name="RATES" localSheetId="21">#REF!</definedName>
    <definedName name="RATES" localSheetId="34">#REF!</definedName>
    <definedName name="RATES" localSheetId="18">#REF!</definedName>
    <definedName name="RATES" localSheetId="42">#REF!</definedName>
    <definedName name="RATES" localSheetId="26">#REF!</definedName>
    <definedName name="RATES" localSheetId="10">#REF!</definedName>
    <definedName name="RATES" localSheetId="43">#REF!</definedName>
    <definedName name="RATES" localSheetId="27">#REF!</definedName>
    <definedName name="RATES" localSheetId="11">#REF!</definedName>
    <definedName name="RATES" localSheetId="53">#REF!</definedName>
    <definedName name="RATES" localSheetId="36">#REF!</definedName>
    <definedName name="RATES" localSheetId="20">#REF!</definedName>
    <definedName name="RATES" localSheetId="49">#REF!</definedName>
    <definedName name="RATES" localSheetId="32">#REF!</definedName>
    <definedName name="RATES" localSheetId="16">#REF!</definedName>
    <definedName name="RATES" localSheetId="44">#REF!</definedName>
    <definedName name="RATES" localSheetId="28">#REF!</definedName>
    <definedName name="RATES" localSheetId="12">#REF!</definedName>
    <definedName name="RATES" localSheetId="40">#REF!</definedName>
    <definedName name="RATES" localSheetId="24">#REF!</definedName>
    <definedName name="RATES" localSheetId="8">#REF!</definedName>
    <definedName name="RATES" localSheetId="45">#REF!</definedName>
    <definedName name="RATES" localSheetId="46">#REF!</definedName>
    <definedName name="RATES" localSheetId="29">#REF!</definedName>
    <definedName name="RATES" localSheetId="13">#REF!</definedName>
    <definedName name="RATES" localSheetId="6">#REF!</definedName>
    <definedName name="RATES">#REF!</definedName>
    <definedName name="Report_Scales">'[14]Report Form'!$A$5:$A$8</definedName>
    <definedName name="Reporting_Country_Code">[3]Parameters!$B$3</definedName>
    <definedName name="Reporting_Country_Name">[3]Parameters!$B$2</definedName>
    <definedName name="Reporting_Currency_Code">[3]Parameters!$C$4</definedName>
    <definedName name="Reporting_Currency_Name">[3]Parameters!$B$4</definedName>
    <definedName name="Reporting_Scale_Name">[3]Parameters!$B$5</definedName>
    <definedName name="ScalesList">'[3]Report Form'!$A$5:$A$8</definedName>
    <definedName name="Spreads" localSheetId="52">#REF!</definedName>
    <definedName name="Spreads" localSheetId="35">#REF!</definedName>
    <definedName name="Spreads" localSheetId="19">#REF!</definedName>
    <definedName name="Spreads" localSheetId="47">#REF!</definedName>
    <definedName name="Spreads" localSheetId="30">#REF!</definedName>
    <definedName name="Spreads" localSheetId="14">#REF!</definedName>
    <definedName name="Spreads" localSheetId="41">#REF!</definedName>
    <definedName name="Spreads" localSheetId="25">#REF!</definedName>
    <definedName name="Spreads" localSheetId="9">#REF!</definedName>
    <definedName name="Spreads" localSheetId="55">#REF!</definedName>
    <definedName name="Spreads" localSheetId="38">#REF!</definedName>
    <definedName name="Spreads" localSheetId="22">#REF!</definedName>
    <definedName name="Spreads" localSheetId="56">#REF!</definedName>
    <definedName name="Spreads" localSheetId="23">#REF!</definedName>
    <definedName name="Spreads" localSheetId="7">#REF!</definedName>
    <definedName name="Spreads" localSheetId="48">#REF!</definedName>
    <definedName name="Spreads" localSheetId="31">#REF!</definedName>
    <definedName name="Spreads" localSheetId="15">#REF!</definedName>
    <definedName name="Spreads" localSheetId="50">#REF!</definedName>
    <definedName name="Spreads" localSheetId="33">#REF!</definedName>
    <definedName name="Spreads" localSheetId="17">#REF!</definedName>
    <definedName name="Spreads" localSheetId="37">#REF!</definedName>
    <definedName name="Spreads" localSheetId="21">#REF!</definedName>
    <definedName name="Spreads" localSheetId="34">#REF!</definedName>
    <definedName name="Spreads" localSheetId="18">#REF!</definedName>
    <definedName name="Spreads" localSheetId="42">#REF!</definedName>
    <definedName name="Spreads" localSheetId="26">#REF!</definedName>
    <definedName name="Spreads" localSheetId="10">#REF!</definedName>
    <definedName name="Spreads" localSheetId="43">#REF!</definedName>
    <definedName name="Spreads" localSheetId="27">#REF!</definedName>
    <definedName name="Spreads" localSheetId="11">#REF!</definedName>
    <definedName name="Spreads" localSheetId="53">#REF!</definedName>
    <definedName name="Spreads" localSheetId="36">#REF!</definedName>
    <definedName name="Spreads" localSheetId="20">#REF!</definedName>
    <definedName name="Spreads" localSheetId="49">#REF!</definedName>
    <definedName name="Spreads" localSheetId="32">#REF!</definedName>
    <definedName name="Spreads" localSheetId="16">#REF!</definedName>
    <definedName name="Spreads" localSheetId="44">#REF!</definedName>
    <definedName name="Spreads" localSheetId="28">#REF!</definedName>
    <definedName name="Spreads" localSheetId="12">#REF!</definedName>
    <definedName name="Spreads" localSheetId="40">#REF!</definedName>
    <definedName name="Spreads" localSheetId="24">#REF!</definedName>
    <definedName name="Spreads" localSheetId="8">#REF!</definedName>
    <definedName name="Spreads" localSheetId="45">#REF!</definedName>
    <definedName name="Spreads" localSheetId="46">#REF!</definedName>
    <definedName name="Spreads" localSheetId="29">#REF!</definedName>
    <definedName name="Spreads" localSheetId="13">#REF!</definedName>
    <definedName name="Spreads" localSheetId="6">#REF!</definedName>
    <definedName name="Spreads">#REF!</definedName>
    <definedName name="ST" localSheetId="52">#REF!</definedName>
    <definedName name="ST" localSheetId="35">#REF!</definedName>
    <definedName name="ST" localSheetId="19">#REF!</definedName>
    <definedName name="ST" localSheetId="47">#REF!</definedName>
    <definedName name="ST" localSheetId="30">#REF!</definedName>
    <definedName name="ST" localSheetId="14">#REF!</definedName>
    <definedName name="ST" localSheetId="41">#REF!</definedName>
    <definedName name="ST" localSheetId="25">#REF!</definedName>
    <definedName name="ST" localSheetId="9">#REF!</definedName>
    <definedName name="ST" localSheetId="55">#REF!</definedName>
    <definedName name="ST" localSheetId="38">#REF!</definedName>
    <definedName name="ST" localSheetId="22">#REF!</definedName>
    <definedName name="ST" localSheetId="56">#REF!</definedName>
    <definedName name="ST" localSheetId="23">#REF!</definedName>
    <definedName name="ST" localSheetId="7">#REF!</definedName>
    <definedName name="ST" localSheetId="48">#REF!</definedName>
    <definedName name="ST" localSheetId="31">#REF!</definedName>
    <definedName name="ST" localSheetId="15">#REF!</definedName>
    <definedName name="ST" localSheetId="50">#REF!</definedName>
    <definedName name="ST" localSheetId="33">#REF!</definedName>
    <definedName name="ST" localSheetId="17">#REF!</definedName>
    <definedName name="ST" localSheetId="37">#REF!</definedName>
    <definedName name="ST" localSheetId="21">#REF!</definedName>
    <definedName name="ST" localSheetId="34">#REF!</definedName>
    <definedName name="ST" localSheetId="18">#REF!</definedName>
    <definedName name="ST" localSheetId="42">#REF!</definedName>
    <definedName name="ST" localSheetId="26">#REF!</definedName>
    <definedName name="ST" localSheetId="10">#REF!</definedName>
    <definedName name="ST" localSheetId="43">#REF!</definedName>
    <definedName name="ST" localSheetId="27">#REF!</definedName>
    <definedName name="ST" localSheetId="11">#REF!</definedName>
    <definedName name="ST" localSheetId="53">#REF!</definedName>
    <definedName name="ST" localSheetId="36">#REF!</definedName>
    <definedName name="ST" localSheetId="20">#REF!</definedName>
    <definedName name="ST" localSheetId="49">#REF!</definedName>
    <definedName name="ST" localSheetId="32">#REF!</definedName>
    <definedName name="ST" localSheetId="16">#REF!</definedName>
    <definedName name="ST" localSheetId="44">#REF!</definedName>
    <definedName name="ST" localSheetId="28">#REF!</definedName>
    <definedName name="ST" localSheetId="12">#REF!</definedName>
    <definedName name="ST" localSheetId="40">#REF!</definedName>
    <definedName name="ST" localSheetId="24">#REF!</definedName>
    <definedName name="ST" localSheetId="8">#REF!</definedName>
    <definedName name="ST" localSheetId="45">#REF!</definedName>
    <definedName name="ST" localSheetId="46">#REF!</definedName>
    <definedName name="ST" localSheetId="29">#REF!</definedName>
    <definedName name="ST" localSheetId="13">#REF!</definedName>
    <definedName name="ST" localSheetId="6">#REF!</definedName>
    <definedName name="ST">#REF!</definedName>
    <definedName name="SUBTOT" localSheetId="52">#REF!</definedName>
    <definedName name="SUBTOT" localSheetId="35">#REF!</definedName>
    <definedName name="SUBTOT" localSheetId="19">#REF!</definedName>
    <definedName name="SUBTOT" localSheetId="47">#REF!</definedName>
    <definedName name="SUBTOT" localSheetId="30">#REF!</definedName>
    <definedName name="SUBTOT" localSheetId="14">#REF!</definedName>
    <definedName name="SUBTOT" localSheetId="41">#REF!</definedName>
    <definedName name="SUBTOT" localSheetId="25">#REF!</definedName>
    <definedName name="SUBTOT" localSheetId="9">#REF!</definedName>
    <definedName name="SUBTOT" localSheetId="55">#REF!</definedName>
    <definedName name="SUBTOT" localSheetId="38">#REF!</definedName>
    <definedName name="SUBTOT" localSheetId="22">#REF!</definedName>
    <definedName name="SUBTOT" localSheetId="56">#REF!</definedName>
    <definedName name="SUBTOT" localSheetId="23">#REF!</definedName>
    <definedName name="SUBTOT" localSheetId="7">#REF!</definedName>
    <definedName name="SUBTOT" localSheetId="48">#REF!</definedName>
    <definedName name="SUBTOT" localSheetId="31">#REF!</definedName>
    <definedName name="SUBTOT" localSheetId="15">#REF!</definedName>
    <definedName name="SUBTOT" localSheetId="50">#REF!</definedName>
    <definedName name="SUBTOT" localSheetId="33">#REF!</definedName>
    <definedName name="SUBTOT" localSheetId="17">#REF!</definedName>
    <definedName name="SUBTOT" localSheetId="37">#REF!</definedName>
    <definedName name="SUBTOT" localSheetId="21">#REF!</definedName>
    <definedName name="SUBTOT" localSheetId="34">#REF!</definedName>
    <definedName name="SUBTOT" localSheetId="18">#REF!</definedName>
    <definedName name="SUBTOT" localSheetId="42">#REF!</definedName>
    <definedName name="SUBTOT" localSheetId="26">#REF!</definedName>
    <definedName name="SUBTOT" localSheetId="10">#REF!</definedName>
    <definedName name="SUBTOT" localSheetId="43">#REF!</definedName>
    <definedName name="SUBTOT" localSheetId="27">#REF!</definedName>
    <definedName name="SUBTOT" localSheetId="11">#REF!</definedName>
    <definedName name="SUBTOT" localSheetId="53">#REF!</definedName>
    <definedName name="SUBTOT" localSheetId="36">#REF!</definedName>
    <definedName name="SUBTOT" localSheetId="20">#REF!</definedName>
    <definedName name="SUBTOT" localSheetId="49">#REF!</definedName>
    <definedName name="SUBTOT" localSheetId="32">#REF!</definedName>
    <definedName name="SUBTOT" localSheetId="16">#REF!</definedName>
    <definedName name="SUBTOT" localSheetId="44">#REF!</definedName>
    <definedName name="SUBTOT" localSheetId="28">#REF!</definedName>
    <definedName name="SUBTOT" localSheetId="12">#REF!</definedName>
    <definedName name="SUBTOT" localSheetId="40">#REF!</definedName>
    <definedName name="SUBTOT" localSheetId="24">#REF!</definedName>
    <definedName name="SUBTOT" localSheetId="8">#REF!</definedName>
    <definedName name="SUBTOT" localSheetId="45">#REF!</definedName>
    <definedName name="SUBTOT" localSheetId="46">#REF!</definedName>
    <definedName name="SUBTOT" localSheetId="29">#REF!</definedName>
    <definedName name="SUBTOT" localSheetId="13">#REF!</definedName>
    <definedName name="SUBTOT" localSheetId="6">#REF!</definedName>
    <definedName name="SUBTOT">#REF!</definedName>
    <definedName name="TB" localSheetId="52">#REF!</definedName>
    <definedName name="TB" localSheetId="35">#REF!</definedName>
    <definedName name="TB" localSheetId="19">#REF!</definedName>
    <definedName name="TB" localSheetId="47">#REF!</definedName>
    <definedName name="TB" localSheetId="30">#REF!</definedName>
    <definedName name="TB" localSheetId="14">#REF!</definedName>
    <definedName name="TB" localSheetId="41">#REF!</definedName>
    <definedName name="TB" localSheetId="25">#REF!</definedName>
    <definedName name="TB" localSheetId="9">#REF!</definedName>
    <definedName name="TB" localSheetId="55">#REF!</definedName>
    <definedName name="TB" localSheetId="38">#REF!</definedName>
    <definedName name="TB" localSheetId="22">#REF!</definedName>
    <definedName name="TB" localSheetId="56">#REF!</definedName>
    <definedName name="TB" localSheetId="23">#REF!</definedName>
    <definedName name="TB" localSheetId="7">#REF!</definedName>
    <definedName name="TB" localSheetId="48">#REF!</definedName>
    <definedName name="TB" localSheetId="31">#REF!</definedName>
    <definedName name="TB" localSheetId="15">#REF!</definedName>
    <definedName name="TB" localSheetId="50">#REF!</definedName>
    <definedName name="TB" localSheetId="33">#REF!</definedName>
    <definedName name="TB" localSheetId="17">#REF!</definedName>
    <definedName name="TB" localSheetId="37">#REF!</definedName>
    <definedName name="TB" localSheetId="21">#REF!</definedName>
    <definedName name="TB" localSheetId="34">#REF!</definedName>
    <definedName name="TB" localSheetId="18">#REF!</definedName>
    <definedName name="TB" localSheetId="42">#REF!</definedName>
    <definedName name="TB" localSheetId="26">#REF!</definedName>
    <definedName name="TB" localSheetId="10">#REF!</definedName>
    <definedName name="TB" localSheetId="43">#REF!</definedName>
    <definedName name="TB" localSheetId="27">#REF!</definedName>
    <definedName name="TB" localSheetId="11">#REF!</definedName>
    <definedName name="TB" localSheetId="53">#REF!</definedName>
    <definedName name="TB" localSheetId="36">#REF!</definedName>
    <definedName name="TB" localSheetId="20">#REF!</definedName>
    <definedName name="TB" localSheetId="49">#REF!</definedName>
    <definedName name="TB" localSheetId="32">#REF!</definedName>
    <definedName name="TB" localSheetId="16">#REF!</definedName>
    <definedName name="TB" localSheetId="44">#REF!</definedName>
    <definedName name="TB" localSheetId="28">#REF!</definedName>
    <definedName name="TB" localSheetId="12">#REF!</definedName>
    <definedName name="TB" localSheetId="40">#REF!</definedName>
    <definedName name="TB" localSheetId="24">#REF!</definedName>
    <definedName name="TB" localSheetId="8">#REF!</definedName>
    <definedName name="TB" localSheetId="45">#REF!</definedName>
    <definedName name="TB" localSheetId="46">#REF!</definedName>
    <definedName name="TB" localSheetId="29">#REF!</definedName>
    <definedName name="TB" localSheetId="13">#REF!</definedName>
    <definedName name="TB" localSheetId="6">#REF!</definedName>
    <definedName name="TB">#REF!</definedName>
    <definedName name="TEMP" localSheetId="52">#REF!</definedName>
    <definedName name="TEMP" localSheetId="35">#REF!</definedName>
    <definedName name="TEMP" localSheetId="19">#REF!</definedName>
    <definedName name="TEMP" localSheetId="47">#REF!</definedName>
    <definedName name="TEMP" localSheetId="30">#REF!</definedName>
    <definedName name="TEMP" localSheetId="14">#REF!</definedName>
    <definedName name="TEMP" localSheetId="41">#REF!</definedName>
    <definedName name="TEMP" localSheetId="25">#REF!</definedName>
    <definedName name="TEMP" localSheetId="9">#REF!</definedName>
    <definedName name="TEMP" localSheetId="55">#REF!</definedName>
    <definedName name="TEMP" localSheetId="38">#REF!</definedName>
    <definedName name="TEMP" localSheetId="22">#REF!</definedName>
    <definedName name="TEMP" localSheetId="56">#REF!</definedName>
    <definedName name="TEMP" localSheetId="23">#REF!</definedName>
    <definedName name="TEMP" localSheetId="7">#REF!</definedName>
    <definedName name="TEMP" localSheetId="48">#REF!</definedName>
    <definedName name="TEMP" localSheetId="31">#REF!</definedName>
    <definedName name="TEMP" localSheetId="15">#REF!</definedName>
    <definedName name="TEMP" localSheetId="50">#REF!</definedName>
    <definedName name="TEMP" localSheetId="33">#REF!</definedName>
    <definedName name="TEMP" localSheetId="17">#REF!</definedName>
    <definedName name="TEMP" localSheetId="37">#REF!</definedName>
    <definedName name="TEMP" localSheetId="21">#REF!</definedName>
    <definedName name="TEMP" localSheetId="34">#REF!</definedName>
    <definedName name="TEMP" localSheetId="18">#REF!</definedName>
    <definedName name="TEMP" localSheetId="42">#REF!</definedName>
    <definedName name="TEMP" localSheetId="26">#REF!</definedName>
    <definedName name="TEMP" localSheetId="10">#REF!</definedName>
    <definedName name="TEMP" localSheetId="43">#REF!</definedName>
    <definedName name="TEMP" localSheetId="27">#REF!</definedName>
    <definedName name="TEMP" localSheetId="11">#REF!</definedName>
    <definedName name="TEMP" localSheetId="53">#REF!</definedName>
    <definedName name="TEMP" localSheetId="36">#REF!</definedName>
    <definedName name="TEMP" localSheetId="20">#REF!</definedName>
    <definedName name="TEMP" localSheetId="49">#REF!</definedName>
    <definedName name="TEMP" localSheetId="32">#REF!</definedName>
    <definedName name="TEMP" localSheetId="16">#REF!</definedName>
    <definedName name="TEMP" localSheetId="44">#REF!</definedName>
    <definedName name="TEMP" localSheetId="28">#REF!</definedName>
    <definedName name="TEMP" localSheetId="12">#REF!</definedName>
    <definedName name="TEMP" localSheetId="40">#REF!</definedName>
    <definedName name="TEMP" localSheetId="24">#REF!</definedName>
    <definedName name="TEMP" localSheetId="8">#REF!</definedName>
    <definedName name="TEMP" localSheetId="45">#REF!</definedName>
    <definedName name="TEMP" localSheetId="46">#REF!</definedName>
    <definedName name="TEMP" localSheetId="29">#REF!</definedName>
    <definedName name="TEMP" localSheetId="13">#REF!</definedName>
    <definedName name="TEMP" localSheetId="6">#REF!</definedName>
    <definedName name="TEMP">#REF!</definedName>
    <definedName name="ThisMonth" localSheetId="52">[5]Main!$D$15</definedName>
    <definedName name="ThisMonth" localSheetId="47">[6]Main!$D$15</definedName>
    <definedName name="ThisMonth" localSheetId="41">[7]Main!$D$15</definedName>
    <definedName name="ThisMonth" localSheetId="55">[5]Main!$D$15</definedName>
    <definedName name="ThisMonth" localSheetId="56">[5]Main!$D$15</definedName>
    <definedName name="ThisMonth" localSheetId="48">[6]Main!$D$15</definedName>
    <definedName name="ThisMonth" localSheetId="50">[6]Main!$D$15</definedName>
    <definedName name="ThisMonth" localSheetId="54">[6]Main!$D$15</definedName>
    <definedName name="ThisMonth" localSheetId="51">[6]Main!$D$15</definedName>
    <definedName name="ThisMonth" localSheetId="42">[7]Main!$D$15</definedName>
    <definedName name="ThisMonth" localSheetId="43">[7]Main!$D$15</definedName>
    <definedName name="ThisMonth" localSheetId="53">[8]Main!$D$15</definedName>
    <definedName name="ThisMonth" localSheetId="36">[8]Main!$D$15</definedName>
    <definedName name="ThisMonth" localSheetId="20">[8]Main!$D$15</definedName>
    <definedName name="ThisMonth" localSheetId="49">[8]Main!$D$15</definedName>
    <definedName name="ThisMonth" localSheetId="32">[8]Main!$D$15</definedName>
    <definedName name="ThisMonth" localSheetId="16">[8]Main!$D$15</definedName>
    <definedName name="ThisMonth" localSheetId="44">[8]Main!$D$15</definedName>
    <definedName name="ThisMonth" localSheetId="28">[8]Main!$D$15</definedName>
    <definedName name="ThisMonth" localSheetId="12">[8]Main!$D$15</definedName>
    <definedName name="ThisMonth" localSheetId="40">[8]Main!$D$15</definedName>
    <definedName name="ThisMonth" localSheetId="24">[8]Main!$D$15</definedName>
    <definedName name="ThisMonth" localSheetId="8">[8]Main!$D$15</definedName>
    <definedName name="ThisMonth" localSheetId="45">[7]Main!$D$15</definedName>
    <definedName name="ThisMonth" localSheetId="46">[6]Main!$D$15</definedName>
    <definedName name="ThisMonth" localSheetId="2">[9]Main!$D$15</definedName>
    <definedName name="ThisMonth" localSheetId="3">[15]Main!$D$15</definedName>
    <definedName name="ThisMonth" localSheetId="6">[15]Main!$D$15</definedName>
    <definedName name="ThisMonth">[16]Main!$D$15</definedName>
    <definedName name="TOTAL" localSheetId="52">#REF!</definedName>
    <definedName name="TOTAL" localSheetId="35">#REF!</definedName>
    <definedName name="TOTAL" localSheetId="19">#REF!</definedName>
    <definedName name="TOTAL" localSheetId="47">#REF!</definedName>
    <definedName name="TOTAL" localSheetId="30">#REF!</definedName>
    <definedName name="TOTAL" localSheetId="14">#REF!</definedName>
    <definedName name="TOTAL" localSheetId="41">#REF!</definedName>
    <definedName name="TOTAL" localSheetId="25">#REF!</definedName>
    <definedName name="TOTAL" localSheetId="9">#REF!</definedName>
    <definedName name="TOTAL" localSheetId="55">#REF!</definedName>
    <definedName name="TOTAL" localSheetId="38">#REF!</definedName>
    <definedName name="TOTAL" localSheetId="22">#REF!</definedName>
    <definedName name="TOTAL" localSheetId="56">#REF!</definedName>
    <definedName name="TOTAL" localSheetId="23">#REF!</definedName>
    <definedName name="TOTAL" localSheetId="7">#REF!</definedName>
    <definedName name="TOTAL" localSheetId="48">#REF!</definedName>
    <definedName name="TOTAL" localSheetId="31">#REF!</definedName>
    <definedName name="TOTAL" localSheetId="15">#REF!</definedName>
    <definedName name="TOTAL" localSheetId="50">#REF!</definedName>
    <definedName name="TOTAL" localSheetId="33">#REF!</definedName>
    <definedName name="TOTAL" localSheetId="17">#REF!</definedName>
    <definedName name="TOTAL" localSheetId="37">#REF!</definedName>
    <definedName name="TOTAL" localSheetId="21">#REF!</definedName>
    <definedName name="TOTAL" localSheetId="34">#REF!</definedName>
    <definedName name="TOTAL" localSheetId="18">#REF!</definedName>
    <definedName name="TOTAL" localSheetId="42">#REF!</definedName>
    <definedName name="TOTAL" localSheetId="26">#REF!</definedName>
    <definedName name="TOTAL" localSheetId="10">#REF!</definedName>
    <definedName name="TOTAL" localSheetId="43">#REF!</definedName>
    <definedName name="TOTAL" localSheetId="27">#REF!</definedName>
    <definedName name="TOTAL" localSheetId="11">#REF!</definedName>
    <definedName name="TOTAL" localSheetId="53">#REF!</definedName>
    <definedName name="TOTAL" localSheetId="36">#REF!</definedName>
    <definedName name="TOTAL" localSheetId="20">#REF!</definedName>
    <definedName name="TOTAL" localSheetId="49">#REF!</definedName>
    <definedName name="TOTAL" localSheetId="32">#REF!</definedName>
    <definedName name="TOTAL" localSheetId="16">#REF!</definedName>
    <definedName name="TOTAL" localSheetId="44">#REF!</definedName>
    <definedName name="TOTAL" localSheetId="28">#REF!</definedName>
    <definedName name="TOTAL" localSheetId="12">#REF!</definedName>
    <definedName name="TOTAL" localSheetId="40">#REF!</definedName>
    <definedName name="TOTAL" localSheetId="24">#REF!</definedName>
    <definedName name="TOTAL" localSheetId="8">#REF!</definedName>
    <definedName name="TOTAL" localSheetId="45">#REF!</definedName>
    <definedName name="TOTAL" localSheetId="46">#REF!</definedName>
    <definedName name="TOTAL" localSheetId="29">#REF!</definedName>
    <definedName name="TOTAL" localSheetId="13">#REF!</definedName>
    <definedName name="TOTAL" localSheetId="6">#REF!</definedName>
    <definedName name="TOTAL">#REF!</definedName>
    <definedName name="TotalExposures" localSheetId="52">#REF!</definedName>
    <definedName name="TotalExposures" localSheetId="35">#REF!</definedName>
    <definedName name="TotalExposures" localSheetId="19">#REF!</definedName>
    <definedName name="TotalExposures" localSheetId="47">#REF!</definedName>
    <definedName name="TotalExposures" localSheetId="30">#REF!</definedName>
    <definedName name="TotalExposures" localSheetId="14">#REF!</definedName>
    <definedName name="TotalExposures" localSheetId="41">#REF!</definedName>
    <definedName name="TotalExposures" localSheetId="25">#REF!</definedName>
    <definedName name="TotalExposures" localSheetId="9">#REF!</definedName>
    <definedName name="TotalExposures" localSheetId="55">#REF!</definedName>
    <definedName name="TotalExposures" localSheetId="38">#REF!</definedName>
    <definedName name="TotalExposures" localSheetId="22">#REF!</definedName>
    <definedName name="TotalExposures" localSheetId="56">#REF!</definedName>
    <definedName name="TotalExposures" localSheetId="23">#REF!</definedName>
    <definedName name="TotalExposures" localSheetId="7">#REF!</definedName>
    <definedName name="TotalExposures" localSheetId="48">#REF!</definedName>
    <definedName name="TotalExposures" localSheetId="31">#REF!</definedName>
    <definedName name="TotalExposures" localSheetId="15">#REF!</definedName>
    <definedName name="TotalExposures" localSheetId="50">#REF!</definedName>
    <definedName name="TotalExposures" localSheetId="33">#REF!</definedName>
    <definedName name="TotalExposures" localSheetId="17">#REF!</definedName>
    <definedName name="TotalExposures" localSheetId="37">#REF!</definedName>
    <definedName name="TotalExposures" localSheetId="21">#REF!</definedName>
    <definedName name="TotalExposures" localSheetId="34">#REF!</definedName>
    <definedName name="TotalExposures" localSheetId="18">#REF!</definedName>
    <definedName name="TotalExposures" localSheetId="42">#REF!</definedName>
    <definedName name="TotalExposures" localSheetId="26">#REF!</definedName>
    <definedName name="TotalExposures" localSheetId="10">#REF!</definedName>
    <definedName name="TotalExposures" localSheetId="43">#REF!</definedName>
    <definedName name="TotalExposures" localSheetId="27">#REF!</definedName>
    <definedName name="TotalExposures" localSheetId="11">#REF!</definedName>
    <definedName name="TotalExposures" localSheetId="53">#REF!</definedName>
    <definedName name="TotalExposures" localSheetId="36">#REF!</definedName>
    <definedName name="TotalExposures" localSheetId="20">#REF!</definedName>
    <definedName name="TotalExposures" localSheetId="49">#REF!</definedName>
    <definedName name="TotalExposures" localSheetId="32">#REF!</definedName>
    <definedName name="TotalExposures" localSheetId="16">#REF!</definedName>
    <definedName name="TotalExposures" localSheetId="44">#REF!</definedName>
    <definedName name="TotalExposures" localSheetId="28">#REF!</definedName>
    <definedName name="TotalExposures" localSheetId="12">#REF!</definedName>
    <definedName name="TotalExposures" localSheetId="40">#REF!</definedName>
    <definedName name="TotalExposures" localSheetId="24">#REF!</definedName>
    <definedName name="TotalExposures" localSheetId="8">#REF!</definedName>
    <definedName name="TotalExposures" localSheetId="45">#REF!</definedName>
    <definedName name="TotalExposures" localSheetId="46">#REF!</definedName>
    <definedName name="TotalExposures" localSheetId="29">#REF!</definedName>
    <definedName name="TotalExposures" localSheetId="13">#REF!</definedName>
    <definedName name="TotalExposures" localSheetId="6">#REF!</definedName>
    <definedName name="TotalExposures">#REF!</definedName>
    <definedName name="TotalReturns" localSheetId="52">#REF!</definedName>
    <definedName name="TotalReturns" localSheetId="35">#REF!</definedName>
    <definedName name="TotalReturns" localSheetId="19">#REF!</definedName>
    <definedName name="TotalReturns" localSheetId="47">#REF!</definedName>
    <definedName name="TotalReturns" localSheetId="30">#REF!</definedName>
    <definedName name="TotalReturns" localSheetId="14">#REF!</definedName>
    <definedName name="TotalReturns" localSheetId="41">#REF!</definedName>
    <definedName name="TotalReturns" localSheetId="25">#REF!</definedName>
    <definedName name="TotalReturns" localSheetId="9">#REF!</definedName>
    <definedName name="TotalReturns" localSheetId="55">#REF!</definedName>
    <definedName name="TotalReturns" localSheetId="38">#REF!</definedName>
    <definedName name="TotalReturns" localSheetId="22">#REF!</definedName>
    <definedName name="TotalReturns" localSheetId="56">#REF!</definedName>
    <definedName name="TotalReturns" localSheetId="23">#REF!</definedName>
    <definedName name="TotalReturns" localSheetId="7">#REF!</definedName>
    <definedName name="TotalReturns" localSheetId="48">#REF!</definedName>
    <definedName name="TotalReturns" localSheetId="31">#REF!</definedName>
    <definedName name="TotalReturns" localSheetId="15">#REF!</definedName>
    <definedName name="TotalReturns" localSheetId="50">#REF!</definedName>
    <definedName name="TotalReturns" localSheetId="33">#REF!</definedName>
    <definedName name="TotalReturns" localSheetId="17">#REF!</definedName>
    <definedName name="TotalReturns" localSheetId="37">#REF!</definedName>
    <definedName name="TotalReturns" localSheetId="21">#REF!</definedName>
    <definedName name="TotalReturns" localSheetId="34">#REF!</definedName>
    <definedName name="TotalReturns" localSheetId="18">#REF!</definedName>
    <definedName name="TotalReturns" localSheetId="42">#REF!</definedName>
    <definedName name="TotalReturns" localSheetId="26">#REF!</definedName>
    <definedName name="TotalReturns" localSheetId="10">#REF!</definedName>
    <definedName name="TotalReturns" localSheetId="43">#REF!</definedName>
    <definedName name="TotalReturns" localSheetId="27">#REF!</definedName>
    <definedName name="TotalReturns" localSheetId="11">#REF!</definedName>
    <definedName name="TotalReturns" localSheetId="53">#REF!</definedName>
    <definedName name="TotalReturns" localSheetId="36">#REF!</definedName>
    <definedName name="TotalReturns" localSheetId="20">#REF!</definedName>
    <definedName name="TotalReturns" localSheetId="49">#REF!</definedName>
    <definedName name="TotalReturns" localSheetId="32">#REF!</definedName>
    <definedName name="TotalReturns" localSheetId="16">#REF!</definedName>
    <definedName name="TotalReturns" localSheetId="44">#REF!</definedName>
    <definedName name="TotalReturns" localSheetId="28">#REF!</definedName>
    <definedName name="TotalReturns" localSheetId="12">#REF!</definedName>
    <definedName name="TotalReturns" localSheetId="40">#REF!</definedName>
    <definedName name="TotalReturns" localSheetId="24">#REF!</definedName>
    <definedName name="TotalReturns" localSheetId="8">#REF!</definedName>
    <definedName name="TotalReturns" localSheetId="45">#REF!</definedName>
    <definedName name="TotalReturns" localSheetId="46">#REF!</definedName>
    <definedName name="TotalReturns" localSheetId="29">#REF!</definedName>
    <definedName name="TotalReturns" localSheetId="13">#REF!</definedName>
    <definedName name="TotalReturns" localSheetId="6">#REF!</definedName>
    <definedName name="TotalReturns">#REF!</definedName>
    <definedName name="UK_Gov_AP" localSheetId="52">'Apr 16'!$L$104</definedName>
    <definedName name="UK_Gov_AP" localSheetId="55">'Feb 16'!$L$104</definedName>
    <definedName name="UK_Gov_AP" localSheetId="56">'Jan 16'!$L$104</definedName>
    <definedName name="UK_Gov_AP_1_m" localSheetId="52">'Apr 16'!$L$105</definedName>
    <definedName name="UK_Gov_AP_1_m" localSheetId="55">'Feb 16'!$L$105</definedName>
    <definedName name="UK_Gov_AP_1_m" localSheetId="56">'Jan 16'!$L$105</definedName>
    <definedName name="UK_Gov_AP_1_y" localSheetId="52">'Apr 16'!$L$107</definedName>
    <definedName name="UK_Gov_AP_1_y" localSheetId="55">'Feb 16'!$L$107</definedName>
    <definedName name="UK_Gov_AP_1_y" localSheetId="56">'Jan 16'!$L$107</definedName>
    <definedName name="UK_Gov_AP_3_m" localSheetId="52">'Apr 16'!$L$106</definedName>
    <definedName name="UK_Gov_AP_3_m" localSheetId="55">'Feb 16'!$L$106</definedName>
    <definedName name="UK_Gov_AP_3_m" localSheetId="56">'Jan 16'!$L$106</definedName>
    <definedName name="UK_Gov_AR" localSheetId="52">'Apr 16'!$L$109</definedName>
    <definedName name="UK_Gov_AR" localSheetId="55">'Feb 16'!$L$109</definedName>
    <definedName name="UK_Gov_AR" localSheetId="56">'Jan 16'!$L$109</definedName>
    <definedName name="UK_Gov_AR_1_m" localSheetId="52">'Apr 16'!$L$110</definedName>
    <definedName name="UK_Gov_AR_1_m" localSheetId="55">'Feb 16'!$L$110</definedName>
    <definedName name="UK_Gov_AR_1_m" localSheetId="56">'Jan 16'!$L$110</definedName>
    <definedName name="UK_Gov_AR_1_y" localSheetId="52">'Apr 16'!$L$112</definedName>
    <definedName name="UK_Gov_AR_1_y" localSheetId="55">'Feb 16'!$L$112</definedName>
    <definedName name="UK_Gov_AR_1_y" localSheetId="56">'Jan 16'!$L$112</definedName>
    <definedName name="UK_Gov_AR_3_m" localSheetId="52">'Apr 16'!$L$111</definedName>
    <definedName name="UK_Gov_AR_3_m" localSheetId="55">'Feb 16'!$L$111</definedName>
    <definedName name="UK_Gov_AR_3_m" localSheetId="56">'Jan 16'!$L$111</definedName>
    <definedName name="UK_Gov_BN" localSheetId="52">'Apr 16'!$L$14</definedName>
    <definedName name="UK_Gov_BN" localSheetId="55">'Feb 16'!$L$14</definedName>
    <definedName name="UK_Gov_BN" localSheetId="56">'Jan 16'!$L$14</definedName>
    <definedName name="UK_Gov_BN_Claim" localSheetId="52">'Apr 16'!$L$15</definedName>
    <definedName name="UK_Gov_BN_Claim" localSheetId="55">'Feb 16'!$L$15</definedName>
    <definedName name="UK_Gov_BN_Claim" localSheetId="56">'Jan 16'!$L$15</definedName>
    <definedName name="UK_Gov_BN_HQ_In" localSheetId="52">'Apr 16'!$L$16</definedName>
    <definedName name="UK_Gov_BN_HQ_In" localSheetId="55">'Feb 16'!$L$16</definedName>
    <definedName name="UK_Gov_BN_HQ_In" localSheetId="56">'Jan 16'!$L$16</definedName>
    <definedName name="UK_Gov_BN_HQ_In_Non_Res" localSheetId="52">'Apr 16'!$L$18</definedName>
    <definedName name="UK_Gov_BN_HQ_In_Non_Res" localSheetId="55">'Feb 16'!$L$18</definedName>
    <definedName name="UK_Gov_BN_HQ_In_Non_Res" localSheetId="56">'Jan 16'!$L$18</definedName>
    <definedName name="UK_Gov_BN_HQ_In_Res" localSheetId="52">'Apr 16'!$L$17</definedName>
    <definedName name="UK_Gov_BN_HQ_In_Res" localSheetId="55">'Feb 16'!$L$17</definedName>
    <definedName name="UK_Gov_BN_HQ_In_Res" localSheetId="56">'Jan 16'!$L$17</definedName>
    <definedName name="UK_Gov_BN_HQ_Out" localSheetId="52">'Apr 16'!$L$19</definedName>
    <definedName name="UK_Gov_BN_HQ_Out" localSheetId="55">'Feb 16'!$L$19</definedName>
    <definedName name="UK_Gov_BN_HQ_Out" localSheetId="56">'Jan 16'!$L$19</definedName>
    <definedName name="UK_Gov_BN_HQ_Out_Non_Res" localSheetId="52">'Apr 16'!$L$21</definedName>
    <definedName name="UK_Gov_BN_HQ_Out_Non_Res" localSheetId="55">'Feb 16'!$L$21</definedName>
    <definedName name="UK_Gov_BN_HQ_Out_Non_Res" localSheetId="56">'Jan 16'!$L$21</definedName>
    <definedName name="UK_Gov_BN_HQ_Out_Res" localSheetId="52">'Apr 16'!$L$20</definedName>
    <definedName name="UK_Gov_BN_HQ_Out_Res" localSheetId="55">'Feb 16'!$L$20</definedName>
    <definedName name="UK_Gov_BN_HQ_Out_Res" localSheetId="56">'Jan 16'!$L$20</definedName>
    <definedName name="UK_Gov_CL" localSheetId="52">'Apr 16'!$L$131</definedName>
    <definedName name="UK_Gov_CL" localSheetId="55">'Feb 16'!$L$131</definedName>
    <definedName name="UK_Gov_CL" localSheetId="56">'Jan 16'!$L$131</definedName>
    <definedName name="UK_Gov_CL_HQ_In" localSheetId="52">'Apr 16'!$L$134</definedName>
    <definedName name="UK_Gov_CL_HQ_In" localSheetId="55">'Feb 16'!$L$134</definedName>
    <definedName name="UK_Gov_CL_HQ_In" localSheetId="56">'Jan 16'!$L$134</definedName>
    <definedName name="UK_Gov_CL_HQ_Out" localSheetId="52">'Apr 16'!$L$135</definedName>
    <definedName name="UK_Gov_CL_HQ_Out" localSheetId="55">'Feb 16'!$L$135</definedName>
    <definedName name="UK_Gov_CL_HQ_Out" localSheetId="56">'Jan 16'!$L$135</definedName>
    <definedName name="UK_Gov_CL_Other" localSheetId="52">'Apr 16'!$L$133</definedName>
    <definedName name="UK_Gov_CL_Other" localSheetId="55">'Feb 16'!$L$133</definedName>
    <definedName name="UK_Gov_CL_Other" localSheetId="56">'Jan 16'!$L$133</definedName>
    <definedName name="UK_Gov_Currency_Debt" localSheetId="52">'Apr 16'!$L$142</definedName>
    <definedName name="UK_Gov_Currency_Debt" localSheetId="55">'Feb 16'!$L$142</definedName>
    <definedName name="UK_Gov_Currency_Debt" localSheetId="56">'Jan 16'!$L$142</definedName>
    <definedName name="UK_Gov_FCA" localSheetId="52">'Apr 16'!$L$59</definedName>
    <definedName name="UK_Gov_FCA" localSheetId="55">'Feb 16'!$L$59</definedName>
    <definedName name="UK_Gov_FCA" localSheetId="56">'Jan 16'!$L$59</definedName>
    <definedName name="UK_Gov_FCA_Deposits" localSheetId="52">'Apr 16'!$L$62</definedName>
    <definedName name="UK_Gov_FCA_Deposits" localSheetId="55">'Feb 16'!$L$62</definedName>
    <definedName name="UK_Gov_FCA_Deposits" localSheetId="56">'Jan 16'!$L$62</definedName>
    <definedName name="UK_Gov_FCA_Foreign" localSheetId="52">'Apr 16'!$L$61</definedName>
    <definedName name="UK_Gov_FCA_Foreign" localSheetId="55">'Feb 16'!$L$61</definedName>
    <definedName name="UK_Gov_FCA_Foreign" localSheetId="56">'Jan 16'!$L$61</definedName>
    <definedName name="UK_Gov_FCA_MMI" localSheetId="52">'Apr 16'!$L$60</definedName>
    <definedName name="UK_Gov_FCA_MMI" localSheetId="55">'Feb 16'!$L$60</definedName>
    <definedName name="UK_Gov_FCA_MMI" localSheetId="56">'Jan 16'!$L$60</definedName>
    <definedName name="UK_Gov_FCA_Other" localSheetId="52">'Apr 16'!$L$93</definedName>
    <definedName name="UK_Gov_FCA_Other" localSheetId="55">'Feb 16'!$L$93</definedName>
    <definedName name="UK_Gov_FCA_Other" localSheetId="56">'Jan 16'!$L$93</definedName>
    <definedName name="UK_Gov_FCD" localSheetId="52">'Apr 16'!$L$32</definedName>
    <definedName name="UK_Gov_FCD" localSheetId="47">'Aug 16'!$L$32</definedName>
    <definedName name="UK_Gov_FCD" localSheetId="41">'Dec 16'!$L$32</definedName>
    <definedName name="UK_Gov_FCD" localSheetId="55">'Feb 16'!$L$32</definedName>
    <definedName name="UK_Gov_FCD" localSheetId="56">'Jan 16'!$L$32</definedName>
    <definedName name="UK_Gov_FCD" localSheetId="48">'Jul 16'!$L$32</definedName>
    <definedName name="UK_Gov_FCD" localSheetId="50">'Jun 16'!$L$32</definedName>
    <definedName name="UK_Gov_FCD" localSheetId="54">'Mar 16'!$L$32</definedName>
    <definedName name="UK_Gov_FCD" localSheetId="51">'May 16'!$L$32</definedName>
    <definedName name="UK_Gov_FCD" localSheetId="42">'Nov 16'!$L$32</definedName>
    <definedName name="UK_Gov_FCD" localSheetId="43">'Oct 16'!$L$32</definedName>
    <definedName name="UK_Gov_FCD" localSheetId="45">'Sep 16'!$L$32</definedName>
    <definedName name="UK_Gov_FCD" localSheetId="46">'Sep 16 (old)'!$L$32</definedName>
    <definedName name="UK_Gov_FCD" localSheetId="6">[17]output!$L$32</definedName>
    <definedName name="UK_Gov_FCD" localSheetId="5">[18]output!$L$32</definedName>
    <definedName name="UK_Gov_FCD_Central_Banks" localSheetId="52">'Apr 16'!$L$34</definedName>
    <definedName name="UK_Gov_FCD_Central_Banks" localSheetId="47">'Aug 16'!$L$34</definedName>
    <definedName name="UK_Gov_FCD_Central_Banks" localSheetId="41">'Dec 16'!$L$34</definedName>
    <definedName name="UK_Gov_FCD_Central_Banks" localSheetId="55">'Feb 16'!$L$34</definedName>
    <definedName name="UK_Gov_FCD_Central_Banks" localSheetId="56">'Jan 16'!$L$34</definedName>
    <definedName name="UK_Gov_FCD_Central_Banks" localSheetId="48">'Jul 16'!$L$34</definedName>
    <definedName name="UK_Gov_FCD_Central_Banks" localSheetId="50">'Jun 16'!$L$34</definedName>
    <definedName name="UK_Gov_FCD_Central_Banks" localSheetId="54">'Mar 16'!$L$34</definedName>
    <definedName name="UK_Gov_FCD_Central_Banks" localSheetId="51">'May 16'!$L$34</definedName>
    <definedName name="UK_Gov_FCD_Central_Banks" localSheetId="42">'Nov 16'!$L$34</definedName>
    <definedName name="UK_Gov_FCD_Central_Banks" localSheetId="43">'Oct 16'!$L$34</definedName>
    <definedName name="UK_Gov_FCD_Central_Banks" localSheetId="45">'Sep 16'!$L$34</definedName>
    <definedName name="UK_Gov_FCD_Central_Banks" localSheetId="46">'Sep 16 (old)'!$L$34</definedName>
    <definedName name="UK_Gov_FCD_HQ_In" localSheetId="52">'Apr 16'!$L$35</definedName>
    <definedName name="UK_Gov_FCD_HQ_In" localSheetId="47">'Aug 16'!$L$35</definedName>
    <definedName name="UK_Gov_FCD_HQ_In" localSheetId="41">'Dec 16'!$L$35</definedName>
    <definedName name="UK_Gov_FCD_HQ_In" localSheetId="55">'Feb 16'!$L$35</definedName>
    <definedName name="UK_Gov_FCD_HQ_In" localSheetId="56">'Jan 16'!$L$35</definedName>
    <definedName name="UK_Gov_FCD_HQ_In" localSheetId="48">'Jul 16'!$L$35</definedName>
    <definedName name="UK_Gov_FCD_HQ_In" localSheetId="50">'Jun 16'!$L$35</definedName>
    <definedName name="UK_Gov_FCD_HQ_In" localSheetId="54">'Mar 16'!$L$35</definedName>
    <definedName name="UK_Gov_FCD_HQ_In" localSheetId="51">'May 16'!$L$35</definedName>
    <definedName name="UK_Gov_FCD_HQ_In" localSheetId="42">'Nov 16'!$L$35</definedName>
    <definedName name="UK_Gov_FCD_HQ_In" localSheetId="43">'Oct 16'!$L$35</definedName>
    <definedName name="UK_Gov_FCD_HQ_In" localSheetId="45">'Sep 16'!$L$35</definedName>
    <definedName name="UK_Gov_FCD_HQ_In" localSheetId="46">'Sep 16 (old)'!$L$35</definedName>
    <definedName name="UK_Gov_FCD_HQ_In_Non_Res" localSheetId="52">'Apr 16'!$L$37</definedName>
    <definedName name="UK_Gov_FCD_HQ_In_Non_Res" localSheetId="55">'Feb 16'!$L$37</definedName>
    <definedName name="UK_Gov_FCD_HQ_In_Non_Res" localSheetId="56">'Jan 16'!$L$37</definedName>
    <definedName name="UK_Gov_FCD_HQ_In_Res" localSheetId="52">'Apr 16'!$L$36</definedName>
    <definedName name="UK_Gov_FCD_HQ_In_Res" localSheetId="55">'Feb 16'!$L$36</definedName>
    <definedName name="UK_Gov_FCD_HQ_In_Res" localSheetId="56">'Jan 16'!$L$36</definedName>
    <definedName name="UK_Gov_FCD_HQ_Out" localSheetId="52">'Apr 16'!$L$38</definedName>
    <definedName name="UK_Gov_FCD_HQ_Out" localSheetId="47">'Aug 16'!$L$38</definedName>
    <definedName name="UK_Gov_FCD_HQ_Out" localSheetId="41">'Dec 16'!$L$38</definedName>
    <definedName name="UK_Gov_FCD_HQ_Out" localSheetId="55">'Feb 16'!$L$38</definedName>
    <definedName name="UK_Gov_FCD_HQ_Out" localSheetId="56">'Jan 16'!$L$38</definedName>
    <definedName name="UK_Gov_FCD_HQ_Out" localSheetId="48">'Jul 16'!$L$38</definedName>
    <definedName name="UK_Gov_FCD_HQ_Out" localSheetId="50">'Jun 16'!$L$38</definedName>
    <definedName name="UK_Gov_FCD_HQ_Out" localSheetId="54">'Mar 16'!$L$38</definedName>
    <definedName name="UK_Gov_FCD_HQ_Out" localSheetId="51">'May 16'!$L$38</definedName>
    <definedName name="UK_Gov_FCD_HQ_Out" localSheetId="42">'Nov 16'!$L$38</definedName>
    <definedName name="UK_Gov_FCD_HQ_Out" localSheetId="43">'Oct 16'!$L$38</definedName>
    <definedName name="UK_Gov_FCD_HQ_Out" localSheetId="45">'Sep 16'!$L$38</definedName>
    <definedName name="UK_Gov_FCD_HQ_Out" localSheetId="46">'Sep 16 (old)'!$L$38</definedName>
    <definedName name="UK_Gov_FCD_HQ_Out_Non_Res" localSheetId="52">'Apr 16'!$L$40</definedName>
    <definedName name="UK_Gov_FCD_HQ_Out_Non_Res" localSheetId="55">'Feb 16'!$L$40</definedName>
    <definedName name="UK_Gov_FCD_HQ_Out_Non_Res" localSheetId="56">'Jan 16'!$L$40</definedName>
    <definedName name="UK_Gov_FCD_HQ_Out_Res" localSheetId="52">'Apr 16'!$L$39</definedName>
    <definedName name="UK_Gov_FCD_HQ_Out_Res" localSheetId="55">'Feb 16'!$L$39</definedName>
    <definedName name="UK_Gov_FCD_HQ_Out_Res" localSheetId="56">'Jan 16'!$L$39</definedName>
    <definedName name="UK_Gov_FCLS" localSheetId="52">'Apr 16'!$L$72</definedName>
    <definedName name="UK_Gov_FCLS" localSheetId="55">'Feb 16'!$L$72</definedName>
    <definedName name="UK_Gov_FCLS" localSheetId="56">'Jan 16'!$L$72</definedName>
    <definedName name="UK_Gov_FCLS_1_m" localSheetId="52">'Apr 16'!$L$74</definedName>
    <definedName name="UK_Gov_FCLS_1_m" localSheetId="55">'Feb 16'!$L$74</definedName>
    <definedName name="UK_Gov_FCLS_1_m" localSheetId="56">'Jan 16'!$L$74</definedName>
    <definedName name="UK_Gov_FCLS_1_y" localSheetId="52">'Apr 16'!$L$76</definedName>
    <definedName name="UK_Gov_FCLS_1_y" localSheetId="55">'Feb 16'!$L$76</definedName>
    <definedName name="UK_Gov_FCLS_1_y" localSheetId="56">'Jan 16'!$L$76</definedName>
    <definedName name="UK_Gov_FCLS_3_m" localSheetId="52">'Apr 16'!$L$75</definedName>
    <definedName name="UK_Gov_FCLS_3_m" localSheetId="55">'Feb 16'!$L$75</definedName>
    <definedName name="UK_Gov_FCLS_3_m" localSheetId="56">'Jan 16'!$L$75</definedName>
    <definedName name="UK_Gov_FCR" localSheetId="52">'Apr 16'!$L$10</definedName>
    <definedName name="UK_Gov_FCR" localSheetId="47">'Aug 16'!$L$10</definedName>
    <definedName name="UK_Gov_FCR" localSheetId="41">'Dec 16'!$L$10</definedName>
    <definedName name="UK_Gov_FCR" localSheetId="55">'Feb 16'!$L$10</definedName>
    <definedName name="UK_Gov_FCR" localSheetId="56">'Jan 16'!$L$10</definedName>
    <definedName name="UK_Gov_FCR" localSheetId="48">'Jul 16'!$L$10</definedName>
    <definedName name="UK_Gov_FCR" localSheetId="50">'Jun 16'!$L$10</definedName>
    <definedName name="UK_Gov_FCR" localSheetId="54">'Mar 16'!$L$10</definedName>
    <definedName name="UK_Gov_FCR" localSheetId="51">'May 16'!$L$10</definedName>
    <definedName name="UK_Gov_FCR" localSheetId="42">'Nov 16'!$L$10</definedName>
    <definedName name="UK_Gov_FCR" localSheetId="43">'Oct 16'!$L$10</definedName>
    <definedName name="UK_Gov_FCR" localSheetId="45">'Sep 16'!$L$10</definedName>
    <definedName name="UK_Gov_FCR" localSheetId="46">'Sep 16 (old)'!$L$10</definedName>
    <definedName name="UK_Gov_FCS" localSheetId="52">'Apr 16'!$L$128</definedName>
    <definedName name="UK_Gov_FCS" localSheetId="55">'Feb 16'!$L$128</definedName>
    <definedName name="UK_Gov_FCS" localSheetId="56">'Jan 16'!$L$128</definedName>
    <definedName name="UK_Gov_FI_foreign" localSheetId="52">'Apr 16'!$L$144</definedName>
    <definedName name="UK_Gov_FI_foreign" localSheetId="55">'Feb 16'!$L$144</definedName>
    <definedName name="UK_Gov_FI_foreign" localSheetId="56">'Jan 16'!$L$144</definedName>
    <definedName name="UK_Gov_Gold_Dollar" localSheetId="52">'Apr 16'!$L$48</definedName>
    <definedName name="UK_Gov_Gold_Dollar" localSheetId="47">'Aug 16'!$L$48</definedName>
    <definedName name="UK_Gov_Gold_Dollar" localSheetId="41">'Dec 16'!$L$48</definedName>
    <definedName name="UK_Gov_Gold_Dollar" localSheetId="55">'Feb 16'!$L$48</definedName>
    <definedName name="UK_Gov_Gold_Dollar" localSheetId="56">'Jan 16'!$L$48</definedName>
    <definedName name="UK_Gov_Gold_Dollar" localSheetId="48">'Jul 16'!$L$48</definedName>
    <definedName name="UK_Gov_Gold_Dollar" localSheetId="50">'Jun 16'!$L$48</definedName>
    <definedName name="UK_Gov_Gold_Dollar" localSheetId="54">'Mar 16'!$L$48</definedName>
    <definedName name="UK_Gov_Gold_Dollar" localSheetId="51">'May 16'!$L$48</definedName>
    <definedName name="UK_Gov_Gold_Dollar" localSheetId="42">'Nov 16'!$L$48</definedName>
    <definedName name="UK_Gov_Gold_Dollar" localSheetId="43">'Oct 16'!$L$48</definedName>
    <definedName name="UK_Gov_Gold_Dollar" localSheetId="45">'Sep 16'!$L$48</definedName>
    <definedName name="UK_Gov_Gold_Dollar" localSheetId="46">'Sep 16 (old)'!$L$48</definedName>
    <definedName name="UK_Gov_Gold_Fine" localSheetId="52">'Apr 16'!$L$49</definedName>
    <definedName name="UK_Gov_Gold_Fine" localSheetId="55">'Feb 16'!$L$49</definedName>
    <definedName name="UK_Gov_Gold_Fine" localSheetId="56">'Jan 16'!$L$49</definedName>
    <definedName name="UK_Gov_IMF" localSheetId="52">'Apr 16'!$L$44</definedName>
    <definedName name="UK_Gov_IMF" localSheetId="47">'Aug 16'!$L$44</definedName>
    <definedName name="UK_Gov_IMF" localSheetId="41">'Dec 16'!$L$44</definedName>
    <definedName name="UK_Gov_IMF" localSheetId="55">'Feb 16'!$L$44</definedName>
    <definedName name="UK_Gov_IMF" localSheetId="56">'Jan 16'!$L$44</definedName>
    <definedName name="UK_Gov_IMF" localSheetId="48">'Jul 16'!$L$44</definedName>
    <definedName name="UK_Gov_IMF" localSheetId="50">'Jun 16'!$L$44</definedName>
    <definedName name="UK_Gov_IMF" localSheetId="54">'Mar 16'!$L$44</definedName>
    <definedName name="UK_Gov_IMF" localSheetId="51">'May 16'!$L$44</definedName>
    <definedName name="UK_Gov_IMF" localSheetId="42">'Nov 16'!$L$44</definedName>
    <definedName name="UK_Gov_IMF" localSheetId="43">'Oct 16'!$L$44</definedName>
    <definedName name="UK_Gov_IMF" localSheetId="45">'Sep 16'!$L$44</definedName>
    <definedName name="UK_Gov_IMF" localSheetId="46">'Sep 16 (old)'!$L$44</definedName>
    <definedName name="UK_Gov_Liab_Collateral" localSheetId="52">'Apr 16'!$L$124</definedName>
    <definedName name="UK_Gov_Liab_Collateral" localSheetId="55">'Feb 16'!$L$124</definedName>
    <definedName name="UK_Gov_Liab_Collateral" localSheetId="56">'Jan 16'!$L$124</definedName>
    <definedName name="UK_Gov_Liab_Foreign" localSheetId="52">'Apr 16'!$L$122</definedName>
    <definedName name="UK_Gov_Liab_Foreign" localSheetId="55">'Feb 16'!$L$122</definedName>
    <definedName name="UK_Gov_Liab_Foreign" localSheetId="56">'Jan 16'!$L$122</definedName>
    <definedName name="UK_Gov_Liab_Other" localSheetId="52">'Apr 16'!$L$125</definedName>
    <definedName name="UK_Gov_Liab_Other" localSheetId="55">'Feb 16'!$L$125</definedName>
    <definedName name="UK_Gov_Liab_Other" localSheetId="56">'Jan 16'!$L$125</definedName>
    <definedName name="UK_Gov_Long" localSheetId="52">'Apr 16'!$L$87</definedName>
    <definedName name="UK_Gov_Long" localSheetId="55">'Feb 16'!$L$87</definedName>
    <definedName name="UK_Gov_Long" localSheetId="56">'Jan 16'!$L$87</definedName>
    <definedName name="UK_Gov_Long_1_m" localSheetId="52">'Apr 16'!$L$89</definedName>
    <definedName name="UK_Gov_Long_1_m" localSheetId="55">'Feb 16'!$L$89</definedName>
    <definedName name="UK_Gov_Long_1_m" localSheetId="56">'Jan 16'!$L$89</definedName>
    <definedName name="UK_Gov_Long_1_y" localSheetId="52">'Apr 16'!$L$91</definedName>
    <definedName name="UK_Gov_Long_1_y" localSheetId="55">'Feb 16'!$L$91</definedName>
    <definedName name="UK_Gov_Long_1_y" localSheetId="56">'Jan 16'!$L$91</definedName>
    <definedName name="UK_Gov_Long_3_m" localSheetId="52">'Apr 16'!$L$90</definedName>
    <definedName name="UK_Gov_Long_3_m" localSheetId="55">'Feb 16'!$L$90</definedName>
    <definedName name="UK_Gov_Long_3_m" localSheetId="56">'Jan 16'!$L$90</definedName>
    <definedName name="UK_Gov_MMI" localSheetId="52">'Apr 16'!$L$23</definedName>
    <definedName name="UK_Gov_MMI" localSheetId="55">'Feb 16'!$L$23</definedName>
    <definedName name="UK_Gov_MMI" localSheetId="56">'Jan 16'!$L$23</definedName>
    <definedName name="UK_Gov_MMI_Claim" localSheetId="52">'Apr 16'!$L$24</definedName>
    <definedName name="UK_Gov_MMI_Claim" localSheetId="55">'Feb 16'!$L$24</definedName>
    <definedName name="UK_Gov_MMI_Claim" localSheetId="56">'Jan 16'!$L$24</definedName>
    <definedName name="UK_Gov_MMI_HQ_In" localSheetId="52">'Apr 16'!$L$25</definedName>
    <definedName name="UK_Gov_MMI_HQ_In" localSheetId="55">'Feb 16'!$L$25</definedName>
    <definedName name="UK_Gov_MMI_HQ_In" localSheetId="56">'Jan 16'!$L$25</definedName>
    <definedName name="UK_Gov_MMI_HQ_In_Non_Res" localSheetId="52">'Apr 16'!$L$27</definedName>
    <definedName name="UK_Gov_MMI_HQ_In_Non_Res" localSheetId="55">'Feb 16'!$L$27</definedName>
    <definedName name="UK_Gov_MMI_HQ_In_Non_Res" localSheetId="56">'Jan 16'!$L$27</definedName>
    <definedName name="UK_Gov_MMI_HQ_In_Res" localSheetId="52">'Apr 16'!$L$26</definedName>
    <definedName name="UK_Gov_MMI_HQ_In_Res" localSheetId="55">'Feb 16'!$L$26</definedName>
    <definedName name="UK_Gov_MMI_HQ_In_Res" localSheetId="56">'Jan 16'!$L$26</definedName>
    <definedName name="UK_Gov_MMI_HQ_Out" localSheetId="52">'Apr 16'!$L$28</definedName>
    <definedName name="UK_Gov_MMI_HQ_Out" localSheetId="55">'Feb 16'!$L$28</definedName>
    <definedName name="UK_Gov_MMI_HQ_Out" localSheetId="56">'Jan 16'!$L$28</definedName>
    <definedName name="UK_Gov_MMI_HQ_Out_Non_Res" localSheetId="52">'Apr 16'!$L$30</definedName>
    <definedName name="UK_Gov_MMI_HQ_Out_Non_Res" localSheetId="55">'Feb 16'!$L$30</definedName>
    <definedName name="UK_Gov_MMI_HQ_Out_Non_Res" localSheetId="56">'Jan 16'!$L$30</definedName>
    <definedName name="UK_Gov_MMI_HQ_Out_Res" localSheetId="52">'Apr 16'!$L$29</definedName>
    <definedName name="UK_Gov_MMI_HQ_Out_Res" localSheetId="55">'Feb 16'!$L$29</definedName>
    <definedName name="UK_Gov_MMI_HQ_Out_Res" localSheetId="56">'Jan 16'!$L$29</definedName>
    <definedName name="UK_Gov_Net_Drains" localSheetId="52">'Apr 16'!$L$113</definedName>
    <definedName name="UK_Gov_Net_Drains" localSheetId="55">'Feb 16'!$L$113</definedName>
    <definedName name="UK_Gov_Net_Drains" localSheetId="56">'Jan 16'!$L$113</definedName>
    <definedName name="UK_Gov_Off_Bal" localSheetId="52">'Apr 16'!$L$151</definedName>
    <definedName name="UK_Gov_Off_Bal" localSheetId="55">'Feb 16'!$L$151</definedName>
    <definedName name="UK_Gov_Off_Bal" localSheetId="56">'Jan 16'!$L$151</definedName>
    <definedName name="UK_Gov_Off_Bal_1_y" localSheetId="52">'Apr 16'!$L$157</definedName>
    <definedName name="UK_Gov_Off_Bal_1_y" localSheetId="55">'Feb 16'!$L$157</definedName>
    <definedName name="UK_Gov_Off_Bal_1_y" localSheetId="56">'Jan 16'!$L$157</definedName>
    <definedName name="UK_Gov_Off_Bal_CCIR_Swaps" localSheetId="52">'Apr 16'!$L$153</definedName>
    <definedName name="UK_Gov_Off_Bal_CCIR_Swaps" localSheetId="55">'Feb 16'!$L$153</definedName>
    <definedName name="UK_Gov_Off_Bal_CCIR_Swaps" localSheetId="56">'Jan 16'!$L$153</definedName>
    <definedName name="UK_Gov_Off_Bal_Foreign" localSheetId="52">'Apr 16'!$L$152</definedName>
    <definedName name="UK_Gov_Off_Bal_Foreign" localSheetId="55">'Feb 16'!$L$152</definedName>
    <definedName name="UK_Gov_Off_Bal_Foreign" localSheetId="56">'Jan 16'!$L$152</definedName>
    <definedName name="UK_Gov_Off_Bal_IR_Swaps" localSheetId="52">'Apr 16'!$L$154</definedName>
    <definedName name="UK_Gov_Off_Bal_IR_Swaps" localSheetId="55">'Feb 16'!$L$154</definedName>
    <definedName name="UK_Gov_Off_Bal_IR_Swaps" localSheetId="56">'Jan 16'!$L$154</definedName>
    <definedName name="UK_Gov_Off_Bal_Options" localSheetId="52">'Apr 16'!$L$155</definedName>
    <definedName name="UK_Gov_Off_Bal_Options" localSheetId="55">'Feb 16'!$L$155</definedName>
    <definedName name="UK_Gov_Off_Bal_Options" localSheetId="56">'Jan 16'!$L$155</definedName>
    <definedName name="UK_Gov_ORA" localSheetId="52">'Apr 16'!$L$51</definedName>
    <definedName name="UK_Gov_ORA" localSheetId="47">'Aug 16'!$L$51</definedName>
    <definedName name="UK_Gov_ORA" localSheetId="41">'Dec 16'!$L$51</definedName>
    <definedName name="UK_Gov_ORA" localSheetId="55">'Feb 16'!$L$51</definedName>
    <definedName name="UK_Gov_ORA" localSheetId="56">'Jan 16'!$L$51</definedName>
    <definedName name="UK_Gov_ORA" localSheetId="48">'Jul 16'!$L$51</definedName>
    <definedName name="UK_Gov_ORA" localSheetId="50">'Jun 16'!$L$51</definedName>
    <definedName name="UK_Gov_ORA" localSheetId="54">'Mar 16'!$L$51</definedName>
    <definedName name="UK_Gov_ORA" localSheetId="51">'May 16'!$L$51</definedName>
    <definedName name="UK_Gov_ORA" localSheetId="42">'Nov 16'!$L$51</definedName>
    <definedName name="UK_Gov_ORA" localSheetId="43">'Oct 16'!$L$51</definedName>
    <definedName name="UK_Gov_ORA" localSheetId="45">'Sep 16'!$L$51</definedName>
    <definedName name="UK_Gov_ORA" localSheetId="46">'Sep 16 (old)'!$L$51</definedName>
    <definedName name="UK_Gov_ORA_Capital" localSheetId="52">'Apr 16'!$L$53</definedName>
    <definedName name="UK_Gov_ORA_Capital" localSheetId="55">'Feb 16'!$L$53</definedName>
    <definedName name="UK_Gov_ORA_Capital" localSheetId="56">'Jan 16'!$L$53</definedName>
    <definedName name="UK_Gov_ORA_Claim" localSheetId="52">'Apr 16'!$L$56</definedName>
    <definedName name="UK_Gov_ORA_Claim" localSheetId="55">'Feb 16'!$L$56</definedName>
    <definedName name="UK_Gov_ORA_Claim" localSheetId="56">'Jan 16'!$L$56</definedName>
    <definedName name="UK_Gov_ORA_Claim_Res" localSheetId="52">'Apr 16'!$L$57</definedName>
    <definedName name="UK_Gov_ORA_Claim_Res" localSheetId="55">'Feb 16'!$L$57</definedName>
    <definedName name="UK_Gov_ORA_Claim_Res" localSheetId="56">'Jan 16'!$L$57</definedName>
    <definedName name="UK_Gov_ORA_Foreign" localSheetId="52">'Apr 16'!$L$54</definedName>
    <definedName name="UK_Gov_ORA_Foreign" localSheetId="47">'Aug 16'!$L$54</definedName>
    <definedName name="UK_Gov_ORA_Foreign" localSheetId="41">'Dec 16'!$L$54</definedName>
    <definedName name="UK_Gov_ORA_Foreign" localSheetId="55">'Feb 16'!$L$54</definedName>
    <definedName name="UK_Gov_ORA_Foreign" localSheetId="56">'Jan 16'!$L$54</definedName>
    <definedName name="UK_Gov_ORA_Foreign" localSheetId="48">'Jul 16'!$L$54</definedName>
    <definedName name="UK_Gov_ORA_Foreign" localSheetId="50">'Jun 16'!$L$54</definedName>
    <definedName name="UK_Gov_ORA_Foreign" localSheetId="54">'Mar 16'!$L$54</definedName>
    <definedName name="UK_Gov_ORA_Foreign" localSheetId="51">'May 16'!$L$54</definedName>
    <definedName name="UK_Gov_ORA_Foreign" localSheetId="42">'Nov 16'!$L$54</definedName>
    <definedName name="UK_Gov_ORA_Foreign" localSheetId="43">'Oct 16'!$L$54</definedName>
    <definedName name="UK_Gov_ORA_Foreign" localSheetId="45">'Sep 16'!$L$54</definedName>
    <definedName name="UK_Gov_ORA_Foreign" localSheetId="46">'Sep 16 (old)'!$L$54</definedName>
    <definedName name="UK_Gov_ORA_Foreign_Res" localSheetId="52">'Apr 16'!$L$55</definedName>
    <definedName name="UK_Gov_ORA_Foreign_Res" localSheetId="55">'Feb 16'!$L$55</definedName>
    <definedName name="UK_Gov_ORA_Foreign_Res" localSheetId="56">'Jan 16'!$L$55</definedName>
    <definedName name="UK_Gov_Pledged_RA" localSheetId="52">'Apr 16'!$L$146</definedName>
    <definedName name="UK_Gov_Pledged_RA" localSheetId="55">'Feb 16'!$L$146</definedName>
    <definedName name="UK_Gov_Pledged_RA" localSheetId="56">'Jan 16'!$L$146</definedName>
    <definedName name="UK_Gov_RA" localSheetId="52">'Apr 16'!$L$8</definedName>
    <definedName name="UK_Gov_RA" localSheetId="55">'Feb 16'!$L$8</definedName>
    <definedName name="UK_Gov_RA" localSheetId="56">'Jan 16'!$L$8</definedName>
    <definedName name="UK_Gov_RA_as_Collateral" localSheetId="52">'Apr 16'!$L$148</definedName>
    <definedName name="UK_Gov_RA_as_Collateral" localSheetId="55">'Feb 16'!$L$148</definedName>
    <definedName name="UK_Gov_RA_as_Collateral" localSheetId="56">'Jan 16'!$L$148</definedName>
    <definedName name="UK_Gov_Repos_In" localSheetId="52">'Apr 16'!$L$99</definedName>
    <definedName name="UK_Gov_Repos_In" localSheetId="55">'Feb 16'!$L$99</definedName>
    <definedName name="UK_Gov_Repos_In" localSheetId="56">'Jan 16'!$L$99</definedName>
    <definedName name="UK_Gov_Repos_In_1_m" localSheetId="52">'Apr 16'!$L$100</definedName>
    <definedName name="UK_Gov_Repos_In_1_m" localSheetId="55">'Feb 16'!$L$100</definedName>
    <definedName name="UK_Gov_Repos_In_1_m" localSheetId="56">'Jan 16'!$L$100</definedName>
    <definedName name="UK_Gov_Repos_In_1_y" localSheetId="52">'Apr 16'!$L$102</definedName>
    <definedName name="UK_Gov_Repos_In_1_y" localSheetId="55">'Feb 16'!$L$102</definedName>
    <definedName name="UK_Gov_Repos_In_1_y" localSheetId="56">'Jan 16'!$L$102</definedName>
    <definedName name="UK_Gov_Repos_In_3_m" localSheetId="52">'Apr 16'!$L$101</definedName>
    <definedName name="UK_Gov_Repos_In_3_m" localSheetId="55">'Feb 16'!$L$101</definedName>
    <definedName name="UK_Gov_Repos_In_3_m" localSheetId="56">'Jan 16'!$L$101</definedName>
    <definedName name="UK_Gov_Repos_Out" localSheetId="52">'Apr 16'!$L$94</definedName>
    <definedName name="UK_Gov_Repos_Out" localSheetId="55">'Feb 16'!$L$94</definedName>
    <definedName name="UK_Gov_Repos_Out" localSheetId="56">'Jan 16'!$L$94</definedName>
    <definedName name="UK_Gov_Repos_Out_1_m" localSheetId="52">'Apr 16'!$L$95</definedName>
    <definedName name="UK_Gov_Repos_Out_1_m" localSheetId="55">'Feb 16'!$L$95</definedName>
    <definedName name="UK_Gov_Repos_Out_1_m" localSheetId="56">'Jan 16'!$L$95</definedName>
    <definedName name="UK_Gov_Repos_Out_1_y" localSheetId="52">'Apr 16'!$L$97</definedName>
    <definedName name="UK_Gov_Repos_Out_1_y" localSheetId="55">'Feb 16'!$L$97</definedName>
    <definedName name="UK_Gov_Repos_Out_1_y" localSheetId="56">'Jan 16'!$L$97</definedName>
    <definedName name="UK_Gov_Repos_Out_3_m" localSheetId="52">'Apr 16'!$L$96</definedName>
    <definedName name="UK_Gov_Repos_Out_3_m" localSheetId="55">'Feb 16'!$L$96</definedName>
    <definedName name="UK_Gov_Repos_Out_3_m" localSheetId="56">'Jan 16'!$L$96</definedName>
    <definedName name="UK_Gov_SDR" localSheetId="52">'Apr 16'!$L$46</definedName>
    <definedName name="UK_Gov_SDR" localSheetId="47">'Aug 16'!$L$46</definedName>
    <definedName name="UK_Gov_SDR" localSheetId="41">'Dec 16'!$L$46</definedName>
    <definedName name="UK_Gov_SDR" localSheetId="55">'Feb 16'!$L$46</definedName>
    <definedName name="UK_Gov_SDR" localSheetId="56">'Jan 16'!$L$46</definedName>
    <definedName name="UK_Gov_SDR" localSheetId="48">'Jul 16'!$L$46</definedName>
    <definedName name="UK_Gov_SDR" localSheetId="50">'Jun 16'!$L$46</definedName>
    <definedName name="UK_Gov_SDR" localSheetId="54">'Mar 16'!$L$46</definedName>
    <definedName name="UK_Gov_SDR" localSheetId="51">'May 16'!$L$46</definedName>
    <definedName name="UK_Gov_SDR" localSheetId="42">'Nov 16'!$L$46</definedName>
    <definedName name="UK_Gov_SDR" localSheetId="43">'Oct 16'!$L$46</definedName>
    <definedName name="UK_Gov_SDR" localSheetId="45">'Sep 16'!$L$46</definedName>
    <definedName name="UK_Gov_SDR" localSheetId="46">'Sep 16 (old)'!$L$46</definedName>
    <definedName name="UK_Gov_Sec" localSheetId="52">'Apr 16'!$L$12</definedName>
    <definedName name="UK_Gov_Sec" localSheetId="47">'Aug 16'!$L$12</definedName>
    <definedName name="UK_Gov_Sec" localSheetId="41">'Dec 16'!$L$12</definedName>
    <definedName name="UK_Gov_Sec" localSheetId="55">'Feb 16'!$L$12</definedName>
    <definedName name="UK_Gov_Sec" localSheetId="56">'Jan 16'!$L$12</definedName>
    <definedName name="UK_Gov_Sec" localSheetId="48">'Jul 16'!$L$12</definedName>
    <definedName name="UK_Gov_Sec" localSheetId="50">'Jun 16'!$L$12</definedName>
    <definedName name="UK_Gov_Sec" localSheetId="54">'Mar 16'!$L$12</definedName>
    <definedName name="UK_Gov_Sec" localSheetId="51">'May 16'!$L$12</definedName>
    <definedName name="UK_Gov_Sec" localSheetId="42">'Nov 16'!$L$12</definedName>
    <definedName name="UK_Gov_Sec" localSheetId="43">'Oct 16'!$L$12</definedName>
    <definedName name="UK_Gov_Sec" localSheetId="45">'Sep 16'!$L$12</definedName>
    <definedName name="UK_Gov_Sec" localSheetId="46">'Sep 16 (old)'!$L$12</definedName>
    <definedName name="UK_Gov_Sec" localSheetId="6">[17]output!$L$12</definedName>
    <definedName name="UK_Gov_Sec" localSheetId="5">[18]output!$L$12</definedName>
    <definedName name="UK_Gov_Sec_as_Collateral" localSheetId="52">'Apr 16'!$L$149</definedName>
    <definedName name="UK_Gov_Sec_as_Collateral" localSheetId="55">'Feb 16'!$L$149</definedName>
    <definedName name="UK_Gov_Sec_as_Collateral" localSheetId="56">'Jan 16'!$L$149</definedName>
    <definedName name="UK_Gov_Short" localSheetId="52">'Apr 16'!$L$81</definedName>
    <definedName name="UK_Gov_Short" localSheetId="55">'Feb 16'!$L$81</definedName>
    <definedName name="UK_Gov_Short" localSheetId="56">'Jan 16'!$L$81</definedName>
    <definedName name="UK_Gov_Short_1_m" localSheetId="52">'Apr 16'!$L$83</definedName>
    <definedName name="UK_Gov_Short_1_m" localSheetId="55">'Feb 16'!$L$83</definedName>
    <definedName name="UK_Gov_Short_1_m" localSheetId="56">'Jan 16'!$L$83</definedName>
    <definedName name="UK_Gov_Short_1_y" localSheetId="52">'Apr 16'!$L$85</definedName>
    <definedName name="UK_Gov_Short_1_y" localSheetId="55">'Feb 16'!$L$85</definedName>
    <definedName name="UK_Gov_Short_1_y" localSheetId="56">'Jan 16'!$L$85</definedName>
    <definedName name="UK_Gov_Short_3_m" localSheetId="52">'Apr 16'!$L$84</definedName>
    <definedName name="UK_Gov_Short_3_m" localSheetId="55">'Feb 16'!$L$84</definedName>
    <definedName name="UK_Gov_Short_3_m" localSheetId="56">'Jan 16'!$L$84</definedName>
    <definedName name="UK_Gov_Short_Long" localSheetId="52">'Apr 16'!$L$79</definedName>
    <definedName name="UK_Gov_Short_Long" localSheetId="55">'Feb 16'!$L$79</definedName>
    <definedName name="UK_Gov_Short_Long" localSheetId="56">'Jan 16'!$L$79</definedName>
    <definedName name="w" localSheetId="52">#REF!</definedName>
    <definedName name="w" localSheetId="35">#REF!</definedName>
    <definedName name="w" localSheetId="19">#REF!</definedName>
    <definedName name="w" localSheetId="47">#REF!</definedName>
    <definedName name="w" localSheetId="30">#REF!</definedName>
    <definedName name="w" localSheetId="14">#REF!</definedName>
    <definedName name="w" localSheetId="41">#REF!</definedName>
    <definedName name="w" localSheetId="25">#REF!</definedName>
    <definedName name="w" localSheetId="9">#REF!</definedName>
    <definedName name="w" localSheetId="55">#REF!</definedName>
    <definedName name="w" localSheetId="38">#REF!</definedName>
    <definedName name="w" localSheetId="22">#REF!</definedName>
    <definedName name="w" localSheetId="56">#REF!</definedName>
    <definedName name="w" localSheetId="23">#REF!</definedName>
    <definedName name="w" localSheetId="7">#REF!</definedName>
    <definedName name="w" localSheetId="48">#REF!</definedName>
    <definedName name="w" localSheetId="31">#REF!</definedName>
    <definedName name="w" localSheetId="15">#REF!</definedName>
    <definedName name="w" localSheetId="50">#REF!</definedName>
    <definedName name="w" localSheetId="33">#REF!</definedName>
    <definedName name="w" localSheetId="17">#REF!</definedName>
    <definedName name="w" localSheetId="37">#REF!</definedName>
    <definedName name="w" localSheetId="21">#REF!</definedName>
    <definedName name="w" localSheetId="34">#REF!</definedName>
    <definedName name="w" localSheetId="18">#REF!</definedName>
    <definedName name="w" localSheetId="42">#REF!</definedName>
    <definedName name="w" localSheetId="26">#REF!</definedName>
    <definedName name="w" localSheetId="10">#REF!</definedName>
    <definedName name="w" localSheetId="43">#REF!</definedName>
    <definedName name="w" localSheetId="27">#REF!</definedName>
    <definedName name="w" localSheetId="11">#REF!</definedName>
    <definedName name="w" localSheetId="53">#REF!</definedName>
    <definedName name="w" localSheetId="36">#REF!</definedName>
    <definedName name="w" localSheetId="20">#REF!</definedName>
    <definedName name="w" localSheetId="49">#REF!</definedName>
    <definedName name="w" localSheetId="32">#REF!</definedName>
    <definedName name="w" localSheetId="16">#REF!</definedName>
    <definedName name="w" localSheetId="44">#REF!</definedName>
    <definedName name="w" localSheetId="28">#REF!</definedName>
    <definedName name="w" localSheetId="12">#REF!</definedName>
    <definedName name="w" localSheetId="40">#REF!</definedName>
    <definedName name="w" localSheetId="24">#REF!</definedName>
    <definedName name="w" localSheetId="8">#REF!</definedName>
    <definedName name="w" localSheetId="45">#REF!</definedName>
    <definedName name="w" localSheetId="46">#REF!</definedName>
    <definedName name="w" localSheetId="29">#REF!</definedName>
    <definedName name="w" localSheetId="13">#REF!</definedName>
    <definedName name="w" localSheetId="6">#REF!</definedName>
    <definedName name="w">#REF!</definedName>
    <definedName name="YY" localSheetId="52">#REF!</definedName>
    <definedName name="YY" localSheetId="35">#REF!</definedName>
    <definedName name="YY" localSheetId="19">#REF!</definedName>
    <definedName name="YY" localSheetId="47">#REF!</definedName>
    <definedName name="YY" localSheetId="30">#REF!</definedName>
    <definedName name="YY" localSheetId="14">#REF!</definedName>
    <definedName name="YY" localSheetId="41">#REF!</definedName>
    <definedName name="YY" localSheetId="25">#REF!</definedName>
    <definedName name="YY" localSheetId="9">#REF!</definedName>
    <definedName name="YY" localSheetId="55">#REF!</definedName>
    <definedName name="YY" localSheetId="38">#REF!</definedName>
    <definedName name="YY" localSheetId="22">#REF!</definedName>
    <definedName name="YY" localSheetId="56">#REF!</definedName>
    <definedName name="YY" localSheetId="23">#REF!</definedName>
    <definedName name="YY" localSheetId="7">#REF!</definedName>
    <definedName name="YY" localSheetId="48">#REF!</definedName>
    <definedName name="YY" localSheetId="31">#REF!</definedName>
    <definedName name="YY" localSheetId="15">#REF!</definedName>
    <definedName name="YY" localSheetId="50">#REF!</definedName>
    <definedName name="YY" localSheetId="33">#REF!</definedName>
    <definedName name="YY" localSheetId="17">#REF!</definedName>
    <definedName name="YY" localSheetId="37">#REF!</definedName>
    <definedName name="YY" localSheetId="21">#REF!</definedName>
    <definedName name="YY" localSheetId="34">#REF!</definedName>
    <definedName name="YY" localSheetId="18">#REF!</definedName>
    <definedName name="YY" localSheetId="42">#REF!</definedName>
    <definedName name="YY" localSheetId="26">#REF!</definedName>
    <definedName name="YY" localSheetId="10">#REF!</definedName>
    <definedName name="YY" localSheetId="43">#REF!</definedName>
    <definedName name="YY" localSheetId="27">#REF!</definedName>
    <definedName name="YY" localSheetId="11">#REF!</definedName>
    <definedName name="YY" localSheetId="53">#REF!</definedName>
    <definedName name="YY" localSheetId="36">#REF!</definedName>
    <definedName name="YY" localSheetId="20">#REF!</definedName>
    <definedName name="YY" localSheetId="49">#REF!</definedName>
    <definedName name="YY" localSheetId="32">#REF!</definedName>
    <definedName name="YY" localSheetId="16">#REF!</definedName>
    <definedName name="YY" localSheetId="44">#REF!</definedName>
    <definedName name="YY" localSheetId="28">#REF!</definedName>
    <definedName name="YY" localSheetId="12">#REF!</definedName>
    <definedName name="YY" localSheetId="40">#REF!</definedName>
    <definedName name="YY" localSheetId="24">#REF!</definedName>
    <definedName name="YY" localSheetId="8">#REF!</definedName>
    <definedName name="YY" localSheetId="45">#REF!</definedName>
    <definedName name="YY" localSheetId="46">#REF!</definedName>
    <definedName name="YY" localSheetId="29">#REF!</definedName>
    <definedName name="YY" localSheetId="13">#REF!</definedName>
    <definedName name="YY" localSheetId="6">#REF!</definedName>
    <definedName name="YY">#REF!</definedName>
    <definedName name="YY__" localSheetId="52">#REF!</definedName>
    <definedName name="YY__" localSheetId="35">#REF!</definedName>
    <definedName name="YY__" localSheetId="19">#REF!</definedName>
    <definedName name="YY__" localSheetId="47">#REF!</definedName>
    <definedName name="YY__" localSheetId="30">#REF!</definedName>
    <definedName name="YY__" localSheetId="14">#REF!</definedName>
    <definedName name="YY__" localSheetId="41">#REF!</definedName>
    <definedName name="YY__" localSheetId="25">#REF!</definedName>
    <definedName name="YY__" localSheetId="9">#REF!</definedName>
    <definedName name="YY__" localSheetId="55">#REF!</definedName>
    <definedName name="YY__" localSheetId="38">#REF!</definedName>
    <definedName name="YY__" localSheetId="22">#REF!</definedName>
    <definedName name="YY__" localSheetId="56">#REF!</definedName>
    <definedName name="YY__" localSheetId="23">#REF!</definedName>
    <definedName name="YY__" localSheetId="7">#REF!</definedName>
    <definedName name="YY__" localSheetId="48">#REF!</definedName>
    <definedName name="YY__" localSheetId="31">#REF!</definedName>
    <definedName name="YY__" localSheetId="15">#REF!</definedName>
    <definedName name="YY__" localSheetId="50">#REF!</definedName>
    <definedName name="YY__" localSheetId="33">#REF!</definedName>
    <definedName name="YY__" localSheetId="17">#REF!</definedName>
    <definedName name="YY__" localSheetId="37">#REF!</definedName>
    <definedName name="YY__" localSheetId="21">#REF!</definedName>
    <definedName name="YY__" localSheetId="34">#REF!</definedName>
    <definedName name="YY__" localSheetId="18">#REF!</definedName>
    <definedName name="YY__" localSheetId="42">#REF!</definedName>
    <definedName name="YY__" localSheetId="26">#REF!</definedName>
    <definedName name="YY__" localSheetId="10">#REF!</definedName>
    <definedName name="YY__" localSheetId="43">#REF!</definedName>
    <definedName name="YY__" localSheetId="27">#REF!</definedName>
    <definedName name="YY__" localSheetId="11">#REF!</definedName>
    <definedName name="YY__" localSheetId="53">#REF!</definedName>
    <definedName name="YY__" localSheetId="36">#REF!</definedName>
    <definedName name="YY__" localSheetId="20">#REF!</definedName>
    <definedName name="YY__" localSheetId="49">#REF!</definedName>
    <definedName name="YY__" localSheetId="32">#REF!</definedName>
    <definedName name="YY__" localSheetId="16">#REF!</definedName>
    <definedName name="YY__" localSheetId="44">#REF!</definedName>
    <definedName name="YY__" localSheetId="28">#REF!</definedName>
    <definedName name="YY__" localSheetId="12">#REF!</definedName>
    <definedName name="YY__" localSheetId="40">#REF!</definedName>
    <definedName name="YY__" localSheetId="24">#REF!</definedName>
    <definedName name="YY__" localSheetId="8">#REF!</definedName>
    <definedName name="YY__" localSheetId="45">#REF!</definedName>
    <definedName name="YY__" localSheetId="46">#REF!</definedName>
    <definedName name="YY__" localSheetId="29">#REF!</definedName>
    <definedName name="YY__" localSheetId="13">#REF!</definedName>
    <definedName name="YY__" localSheetId="6">#REF!</definedName>
    <definedName name="YY__">#REF!</definedName>
    <definedName name="ZINS" localSheetId="52">#REF!</definedName>
    <definedName name="ZINS" localSheetId="35">#REF!</definedName>
    <definedName name="ZINS" localSheetId="19">#REF!</definedName>
    <definedName name="ZINS" localSheetId="47">#REF!</definedName>
    <definedName name="ZINS" localSheetId="30">#REF!</definedName>
    <definedName name="ZINS" localSheetId="14">#REF!</definedName>
    <definedName name="ZINS" localSheetId="41">#REF!</definedName>
    <definedName name="ZINS" localSheetId="25">#REF!</definedName>
    <definedName name="ZINS" localSheetId="9">#REF!</definedName>
    <definedName name="ZINS" localSheetId="55">#REF!</definedName>
    <definedName name="ZINS" localSheetId="38">#REF!</definedName>
    <definedName name="ZINS" localSheetId="22">#REF!</definedName>
    <definedName name="ZINS" localSheetId="56">#REF!</definedName>
    <definedName name="ZINS" localSheetId="23">#REF!</definedName>
    <definedName name="ZINS" localSheetId="7">#REF!</definedName>
    <definedName name="ZINS" localSheetId="48">#REF!</definedName>
    <definedName name="ZINS" localSheetId="31">#REF!</definedName>
    <definedName name="ZINS" localSheetId="15">#REF!</definedName>
    <definedName name="ZINS" localSheetId="50">#REF!</definedName>
    <definedName name="ZINS" localSheetId="33">#REF!</definedName>
    <definedName name="ZINS" localSheetId="17">#REF!</definedName>
    <definedName name="ZINS" localSheetId="37">#REF!</definedName>
    <definedName name="ZINS" localSheetId="21">#REF!</definedName>
    <definedName name="ZINS" localSheetId="34">#REF!</definedName>
    <definedName name="ZINS" localSheetId="18">#REF!</definedName>
    <definedName name="ZINS" localSheetId="42">#REF!</definedName>
    <definedName name="ZINS" localSheetId="26">#REF!</definedName>
    <definedName name="ZINS" localSheetId="10">#REF!</definedName>
    <definedName name="ZINS" localSheetId="43">#REF!</definedName>
    <definedName name="ZINS" localSheetId="27">#REF!</definedName>
    <definedName name="ZINS" localSheetId="11">#REF!</definedName>
    <definedName name="ZINS" localSheetId="53">#REF!</definedName>
    <definedName name="ZINS" localSheetId="36">#REF!</definedName>
    <definedName name="ZINS" localSheetId="20">#REF!</definedName>
    <definedName name="ZINS" localSheetId="49">#REF!</definedName>
    <definedName name="ZINS" localSheetId="32">#REF!</definedName>
    <definedName name="ZINS" localSheetId="16">#REF!</definedName>
    <definedName name="ZINS" localSheetId="44">#REF!</definedName>
    <definedName name="ZINS" localSheetId="28">#REF!</definedName>
    <definedName name="ZINS" localSheetId="12">#REF!</definedName>
    <definedName name="ZINS" localSheetId="40">#REF!</definedName>
    <definedName name="ZINS" localSheetId="24">#REF!</definedName>
    <definedName name="ZINS" localSheetId="8">#REF!</definedName>
    <definedName name="ZINS" localSheetId="45">#REF!</definedName>
    <definedName name="ZINS" localSheetId="46">#REF!</definedName>
    <definedName name="ZINS" localSheetId="29">#REF!</definedName>
    <definedName name="ZINS" localSheetId="13">#REF!</definedName>
    <definedName name="ZINS" localSheetId="6">#REF!</definedName>
    <definedName name="ZINS">#REF!</definedName>
  </definedNames>
  <calcPr calcId="145621"/>
</workbook>
</file>

<file path=xl/calcChain.xml><?xml version="1.0" encoding="utf-8"?>
<calcChain xmlns="http://schemas.openxmlformats.org/spreadsheetml/2006/main">
  <c r="P41" i="339" l="1"/>
  <c r="P40" i="339" l="1"/>
  <c r="P39" i="339" l="1"/>
  <c r="P38" i="339" l="1"/>
  <c r="K33" i="348" l="1"/>
  <c r="K28" i="348"/>
  <c r="M28" i="348"/>
  <c r="M33" i="348"/>
  <c r="M32" i="348"/>
  <c r="M16" i="348"/>
  <c r="K32" i="348"/>
  <c r="M34" i="348" l="1"/>
  <c r="K34" i="348"/>
  <c r="K38" i="348"/>
  <c r="K16" i="348"/>
  <c r="N131" i="349" l="1"/>
  <c r="L131" i="349"/>
  <c r="N122" i="349"/>
  <c r="L122" i="349"/>
  <c r="N109" i="349"/>
  <c r="L109" i="349"/>
  <c r="N104" i="349"/>
  <c r="L104" i="349"/>
  <c r="L99" i="349"/>
  <c r="N99" i="349"/>
  <c r="N94" i="349"/>
  <c r="L94" i="349"/>
  <c r="N87" i="349"/>
  <c r="L87" i="349"/>
  <c r="N81" i="349"/>
  <c r="L81" i="349"/>
  <c r="L79" i="349" s="1"/>
  <c r="L72" i="349"/>
  <c r="N72" i="349"/>
  <c r="N59" i="349"/>
  <c r="L59" i="349"/>
  <c r="L51" i="349"/>
  <c r="N51" i="349"/>
  <c r="L38" i="349"/>
  <c r="L32" i="349" s="1"/>
  <c r="N38" i="349"/>
  <c r="N35" i="349"/>
  <c r="L35" i="349"/>
  <c r="L28" i="349"/>
  <c r="L23" i="349" s="1"/>
  <c r="N28" i="349"/>
  <c r="N25" i="349"/>
  <c r="L25" i="349"/>
  <c r="N23" i="349"/>
  <c r="L19" i="349"/>
  <c r="L14" i="349" s="1"/>
  <c r="L12" i="349" s="1"/>
  <c r="L10" i="349" s="1"/>
  <c r="L8" i="349" s="1"/>
  <c r="N19" i="349"/>
  <c r="N16" i="349"/>
  <c r="L16" i="349"/>
  <c r="N14" i="349"/>
  <c r="N12" i="349" s="1"/>
  <c r="N151" i="349" l="1"/>
  <c r="N10" i="349"/>
  <c r="N8" i="349" s="1"/>
  <c r="N32" i="349"/>
  <c r="L93" i="349"/>
  <c r="L113" i="349" s="1"/>
  <c r="N79" i="349"/>
  <c r="N113" i="349" s="1"/>
  <c r="N93" i="349"/>
  <c r="J4" i="343" l="1"/>
  <c r="J5" i="343"/>
  <c r="J6" i="343"/>
  <c r="J7" i="343"/>
  <c r="J8" i="343"/>
  <c r="J3" i="343"/>
  <c r="H7" i="343"/>
  <c r="I7" i="343" s="1"/>
  <c r="G7" i="343"/>
  <c r="D7" i="343"/>
  <c r="H6" i="343"/>
  <c r="I6" i="343" s="1"/>
  <c r="G6" i="343"/>
  <c r="G8" i="343" s="1"/>
  <c r="D6" i="343"/>
  <c r="H5" i="343"/>
  <c r="I5" i="343" s="1"/>
  <c r="D5" i="343"/>
  <c r="D8" i="343" s="1"/>
  <c r="H4" i="343"/>
  <c r="I4" i="343" s="1"/>
  <c r="H3" i="343"/>
  <c r="I3" i="343" s="1"/>
  <c r="I8" i="343" l="1"/>
  <c r="I9" i="343" s="1"/>
  <c r="L151" i="323" l="1"/>
  <c r="I140" i="323"/>
  <c r="I120" i="323"/>
  <c r="C120" i="323"/>
  <c r="C141" i="323" s="1"/>
  <c r="L79" i="323"/>
  <c r="L113" i="323" s="1"/>
  <c r="C70" i="323"/>
  <c r="N59" i="323"/>
  <c r="L59" i="323"/>
  <c r="N51" i="323"/>
  <c r="L51" i="323"/>
  <c r="N32" i="323"/>
  <c r="L32" i="323"/>
  <c r="L10" i="323" s="1"/>
  <c r="L8" i="323" l="1"/>
  <c r="N10" i="323"/>
  <c r="N8" i="323" s="1"/>
</calcChain>
</file>

<file path=xl/sharedStrings.xml><?xml version="1.0" encoding="utf-8"?>
<sst xmlns="http://schemas.openxmlformats.org/spreadsheetml/2006/main" count="7309" uniqueCount="442">
  <si>
    <t>UK international Reserves &amp; Foreign Currency Liquidity template</t>
  </si>
  <si>
    <t>US$ millions</t>
  </si>
  <si>
    <t>UK Government</t>
  </si>
  <si>
    <t>Bank of England</t>
  </si>
  <si>
    <t>Section I : RESERVE ASSETS &amp; OTHER FOREIGN CURRENCY ASSETS   (market value)</t>
  </si>
  <si>
    <t>A</t>
  </si>
  <si>
    <t>RESERVE ASSETS</t>
  </si>
  <si>
    <t>Foreign currency reserves</t>
  </si>
  <si>
    <t>a)</t>
  </si>
  <si>
    <t>securities</t>
  </si>
  <si>
    <t>(I)  bonds &amp; notes</t>
  </si>
  <si>
    <t>(i)</t>
  </si>
  <si>
    <t>claim on foreign official sector</t>
  </si>
  <si>
    <t>(ii)</t>
  </si>
  <si>
    <t>issuer headquartered in reporting economy</t>
  </si>
  <si>
    <t>located in the reporting economy  (resident)</t>
  </si>
  <si>
    <t>located abroad  (non-resident)</t>
  </si>
  <si>
    <t>(iii)</t>
  </si>
  <si>
    <t>issuer headquartered outside the reporting economy</t>
  </si>
  <si>
    <t>(II)  money market instruments</t>
  </si>
  <si>
    <t>b)</t>
  </si>
  <si>
    <t>other central banks &amp; B.I.S.</t>
  </si>
  <si>
    <t>banks headquartered in reporting economy</t>
  </si>
  <si>
    <t>banks headquartered outside the reporting economy</t>
  </si>
  <si>
    <t>IMF reserve position</t>
  </si>
  <si>
    <t>SDRs</t>
  </si>
  <si>
    <t>Gold (incl gold swapped or on loan)</t>
  </si>
  <si>
    <t>$</t>
  </si>
  <si>
    <t>fine ounces</t>
  </si>
  <si>
    <t>of which</t>
  </si>
  <si>
    <t>of which claim on residents</t>
  </si>
  <si>
    <t>claims on counterparties o/a reverse repo transactions</t>
  </si>
  <si>
    <t>B</t>
  </si>
  <si>
    <t>OTHER FOREIGN CURRENCY ASSETS</t>
  </si>
  <si>
    <t>Foreign currency loans &amp; securities</t>
  </si>
  <si>
    <t>TOTAL (&lt;1yr)</t>
  </si>
  <si>
    <t>&lt;1 month</t>
  </si>
  <si>
    <t>1mth&lt;&gt;3mth</t>
  </si>
  <si>
    <t>3mth&lt;&gt;1yr</t>
  </si>
  <si>
    <t>Aggregate short &amp; long positions in forwards &amp; swaps in foreign currency</t>
  </si>
  <si>
    <t>vis-à-vis sterling (incl forward leg of foreign currency swaps)  (&lt;1yr)</t>
  </si>
  <si>
    <t xml:space="preserve"> </t>
  </si>
  <si>
    <t>Short positions</t>
  </si>
  <si>
    <t>Long positions</t>
  </si>
  <si>
    <t>TOTAL(&lt;1yr)</t>
  </si>
  <si>
    <t>Total predetermined short-term net drains on foreign currency assets (nominal value)</t>
  </si>
  <si>
    <t>Contingent liabilities in foreign currency</t>
  </si>
  <si>
    <t>Collateral guarantees on debt falling due within 1yr</t>
  </si>
  <si>
    <t>Other contingent liabs</t>
  </si>
  <si>
    <t>Foreign currency securities issued with embedded options</t>
  </si>
  <si>
    <t>Undrawn unconditional credit lines</t>
  </si>
  <si>
    <t>outflow</t>
  </si>
  <si>
    <t>with other central banks</t>
  </si>
  <si>
    <t>with banks and other financial institutions headquartered in reporting country</t>
  </si>
  <si>
    <t>c)</t>
  </si>
  <si>
    <t>with banks and other financial institutions headquartered outside reporting country</t>
  </si>
  <si>
    <t>short term domestic currency debt indexed to the exchange rate</t>
  </si>
  <si>
    <t>financial instruments denominated in foreign currency and settled by other means</t>
  </si>
  <si>
    <t>pledged reserve assets</t>
  </si>
  <si>
    <t>d)</t>
  </si>
  <si>
    <t>reserve assets provided as collateral in repo transactions</t>
  </si>
  <si>
    <t>securities taken as collateral in repo transactions</t>
  </si>
  <si>
    <t>e)</t>
  </si>
  <si>
    <t>off-balance sheet instruments (incl sterling leg) (net, mark to market)</t>
  </si>
  <si>
    <t>foreign currency forwards</t>
  </si>
  <si>
    <t>cross currency interest rate swaps</t>
  </si>
  <si>
    <t>interest rate swaps</t>
  </si>
  <si>
    <t>options</t>
  </si>
  <si>
    <t>f)</t>
  </si>
  <si>
    <t xml:space="preserve">UK international reserves and foreign currency liquidity </t>
  </si>
  <si>
    <t>US$mn : market value</t>
  </si>
  <si>
    <t>Assets</t>
  </si>
  <si>
    <t>Liabilities</t>
  </si>
  <si>
    <t>Net assets</t>
  </si>
  <si>
    <t>unsettled trades</t>
  </si>
  <si>
    <t>foreign currency forwards &amp; swaps (incl sterling leg)</t>
  </si>
  <si>
    <t>Section II : PREDETERMINED SHORT-TERM NET DRAINS ON FOREIGN CURRENCY ASSETS   (nominal value)</t>
  </si>
  <si>
    <t>(market value)</t>
  </si>
  <si>
    <t>Section III : CONTINGENT SHORT-TERM NET DRAINS (OUTFLOWS &amp; INFLOWS) IN FOREIGN CURRENCY ASSETS (nominal value)</t>
  </si>
  <si>
    <t>Section IV : MEMO ITEMS  (market value)</t>
  </si>
  <si>
    <t>total foreign currency and deposits with :</t>
  </si>
  <si>
    <t>(iv)</t>
  </si>
  <si>
    <t>capital items, etc.</t>
  </si>
  <si>
    <t xml:space="preserve">QUARTERLY ANNEX - CURRENCY BREAKDOWN </t>
  </si>
  <si>
    <t>US$</t>
  </si>
  <si>
    <t>Yen</t>
  </si>
  <si>
    <t>Other ccy</t>
  </si>
  <si>
    <t>SDR</t>
  </si>
  <si>
    <t>Gold</t>
  </si>
  <si>
    <t>Total</t>
  </si>
  <si>
    <t>#</t>
  </si>
  <si>
    <t>This comprises euro and the legacy currencies of EMU countries only; other EU currencies are included in the "Other Currencies" category.</t>
  </si>
  <si>
    <t xml:space="preserve">US$mn : market value  </t>
  </si>
  <si>
    <t>Other reserve assets (for further information refer to section I.5 of the background information)</t>
  </si>
  <si>
    <t>Euro #</t>
  </si>
  <si>
    <t>UK INTERNATIONAL RESERVES AND FOREIGN CURRENCY LIQUIDITY TEMPLATE</t>
  </si>
  <si>
    <t>Foreign currency assets and liabilities summary</t>
  </si>
  <si>
    <t xml:space="preserve">In this presentation, gross reserve assets exclude the mark to market value of foreign currency forwards and swaps (incl sterling leg) (Section 1A.5 of the UK International Reserves &amp; </t>
  </si>
  <si>
    <t>Foreign Currency Liquidity template).  These derivatives are shown (excl sterling leg) within liabilities (see footnote 2).</t>
  </si>
  <si>
    <t>Net present value of foreign currency forwards, interest rate and cross currency swaps (excl sterling leg).</t>
  </si>
  <si>
    <t>Market value of liabilities to repay foreign currency received in repo transactions.</t>
  </si>
  <si>
    <t>Figures may not sum due to rounding</t>
  </si>
  <si>
    <t>The change in the level of the reserves attributable to the effect of price and exchange rate fluctuations on the mark to market valuation of foreign assets and liabilities, and the net income accruing on them.</t>
  </si>
  <si>
    <t xml:space="preserve"> currency leg of swaps against sterling and interest paid or received in currency from swap deals against sterling (taking the currency side and omitting the sterling leg).</t>
  </si>
  <si>
    <t>as at</t>
  </si>
  <si>
    <t>money market instruments</t>
  </si>
  <si>
    <t xml:space="preserve">of which </t>
  </si>
  <si>
    <t xml:space="preserve">          UK public sector customers</t>
  </si>
  <si>
    <t xml:space="preserve">          other</t>
  </si>
  <si>
    <r>
      <t xml:space="preserve">Other reserve assets </t>
    </r>
    <r>
      <rPr>
        <sz val="10"/>
        <rFont val="Arial"/>
        <family val="2"/>
      </rPr>
      <t>(for further information refer to section I.5 of the background information)</t>
    </r>
  </si>
  <si>
    <t>Other reserve assets</t>
  </si>
  <si>
    <t>net foreign currency forwards &amp; swaps (incl sterling leg)</t>
  </si>
  <si>
    <t>OUTFLOWS</t>
  </si>
  <si>
    <t>million</t>
  </si>
  <si>
    <t>Gold (including swapped or on loan)</t>
  </si>
  <si>
    <t>Levels Data</t>
  </si>
  <si>
    <t>Reserves Template in data series form</t>
  </si>
  <si>
    <t>PRESS NOTICE ONLY wef NOV 05</t>
  </si>
  <si>
    <t>Total Reserve Assets as per Template</t>
  </si>
  <si>
    <t>Total Reserve Assets as per Press Notice (incl unsettled, excl derivatives)</t>
  </si>
  <si>
    <t>Total Liabilities as per Press Notice</t>
  </si>
  <si>
    <t>Other</t>
  </si>
  <si>
    <t>Outflows related to Repos</t>
  </si>
  <si>
    <t xml:space="preserve">Inflows related to Reverse repos not incl in Section I </t>
  </si>
  <si>
    <t>Accounts payable</t>
  </si>
  <si>
    <t>Accounts receivable</t>
  </si>
  <si>
    <t xml:space="preserve">INFLOWS  </t>
  </si>
  <si>
    <t>Reconciliation of UK template assets to UK official reserves</t>
  </si>
  <si>
    <t>Official Reserves total assets</t>
  </si>
  <si>
    <t>Add in FC fwds &amp; swaps (incl GBP leg)</t>
  </si>
  <si>
    <t>Remove Unsettled assets from PN *</t>
  </si>
  <si>
    <t>Template total assets</t>
  </si>
  <si>
    <t>* Unsettled assets in the Press Notice will not equate to the total in item (4) of the Drains data because</t>
  </si>
  <si>
    <t xml:space="preserve">  while both cover accounts payable &amp; receivable, the former relates to assets only.   It will also include any settlements &gt;12mths.</t>
  </si>
  <si>
    <t xml:space="preserve">Template Assets (incl £ leg) by SDR basket           </t>
  </si>
  <si>
    <t>SDR basket  *</t>
  </si>
  <si>
    <t>Non SDR basket</t>
  </si>
  <si>
    <t>*</t>
  </si>
  <si>
    <t xml:space="preserve">SDR basket comprises $, Euro, £, Yen, Gold &amp; SDR </t>
  </si>
  <si>
    <t>Represents the amount by which the total value of the reserves has fallen or risen as a result of transactions against sterling during the month.  Based on sales and purchases of currency against sterling,</t>
  </si>
  <si>
    <t>Change in net reserves</t>
  </si>
  <si>
    <t>Nov 08</t>
  </si>
  <si>
    <t>Mar 08</t>
  </si>
  <si>
    <t>Apr 08</t>
  </si>
  <si>
    <t>May 08</t>
  </si>
  <si>
    <t>Jun 08</t>
  </si>
  <si>
    <t>Jul 08</t>
  </si>
  <si>
    <t>Aug 08</t>
  </si>
  <si>
    <t>Sep 08</t>
  </si>
  <si>
    <t>Oct 08</t>
  </si>
  <si>
    <t>Dec 08</t>
  </si>
  <si>
    <t>Jan 09</t>
  </si>
  <si>
    <t>Feb 09</t>
  </si>
  <si>
    <t>Mar 09</t>
  </si>
  <si>
    <t>Apr 09</t>
  </si>
  <si>
    <t>May 09</t>
  </si>
  <si>
    <t>Jun 09</t>
  </si>
  <si>
    <t>foreign currency forwards &amp; swaps</t>
  </si>
  <si>
    <t>off balance sheet instruments that have a residual maturity &gt; 1 yr</t>
  </si>
  <si>
    <t>Jul 09</t>
  </si>
  <si>
    <t>Aug 09</t>
  </si>
  <si>
    <t>as at end</t>
  </si>
  <si>
    <t>Sep 09</t>
  </si>
  <si>
    <t>Oct 09</t>
  </si>
  <si>
    <t>Nov 09</t>
  </si>
  <si>
    <t>Dec 09</t>
  </si>
  <si>
    <t>Jan 10</t>
  </si>
  <si>
    <t>Feb 10</t>
  </si>
  <si>
    <t>Mar 10</t>
  </si>
  <si>
    <t>Apr 10</t>
  </si>
  <si>
    <t>UK Government         US $ millions</t>
  </si>
  <si>
    <t>REVISED NOV04</t>
  </si>
  <si>
    <t>Bank of England         US $ millions</t>
  </si>
  <si>
    <t>REVISED FEB05</t>
  </si>
  <si>
    <t>May 10</t>
  </si>
  <si>
    <t>Jun 10</t>
  </si>
  <si>
    <t>Jul 10</t>
  </si>
  <si>
    <t>Aug 10</t>
  </si>
  <si>
    <t>Sep 10</t>
  </si>
  <si>
    <t>Oct 10</t>
  </si>
  <si>
    <t>deposits not included in official reserves assets</t>
  </si>
  <si>
    <t>Nov 10</t>
  </si>
  <si>
    <t>Dec 10</t>
  </si>
  <si>
    <t>Jan 11</t>
  </si>
  <si>
    <t>Feb 11</t>
  </si>
  <si>
    <t>Mar 11</t>
  </si>
  <si>
    <t>Apr 11</t>
  </si>
  <si>
    <t>May 11</t>
  </si>
  <si>
    <t>Jun 11</t>
  </si>
  <si>
    <t>Jul 11</t>
  </si>
  <si>
    <t>Aug 11</t>
  </si>
  <si>
    <t>Sep 11</t>
  </si>
  <si>
    <t>Oct 11</t>
  </si>
  <si>
    <t>Nov 11</t>
  </si>
  <si>
    <t>Dec 11</t>
  </si>
  <si>
    <t>Jan 12</t>
  </si>
  <si>
    <t>Feb 12</t>
  </si>
  <si>
    <t>Mar 12</t>
  </si>
  <si>
    <t>Apr 12</t>
  </si>
  <si>
    <t>May 12</t>
  </si>
  <si>
    <t>Jun 12</t>
  </si>
  <si>
    <t>Jul 12</t>
  </si>
  <si>
    <t>Sep 12</t>
  </si>
  <si>
    <t>Aug 12</t>
  </si>
  <si>
    <t>Oct 12</t>
  </si>
  <si>
    <t>Nov 12</t>
  </si>
  <si>
    <t>Dec 12</t>
  </si>
  <si>
    <t>Jan 13</t>
  </si>
  <si>
    <t>Feb 13</t>
  </si>
  <si>
    <t>Mar 13</t>
  </si>
  <si>
    <t>Apr 13</t>
  </si>
  <si>
    <t>May 13</t>
  </si>
  <si>
    <t>Jun 13</t>
  </si>
  <si>
    <t>Jul 13</t>
  </si>
  <si>
    <t>Aug 13</t>
  </si>
  <si>
    <t>Sep 13</t>
  </si>
  <si>
    <t>Oct 13</t>
  </si>
  <si>
    <t>Nov 13</t>
  </si>
  <si>
    <t>Dec 13</t>
  </si>
  <si>
    <t>Jan 14</t>
  </si>
  <si>
    <t>Feb 14</t>
  </si>
  <si>
    <t>Mar 14</t>
  </si>
  <si>
    <t>Apr 14</t>
  </si>
  <si>
    <t>May 14</t>
  </si>
  <si>
    <t>Jun 14</t>
  </si>
  <si>
    <t>Jul 14</t>
  </si>
  <si>
    <t>Aug 14</t>
  </si>
  <si>
    <t>Sep 14</t>
  </si>
  <si>
    <t>Oct 14</t>
  </si>
  <si>
    <t>Nov 14</t>
  </si>
  <si>
    <t>Dec 14</t>
  </si>
  <si>
    <t>Jan 15</t>
  </si>
  <si>
    <t>Feb 15</t>
  </si>
  <si>
    <t>Mar 15</t>
  </si>
  <si>
    <t>Apr 15</t>
  </si>
  <si>
    <t>May 15</t>
  </si>
  <si>
    <t>Revised June 15</t>
  </si>
  <si>
    <t>Jul 15</t>
  </si>
  <si>
    <t>Aug 15</t>
  </si>
  <si>
    <t>Oct 15</t>
  </si>
  <si>
    <t>Jul 99</t>
  </si>
  <si>
    <t>Aug 99</t>
  </si>
  <si>
    <t>Sep 99</t>
  </si>
  <si>
    <t>Oct 99</t>
  </si>
  <si>
    <t>Nov 99</t>
  </si>
  <si>
    <t>Dec 99</t>
  </si>
  <si>
    <t>Jan 00</t>
  </si>
  <si>
    <t>Feb 00</t>
  </si>
  <si>
    <t>Mar 00</t>
  </si>
  <si>
    <t>Apr 00</t>
  </si>
  <si>
    <t>May 00</t>
  </si>
  <si>
    <t>Jun 00</t>
  </si>
  <si>
    <t>Jul 00</t>
  </si>
  <si>
    <t>revised 1/6/01</t>
  </si>
  <si>
    <t>Aug 00</t>
  </si>
  <si>
    <t>Sep 00</t>
  </si>
  <si>
    <t>Oct 00</t>
  </si>
  <si>
    <t>Nov 00</t>
  </si>
  <si>
    <t>Dec 00</t>
  </si>
  <si>
    <t>Jan 01</t>
  </si>
  <si>
    <t>revised Nov 04</t>
  </si>
  <si>
    <t>Feb 01</t>
  </si>
  <si>
    <t>Mar 01</t>
  </si>
  <si>
    <t>Apr 01</t>
  </si>
  <si>
    <t>May 01</t>
  </si>
  <si>
    <t>Jun 01</t>
  </si>
  <si>
    <t>Jul 01</t>
  </si>
  <si>
    <t>Aug 01</t>
  </si>
  <si>
    <t>Sep 01</t>
  </si>
  <si>
    <t>Oct 01</t>
  </si>
  <si>
    <t>revised 4/12/01</t>
  </si>
  <si>
    <t>Nov 01</t>
  </si>
  <si>
    <t>revised 3/1/02</t>
  </si>
  <si>
    <t>Dec 01</t>
  </si>
  <si>
    <t>Jan 02</t>
  </si>
  <si>
    <t>Feb 02</t>
  </si>
  <si>
    <t>Mar 02</t>
  </si>
  <si>
    <t>Apr 02</t>
  </si>
  <si>
    <t>May 02</t>
  </si>
  <si>
    <t>Jun 02</t>
  </si>
  <si>
    <t>Jul 02</t>
  </si>
  <si>
    <t>Aug 02</t>
  </si>
  <si>
    <t>Sep 02</t>
  </si>
  <si>
    <t>Oct 02</t>
  </si>
  <si>
    <t>Nov 02</t>
  </si>
  <si>
    <t>Dec 02</t>
  </si>
  <si>
    <t>Jan 03</t>
  </si>
  <si>
    <t>Feb 03</t>
  </si>
  <si>
    <t>Mar 03</t>
  </si>
  <si>
    <t>Apr 03</t>
  </si>
  <si>
    <t>May 03</t>
  </si>
  <si>
    <t>Jun 03</t>
  </si>
  <si>
    <t>Jul 03</t>
  </si>
  <si>
    <t>Aug 03</t>
  </si>
  <si>
    <t>Sep 03</t>
  </si>
  <si>
    <t>Oct 03</t>
  </si>
  <si>
    <t>Nov 03</t>
  </si>
  <si>
    <t>revised Dec03</t>
  </si>
  <si>
    <t>Dec 03</t>
  </si>
  <si>
    <t>Jan 04</t>
  </si>
  <si>
    <t>Feb 04</t>
  </si>
  <si>
    <t>Mar 04</t>
  </si>
  <si>
    <t>revised FEB05</t>
  </si>
  <si>
    <t>Apr 04</t>
  </si>
  <si>
    <t>May 04</t>
  </si>
  <si>
    <t>Jun 04</t>
  </si>
  <si>
    <t>Jul 04</t>
  </si>
  <si>
    <t>Aug 04</t>
  </si>
  <si>
    <t>Sep 04</t>
  </si>
  <si>
    <t>Oct 04</t>
  </si>
  <si>
    <t>Nov 04</t>
  </si>
  <si>
    <t>Dec 04</t>
  </si>
  <si>
    <t>Jan 05</t>
  </si>
  <si>
    <t>Feb 05</t>
  </si>
  <si>
    <t>Mar 05</t>
  </si>
  <si>
    <t>Apr 05</t>
  </si>
  <si>
    <t>May 05</t>
  </si>
  <si>
    <t>Jun 05</t>
  </si>
  <si>
    <t>Jul 05</t>
  </si>
  <si>
    <t>Aug 05</t>
  </si>
  <si>
    <t>Sep 05</t>
  </si>
  <si>
    <t>Oct 05</t>
  </si>
  <si>
    <t>Nov 05</t>
  </si>
  <si>
    <t>Dec 05</t>
  </si>
  <si>
    <t>Jan 06</t>
  </si>
  <si>
    <t>Feb 06</t>
  </si>
  <si>
    <t>Mar 06</t>
  </si>
  <si>
    <t>Apr 06</t>
  </si>
  <si>
    <t>May 06</t>
  </si>
  <si>
    <t>Jun 06</t>
  </si>
  <si>
    <t>Jul 06</t>
  </si>
  <si>
    <t>Aug 06</t>
  </si>
  <si>
    <t>Sep 06</t>
  </si>
  <si>
    <t>Oct 06</t>
  </si>
  <si>
    <t>Nov 06</t>
  </si>
  <si>
    <t>Dec 06</t>
  </si>
  <si>
    <t>Jan 07</t>
  </si>
  <si>
    <t>Feb 07</t>
  </si>
  <si>
    <t>Mar 07</t>
  </si>
  <si>
    <t>Apr 07</t>
  </si>
  <si>
    <t>May 07</t>
  </si>
  <si>
    <t>Jun 07</t>
  </si>
  <si>
    <t>Jul 07</t>
  </si>
  <si>
    <t>Aug 07</t>
  </si>
  <si>
    <t>Sep 07</t>
  </si>
  <si>
    <t>Oct 07</t>
  </si>
  <si>
    <t>Nov 07</t>
  </si>
  <si>
    <t>Dec 07</t>
  </si>
  <si>
    <t>Jan 08</t>
  </si>
  <si>
    <t>Feb 08</t>
  </si>
  <si>
    <t>Jun 15</t>
  </si>
  <si>
    <t>Sep 16</t>
  </si>
  <si>
    <t>Dec 15</t>
  </si>
  <si>
    <t>Jan 16</t>
  </si>
  <si>
    <t>Currencies in SDR basket  - (excl UK res)</t>
  </si>
  <si>
    <t>Currencies not in SDR basket  - (excl UK res)</t>
  </si>
  <si>
    <t>May 16</t>
  </si>
  <si>
    <t>Jun 16</t>
  </si>
  <si>
    <t>Jul 16</t>
  </si>
  <si>
    <t>off-balance sheet instruments (net, mark to market)</t>
  </si>
  <si>
    <t xml:space="preserve">Template Assets by SDR basket           </t>
  </si>
  <si>
    <t xml:space="preserve">SDR basket comprises $, Euro, Yen, Gold &amp; SDR </t>
  </si>
  <si>
    <t>Aug 16</t>
  </si>
  <si>
    <t>Transaction Id</t>
  </si>
  <si>
    <t>Action</t>
  </si>
  <si>
    <t>Start Time</t>
  </si>
  <si>
    <t>End Time</t>
  </si>
  <si>
    <t>Time Taken (ms)</t>
  </si>
  <si>
    <t>27fae7b4-e673-4033-80be-a88fe1780fec</t>
  </si>
  <si>
    <t>Getting Cube Information</t>
  </si>
  <si>
    <t>Sep 15</t>
  </si>
  <si>
    <t>Nov 15</t>
  </si>
  <si>
    <t>Mar 16</t>
  </si>
  <si>
    <t>Feb 16</t>
  </si>
  <si>
    <t>Apr 16</t>
  </si>
  <si>
    <t>Nov15</t>
  </si>
  <si>
    <t>Feb16</t>
  </si>
  <si>
    <t>Mar16</t>
  </si>
  <si>
    <t>Apr16</t>
  </si>
  <si>
    <t>Sheet</t>
  </si>
  <si>
    <t>Contents</t>
  </si>
  <si>
    <t>Current no. of pages per sheet</t>
  </si>
  <si>
    <t>Current no. of pages per workbook</t>
  </si>
  <si>
    <t>Proposal / Comments</t>
  </si>
  <si>
    <t>New no. of pages per sheet</t>
  </si>
  <si>
    <t>New no. of pages per workbook</t>
  </si>
  <si>
    <t>Change to no. of pages per sheet</t>
  </si>
  <si>
    <t>Total changes to no. of pages in workbook</t>
  </si>
  <si>
    <t>Summary</t>
  </si>
  <si>
    <t>HMT Press Notice</t>
  </si>
  <si>
    <t>No change</t>
  </si>
  <si>
    <t>Time Series</t>
  </si>
  <si>
    <t>High level balances of Assets, Liabilites and Net Assets for both HMT and BOE going back to July 1999.</t>
  </si>
  <si>
    <t>TIME SERIES DETAIL</t>
  </si>
  <si>
    <t>Detailed breakdown of balances for both HMT and BOE going back to July 1999.</t>
  </si>
  <si>
    <t>Reduce time series range to between 12 and 24 months and update 'backdata' each year in January for prior 12 months*.</t>
  </si>
  <si>
    <t>Monthly IMF Template</t>
  </si>
  <si>
    <t>Detailed breakdown of monthly IMF Template balances including drains and memo items for both HMT and BOE.</t>
  </si>
  <si>
    <t>Ccy Annex</t>
  </si>
  <si>
    <t>Breakdown by currency of assets and liabilities for EEA and BoE</t>
  </si>
  <si>
    <t>*For example, the 'current' file (as at Sep 2016) would contain data from Jan 2015 up to Dec 2016.  Then, once a year in Jan (2017), update the backdata file with the data for Jan-Dec 2015.  The 'current' file would then contain a minimum of 12 months data (from Jan-Dec 2016) and will be updated during the year for 2017's data.</t>
  </si>
  <si>
    <t>Change layout to portrait and spread over 2 pages, seperating Section I and II from Sections III and IV.</t>
  </si>
  <si>
    <t>Oct 16</t>
  </si>
  <si>
    <t>Nov 16</t>
  </si>
  <si>
    <t>Dec 16</t>
  </si>
  <si>
    <t>Jan 17</t>
  </si>
  <si>
    <r>
      <t xml:space="preserve">Euro </t>
    </r>
    <r>
      <rPr>
        <vertAlign val="superscript"/>
        <sz val="9"/>
        <rFont val="Arial"/>
        <family val="2"/>
      </rPr>
      <t>#</t>
    </r>
  </si>
  <si>
    <t>Renminbi</t>
  </si>
  <si>
    <t>SDR basket comprises $, Euro, Yen, SDR, Renminbi &amp; Gold</t>
  </si>
  <si>
    <t>Feb 17</t>
  </si>
  <si>
    <t>Mar 17</t>
  </si>
  <si>
    <t>Apr 17</t>
  </si>
  <si>
    <t>May 17</t>
  </si>
  <si>
    <t>Jun 17</t>
  </si>
  <si>
    <t/>
  </si>
  <si>
    <t>Jul 17</t>
  </si>
  <si>
    <t xml:space="preserve"> outflow </t>
  </si>
  <si>
    <t>Aug 17</t>
  </si>
  <si>
    <t>other</t>
  </si>
  <si>
    <t>Sep 17</t>
  </si>
  <si>
    <t>Oct 17</t>
  </si>
  <si>
    <t>Nov 17</t>
  </si>
  <si>
    <t>Dec 17</t>
  </si>
  <si>
    <t>Jan 18</t>
  </si>
  <si>
    <t>Feb 18</t>
  </si>
  <si>
    <t>Mar 18</t>
  </si>
  <si>
    <t>Apr 18</t>
  </si>
  <si>
    <t>May 18</t>
  </si>
  <si>
    <t>Jun 18</t>
  </si>
  <si>
    <t>Jul 18</t>
  </si>
  <si>
    <t>Aug 18</t>
  </si>
  <si>
    <t>Sep 18</t>
  </si>
  <si>
    <t>Oct 18</t>
  </si>
  <si>
    <t>Gross reserve assets 1</t>
  </si>
  <si>
    <t>foreign currency forwards and swaps (net)   2</t>
  </si>
  <si>
    <t>repo transactions   3</t>
  </si>
  <si>
    <t>Net assets 4</t>
  </si>
  <si>
    <t>valuation effects 5</t>
  </si>
  <si>
    <t>transactions against sterling 6</t>
  </si>
  <si>
    <t>Nov 18</t>
  </si>
  <si>
    <t>Dec 18</t>
  </si>
  <si>
    <t>Jan 19</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</si>
</sst>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42" formatCode="_-&quot;£&quot;* #,##0_-;\-&quot;£&quot;* #,##0_-;_-&quot;£&quot;* &quot;-&quot;_-;_-@_-"/>
    <numFmt numFmtId="41" formatCode="_-* #,##0_-;\-* #,##0_-;_-* &quot;-&quot;_-;_-@_-"/>
    <numFmt numFmtId="43" formatCode="_-* #,##0.00_-;\-* #,##0.00_-;_-* &quot;-&quot;??_-;_-@_-"/>
    <numFmt numFmtId="164" formatCode="&quot;£&quot;#,##0.00_);[Red]\(&quot;£&quot;#,##0.00\)"/>
    <numFmt numFmtId="165" formatCode="_(&quot;£&quot;* #,##0.00_);_(&quot;£&quot;* \(#,##0.00\);_(&quot;£&quot;* &quot;-&quot;??_);_(@_)"/>
    <numFmt numFmtId="166" formatCode="_(* #,##0.00_);_(* \(#,##0.00\);_(* &quot;-&quot;??_);_(@_)"/>
    <numFmt numFmtId="167" formatCode="_-* #,##0_-;\-* #,##0_-;_-* &quot;-&quot;??_-;_-@_-"/>
    <numFmt numFmtId="168" formatCode="mmm\ yy"/>
    <numFmt numFmtId="169" formatCode="#,##0;\(#,##0\);0"/>
    <numFmt numFmtId="170" formatCode="0.0"/>
    <numFmt numFmtId="171" formatCode="0.000"/>
    <numFmt numFmtId="172" formatCode="#,##0.000"/>
    <numFmt numFmtId="173" formatCode="_(* #,##0_);_(* \(#,##0\);_(* &quot;-&quot;??_);_(@_)"/>
    <numFmt numFmtId="174" formatCode="#,##0.000000"/>
    <numFmt numFmtId="175" formatCode="#,##0.0"/>
  </numFmts>
  <fonts count="9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sz val="12"/>
      <name val="Arial"/>
      <family val="2"/>
    </font>
    <font>
      <b/>
      <sz val="9"/>
      <name val="Arial"/>
      <family val="2"/>
    </font>
    <font>
      <sz val="9"/>
      <name val="Arial"/>
      <family val="2"/>
    </font>
    <font>
      <i/>
      <sz val="9"/>
      <name val="Arial"/>
      <family val="2"/>
    </font>
    <font>
      <b/>
      <sz val="10"/>
      <name val="Arial"/>
      <family val="2"/>
    </font>
    <font>
      <b/>
      <sz val="13"/>
      <name val="Arial"/>
      <family val="2"/>
    </font>
    <font>
      <sz val="10"/>
      <name val="Arial"/>
      <family val="2"/>
    </font>
    <font>
      <i/>
      <sz val="8"/>
      <name val="Arial"/>
      <family val="2"/>
    </font>
    <font>
      <i/>
      <sz val="10"/>
      <name val="Arial"/>
      <family val="2"/>
    </font>
    <font>
      <b/>
      <sz val="14"/>
      <name val="Arial"/>
      <family val="2"/>
    </font>
    <font>
      <vertAlign val="superscript"/>
      <sz val="10"/>
      <name val="Arial"/>
      <family val="2"/>
    </font>
    <font>
      <sz val="8"/>
      <name val="Arial"/>
      <family val="2"/>
    </font>
    <font>
      <b/>
      <i/>
      <sz val="12"/>
      <name val="Arial"/>
      <family val="2"/>
    </font>
    <font>
      <i/>
      <sz val="12"/>
      <name val="Arial"/>
      <family val="2"/>
    </font>
    <font>
      <b/>
      <i/>
      <sz val="9"/>
      <name val="Arial"/>
      <family val="2"/>
    </font>
    <font>
      <b/>
      <i/>
      <sz val="10"/>
      <name val="Arial"/>
      <family val="2"/>
    </font>
    <font>
      <b/>
      <sz val="12"/>
      <name val="Times New Roman"/>
      <family val="1"/>
    </font>
    <font>
      <sz val="8"/>
      <name val="Times New Roman"/>
      <family val="1"/>
    </font>
    <font>
      <b/>
      <sz val="10"/>
      <name val="Times New Roman"/>
      <family val="1"/>
    </font>
    <font>
      <sz val="12"/>
      <name val="Times New Roman"/>
      <family val="1"/>
    </font>
    <font>
      <b/>
      <sz val="8"/>
      <name val="Arial"/>
      <family val="2"/>
    </font>
    <font>
      <sz val="9"/>
      <name val="Times New Roman"/>
      <family val="1"/>
    </font>
    <font>
      <b/>
      <sz val="9"/>
      <name val="Times New Roman"/>
      <family val="1"/>
    </font>
    <font>
      <i/>
      <sz val="8"/>
      <name val="Times New Roman"/>
      <family val="1"/>
    </font>
    <font>
      <b/>
      <sz val="8"/>
      <name val="Times New Roman"/>
      <family val="1"/>
    </font>
    <font>
      <sz val="10"/>
      <name val="Times New Roman"/>
      <family val="1"/>
    </font>
    <font>
      <i/>
      <sz val="9"/>
      <name val="Times New Roman"/>
      <family val="1"/>
    </font>
    <font>
      <sz val="6"/>
      <name val="Arial"/>
      <family val="2"/>
    </font>
    <font>
      <sz val="10"/>
      <color indexed="10"/>
      <name val="Arial"/>
      <family val="2"/>
    </font>
    <font>
      <u/>
      <sz val="10"/>
      <color indexed="12"/>
      <name val="Arial"/>
      <family val="2"/>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9"/>
      <name val="Calibri"/>
      <family val="2"/>
    </font>
    <font>
      <i/>
      <sz val="11"/>
      <color indexed="23"/>
      <name val="Calibri"/>
      <family val="2"/>
    </font>
    <font>
      <sz val="11"/>
      <color indexed="17"/>
      <name val="Calibri"/>
      <family val="2"/>
    </font>
    <font>
      <b/>
      <sz val="11"/>
      <color indexed="62"/>
      <name val="Calibri"/>
      <family val="2"/>
    </font>
    <font>
      <b/>
      <sz val="11"/>
      <color indexed="8"/>
      <name val="Calibri"/>
      <family val="2"/>
    </font>
    <font>
      <sz val="11"/>
      <color indexed="10"/>
      <name val="Calibri"/>
      <family val="2"/>
    </font>
    <font>
      <b/>
      <sz val="11"/>
      <color indexed="52"/>
      <name val="Calibri"/>
      <family val="2"/>
    </font>
    <font>
      <sz val="10"/>
      <color indexed="8"/>
      <name val="Tahoma"/>
      <family val="2"/>
    </font>
    <font>
      <b/>
      <sz val="10"/>
      <color indexed="8"/>
      <name val="Tahoma"/>
      <family val="2"/>
    </font>
    <font>
      <b/>
      <sz val="11"/>
      <color indexed="9"/>
      <name val="Tahoma"/>
      <family val="2"/>
    </font>
    <font>
      <b/>
      <sz val="15"/>
      <color indexed="62"/>
      <name val="Calibri"/>
      <family val="2"/>
    </font>
    <font>
      <b/>
      <sz val="13"/>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0"/>
      <color indexed="9"/>
      <name val="Tahoma"/>
      <family val="2"/>
    </font>
    <font>
      <b/>
      <sz val="18"/>
      <color indexed="62"/>
      <name val="Cambria"/>
      <family val="2"/>
    </font>
    <font>
      <sz val="11"/>
      <color theme="1"/>
      <name val="Calibri"/>
      <family val="2"/>
      <scheme val="minor"/>
    </font>
    <font>
      <sz val="26"/>
      <color theme="0" tint="-0.34998626667073579"/>
      <name val="Calibri"/>
      <family val="2"/>
    </font>
    <font>
      <u/>
      <sz val="7.7"/>
      <color theme="10"/>
      <name val="Calibri"/>
      <family val="2"/>
    </font>
    <font>
      <b/>
      <sz val="36"/>
      <color theme="0" tint="-0.499984740745262"/>
      <name val="Cambria"/>
      <family val="2"/>
      <scheme val="major"/>
    </font>
    <font>
      <sz val="26"/>
      <color theme="0" tint="-0.34998626667073579"/>
      <name val="Calibri"/>
      <family val="2"/>
      <scheme val="minor"/>
    </font>
    <font>
      <sz val="10"/>
      <color theme="0"/>
      <name val="Tahoma"/>
      <family val="2"/>
    </font>
    <font>
      <b/>
      <sz val="10"/>
      <color indexed="23"/>
      <name val="Arial"/>
      <family val="2"/>
    </font>
    <font>
      <b/>
      <sz val="10"/>
      <color indexed="10"/>
      <name val="Arial"/>
      <family val="2"/>
    </font>
    <font>
      <sz val="10"/>
      <color indexed="23"/>
      <name val="Arial"/>
      <family val="2"/>
    </font>
    <font>
      <b/>
      <sz val="10"/>
      <color indexed="23"/>
      <name val="Times New Roman"/>
      <family val="1"/>
    </font>
    <font>
      <sz val="10"/>
      <color indexed="23"/>
      <name val="Times New Roman"/>
      <family val="1"/>
    </font>
    <font>
      <b/>
      <sz val="10"/>
      <color theme="0"/>
      <name val="Arial"/>
      <family val="2"/>
    </font>
    <font>
      <sz val="9"/>
      <color theme="0"/>
      <name val="Arial"/>
      <family val="2"/>
    </font>
    <font>
      <i/>
      <sz val="9"/>
      <color theme="0"/>
      <name val="Arial"/>
      <family val="2"/>
    </font>
    <font>
      <sz val="9"/>
      <color rgb="FFFF0000"/>
      <name val="Arial"/>
      <family val="2"/>
    </font>
    <font>
      <sz val="10"/>
      <color theme="1"/>
      <name val="Arial"/>
      <family val="2"/>
    </font>
    <font>
      <sz val="9"/>
      <color theme="1"/>
      <name val="Arial"/>
      <family val="2"/>
    </font>
    <font>
      <sz val="10"/>
      <name val="Arial"/>
      <family val="2"/>
    </font>
    <font>
      <b/>
      <sz val="11"/>
      <color theme="0"/>
      <name val="Calibri"/>
      <family val="2"/>
      <scheme val="minor"/>
    </font>
    <font>
      <b/>
      <sz val="11"/>
      <color theme="1"/>
      <name val="Calibri"/>
      <family val="2"/>
      <scheme val="minor"/>
    </font>
    <font>
      <b/>
      <i/>
      <sz val="11"/>
      <color theme="0"/>
      <name val="Calibri"/>
      <family val="2"/>
      <scheme val="minor"/>
    </font>
    <font>
      <i/>
      <sz val="11"/>
      <color theme="1"/>
      <name val="Calibri"/>
      <family val="2"/>
      <scheme val="minor"/>
    </font>
    <font>
      <b/>
      <i/>
      <sz val="11"/>
      <color theme="1"/>
      <name val="Calibri"/>
      <family val="2"/>
      <scheme val="minor"/>
    </font>
    <font>
      <vertAlign val="superscript"/>
      <sz val="9"/>
      <name val="Arial"/>
      <family val="2"/>
    </font>
    <font>
      <b/>
      <sz val="9"/>
      <color theme="1"/>
      <name val="Arial"/>
      <family val="2"/>
    </font>
    <font>
      <sz val="10"/>
      <color indexed="8"/>
      <name val="Arial"/>
      <family val="2"/>
    </font>
    <font>
      <u/>
      <sz val="11"/>
      <color theme="10"/>
      <name val="Calibri"/>
      <family val="2"/>
    </font>
    <font>
      <u/>
      <sz val="7"/>
      <color theme="10"/>
      <name val="Arial"/>
      <family val="2"/>
    </font>
    <font>
      <sz val="10"/>
      <color indexed="8"/>
      <name val="MS Sans Serif"/>
      <family val="2"/>
    </font>
    <font>
      <u/>
      <sz val="10"/>
      <color indexed="12"/>
      <name val="Times New Roman"/>
      <family val="1"/>
    </font>
  </fonts>
  <fills count="34">
    <fill>
      <patternFill patternType="none"/>
    </fill>
    <fill>
      <patternFill patternType="gray125"/>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4"/>
      </patternFill>
    </fill>
    <fill>
      <patternFill patternType="solid">
        <fgColor indexed="45"/>
      </patternFill>
    </fill>
    <fill>
      <patternFill patternType="solid">
        <fgColor indexed="9"/>
      </patternFill>
    </fill>
    <fill>
      <patternFill patternType="solid">
        <fgColor indexed="55"/>
      </patternFill>
    </fill>
    <fill>
      <patternFill patternType="solid">
        <fgColor indexed="42"/>
      </patternFill>
    </fill>
    <fill>
      <patternFill patternType="solid">
        <fgColor theme="2"/>
        <bgColor indexed="64"/>
      </patternFill>
    </fill>
    <fill>
      <patternFill patternType="solid">
        <fgColor theme="8"/>
        <bgColor indexed="64"/>
      </patternFill>
    </fill>
    <fill>
      <patternFill patternType="solid">
        <fgColor theme="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2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8"/>
      </top>
      <bottom style="thin">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8"/>
      </left>
      <right/>
      <top style="thin">
        <color indexed="8"/>
      </top>
      <bottom/>
      <diagonal/>
    </border>
    <border>
      <left/>
      <right/>
      <top style="thin">
        <color indexed="49"/>
      </top>
      <bottom style="double">
        <color indexed="49"/>
      </bottom>
      <diagonal/>
    </border>
    <border>
      <left/>
      <right/>
      <top/>
      <bottom style="thin">
        <color indexed="64"/>
      </bottom>
      <diagonal/>
    </border>
    <border>
      <left/>
      <right/>
      <top style="thin">
        <color theme="8" tint="0.59996337778862885"/>
      </top>
      <bottom style="thin">
        <color theme="8" tint="0.59996337778862885"/>
      </bottom>
      <diagonal/>
    </border>
    <border>
      <left/>
      <right/>
      <top style="thin">
        <color theme="8" tint="0.79998168889431442"/>
      </top>
      <bottom style="thin">
        <color theme="8" tint="0.7999816888943144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s>
  <cellStyleXfs count="63329">
    <xf numFmtId="0" fontId="0" fillId="0" borderId="0"/>
    <xf numFmtId="169" fontId="17" fillId="0" borderId="0" applyFont="0" applyFill="0" applyBorder="0" applyAlignment="0" applyProtection="0"/>
    <xf numFmtId="0" fontId="43" fillId="2" borderId="0" applyNumberFormat="0" applyBorder="0" applyAlignment="0" applyProtection="0"/>
    <xf numFmtId="0" fontId="43" fillId="3" borderId="0" applyNumberFormat="0" applyBorder="0" applyAlignment="0" applyProtection="0"/>
    <xf numFmtId="0" fontId="43" fillId="4" borderId="0" applyNumberFormat="0" applyBorder="0" applyAlignment="0" applyProtection="0"/>
    <xf numFmtId="0" fontId="43" fillId="2" borderId="0" applyNumberFormat="0" applyBorder="0" applyAlignment="0" applyProtection="0"/>
    <xf numFmtId="0" fontId="43" fillId="5" borderId="0" applyNumberFormat="0" applyBorder="0" applyAlignment="0" applyProtection="0"/>
    <xf numFmtId="0" fontId="43" fillId="4" borderId="0" applyNumberFormat="0" applyBorder="0" applyAlignment="0" applyProtection="0"/>
    <xf numFmtId="0" fontId="43" fillId="6" borderId="0" applyNumberFormat="0" applyBorder="0" applyAlignment="0" applyProtection="0"/>
    <xf numFmtId="0" fontId="43" fillId="3" borderId="0" applyNumberFormat="0" applyBorder="0" applyAlignment="0" applyProtection="0"/>
    <xf numFmtId="0" fontId="43" fillId="7" borderId="0" applyNumberFormat="0" applyBorder="0" applyAlignment="0" applyProtection="0"/>
    <xf numFmtId="0" fontId="43" fillId="6" borderId="0" applyNumberFormat="0" applyBorder="0" applyAlignment="0" applyProtection="0"/>
    <xf numFmtId="0" fontId="43" fillId="8" borderId="0" applyNumberFormat="0" applyBorder="0" applyAlignment="0" applyProtection="0"/>
    <xf numFmtId="0" fontId="43" fillId="7" borderId="0" applyNumberFormat="0" applyBorder="0" applyAlignment="0" applyProtection="0"/>
    <xf numFmtId="0" fontId="44" fillId="9" borderId="0" applyNumberFormat="0" applyBorder="0" applyAlignment="0" applyProtection="0"/>
    <xf numFmtId="0" fontId="44" fillId="3" borderId="0" applyNumberFormat="0" applyBorder="0" applyAlignment="0" applyProtection="0"/>
    <xf numFmtId="0" fontId="44" fillId="7" borderId="0" applyNumberFormat="0" applyBorder="0" applyAlignment="0" applyProtection="0"/>
    <xf numFmtId="0" fontId="44" fillId="6" borderId="0" applyNumberFormat="0" applyBorder="0" applyAlignment="0" applyProtection="0"/>
    <xf numFmtId="0" fontId="44" fillId="9" borderId="0" applyNumberFormat="0" applyBorder="0" applyAlignment="0" applyProtection="0"/>
    <xf numFmtId="0" fontId="44" fillId="3"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1" borderId="0" applyNumberFormat="0" applyBorder="0" applyAlignment="0" applyProtection="0"/>
    <xf numFmtId="0" fontId="44" fillId="13" borderId="0" applyNumberFormat="0" applyBorder="0" applyAlignment="0" applyProtection="0"/>
    <xf numFmtId="0" fontId="44" fillId="9" borderId="0" applyNumberFormat="0" applyBorder="0" applyAlignment="0" applyProtection="0"/>
    <xf numFmtId="0" fontId="44" fillId="12" borderId="0" applyNumberFormat="0" applyBorder="0" applyAlignment="0" applyProtection="0"/>
    <xf numFmtId="0" fontId="45" fillId="14" borderId="0" applyNumberFormat="0" applyBorder="0" applyAlignment="0" applyProtection="0"/>
    <xf numFmtId="0" fontId="52" fillId="15" borderId="1" applyNumberFormat="0" applyAlignment="0" applyProtection="0"/>
    <xf numFmtId="0" fontId="52" fillId="15" borderId="1" applyNumberFormat="0" applyAlignment="0" applyProtection="0"/>
    <xf numFmtId="0" fontId="52" fillId="15" borderId="1" applyNumberFormat="0" applyAlignment="0" applyProtection="0"/>
    <xf numFmtId="0" fontId="52" fillId="15" borderId="1" applyNumberFormat="0" applyAlignment="0" applyProtection="0"/>
    <xf numFmtId="0" fontId="46" fillId="16" borderId="2" applyNumberFormat="0" applyAlignment="0" applyProtection="0"/>
    <xf numFmtId="166" fontId="9" fillId="0" borderId="0" applyFont="0" applyFill="0" applyBorder="0" applyAlignment="0" applyProtection="0"/>
    <xf numFmtId="166" fontId="41"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42"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0" fontId="47" fillId="0" borderId="0" applyNumberFormat="0" applyFill="0" applyBorder="0" applyAlignment="0" applyProtection="0"/>
    <xf numFmtId="0" fontId="53" fillId="0" borderId="3" applyNumberFormat="0" applyBorder="0" applyAlignment="0"/>
    <xf numFmtId="0" fontId="53" fillId="18" borderId="4" applyNumberFormat="0" applyAlignment="0">
      <protection locked="0"/>
    </xf>
    <xf numFmtId="0" fontId="53" fillId="18" borderId="4" applyNumberFormat="0" applyAlignment="0">
      <protection locked="0"/>
    </xf>
    <xf numFmtId="0" fontId="53" fillId="18" borderId="4" applyNumberFormat="0" applyAlignment="0">
      <protection locked="0"/>
    </xf>
    <xf numFmtId="0" fontId="53" fillId="18" borderId="4" applyNumberFormat="0" applyAlignment="0">
      <protection locked="0"/>
    </xf>
    <xf numFmtId="0" fontId="54" fillId="0" borderId="5" applyNumberFormat="0" applyBorder="0" applyAlignment="0"/>
    <xf numFmtId="0" fontId="54" fillId="0" borderId="5" applyNumberFormat="0" applyBorder="0" applyAlignment="0"/>
    <xf numFmtId="0" fontId="54" fillId="0" borderId="5" applyNumberFormat="0" applyBorder="0" applyAlignment="0"/>
    <xf numFmtId="0" fontId="54" fillId="0" borderId="5" applyNumberFormat="0" applyBorder="0" applyAlignment="0"/>
    <xf numFmtId="0" fontId="55" fillId="19" borderId="4" applyNumberFormat="0" applyFont="0" applyAlignment="0"/>
    <xf numFmtId="0" fontId="55" fillId="19" borderId="4" applyNumberFormat="0" applyFont="0" applyAlignment="0"/>
    <xf numFmtId="0" fontId="55" fillId="19" borderId="4" applyNumberFormat="0" applyFont="0" applyAlignment="0"/>
    <xf numFmtId="0" fontId="55" fillId="19" borderId="4" applyNumberFormat="0" applyFont="0" applyAlignment="0"/>
    <xf numFmtId="0" fontId="48" fillId="17" borderId="0" applyNumberFormat="0" applyBorder="0" applyAlignment="0" applyProtection="0"/>
    <xf numFmtId="0" fontId="56" fillId="0" borderId="6" applyNumberFormat="0" applyFill="0" applyAlignment="0" applyProtection="0"/>
    <xf numFmtId="0" fontId="57" fillId="0" borderId="7" applyNumberFormat="0" applyFill="0" applyAlignment="0" applyProtection="0"/>
    <xf numFmtId="0" fontId="49" fillId="0" borderId="8" applyNumberFormat="0" applyFill="0" applyAlignment="0" applyProtection="0"/>
    <xf numFmtId="0" fontId="49" fillId="0" borderId="0" applyNumberFormat="0" applyFill="0" applyBorder="0" applyAlignment="0" applyProtection="0"/>
    <xf numFmtId="0" fontId="40"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67" fillId="0" borderId="0" applyFill="0" applyBorder="0" applyAlignment="0" applyProtection="0"/>
    <xf numFmtId="0" fontId="59" fillId="0" borderId="9" applyNumberFormat="0" applyFill="0" applyAlignment="0" applyProtection="0"/>
    <xf numFmtId="0" fontId="60" fillId="7" borderId="0" applyNumberFormat="0" applyBorder="0" applyAlignment="0" applyProtection="0"/>
    <xf numFmtId="0" fontId="64" fillId="0" borderId="0"/>
    <xf numFmtId="0" fontId="17"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7"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7" fillId="0" borderId="0"/>
    <xf numFmtId="0" fontId="17" fillId="0" borderId="0"/>
    <xf numFmtId="0" fontId="17" fillId="0" borderId="0"/>
    <xf numFmtId="0" fontId="17" fillId="0" borderId="0"/>
    <xf numFmtId="0" fontId="17"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7" fillId="0" borderId="0"/>
    <xf numFmtId="0" fontId="17" fillId="4" borderId="10" applyNumberFormat="0" applyFont="0" applyAlignment="0" applyProtection="0"/>
    <xf numFmtId="0" fontId="17" fillId="4" borderId="10" applyNumberFormat="0" applyFont="0" applyAlignment="0" applyProtection="0"/>
    <xf numFmtId="0" fontId="17" fillId="4" borderId="10" applyNumberFormat="0" applyFont="0" applyAlignment="0" applyProtection="0"/>
    <xf numFmtId="0" fontId="17" fillId="4" borderId="10" applyNumberFormat="0" applyFont="0" applyAlignment="0" applyProtection="0"/>
    <xf numFmtId="0" fontId="61" fillId="15" borderId="11" applyNumberFormat="0" applyAlignment="0" applyProtection="0"/>
    <xf numFmtId="0" fontId="61" fillId="15" borderId="11" applyNumberFormat="0" applyAlignment="0" applyProtection="0"/>
    <xf numFmtId="0" fontId="61" fillId="15" borderId="11" applyNumberFormat="0" applyAlignment="0" applyProtection="0"/>
    <xf numFmtId="0" fontId="61" fillId="15" borderId="11" applyNumberFormat="0" applyAlignment="0" applyProtection="0"/>
    <xf numFmtId="9" fontId="17"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55" fillId="19" borderId="12"/>
    <xf numFmtId="0" fontId="55" fillId="19" borderId="12"/>
    <xf numFmtId="0" fontId="55" fillId="19" borderId="12"/>
    <xf numFmtId="0" fontId="54" fillId="0" borderId="13"/>
    <xf numFmtId="0" fontId="62" fillId="19" borderId="14"/>
    <xf numFmtId="0" fontId="62" fillId="19" borderId="14"/>
    <xf numFmtId="0" fontId="62" fillId="19" borderId="14"/>
    <xf numFmtId="0" fontId="62" fillId="19" borderId="14"/>
    <xf numFmtId="0" fontId="68" fillId="0" borderId="0"/>
    <xf numFmtId="0" fontId="69" fillId="19" borderId="17" applyNumberFormat="0"/>
    <xf numFmtId="0" fontId="53" fillId="0" borderId="18" applyNumberFormat="0" applyAlignment="0"/>
    <xf numFmtId="0" fontId="63" fillId="0" borderId="0" applyNumberFormat="0" applyFill="0" applyBorder="0" applyAlignment="0" applyProtection="0"/>
    <xf numFmtId="0" fontId="50" fillId="0" borderId="15" applyNumberFormat="0" applyFill="0" applyAlignment="0" applyProtection="0"/>
    <xf numFmtId="0" fontId="50" fillId="0" borderId="15" applyNumberFormat="0" applyFill="0" applyAlignment="0" applyProtection="0"/>
    <xf numFmtId="0" fontId="50" fillId="0" borderId="15" applyNumberFormat="0" applyFill="0" applyAlignment="0" applyProtection="0"/>
    <xf numFmtId="0" fontId="50" fillId="0" borderId="15" applyNumberFormat="0" applyFill="0" applyAlignment="0" applyProtection="0"/>
    <xf numFmtId="0" fontId="51" fillId="0" borderId="0" applyNumberFormat="0" applyFill="0" applyBorder="0" applyAlignment="0" applyProtection="0"/>
    <xf numFmtId="0" fontId="9" fillId="0" borderId="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8" fillId="0" borderId="0" applyFont="0" applyFill="0" applyBorder="0" applyAlignment="0" applyProtection="0"/>
    <xf numFmtId="0" fontId="8" fillId="0" borderId="0"/>
    <xf numFmtId="43" fontId="9" fillId="0" borderId="0" applyFont="0" applyFill="0" applyBorder="0" applyAlignment="0" applyProtection="0"/>
    <xf numFmtId="165" fontId="7" fillId="0" borderId="0" applyFont="0" applyFill="0" applyBorder="0" applyAlignment="0" applyProtection="0"/>
    <xf numFmtId="0" fontId="7" fillId="0" borderId="0"/>
    <xf numFmtId="0" fontId="6" fillId="0" borderId="0"/>
    <xf numFmtId="43" fontId="6" fillId="0" borderId="0" applyFont="0" applyFill="0" applyBorder="0" applyAlignment="0" applyProtection="0"/>
    <xf numFmtId="0" fontId="5" fillId="0" borderId="0"/>
    <xf numFmtId="43" fontId="5" fillId="0" borderId="0" applyFont="0" applyFill="0" applyBorder="0" applyAlignment="0" applyProtection="0"/>
    <xf numFmtId="166" fontId="9" fillId="0" borderId="0" applyFont="0" applyFill="0" applyBorder="0" applyAlignment="0" applyProtection="0"/>
    <xf numFmtId="0" fontId="22" fillId="0" borderId="0"/>
    <xf numFmtId="9" fontId="81" fillId="0" borderId="0" applyFont="0" applyFill="0" applyBorder="0" applyAlignment="0" applyProtection="0"/>
    <xf numFmtId="0" fontId="4" fillId="0" borderId="0"/>
    <xf numFmtId="9" fontId="4" fillId="0" borderId="0" applyFont="0" applyFill="0" applyBorder="0" applyAlignment="0" applyProtection="0"/>
    <xf numFmtId="0" fontId="2" fillId="0" borderId="0"/>
    <xf numFmtId="0" fontId="9" fillId="0" borderId="0"/>
    <xf numFmtId="0" fontId="9" fillId="0" borderId="0"/>
    <xf numFmtId="0" fontId="9" fillId="0" borderId="0"/>
    <xf numFmtId="169" fontId="9" fillId="0" borderId="0" applyFont="0" applyFill="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43"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89" fillId="0" borderId="0" applyFont="0" applyFill="0" applyBorder="0" applyAlignment="0" applyProtection="0">
      <alignment vertical="top"/>
    </xf>
    <xf numFmtId="43"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89" fillId="0" borderId="0" applyFont="0" applyFill="0" applyBorder="0" applyAlignment="0" applyProtection="0">
      <alignment vertical="top"/>
    </xf>
    <xf numFmtId="166" fontId="89" fillId="0" borderId="0" applyFont="0" applyFill="0" applyBorder="0" applyAlignment="0" applyProtection="0">
      <alignment vertical="top"/>
    </xf>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43"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40"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89" fillId="0" borderId="0">
      <alignment vertical="top"/>
    </xf>
    <xf numFmtId="0" fontId="89" fillId="0" borderId="0">
      <alignment vertical="top"/>
    </xf>
    <xf numFmtId="0" fontId="9" fillId="0" borderId="0"/>
    <xf numFmtId="0" fontId="89" fillId="0" borderId="0">
      <alignment vertical="top"/>
    </xf>
    <xf numFmtId="0" fontId="89" fillId="0" borderId="0">
      <alignment vertical="top"/>
    </xf>
    <xf numFmtId="0" fontId="9" fillId="0" borderId="0"/>
    <xf numFmtId="0" fontId="89" fillId="0" borderId="0">
      <alignment vertical="top"/>
    </xf>
    <xf numFmtId="0" fontId="89" fillId="0" borderId="0">
      <alignment vertical="top"/>
    </xf>
    <xf numFmtId="0" fontId="9" fillId="0" borderId="0"/>
    <xf numFmtId="0" fontId="9" fillId="0" borderId="0"/>
    <xf numFmtId="0" fontId="9" fillId="0" borderId="0"/>
    <xf numFmtId="0" fontId="89" fillId="0" borderId="0">
      <alignment vertical="top"/>
    </xf>
    <xf numFmtId="0" fontId="9" fillId="0" borderId="0"/>
    <xf numFmtId="0" fontId="9"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2" fillId="0" borderId="0"/>
    <xf numFmtId="0" fontId="89" fillId="0" borderId="0">
      <alignment vertical="top"/>
    </xf>
    <xf numFmtId="0" fontId="2" fillId="0" borderId="0"/>
    <xf numFmtId="0" fontId="9" fillId="0" borderId="0"/>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9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89" fillId="0" borderId="0">
      <alignment vertical="top"/>
    </xf>
    <xf numFmtId="0" fontId="2" fillId="0" borderId="0"/>
    <xf numFmtId="0" fontId="2" fillId="0" borderId="0"/>
    <xf numFmtId="0" fontId="89" fillId="0" borderId="0">
      <alignment vertical="top"/>
    </xf>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9" fillId="0" borderId="0"/>
    <xf numFmtId="0" fontId="9"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89" fillId="0" borderId="0">
      <alignment vertical="top"/>
    </xf>
    <xf numFmtId="0" fontId="2" fillId="0" borderId="0"/>
    <xf numFmtId="0" fontId="89" fillId="0" borderId="0">
      <alignment vertical="top"/>
    </xf>
    <xf numFmtId="0" fontId="89" fillId="0" borderId="0">
      <alignment vertical="top"/>
    </xf>
    <xf numFmtId="0" fontId="2" fillId="0" borderId="0"/>
    <xf numFmtId="0" fontId="89" fillId="0" borderId="0">
      <alignment vertical="top"/>
    </xf>
    <xf numFmtId="0" fontId="89" fillId="0" borderId="0">
      <alignment vertical="top"/>
    </xf>
    <xf numFmtId="0" fontId="9" fillId="4" borderId="10" applyNumberFormat="0" applyFont="0" applyAlignment="0" applyProtection="0"/>
    <xf numFmtId="0" fontId="9" fillId="4" borderId="10" applyNumberFormat="0" applyFont="0" applyAlignment="0" applyProtection="0"/>
    <xf numFmtId="0" fontId="9" fillId="4" borderId="10" applyNumberFormat="0" applyFont="0" applyAlignment="0" applyProtection="0"/>
    <xf numFmtId="0" fontId="9" fillId="4" borderId="10" applyNumberFormat="0" applyFont="0" applyAlignment="0" applyProtection="0"/>
    <xf numFmtId="0" fontId="2" fillId="21" borderId="22" applyNumberFormat="0" applyFont="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1" fillId="0" borderId="0"/>
    <xf numFmtId="41" fontId="9" fillId="0" borderId="0" applyFont="0" applyFill="0" applyBorder="0" applyAlignment="0" applyProtection="0"/>
    <xf numFmtId="166" fontId="1" fillId="0" borderId="0" applyFont="0" applyFill="0" applyBorder="0" applyAlignment="0" applyProtection="0"/>
    <xf numFmtId="42" fontId="9" fillId="0" borderId="0" applyFont="0" applyFill="0" applyBorder="0" applyAlignment="0" applyProtection="0"/>
    <xf numFmtId="0" fontId="93" fillId="0" borderId="0" applyNumberFormat="0" applyFill="0" applyBorder="0">
      <protection locked="0"/>
    </xf>
    <xf numFmtId="0" fontId="89" fillId="0" borderId="0">
      <alignment vertical="top"/>
    </xf>
  </cellStyleXfs>
  <cellXfs count="558">
    <xf numFmtId="0" fontId="0" fillId="0" borderId="0" xfId="0"/>
    <xf numFmtId="0" fontId="10" fillId="0" borderId="0" xfId="0" applyFont="1" applyFill="1"/>
    <xf numFmtId="0" fontId="10" fillId="0" borderId="0" xfId="0" applyFont="1" applyFill="1" applyAlignment="1">
      <alignment horizontal="center"/>
    </xf>
    <xf numFmtId="0" fontId="11" fillId="0" borderId="0" xfId="0" applyFont="1" applyFill="1"/>
    <xf numFmtId="3" fontId="11" fillId="0" borderId="0" xfId="32" applyNumberFormat="1" applyFont="1" applyFill="1" applyBorder="1"/>
    <xf numFmtId="3" fontId="11" fillId="0" borderId="0" xfId="0" applyNumberFormat="1" applyFont="1" applyFill="1"/>
    <xf numFmtId="0" fontId="11" fillId="0" borderId="0" xfId="0" applyFont="1" applyFill="1" applyBorder="1"/>
    <xf numFmtId="0" fontId="12" fillId="0" borderId="0" xfId="0" applyFont="1" applyFill="1" applyAlignment="1">
      <alignment horizontal="center"/>
    </xf>
    <xf numFmtId="0" fontId="13" fillId="0" borderId="0" xfId="0" applyFont="1" applyFill="1"/>
    <xf numFmtId="0" fontId="14" fillId="0" borderId="0" xfId="0" applyFont="1" applyFill="1" applyBorder="1" applyAlignment="1">
      <alignment horizontal="center"/>
    </xf>
    <xf numFmtId="3" fontId="13" fillId="0" borderId="0" xfId="32" applyNumberFormat="1" applyFont="1" applyFill="1" applyBorder="1"/>
    <xf numFmtId="3" fontId="13" fillId="0" borderId="0" xfId="0" applyNumberFormat="1" applyFont="1" applyFill="1"/>
    <xf numFmtId="3" fontId="13" fillId="0" borderId="0" xfId="32" applyNumberFormat="1" applyFont="1" applyFill="1" applyBorder="1" applyAlignment="1">
      <alignment horizontal="right"/>
    </xf>
    <xf numFmtId="0" fontId="13" fillId="0" borderId="0" xfId="0" applyFont="1" applyFill="1" applyBorder="1"/>
    <xf numFmtId="0" fontId="14" fillId="0" borderId="0" xfId="0" applyFont="1" applyFill="1"/>
    <xf numFmtId="0" fontId="12" fillId="0" borderId="0" xfId="0" applyFont="1" applyFill="1"/>
    <xf numFmtId="3" fontId="10" fillId="0" borderId="0" xfId="0" applyNumberFormat="1" applyFont="1" applyFill="1" applyAlignment="1">
      <alignment horizontal="center"/>
    </xf>
    <xf numFmtId="3" fontId="12" fillId="0" borderId="0" xfId="32" applyNumberFormat="1" applyFont="1" applyFill="1" applyBorder="1"/>
    <xf numFmtId="0" fontId="10" fillId="0" borderId="0" xfId="0" applyFont="1" applyFill="1" applyAlignment="1">
      <alignment horizontal="left"/>
    </xf>
    <xf numFmtId="3" fontId="12" fillId="0" borderId="0" xfId="0" applyNumberFormat="1" applyFont="1" applyFill="1"/>
    <xf numFmtId="0" fontId="12" fillId="0" borderId="0" xfId="0" applyFont="1" applyFill="1" applyBorder="1"/>
    <xf numFmtId="0" fontId="15" fillId="0" borderId="0" xfId="0" applyFont="1" applyFill="1"/>
    <xf numFmtId="0" fontId="13" fillId="0" borderId="0" xfId="0" applyFont="1" applyFill="1" applyAlignment="1">
      <alignment horizontal="right"/>
    </xf>
    <xf numFmtId="0" fontId="13" fillId="0" borderId="0" xfId="0" applyFont="1" applyFill="1" applyAlignment="1">
      <alignment horizontal="left"/>
    </xf>
    <xf numFmtId="0" fontId="18" fillId="0" borderId="0" xfId="0" applyFont="1" applyFill="1"/>
    <xf numFmtId="3" fontId="14" fillId="0" borderId="0" xfId="0" applyNumberFormat="1" applyFont="1" applyFill="1"/>
    <xf numFmtId="0" fontId="18" fillId="0" borderId="0" xfId="0" applyFont="1" applyFill="1" applyAlignment="1">
      <alignment horizontal="left"/>
    </xf>
    <xf numFmtId="3" fontId="13" fillId="0" borderId="0" xfId="32" applyNumberFormat="1" applyFont="1" applyFill="1"/>
    <xf numFmtId="0" fontId="0" fillId="0" borderId="0" xfId="0" applyFill="1"/>
    <xf numFmtId="0" fontId="15" fillId="0" borderId="0" xfId="0" applyFont="1" applyFill="1" applyAlignment="1">
      <alignment horizontal="center"/>
    </xf>
    <xf numFmtId="3" fontId="13" fillId="0" borderId="0" xfId="0" applyNumberFormat="1" applyFont="1" applyFill="1" applyBorder="1"/>
    <xf numFmtId="0" fontId="12" fillId="0" borderId="0" xfId="0" applyFont="1" applyFill="1" applyAlignment="1">
      <alignment horizontal="right"/>
    </xf>
    <xf numFmtId="0" fontId="12" fillId="0" borderId="0" xfId="0" applyFont="1" applyFill="1" applyBorder="1" applyAlignment="1">
      <alignment horizontal="right"/>
    </xf>
    <xf numFmtId="3" fontId="15" fillId="0" borderId="0" xfId="0" applyNumberFormat="1" applyFont="1" applyFill="1" applyBorder="1"/>
    <xf numFmtId="0" fontId="10" fillId="0" borderId="0" xfId="0" applyFont="1" applyFill="1" applyBorder="1"/>
    <xf numFmtId="3" fontId="15" fillId="0" borderId="0" xfId="0" applyNumberFormat="1" applyFont="1" applyFill="1"/>
    <xf numFmtId="0" fontId="15" fillId="0" borderId="0" xfId="0" applyFont="1" applyFill="1" applyAlignment="1">
      <alignment horizontal="left"/>
    </xf>
    <xf numFmtId="3" fontId="13" fillId="0" borderId="0" xfId="0" applyNumberFormat="1" applyFont="1" applyFill="1" applyBorder="1" applyAlignment="1">
      <alignment horizontal="right"/>
    </xf>
    <xf numFmtId="0" fontId="19" fillId="0" borderId="0" xfId="0" applyFont="1" applyFill="1"/>
    <xf numFmtId="3" fontId="15" fillId="0" borderId="0" xfId="32" applyNumberFormat="1" applyFont="1" applyFill="1"/>
    <xf numFmtId="3" fontId="12" fillId="0" borderId="0" xfId="32" applyNumberFormat="1" applyFont="1" applyFill="1"/>
    <xf numFmtId="0" fontId="10" fillId="0" borderId="16" xfId="0" applyFont="1" applyFill="1" applyBorder="1"/>
    <xf numFmtId="0" fontId="12" fillId="0" borderId="16" xfId="0" applyFont="1" applyFill="1" applyBorder="1" applyAlignment="1">
      <alignment horizontal="center"/>
    </xf>
    <xf numFmtId="0" fontId="13" fillId="0" borderId="16" xfId="0" applyFont="1" applyFill="1" applyBorder="1"/>
    <xf numFmtId="0" fontId="0" fillId="0" borderId="16" xfId="0" applyFill="1" applyBorder="1"/>
    <xf numFmtId="167" fontId="13" fillId="0" borderId="0" xfId="32" applyNumberFormat="1" applyFont="1" applyFill="1" applyBorder="1"/>
    <xf numFmtId="3" fontId="12" fillId="0" borderId="0" xfId="0" applyNumberFormat="1" applyFont="1" applyFill="1" applyBorder="1"/>
    <xf numFmtId="3" fontId="12" fillId="0" borderId="0" xfId="0" applyNumberFormat="1" applyFont="1" applyFill="1" applyAlignment="1">
      <alignment horizontal="center"/>
    </xf>
    <xf numFmtId="0" fontId="25" fillId="0" borderId="0" xfId="0" applyFont="1" applyFill="1" applyBorder="1" applyAlignment="1">
      <alignment horizontal="center"/>
    </xf>
    <xf numFmtId="0" fontId="25" fillId="0" borderId="0" xfId="0" applyFont="1" applyFill="1"/>
    <xf numFmtId="0" fontId="26" fillId="0" borderId="0" xfId="0" applyFont="1" applyFill="1"/>
    <xf numFmtId="167" fontId="18" fillId="0" borderId="0" xfId="32" applyNumberFormat="1" applyFont="1" applyFill="1" applyAlignment="1">
      <alignment horizontal="left"/>
    </xf>
    <xf numFmtId="0" fontId="13" fillId="0" borderId="0" xfId="0" applyFont="1" applyFill="1" applyBorder="1" applyAlignment="1"/>
    <xf numFmtId="0" fontId="13" fillId="0" borderId="0" xfId="0" applyFont="1" applyFill="1" applyAlignment="1">
      <alignment horizontal="center"/>
    </xf>
    <xf numFmtId="166" fontId="22" fillId="0" borderId="0" xfId="32" applyFont="1" applyFill="1"/>
    <xf numFmtId="166" fontId="31" fillId="0" borderId="0" xfId="32" applyFont="1" applyFill="1"/>
    <xf numFmtId="3" fontId="10" fillId="0" borderId="0" xfId="32" applyNumberFormat="1" applyFont="1" applyFill="1" applyBorder="1" applyAlignment="1">
      <alignment horizontal="center"/>
    </xf>
    <xf numFmtId="4" fontId="22" fillId="0" borderId="0" xfId="32" applyNumberFormat="1" applyFont="1" applyFill="1"/>
    <xf numFmtId="4" fontId="31" fillId="0" borderId="0" xfId="32" applyNumberFormat="1" applyFont="1" applyFill="1"/>
    <xf numFmtId="3" fontId="13" fillId="0" borderId="0" xfId="0" applyNumberFormat="1" applyFont="1" applyFill="1" applyAlignment="1">
      <alignment horizontal="right"/>
    </xf>
    <xf numFmtId="168" fontId="13" fillId="0" borderId="0" xfId="0" applyNumberFormat="1" applyFont="1" applyFill="1" applyAlignment="1">
      <alignment horizontal="left"/>
    </xf>
    <xf numFmtId="168" fontId="13" fillId="0" borderId="0" xfId="0" applyNumberFormat="1" applyFont="1" applyFill="1" applyAlignment="1">
      <alignment horizontal="right"/>
    </xf>
    <xf numFmtId="0" fontId="40" fillId="0" borderId="0" xfId="93" applyFont="1" applyFill="1" applyAlignment="1" applyProtection="1"/>
    <xf numFmtId="3" fontId="0" fillId="0" borderId="0" xfId="0" applyNumberFormat="1" applyFill="1"/>
    <xf numFmtId="0" fontId="13" fillId="0" borderId="0" xfId="0" applyFont="1" applyFill="1" applyAlignment="1">
      <alignment vertical="center"/>
    </xf>
    <xf numFmtId="3" fontId="13" fillId="0" borderId="0" xfId="0" applyNumberFormat="1" applyFont="1" applyFill="1" applyAlignment="1">
      <alignment vertical="center"/>
    </xf>
    <xf numFmtId="1" fontId="13" fillId="0" borderId="0" xfId="0" applyNumberFormat="1" applyFont="1" applyFill="1" applyAlignment="1">
      <alignment vertical="center"/>
    </xf>
    <xf numFmtId="4" fontId="0" fillId="0" borderId="0" xfId="0" applyNumberFormat="1"/>
    <xf numFmtId="166" fontId="39" fillId="0" borderId="0" xfId="32" applyFont="1"/>
    <xf numFmtId="166" fontId="22" fillId="0" borderId="0" xfId="32" applyNumberFormat="1" applyFont="1" applyFill="1"/>
    <xf numFmtId="164" fontId="13" fillId="0" borderId="0" xfId="0" applyNumberFormat="1" applyFont="1" applyFill="1"/>
    <xf numFmtId="2" fontId="31" fillId="0" borderId="0" xfId="32" applyNumberFormat="1" applyFont="1" applyFill="1"/>
    <xf numFmtId="0" fontId="10" fillId="0" borderId="0" xfId="189" applyFont="1" applyFill="1"/>
    <xf numFmtId="0" fontId="10" fillId="0" borderId="0" xfId="189" applyFont="1" applyFill="1" applyAlignment="1">
      <alignment horizontal="center"/>
    </xf>
    <xf numFmtId="0" fontId="11" fillId="0" borderId="0" xfId="189" applyFont="1" applyFill="1"/>
    <xf numFmtId="3" fontId="10" fillId="0" borderId="0" xfId="32" applyNumberFormat="1" applyFont="1" applyFill="1" applyBorder="1" applyAlignment="1">
      <alignment horizontal="right"/>
    </xf>
    <xf numFmtId="3" fontId="16" fillId="0" borderId="0" xfId="32" applyNumberFormat="1" applyFont="1" applyFill="1" applyBorder="1"/>
    <xf numFmtId="3" fontId="9" fillId="0" borderId="0" xfId="32" applyNumberFormat="1" applyFont="1" applyFill="1" applyBorder="1"/>
    <xf numFmtId="0" fontId="15" fillId="0" borderId="0" xfId="189" applyFont="1" applyFill="1"/>
    <xf numFmtId="3" fontId="15" fillId="0" borderId="0" xfId="32" applyNumberFormat="1" applyFont="1" applyFill="1" applyBorder="1"/>
    <xf numFmtId="3" fontId="14" fillId="0" borderId="0" xfId="32" applyNumberFormat="1" applyFont="1" applyFill="1" applyBorder="1"/>
    <xf numFmtId="3" fontId="18" fillId="0" borderId="0" xfId="32" applyNumberFormat="1" applyFont="1" applyFill="1" applyBorder="1"/>
    <xf numFmtId="3" fontId="18" fillId="0" borderId="0" xfId="32" applyNumberFormat="1" applyFont="1" applyFill="1" applyBorder="1" applyAlignment="1">
      <alignment horizontal="right"/>
    </xf>
    <xf numFmtId="166" fontId="13" fillId="0" borderId="0" xfId="32" applyFont="1" applyFill="1"/>
    <xf numFmtId="0" fontId="9" fillId="0" borderId="0" xfId="189" applyFill="1"/>
    <xf numFmtId="3" fontId="13" fillId="0" borderId="0" xfId="32" applyNumberFormat="1" applyFont="1" applyFill="1" applyBorder="1" applyAlignment="1">
      <alignment vertical="center"/>
    </xf>
    <xf numFmtId="0" fontId="15" fillId="0" borderId="0" xfId="189" applyFont="1" applyFill="1" applyAlignment="1">
      <alignment horizontal="center"/>
    </xf>
    <xf numFmtId="166" fontId="13" fillId="0" borderId="0" xfId="32" applyFont="1" applyFill="1" applyBorder="1"/>
    <xf numFmtId="0" fontId="19" fillId="0" borderId="0" xfId="189" applyFont="1" applyFill="1"/>
    <xf numFmtId="166" fontId="9" fillId="0" borderId="0" xfId="32" applyFont="1" applyFill="1" applyBorder="1"/>
    <xf numFmtId="3" fontId="9" fillId="0" borderId="0" xfId="32" applyNumberFormat="1" applyFont="1" applyFill="1"/>
    <xf numFmtId="3" fontId="9" fillId="0" borderId="16" xfId="32" applyNumberFormat="1" applyFont="1" applyFill="1" applyBorder="1"/>
    <xf numFmtId="0" fontId="9" fillId="0" borderId="0" xfId="189"/>
    <xf numFmtId="167" fontId="13" fillId="0" borderId="0" xfId="32" applyNumberFormat="1" applyFont="1" applyBorder="1"/>
    <xf numFmtId="3" fontId="10" fillId="0" borderId="0" xfId="32" applyNumberFormat="1" applyFont="1" applyBorder="1" applyAlignment="1">
      <alignment horizontal="center"/>
    </xf>
    <xf numFmtId="4" fontId="9" fillId="0" borderId="0" xfId="189" applyNumberFormat="1"/>
    <xf numFmtId="3" fontId="9" fillId="0" borderId="0" xfId="189" applyNumberFormat="1" applyFill="1"/>
    <xf numFmtId="0" fontId="9" fillId="0" borderId="0" xfId="0" applyFont="1" applyFill="1"/>
    <xf numFmtId="3" fontId="9" fillId="0" borderId="0" xfId="0" applyNumberFormat="1" applyFont="1" applyFill="1"/>
    <xf numFmtId="0" fontId="9" fillId="0" borderId="0" xfId="0" applyFont="1" applyFill="1" applyBorder="1"/>
    <xf numFmtId="3" fontId="9" fillId="0" borderId="0" xfId="0" applyNumberFormat="1" applyFont="1" applyFill="1" applyBorder="1"/>
    <xf numFmtId="3" fontId="9" fillId="0" borderId="16" xfId="0" applyNumberFormat="1" applyFont="1" applyFill="1" applyBorder="1"/>
    <xf numFmtId="0" fontId="9" fillId="0" borderId="0" xfId="0" applyFont="1" applyFill="1" applyBorder="1" applyAlignment="1">
      <alignment horizontal="right" vertical="top"/>
    </xf>
    <xf numFmtId="3" fontId="9" fillId="0" borderId="0" xfId="0" applyNumberFormat="1" applyFont="1" applyFill="1" applyBorder="1" applyAlignment="1">
      <alignment horizontal="right" vertical="top" wrapText="1"/>
    </xf>
    <xf numFmtId="3" fontId="9" fillId="0" borderId="16" xfId="0" applyNumberFormat="1" applyFont="1" applyFill="1" applyBorder="1" applyAlignment="1">
      <alignment horizontal="right" vertical="top" wrapText="1"/>
    </xf>
    <xf numFmtId="0" fontId="0" fillId="0" borderId="0" xfId="0" applyBorder="1"/>
    <xf numFmtId="0" fontId="10" fillId="0" borderId="0" xfId="0" applyFont="1"/>
    <xf numFmtId="0" fontId="13" fillId="0" borderId="0" xfId="0" applyFont="1"/>
    <xf numFmtId="0" fontId="13" fillId="0" borderId="0" xfId="0" applyFont="1" applyBorder="1"/>
    <xf numFmtId="0" fontId="12" fillId="0" borderId="0" xfId="0" applyFont="1" applyAlignment="1">
      <alignment horizontal="center"/>
    </xf>
    <xf numFmtId="0" fontId="12" fillId="0" borderId="0" xfId="0" applyFont="1"/>
    <xf numFmtId="3" fontId="10" fillId="0" borderId="0" xfId="0" applyNumberFormat="1" applyFont="1" applyAlignment="1">
      <alignment horizontal="center"/>
    </xf>
    <xf numFmtId="168" fontId="12" fillId="0" borderId="0" xfId="0" applyNumberFormat="1" applyFont="1" applyFill="1"/>
    <xf numFmtId="0" fontId="0" fillId="0" borderId="0" xfId="0" applyFill="1" applyBorder="1"/>
    <xf numFmtId="4" fontId="0" fillId="0" borderId="0" xfId="0" applyNumberFormat="1" applyFill="1" applyBorder="1"/>
    <xf numFmtId="3" fontId="39" fillId="0" borderId="0" xfId="0" applyNumberFormat="1" applyFont="1" applyFill="1" applyBorder="1"/>
    <xf numFmtId="3" fontId="0" fillId="0" borderId="0" xfId="0" applyNumberFormat="1"/>
    <xf numFmtId="0" fontId="39" fillId="0" borderId="0" xfId="0" applyFont="1" applyFill="1" applyBorder="1"/>
    <xf numFmtId="0" fontId="39" fillId="0" borderId="0" xfId="0" applyFont="1" applyBorder="1" applyAlignment="1">
      <alignment horizontal="right"/>
    </xf>
    <xf numFmtId="0" fontId="39" fillId="0" borderId="0" xfId="0" applyFont="1"/>
    <xf numFmtId="0" fontId="39" fillId="0" borderId="0" xfId="0" applyFont="1" applyBorder="1"/>
    <xf numFmtId="3" fontId="0" fillId="0" borderId="0" xfId="0" applyNumberFormat="1" applyFill="1" applyBorder="1"/>
    <xf numFmtId="4" fontId="39" fillId="0" borderId="0" xfId="0" applyNumberFormat="1" applyFont="1" applyBorder="1"/>
    <xf numFmtId="0" fontId="39" fillId="0" borderId="0" xfId="0" applyFont="1" applyFill="1"/>
    <xf numFmtId="3" fontId="39" fillId="0" borderId="0" xfId="0" applyNumberFormat="1" applyFont="1" applyFill="1"/>
    <xf numFmtId="3" fontId="70" fillId="0" borderId="0" xfId="0" applyNumberFormat="1" applyFont="1" applyFill="1"/>
    <xf numFmtId="0" fontId="70" fillId="0" borderId="0" xfId="0" applyFont="1" applyFill="1"/>
    <xf numFmtId="0" fontId="71" fillId="0" borderId="0" xfId="0" applyFont="1"/>
    <xf numFmtId="0" fontId="71" fillId="0" borderId="0" xfId="0" applyFont="1" applyFill="1"/>
    <xf numFmtId="0" fontId="72" fillId="0" borderId="0" xfId="0" applyFont="1" applyFill="1"/>
    <xf numFmtId="0" fontId="72" fillId="0" borderId="0" xfId="0" applyFont="1" applyFill="1" applyBorder="1"/>
    <xf numFmtId="0" fontId="72" fillId="0" borderId="0" xfId="0" applyFont="1" applyFill="1" applyAlignment="1">
      <alignment horizontal="right"/>
    </xf>
    <xf numFmtId="0" fontId="73" fillId="0" borderId="0" xfId="0" applyFont="1" applyFill="1" applyBorder="1"/>
    <xf numFmtId="170" fontId="74" fillId="0" borderId="0" xfId="0" applyNumberFormat="1" applyFont="1" applyFill="1" applyBorder="1"/>
    <xf numFmtId="170" fontId="72" fillId="0" borderId="0" xfId="0" applyNumberFormat="1" applyFont="1" applyFill="1"/>
    <xf numFmtId="171" fontId="72" fillId="0" borderId="0" xfId="0" applyNumberFormat="1" applyFont="1" applyFill="1"/>
    <xf numFmtId="170" fontId="0" fillId="0" borderId="0" xfId="0" applyNumberFormat="1"/>
    <xf numFmtId="167" fontId="9" fillId="0" borderId="0" xfId="32" applyNumberFormat="1" applyFont="1" applyAlignment="1">
      <alignment horizontal="center"/>
    </xf>
    <xf numFmtId="167" fontId="18" fillId="0" borderId="0" xfId="32" applyNumberFormat="1" applyFont="1" applyFill="1" applyAlignment="1">
      <alignment horizontal="center"/>
    </xf>
    <xf numFmtId="3" fontId="10" fillId="0" borderId="0" xfId="32" applyNumberFormat="1" applyFont="1" applyFill="1" applyAlignment="1">
      <alignment horizontal="left"/>
    </xf>
    <xf numFmtId="3" fontId="15" fillId="0" borderId="0" xfId="32" applyNumberFormat="1" applyFont="1" applyFill="1" applyAlignment="1">
      <alignment horizontal="center"/>
    </xf>
    <xf numFmtId="3" fontId="15" fillId="0" borderId="0" xfId="32" applyNumberFormat="1" applyFont="1" applyFill="1" applyAlignment="1">
      <alignment horizontal="left"/>
    </xf>
    <xf numFmtId="167" fontId="0" fillId="0" borderId="0" xfId="32" applyNumberFormat="1" applyFont="1" applyFill="1"/>
    <xf numFmtId="167" fontId="9" fillId="0" borderId="0" xfId="32" applyNumberFormat="1" applyFont="1" applyFill="1" applyAlignment="1">
      <alignment horizontal="center"/>
    </xf>
    <xf numFmtId="167" fontId="9" fillId="0" borderId="0" xfId="32" applyNumberFormat="1" applyFont="1" applyFill="1" applyAlignment="1">
      <alignment horizontal="left"/>
    </xf>
    <xf numFmtId="167" fontId="9" fillId="0" borderId="0" xfId="32" applyNumberFormat="1" applyFont="1" applyFill="1"/>
    <xf numFmtId="166" fontId="9" fillId="0" borderId="0" xfId="32" applyFill="1"/>
    <xf numFmtId="166" fontId="39" fillId="0" borderId="0" xfId="32" applyFont="1" applyFill="1"/>
    <xf numFmtId="0" fontId="18" fillId="0" borderId="0" xfId="32" applyNumberFormat="1" applyFont="1" applyFill="1" applyAlignment="1">
      <alignment horizontal="center"/>
    </xf>
    <xf numFmtId="166" fontId="9" fillId="0" borderId="0" xfId="32" applyFont="1"/>
    <xf numFmtId="173" fontId="0" fillId="0" borderId="0" xfId="32" applyNumberFormat="1" applyFont="1" applyFill="1"/>
    <xf numFmtId="173" fontId="18" fillId="0" borderId="0" xfId="32" applyNumberFormat="1" applyFont="1" applyFill="1" applyAlignment="1">
      <alignment horizontal="center"/>
    </xf>
    <xf numFmtId="173" fontId="0" fillId="0" borderId="0" xfId="32" applyNumberFormat="1" applyFont="1" applyFill="1" applyAlignment="1">
      <alignment horizontal="left"/>
    </xf>
    <xf numFmtId="166" fontId="9" fillId="0" borderId="0" xfId="32" applyFont="1" applyFill="1"/>
    <xf numFmtId="166" fontId="0" fillId="0" borderId="0" xfId="32" applyFont="1" applyFill="1"/>
    <xf numFmtId="166" fontId="14" fillId="0" borderId="0" xfId="32" applyFont="1" applyFill="1"/>
    <xf numFmtId="172" fontId="12" fillId="0" borderId="0" xfId="32" applyNumberFormat="1" applyFont="1" applyFill="1" applyBorder="1"/>
    <xf numFmtId="43" fontId="13" fillId="0" borderId="0" xfId="0" applyNumberFormat="1" applyFont="1" applyFill="1"/>
    <xf numFmtId="0" fontId="12" fillId="0" borderId="0" xfId="0" applyFont="1" applyFill="1" applyAlignment="1">
      <alignment horizontal="center"/>
    </xf>
    <xf numFmtId="0" fontId="10" fillId="0" borderId="0" xfId="198" applyFont="1" applyFill="1"/>
    <xf numFmtId="0" fontId="10" fillId="0" borderId="0" xfId="198" applyFont="1" applyFill="1" applyAlignment="1">
      <alignment horizontal="center"/>
    </xf>
    <xf numFmtId="0" fontId="11" fillId="0" borderId="0" xfId="198" applyFont="1" applyFill="1"/>
    <xf numFmtId="3" fontId="11" fillId="0" borderId="0" xfId="199" applyNumberFormat="1" applyFont="1" applyFill="1" applyBorder="1"/>
    <xf numFmtId="3" fontId="11" fillId="0" borderId="0" xfId="198" applyNumberFormat="1" applyFont="1" applyFill="1"/>
    <xf numFmtId="0" fontId="6" fillId="0" borderId="0" xfId="198"/>
    <xf numFmtId="0" fontId="12" fillId="0" borderId="0" xfId="198" applyFont="1" applyFill="1" applyAlignment="1">
      <alignment horizontal="center"/>
    </xf>
    <xf numFmtId="0" fontId="13" fillId="0" borderId="0" xfId="198" applyFont="1" applyFill="1"/>
    <xf numFmtId="0" fontId="25" fillId="0" borderId="0" xfId="198" applyFont="1" applyFill="1" applyBorder="1" applyAlignment="1">
      <alignment horizontal="center"/>
    </xf>
    <xf numFmtId="3" fontId="13" fillId="0" borderId="0" xfId="199" applyNumberFormat="1" applyFont="1" applyFill="1" applyBorder="1"/>
    <xf numFmtId="3" fontId="13" fillId="0" borderId="0" xfId="198" applyNumberFormat="1" applyFont="1" applyFill="1"/>
    <xf numFmtId="3" fontId="13" fillId="0" borderId="0" xfId="199" applyNumberFormat="1" applyFont="1" applyFill="1" applyBorder="1" applyAlignment="1">
      <alignment horizontal="right"/>
    </xf>
    <xf numFmtId="0" fontId="14" fillId="0" borderId="0" xfId="198" applyFont="1" applyFill="1"/>
    <xf numFmtId="3" fontId="13" fillId="0" borderId="0" xfId="198" applyNumberFormat="1" applyFont="1" applyFill="1" applyAlignment="1">
      <alignment horizontal="right"/>
    </xf>
    <xf numFmtId="168" fontId="13" fillId="0" borderId="0" xfId="198" applyNumberFormat="1" applyFont="1" applyFill="1" applyAlignment="1">
      <alignment horizontal="left"/>
    </xf>
    <xf numFmtId="0" fontId="12" fillId="0" borderId="0" xfId="198" applyFont="1" applyFill="1"/>
    <xf numFmtId="3" fontId="10" fillId="0" borderId="0" xfId="199" applyNumberFormat="1" applyFont="1" applyFill="1" applyBorder="1" applyAlignment="1">
      <alignment horizontal="right"/>
    </xf>
    <xf numFmtId="3" fontId="10" fillId="0" borderId="0" xfId="198" applyNumberFormat="1" applyFont="1" applyFill="1" applyAlignment="1">
      <alignment horizontal="center"/>
    </xf>
    <xf numFmtId="3" fontId="12" fillId="0" borderId="0" xfId="199" applyNumberFormat="1" applyFont="1" applyFill="1" applyBorder="1"/>
    <xf numFmtId="0" fontId="10" fillId="0" borderId="0" xfId="198" applyFont="1" applyFill="1" applyAlignment="1">
      <alignment horizontal="left"/>
    </xf>
    <xf numFmtId="3" fontId="12" fillId="0" borderId="0" xfId="198" applyNumberFormat="1" applyFont="1" applyFill="1"/>
    <xf numFmtId="3" fontId="16" fillId="0" borderId="0" xfId="199" applyNumberFormat="1" applyFont="1" applyFill="1" applyBorder="1"/>
    <xf numFmtId="3" fontId="6" fillId="0" borderId="0" xfId="198" applyNumberFormat="1"/>
    <xf numFmtId="0" fontId="9" fillId="0" borderId="0" xfId="198" applyFont="1" applyFill="1"/>
    <xf numFmtId="3" fontId="9" fillId="0" borderId="0" xfId="199" applyNumberFormat="1" applyFont="1" applyFill="1" applyBorder="1"/>
    <xf numFmtId="3" fontId="9" fillId="0" borderId="0" xfId="198" applyNumberFormat="1" applyFont="1" applyFill="1"/>
    <xf numFmtId="0" fontId="15" fillId="0" borderId="0" xfId="198" applyFont="1" applyFill="1"/>
    <xf numFmtId="3" fontId="15" fillId="0" borderId="0" xfId="199" applyNumberFormat="1" applyFont="1" applyFill="1" applyBorder="1"/>
    <xf numFmtId="0" fontId="13" fillId="0" borderId="0" xfId="198" applyFont="1" applyFill="1" applyAlignment="1">
      <alignment horizontal="right"/>
    </xf>
    <xf numFmtId="0" fontId="13" fillId="0" borderId="0" xfId="198" applyFont="1" applyFill="1" applyAlignment="1">
      <alignment horizontal="left"/>
    </xf>
    <xf numFmtId="0" fontId="18" fillId="0" borderId="0" xfId="198" applyFont="1" applyFill="1"/>
    <xf numFmtId="3" fontId="14" fillId="0" borderId="0" xfId="199" applyNumberFormat="1" applyFont="1" applyFill="1" applyBorder="1"/>
    <xf numFmtId="3" fontId="14" fillId="0" borderId="0" xfId="198" applyNumberFormat="1" applyFont="1" applyFill="1"/>
    <xf numFmtId="0" fontId="13" fillId="0" borderId="0" xfId="198" applyFont="1" applyFill="1" applyAlignment="1">
      <alignment horizontal="center"/>
    </xf>
    <xf numFmtId="3" fontId="18" fillId="0" borderId="0" xfId="199" applyNumberFormat="1" applyFont="1" applyFill="1" applyBorder="1"/>
    <xf numFmtId="3" fontId="12" fillId="0" borderId="0" xfId="198" applyNumberFormat="1" applyFont="1" applyFill="1" applyAlignment="1">
      <alignment horizontal="center"/>
    </xf>
    <xf numFmtId="3" fontId="75" fillId="0" borderId="0" xfId="199" applyNumberFormat="1" applyFont="1" applyFill="1" applyBorder="1"/>
    <xf numFmtId="3" fontId="18" fillId="0" borderId="0" xfId="199" applyNumberFormat="1" applyFont="1" applyFill="1" applyBorder="1" applyAlignment="1">
      <alignment horizontal="right"/>
    </xf>
    <xf numFmtId="0" fontId="18" fillId="0" borderId="0" xfId="198" applyFont="1" applyFill="1" applyAlignment="1">
      <alignment horizontal="left"/>
    </xf>
    <xf numFmtId="3" fontId="76" fillId="0" borderId="0" xfId="199" applyNumberFormat="1" applyFont="1" applyFill="1" applyBorder="1" applyAlignment="1">
      <alignment vertical="center"/>
    </xf>
    <xf numFmtId="3" fontId="13" fillId="0" borderId="0" xfId="198" applyNumberFormat="1" applyFont="1" applyFill="1" applyAlignment="1">
      <alignment vertical="center"/>
    </xf>
    <xf numFmtId="3" fontId="76" fillId="0" borderId="0" xfId="199" applyNumberFormat="1" applyFont="1" applyFill="1" applyBorder="1"/>
    <xf numFmtId="3" fontId="77" fillId="0" borderId="0" xfId="199" applyNumberFormat="1" applyFont="1" applyFill="1" applyBorder="1"/>
    <xf numFmtId="3" fontId="78" fillId="0" borderId="0" xfId="198" applyNumberFormat="1" applyFont="1" applyFill="1"/>
    <xf numFmtId="0" fontId="6" fillId="0" borderId="0" xfId="198" applyFill="1"/>
    <xf numFmtId="0" fontId="13" fillId="0" borderId="0" xfId="198" applyFont="1" applyFill="1" applyAlignment="1">
      <alignment vertical="center"/>
    </xf>
    <xf numFmtId="3" fontId="13" fillId="0" borderId="0" xfId="199" applyNumberFormat="1" applyFont="1" applyFill="1" applyBorder="1" applyAlignment="1">
      <alignment vertical="center"/>
    </xf>
    <xf numFmtId="1" fontId="13" fillId="0" borderId="0" xfId="198" applyNumberFormat="1" applyFont="1" applyFill="1" applyAlignment="1">
      <alignment vertical="center"/>
    </xf>
    <xf numFmtId="168" fontId="13" fillId="0" borderId="0" xfId="198" applyNumberFormat="1" applyFont="1" applyFill="1" applyAlignment="1">
      <alignment horizontal="right"/>
    </xf>
    <xf numFmtId="0" fontId="15" fillId="0" borderId="0" xfId="198" applyFont="1" applyFill="1" applyAlignment="1">
      <alignment horizontal="center"/>
    </xf>
    <xf numFmtId="0" fontId="13" fillId="0" borderId="0" xfId="198" applyFont="1" applyFill="1" applyBorder="1"/>
    <xf numFmtId="3" fontId="13" fillId="0" borderId="0" xfId="198" applyNumberFormat="1" applyFont="1" applyFill="1" applyBorder="1"/>
    <xf numFmtId="0" fontId="12" fillId="0" borderId="0" xfId="198" applyFont="1" applyFill="1" applyAlignment="1">
      <alignment horizontal="right"/>
    </xf>
    <xf numFmtId="0" fontId="12" fillId="0" borderId="0" xfId="198" applyFont="1" applyFill="1" applyBorder="1" applyAlignment="1">
      <alignment horizontal="right"/>
    </xf>
    <xf numFmtId="3" fontId="13" fillId="0" borderId="0" xfId="199" applyNumberFormat="1" applyFont="1" applyFill="1"/>
    <xf numFmtId="3" fontId="15" fillId="0" borderId="0" xfId="198" applyNumberFormat="1" applyFont="1" applyFill="1" applyBorder="1"/>
    <xf numFmtId="3" fontId="12" fillId="0" borderId="0" xfId="198" applyNumberFormat="1" applyFont="1" applyFill="1" applyBorder="1"/>
    <xf numFmtId="0" fontId="10" fillId="0" borderId="0" xfId="198" applyFont="1" applyFill="1" applyBorder="1"/>
    <xf numFmtId="3" fontId="15" fillId="0" borderId="0" xfId="198" applyNumberFormat="1" applyFont="1" applyFill="1"/>
    <xf numFmtId="0" fontId="25" fillId="0" borderId="0" xfId="198" applyFont="1" applyFill="1"/>
    <xf numFmtId="0" fontId="15" fillId="0" borderId="0" xfId="198" applyFont="1" applyFill="1" applyAlignment="1">
      <alignment horizontal="left"/>
    </xf>
    <xf numFmtId="3" fontId="76" fillId="0" borderId="0" xfId="199" applyNumberFormat="1" applyFont="1" applyFill="1" applyBorder="1" applyAlignment="1">
      <alignment horizontal="right"/>
    </xf>
    <xf numFmtId="3" fontId="13" fillId="0" borderId="0" xfId="198" applyNumberFormat="1" applyFont="1" applyFill="1" applyBorder="1" applyAlignment="1">
      <alignment horizontal="right"/>
    </xf>
    <xf numFmtId="43" fontId="13" fillId="0" borderId="0" xfId="199" applyFont="1" applyFill="1" applyBorder="1"/>
    <xf numFmtId="0" fontId="19" fillId="0" borderId="0" xfId="198" applyFont="1" applyFill="1"/>
    <xf numFmtId="43" fontId="9" fillId="0" borderId="0" xfId="199" applyFont="1" applyFill="1" applyBorder="1"/>
    <xf numFmtId="3" fontId="9" fillId="0" borderId="0" xfId="198" applyNumberFormat="1" applyFont="1" applyFill="1" applyBorder="1"/>
    <xf numFmtId="0" fontId="26" fillId="0" borderId="0" xfId="198" applyFont="1" applyFill="1"/>
    <xf numFmtId="3" fontId="75" fillId="0" borderId="0" xfId="199" applyNumberFormat="1" applyFont="1" applyFill="1"/>
    <xf numFmtId="3" fontId="9" fillId="0" borderId="0" xfId="199" applyNumberFormat="1" applyFont="1" applyFill="1"/>
    <xf numFmtId="3" fontId="15" fillId="0" borderId="0" xfId="199" applyNumberFormat="1" applyFont="1" applyFill="1"/>
    <xf numFmtId="3" fontId="12" fillId="0" borderId="0" xfId="199" applyNumberFormat="1" applyFont="1" applyFill="1"/>
    <xf numFmtId="3" fontId="76" fillId="0" borderId="0" xfId="199" applyNumberFormat="1" applyFont="1" applyFill="1"/>
    <xf numFmtId="0" fontId="10" fillId="0" borderId="16" xfId="198" applyFont="1" applyFill="1" applyBorder="1"/>
    <xf numFmtId="0" fontId="12" fillId="0" borderId="16" xfId="198" applyFont="1" applyFill="1" applyBorder="1" applyAlignment="1">
      <alignment horizontal="center"/>
    </xf>
    <xf numFmtId="0" fontId="13" fillId="0" borderId="16" xfId="198" applyFont="1" applyFill="1" applyBorder="1"/>
    <xf numFmtId="0" fontId="6" fillId="0" borderId="16" xfId="198" applyFill="1" applyBorder="1"/>
    <xf numFmtId="3" fontId="9" fillId="0" borderId="16" xfId="199" applyNumberFormat="1" applyFont="1" applyFill="1" applyBorder="1"/>
    <xf numFmtId="3" fontId="9" fillId="0" borderId="16" xfId="198" applyNumberFormat="1" applyFont="1" applyFill="1" applyBorder="1"/>
    <xf numFmtId="0" fontId="12" fillId="0" borderId="0" xfId="0" applyFont="1" applyFill="1" applyAlignment="1">
      <alignment horizontal="center"/>
    </xf>
    <xf numFmtId="0" fontId="12" fillId="0" borderId="0" xfId="0" applyFont="1" applyFill="1" applyAlignment="1">
      <alignment horizontal="center"/>
    </xf>
    <xf numFmtId="166" fontId="79" fillId="0" borderId="0" xfId="32" applyFont="1" applyFill="1"/>
    <xf numFmtId="0" fontId="10" fillId="0" borderId="0" xfId="200" applyFont="1" applyFill="1"/>
    <xf numFmtId="0" fontId="10" fillId="0" borderId="0" xfId="200" applyFont="1" applyFill="1" applyAlignment="1">
      <alignment horizontal="center"/>
    </xf>
    <xf numFmtId="0" fontId="11" fillId="0" borderId="0" xfId="200" applyFont="1" applyFill="1"/>
    <xf numFmtId="3" fontId="11" fillId="0" borderId="0" xfId="201" applyNumberFormat="1" applyFont="1" applyFill="1" applyBorder="1"/>
    <xf numFmtId="3" fontId="11" fillId="0" borderId="0" xfId="200" applyNumberFormat="1" applyFont="1" applyFill="1"/>
    <xf numFmtId="0" fontId="5" fillId="0" borderId="0" xfId="200"/>
    <xf numFmtId="0" fontId="12" fillId="0" borderId="0" xfId="200" applyFont="1" applyFill="1" applyAlignment="1">
      <alignment horizontal="center"/>
    </xf>
    <xf numFmtId="0" fontId="13" fillId="0" borderId="0" xfId="200" applyFont="1" applyFill="1"/>
    <xf numFmtId="0" fontId="25" fillId="0" borderId="0" xfId="200" applyFont="1" applyFill="1" applyBorder="1" applyAlignment="1">
      <alignment horizontal="center"/>
    </xf>
    <xf numFmtId="3" fontId="13" fillId="0" borderId="0" xfId="201" applyNumberFormat="1" applyFont="1" applyFill="1" applyBorder="1"/>
    <xf numFmtId="3" fontId="13" fillId="0" borderId="0" xfId="200" applyNumberFormat="1" applyFont="1" applyFill="1"/>
    <xf numFmtId="3" fontId="13" fillId="0" borderId="0" xfId="201" applyNumberFormat="1" applyFont="1" applyFill="1" applyBorder="1" applyAlignment="1">
      <alignment horizontal="right"/>
    </xf>
    <xf numFmtId="0" fontId="14" fillId="0" borderId="0" xfId="200" applyFont="1" applyFill="1"/>
    <xf numFmtId="3" fontId="13" fillId="0" borderId="0" xfId="200" applyNumberFormat="1" applyFont="1" applyFill="1" applyAlignment="1">
      <alignment horizontal="right"/>
    </xf>
    <xf numFmtId="168" fontId="13" fillId="0" borderId="0" xfId="200" applyNumberFormat="1" applyFont="1" applyFill="1" applyAlignment="1">
      <alignment horizontal="left"/>
    </xf>
    <xf numFmtId="0" fontId="12" fillId="0" borderId="0" xfId="200" applyFont="1" applyFill="1"/>
    <xf numFmtId="3" fontId="10" fillId="0" borderId="0" xfId="201" applyNumberFormat="1" applyFont="1" applyFill="1" applyBorder="1" applyAlignment="1">
      <alignment horizontal="right"/>
    </xf>
    <xf numFmtId="3" fontId="10" fillId="0" borderId="0" xfId="200" applyNumberFormat="1" applyFont="1" applyFill="1" applyAlignment="1">
      <alignment horizontal="center"/>
    </xf>
    <xf numFmtId="3" fontId="12" fillId="0" borderId="0" xfId="201" applyNumberFormat="1" applyFont="1" applyFill="1" applyBorder="1"/>
    <xf numFmtId="0" fontId="10" fillId="0" borderId="0" xfId="200" applyFont="1" applyFill="1" applyAlignment="1">
      <alignment horizontal="left"/>
    </xf>
    <xf numFmtId="3" fontId="12" fillId="0" borderId="0" xfId="200" applyNumberFormat="1" applyFont="1" applyFill="1"/>
    <xf numFmtId="3" fontId="16" fillId="0" borderId="0" xfId="201" applyNumberFormat="1" applyFont="1" applyFill="1" applyBorder="1"/>
    <xf numFmtId="3" fontId="5" fillId="0" borderId="0" xfId="200" applyNumberFormat="1"/>
    <xf numFmtId="0" fontId="9" fillId="0" borderId="0" xfId="200" applyFont="1" applyFill="1"/>
    <xf numFmtId="3" fontId="9" fillId="0" borderId="0" xfId="201" applyNumberFormat="1" applyFont="1" applyFill="1" applyBorder="1"/>
    <xf numFmtId="3" fontId="9" fillId="0" borderId="0" xfId="200" applyNumberFormat="1" applyFont="1" applyFill="1"/>
    <xf numFmtId="0" fontId="15" fillId="0" borderId="0" xfId="200" applyFont="1" applyFill="1"/>
    <xf numFmtId="3" fontId="15" fillId="0" borderId="0" xfId="201" applyNumberFormat="1" applyFont="1" applyFill="1" applyBorder="1"/>
    <xf numFmtId="0" fontId="13" fillId="0" borderId="0" xfId="200" applyFont="1" applyFill="1" applyAlignment="1">
      <alignment horizontal="right"/>
    </xf>
    <xf numFmtId="0" fontId="13" fillId="0" borderId="0" xfId="200" applyFont="1" applyFill="1" applyAlignment="1">
      <alignment horizontal="left"/>
    </xf>
    <xf numFmtId="0" fontId="18" fillId="0" borderId="0" xfId="200" applyFont="1" applyFill="1"/>
    <xf numFmtId="3" fontId="14" fillId="0" borderId="0" xfId="201" applyNumberFormat="1" applyFont="1" applyFill="1" applyBorder="1"/>
    <xf numFmtId="3" fontId="14" fillId="0" borderId="0" xfId="200" applyNumberFormat="1" applyFont="1" applyFill="1"/>
    <xf numFmtId="0" fontId="13" fillId="0" borderId="0" xfId="200" applyFont="1" applyFill="1" applyAlignment="1">
      <alignment horizontal="center"/>
    </xf>
    <xf numFmtId="3" fontId="18" fillId="0" borderId="0" xfId="201" applyNumberFormat="1" applyFont="1" applyFill="1" applyBorder="1"/>
    <xf numFmtId="3" fontId="12" fillId="0" borderId="0" xfId="200" applyNumberFormat="1" applyFont="1" applyFill="1" applyAlignment="1">
      <alignment horizontal="center"/>
    </xf>
    <xf numFmtId="3" fontId="75" fillId="0" borderId="0" xfId="201" applyNumberFormat="1" applyFont="1" applyFill="1" applyBorder="1"/>
    <xf numFmtId="3" fontId="18" fillId="0" borderId="0" xfId="201" applyNumberFormat="1" applyFont="1" applyFill="1" applyBorder="1" applyAlignment="1">
      <alignment horizontal="right"/>
    </xf>
    <xf numFmtId="0" fontId="18" fillId="0" borderId="0" xfId="200" applyFont="1" applyFill="1" applyAlignment="1">
      <alignment horizontal="left"/>
    </xf>
    <xf numFmtId="3" fontId="76" fillId="0" borderId="0" xfId="201" applyNumberFormat="1" applyFont="1" applyFill="1" applyBorder="1" applyAlignment="1">
      <alignment vertical="center"/>
    </xf>
    <xf numFmtId="3" fontId="13" fillId="0" borderId="0" xfId="200" applyNumberFormat="1" applyFont="1" applyFill="1" applyAlignment="1">
      <alignment vertical="center"/>
    </xf>
    <xf numFmtId="3" fontId="76" fillId="0" borderId="0" xfId="201" applyNumberFormat="1" applyFont="1" applyFill="1" applyBorder="1"/>
    <xf numFmtId="3" fontId="77" fillId="0" borderId="0" xfId="201" applyNumberFormat="1" applyFont="1" applyFill="1" applyBorder="1"/>
    <xf numFmtId="3" fontId="78" fillId="0" borderId="0" xfId="200" applyNumberFormat="1" applyFont="1" applyFill="1"/>
    <xf numFmtId="0" fontId="5" fillId="0" borderId="0" xfId="200" applyFill="1"/>
    <xf numFmtId="0" fontId="13" fillId="0" borderId="0" xfId="200" applyFont="1" applyFill="1" applyAlignment="1">
      <alignment vertical="center"/>
    </xf>
    <xf numFmtId="3" fontId="13" fillId="0" borderId="0" xfId="201" applyNumberFormat="1" applyFont="1" applyFill="1" applyBorder="1" applyAlignment="1">
      <alignment vertical="center"/>
    </xf>
    <xf numFmtId="1" fontId="13" fillId="0" borderId="0" xfId="200" applyNumberFormat="1" applyFont="1" applyFill="1" applyAlignment="1">
      <alignment vertical="center"/>
    </xf>
    <xf numFmtId="168" fontId="13" fillId="0" borderId="0" xfId="200" applyNumberFormat="1" applyFont="1" applyFill="1" applyAlignment="1">
      <alignment horizontal="right"/>
    </xf>
    <xf numFmtId="0" fontId="15" fillId="0" borderId="0" xfId="200" applyFont="1" applyFill="1" applyAlignment="1">
      <alignment horizontal="center"/>
    </xf>
    <xf numFmtId="0" fontId="13" fillId="0" borderId="0" xfId="200" applyFont="1" applyFill="1" applyBorder="1"/>
    <xf numFmtId="3" fontId="13" fillId="0" borderId="0" xfId="200" applyNumberFormat="1" applyFont="1" applyFill="1" applyBorder="1"/>
    <xf numFmtId="0" fontId="12" fillId="0" borderId="0" xfId="200" applyFont="1" applyFill="1" applyAlignment="1">
      <alignment horizontal="right"/>
    </xf>
    <xf numFmtId="0" fontId="12" fillId="0" borderId="0" xfId="200" applyFont="1" applyFill="1" applyBorder="1" applyAlignment="1">
      <alignment horizontal="right"/>
    </xf>
    <xf numFmtId="3" fontId="13" fillId="0" borderId="0" xfId="201" applyNumberFormat="1" applyFont="1" applyFill="1"/>
    <xf numFmtId="3" fontId="15" fillId="0" borderId="0" xfId="200" applyNumberFormat="1" applyFont="1" applyFill="1" applyBorder="1"/>
    <xf numFmtId="3" fontId="12" fillId="0" borderId="0" xfId="200" applyNumberFormat="1" applyFont="1" applyFill="1" applyBorder="1"/>
    <xf numFmtId="0" fontId="10" fillId="0" borderId="0" xfId="200" applyFont="1" applyFill="1" applyBorder="1"/>
    <xf numFmtId="3" fontId="15" fillId="0" borderId="0" xfId="200" applyNumberFormat="1" applyFont="1" applyFill="1"/>
    <xf numFmtId="0" fontId="25" fillId="0" borderId="0" xfId="200" applyFont="1" applyFill="1"/>
    <xf numFmtId="0" fontId="15" fillId="0" borderId="0" xfId="200" applyFont="1" applyFill="1" applyAlignment="1">
      <alignment horizontal="left"/>
    </xf>
    <xf numFmtId="3" fontId="76" fillId="0" borderId="0" xfId="201" applyNumberFormat="1" applyFont="1" applyFill="1" applyBorder="1" applyAlignment="1">
      <alignment horizontal="right"/>
    </xf>
    <xf numFmtId="3" fontId="13" fillId="0" borderId="0" xfId="200" applyNumberFormat="1" applyFont="1" applyFill="1" applyBorder="1" applyAlignment="1">
      <alignment horizontal="right"/>
    </xf>
    <xf numFmtId="43" fontId="13" fillId="0" borderId="0" xfId="201" applyFont="1" applyFill="1" applyBorder="1"/>
    <xf numFmtId="0" fontId="19" fillId="0" borderId="0" xfId="200" applyFont="1" applyFill="1"/>
    <xf numFmtId="43" fontId="9" fillId="0" borderId="0" xfId="201" applyFont="1" applyFill="1" applyBorder="1"/>
    <xf numFmtId="3" fontId="9" fillId="0" borderId="0" xfId="200" applyNumberFormat="1" applyFont="1" applyFill="1" applyBorder="1"/>
    <xf numFmtId="0" fontId="26" fillId="0" borderId="0" xfId="200" applyFont="1" applyFill="1"/>
    <xf numFmtId="3" fontId="75" fillId="0" borderId="0" xfId="201" applyNumberFormat="1" applyFont="1" applyFill="1"/>
    <xf numFmtId="3" fontId="9" fillId="0" borderId="0" xfId="201" applyNumberFormat="1" applyFont="1" applyFill="1"/>
    <xf numFmtId="3" fontId="15" fillId="0" borderId="0" xfId="201" applyNumberFormat="1" applyFont="1" applyFill="1"/>
    <xf numFmtId="3" fontId="12" fillId="0" borderId="0" xfId="201" applyNumberFormat="1" applyFont="1" applyFill="1"/>
    <xf numFmtId="3" fontId="76" fillId="0" borderId="0" xfId="201" applyNumberFormat="1" applyFont="1" applyFill="1"/>
    <xf numFmtId="0" fontId="10" fillId="0" borderId="16" xfId="200" applyFont="1" applyFill="1" applyBorder="1"/>
    <xf numFmtId="0" fontId="12" fillId="0" borderId="16" xfId="200" applyFont="1" applyFill="1" applyBorder="1" applyAlignment="1">
      <alignment horizontal="center"/>
    </xf>
    <xf numFmtId="0" fontId="13" fillId="0" borderId="16" xfId="200" applyFont="1" applyFill="1" applyBorder="1"/>
    <xf numFmtId="0" fontId="5" fillId="0" borderId="16" xfId="200" applyFill="1" applyBorder="1"/>
    <xf numFmtId="3" fontId="9" fillId="0" borderId="16" xfId="201" applyNumberFormat="1" applyFont="1" applyFill="1" applyBorder="1"/>
    <xf numFmtId="3" fontId="9" fillId="0" borderId="16" xfId="200" applyNumberFormat="1" applyFont="1" applyFill="1" applyBorder="1"/>
    <xf numFmtId="0" fontId="20" fillId="0" borderId="0" xfId="189" applyFont="1" applyFill="1"/>
    <xf numFmtId="4" fontId="9" fillId="0" borderId="0" xfId="189" applyNumberFormat="1" applyFill="1"/>
    <xf numFmtId="4" fontId="9" fillId="0" borderId="0" xfId="189" applyNumberFormat="1" applyFill="1" applyAlignment="1">
      <alignment horizontal="left"/>
    </xf>
    <xf numFmtId="0" fontId="21" fillId="0" borderId="0" xfId="189" applyFont="1" applyFill="1" applyAlignment="1">
      <alignment horizontal="left"/>
    </xf>
    <xf numFmtId="0" fontId="9" fillId="0" borderId="0" xfId="189" applyFill="1" applyAlignment="1">
      <alignment horizontal="center"/>
    </xf>
    <xf numFmtId="4" fontId="15" fillId="0" borderId="0" xfId="189" applyNumberFormat="1" applyFont="1" applyFill="1" applyAlignment="1">
      <alignment horizontal="center"/>
    </xf>
    <xf numFmtId="4" fontId="15" fillId="0" borderId="0" xfId="189" applyNumberFormat="1" applyFont="1" applyFill="1" applyAlignment="1">
      <alignment horizontal="left"/>
    </xf>
    <xf numFmtId="17" fontId="15" fillId="0" borderId="0" xfId="189" applyNumberFormat="1" applyFont="1" applyFill="1"/>
    <xf numFmtId="0" fontId="11" fillId="0" borderId="0" xfId="189" applyFont="1" applyFill="1" applyAlignment="1">
      <alignment horizontal="center"/>
    </xf>
    <xf numFmtId="0" fontId="11" fillId="0" borderId="0" xfId="189" applyFont="1" applyFill="1" applyAlignment="1">
      <alignment horizontal="left"/>
    </xf>
    <xf numFmtId="17" fontId="15" fillId="0" borderId="0" xfId="189" quotePrefix="1" applyNumberFormat="1" applyFont="1" applyFill="1"/>
    <xf numFmtId="17" fontId="15" fillId="0" borderId="0" xfId="189" quotePrefix="1" applyNumberFormat="1" applyFont="1" applyFill="1" applyAlignment="1">
      <alignment horizontal="center"/>
    </xf>
    <xf numFmtId="166" fontId="9" fillId="0" borderId="0" xfId="189" applyNumberFormat="1" applyFill="1"/>
    <xf numFmtId="167" fontId="9" fillId="0" borderId="0" xfId="202" applyNumberFormat="1" applyFont="1" applyFill="1" applyAlignment="1">
      <alignment horizontal="center"/>
    </xf>
    <xf numFmtId="17" fontId="15" fillId="0" borderId="0" xfId="189" quotePrefix="1" applyNumberFormat="1" applyFont="1"/>
    <xf numFmtId="167" fontId="9" fillId="0" borderId="0" xfId="202" applyNumberFormat="1" applyFont="1" applyAlignment="1">
      <alignment horizontal="center"/>
    </xf>
    <xf numFmtId="4" fontId="9" fillId="0" borderId="0" xfId="189" applyNumberFormat="1" applyAlignment="1">
      <alignment horizontal="left"/>
    </xf>
    <xf numFmtId="166" fontId="9" fillId="0" borderId="0" xfId="202"/>
    <xf numFmtId="166" fontId="39" fillId="0" borderId="0" xfId="202" applyFont="1"/>
    <xf numFmtId="0" fontId="19" fillId="0" borderId="0" xfId="189" applyFont="1" applyFill="1" applyAlignment="1">
      <alignment horizontal="center"/>
    </xf>
    <xf numFmtId="167" fontId="9" fillId="0" borderId="0" xfId="189" applyNumberFormat="1" applyFill="1"/>
    <xf numFmtId="0" fontId="27" fillId="0" borderId="0" xfId="203" applyFont="1" applyFill="1"/>
    <xf numFmtId="0" fontId="28" fillId="0" borderId="0" xfId="203" applyFont="1" applyFill="1"/>
    <xf numFmtId="0" fontId="22" fillId="0" borderId="0" xfId="203" applyFont="1" applyFill="1"/>
    <xf numFmtId="4" fontId="22" fillId="0" borderId="0" xfId="203" applyNumberFormat="1" applyFont="1" applyFill="1"/>
    <xf numFmtId="166" fontId="22" fillId="0" borderId="0" xfId="202" applyFont="1" applyFill="1"/>
    <xf numFmtId="0" fontId="29" fillId="0" borderId="0" xfId="203" applyFont="1" applyFill="1" applyBorder="1"/>
    <xf numFmtId="0" fontId="30" fillId="0" borderId="0" xfId="203" applyFont="1" applyFill="1" applyBorder="1"/>
    <xf numFmtId="0" fontId="28" fillId="0" borderId="0" xfId="203" applyFont="1" applyFill="1" applyBorder="1"/>
    <xf numFmtId="17" fontId="31" fillId="0" borderId="0" xfId="203" applyNumberFormat="1" applyFont="1" applyFill="1" applyBorder="1"/>
    <xf numFmtId="0" fontId="22" fillId="0" borderId="0" xfId="203" applyFont="1" applyFill="1" applyBorder="1"/>
    <xf numFmtId="0" fontId="27" fillId="0" borderId="0" xfId="203" applyFont="1" applyFill="1" applyBorder="1"/>
    <xf numFmtId="0" fontId="29" fillId="0" borderId="0" xfId="203" applyFont="1" applyFill="1"/>
    <xf numFmtId="17" fontId="22" fillId="0" borderId="0" xfId="203" applyNumberFormat="1" applyFont="1" applyFill="1" applyBorder="1"/>
    <xf numFmtId="4" fontId="22" fillId="0" borderId="0" xfId="202" applyNumberFormat="1" applyFont="1" applyFill="1"/>
    <xf numFmtId="0" fontId="32" fillId="0" borderId="0" xfId="203" applyFont="1" applyFill="1" applyBorder="1"/>
    <xf numFmtId="0" fontId="32" fillId="0" borderId="0" xfId="203" applyFont="1" applyFill="1"/>
    <xf numFmtId="4" fontId="38" fillId="0" borderId="0" xfId="203" applyNumberFormat="1" applyFont="1" applyFill="1" applyAlignment="1">
      <alignment horizontal="center"/>
    </xf>
    <xf numFmtId="0" fontId="33" fillId="0" borderId="0" xfId="203" applyFont="1" applyFill="1"/>
    <xf numFmtId="0" fontId="31" fillId="0" borderId="0" xfId="203" applyFont="1" applyFill="1" applyAlignment="1">
      <alignment horizontal="center"/>
    </xf>
    <xf numFmtId="0" fontId="33" fillId="0" borderId="0" xfId="203" applyFont="1" applyFill="1" applyAlignment="1">
      <alignment horizontal="left"/>
    </xf>
    <xf numFmtId="0" fontId="34" fillId="0" borderId="0" xfId="203" applyFont="1" applyFill="1"/>
    <xf numFmtId="0" fontId="32" fillId="0" borderId="0" xfId="203" applyFont="1" applyFill="1" applyAlignment="1">
      <alignment horizontal="right"/>
    </xf>
    <xf numFmtId="0" fontId="32" fillId="0" borderId="0" xfId="203" applyFont="1" applyFill="1" applyAlignment="1">
      <alignment horizontal="left"/>
    </xf>
    <xf numFmtId="0" fontId="34" fillId="0" borderId="0" xfId="203" applyFont="1" applyFill="1" applyAlignment="1">
      <alignment horizontal="left"/>
    </xf>
    <xf numFmtId="0" fontId="33" fillId="0" borderId="0" xfId="203" applyFont="1" applyFill="1" applyAlignment="1">
      <alignment horizontal="center"/>
    </xf>
    <xf numFmtId="0" fontId="35" fillId="0" borderId="0" xfId="203" applyFont="1" applyFill="1" applyAlignment="1">
      <alignment horizontal="center"/>
    </xf>
    <xf numFmtId="0" fontId="29" fillId="0" borderId="0" xfId="203" applyFont="1" applyFill="1" applyAlignment="1">
      <alignment horizontal="center"/>
    </xf>
    <xf numFmtId="0" fontId="36" fillId="0" borderId="0" xfId="203" applyFont="1" applyFill="1"/>
    <xf numFmtId="0" fontId="37" fillId="0" borderId="0" xfId="203" applyFont="1" applyFill="1"/>
    <xf numFmtId="0" fontId="31" fillId="0" borderId="0" xfId="203" applyFont="1" applyFill="1"/>
    <xf numFmtId="0" fontId="35" fillId="0" borderId="0" xfId="203" applyFont="1" applyFill="1"/>
    <xf numFmtId="4" fontId="31" fillId="0" borderId="0" xfId="203" applyNumberFormat="1" applyFont="1" applyFill="1"/>
    <xf numFmtId="4" fontId="31" fillId="0" borderId="0" xfId="202" applyNumberFormat="1" applyFont="1" applyFill="1"/>
    <xf numFmtId="2" fontId="31" fillId="0" borderId="0" xfId="203" applyNumberFormat="1" applyFont="1" applyFill="1"/>
    <xf numFmtId="2" fontId="31" fillId="0" borderId="0" xfId="202" applyNumberFormat="1" applyFont="1" applyFill="1"/>
    <xf numFmtId="4" fontId="22" fillId="0" borderId="0" xfId="203" applyNumberFormat="1" applyFont="1" applyFill="1" applyBorder="1"/>
    <xf numFmtId="0" fontId="10" fillId="0" borderId="0" xfId="103" applyFont="1"/>
    <xf numFmtId="3" fontId="11" fillId="0" borderId="0" xfId="103" applyNumberFormat="1" applyFont="1" applyFill="1"/>
    <xf numFmtId="0" fontId="10" fillId="0" borderId="0" xfId="103" applyFont="1" applyFill="1"/>
    <xf numFmtId="0" fontId="12" fillId="0" borderId="0" xfId="0" applyFont="1" applyFill="1" applyAlignment="1">
      <alignment horizontal="center"/>
    </xf>
    <xf numFmtId="0" fontId="12" fillId="0" borderId="0" xfId="0" applyFont="1" applyFill="1" applyAlignment="1">
      <alignment horizontal="center"/>
    </xf>
    <xf numFmtId="4" fontId="13" fillId="0" borderId="0" xfId="32" applyNumberFormat="1" applyFont="1" applyFill="1" applyBorder="1"/>
    <xf numFmtId="4" fontId="14" fillId="0" borderId="0" xfId="32" applyNumberFormat="1" applyFont="1" applyFill="1" applyBorder="1"/>
    <xf numFmtId="3" fontId="75" fillId="0" borderId="0" xfId="32" applyNumberFormat="1" applyFont="1" applyFill="1" applyBorder="1"/>
    <xf numFmtId="3" fontId="76" fillId="0" borderId="0" xfId="32" applyNumberFormat="1" applyFont="1" applyFill="1" applyBorder="1" applyAlignment="1">
      <alignment vertical="center"/>
    </xf>
    <xf numFmtId="3" fontId="76" fillId="0" borderId="0" xfId="32" applyNumberFormat="1" applyFont="1" applyFill="1" applyBorder="1"/>
    <xf numFmtId="3" fontId="77" fillId="0" borderId="0" xfId="32" applyNumberFormat="1" applyFont="1" applyFill="1" applyBorder="1"/>
    <xf numFmtId="3" fontId="78" fillId="0" borderId="0" xfId="0" applyNumberFormat="1" applyFont="1" applyFill="1"/>
    <xf numFmtId="3" fontId="80" fillId="0" borderId="0" xfId="32" applyNumberFormat="1" applyFont="1" applyFill="1" applyBorder="1"/>
    <xf numFmtId="3" fontId="80" fillId="0" borderId="0" xfId="0" applyNumberFormat="1" applyFont="1" applyFill="1"/>
    <xf numFmtId="3" fontId="76" fillId="0" borderId="0" xfId="32" applyNumberFormat="1" applyFont="1" applyFill="1" applyBorder="1" applyAlignment="1">
      <alignment horizontal="right"/>
    </xf>
    <xf numFmtId="3" fontId="75" fillId="0" borderId="0" xfId="32" applyNumberFormat="1" applyFont="1" applyFill="1"/>
    <xf numFmtId="3" fontId="76" fillId="0" borderId="0" xfId="32" applyNumberFormat="1" applyFont="1" applyFill="1"/>
    <xf numFmtId="0" fontId="15" fillId="0" borderId="0" xfId="0" applyFont="1"/>
    <xf numFmtId="0" fontId="15" fillId="0" borderId="0" xfId="0" applyFont="1" applyAlignment="1">
      <alignment horizontal="left" wrapText="1"/>
    </xf>
    <xf numFmtId="0" fontId="0" fillId="0" borderId="0" xfId="0" applyAlignment="1">
      <alignment horizontal="left" wrapText="1"/>
    </xf>
    <xf numFmtId="0" fontId="15" fillId="0" borderId="0" xfId="0" applyFont="1" applyAlignment="1">
      <alignment horizontal="right" wrapText="1"/>
    </xf>
    <xf numFmtId="0" fontId="0" fillId="0" borderId="0" xfId="0" applyAlignment="1">
      <alignment horizontal="right" wrapText="1"/>
    </xf>
    <xf numFmtId="19" fontId="0" fillId="0" borderId="0" xfId="0" applyNumberFormat="1" applyAlignment="1">
      <alignment horizontal="right" wrapText="1"/>
    </xf>
    <xf numFmtId="0" fontId="12" fillId="0" borderId="0" xfId="0" applyFont="1" applyFill="1" applyAlignment="1">
      <alignment horizontal="center"/>
    </xf>
    <xf numFmtId="0" fontId="4" fillId="0" borderId="0" xfId="205"/>
    <xf numFmtId="0" fontId="11" fillId="0" borderId="0" xfId="205" applyFont="1" applyFill="1"/>
    <xf numFmtId="0" fontId="13" fillId="0" borderId="0" xfId="205" applyFont="1" applyFill="1"/>
    <xf numFmtId="0" fontId="12" fillId="0" borderId="0" xfId="205" applyFont="1" applyFill="1"/>
    <xf numFmtId="3" fontId="4" fillId="0" borderId="0" xfId="205" applyNumberFormat="1"/>
    <xf numFmtId="0" fontId="9" fillId="0" borderId="0" xfId="205" applyFont="1" applyFill="1"/>
    <xf numFmtId="0" fontId="4" fillId="0" borderId="0" xfId="205" applyFill="1"/>
    <xf numFmtId="0" fontId="14" fillId="0" borderId="0" xfId="205" applyFont="1" applyFill="1"/>
    <xf numFmtId="0" fontId="82" fillId="20" borderId="12" xfId="205" applyFont="1" applyFill="1" applyBorder="1" applyAlignment="1">
      <alignment vertical="center" wrapText="1"/>
    </xf>
    <xf numFmtId="0" fontId="82" fillId="20" borderId="12" xfId="205" applyFont="1" applyFill="1" applyBorder="1" applyAlignment="1">
      <alignment horizontal="center" vertical="center" wrapText="1"/>
    </xf>
    <xf numFmtId="0" fontId="4" fillId="0" borderId="0" xfId="205" applyAlignment="1">
      <alignment vertical="center" wrapText="1"/>
    </xf>
    <xf numFmtId="0" fontId="83" fillId="0" borderId="12" xfId="205" applyFont="1" applyBorder="1" applyAlignment="1">
      <alignment vertical="center" wrapText="1"/>
    </xf>
    <xf numFmtId="0" fontId="4" fillId="0" borderId="12" xfId="205" applyBorder="1" applyAlignment="1">
      <alignment vertical="center" wrapText="1"/>
    </xf>
    <xf numFmtId="0" fontId="4" fillId="0" borderId="12" xfId="205" applyBorder="1" applyAlignment="1">
      <alignment horizontal="center" vertical="center" wrapText="1"/>
    </xf>
    <xf numFmtId="0" fontId="83" fillId="0" borderId="12" xfId="205" applyFont="1" applyBorder="1" applyAlignment="1">
      <alignment horizontal="center" vertical="center" wrapText="1"/>
    </xf>
    <xf numFmtId="0" fontId="83" fillId="0" borderId="0" xfId="205" applyFont="1" applyAlignment="1">
      <alignment vertical="center" wrapText="1"/>
    </xf>
    <xf numFmtId="0" fontId="4" fillId="0" borderId="0" xfId="205" applyAlignment="1">
      <alignment horizontal="center" vertical="center" wrapText="1"/>
    </xf>
    <xf numFmtId="0" fontId="83" fillId="0" borderId="0" xfId="205" applyFont="1" applyAlignment="1"/>
    <xf numFmtId="0" fontId="4" fillId="0" borderId="0" xfId="205" applyAlignment="1">
      <alignment horizontal="center"/>
    </xf>
    <xf numFmtId="0" fontId="84" fillId="20" borderId="12" xfId="205" applyFont="1" applyFill="1" applyBorder="1" applyAlignment="1">
      <alignment horizontal="center" vertical="center" wrapText="1"/>
    </xf>
    <xf numFmtId="0" fontId="85" fillId="0" borderId="12" xfId="205" applyFont="1" applyBorder="1" applyAlignment="1">
      <alignment horizontal="center" vertical="center" wrapText="1"/>
    </xf>
    <xf numFmtId="0" fontId="86" fillId="0" borderId="12" xfId="205" applyFont="1" applyBorder="1" applyAlignment="1">
      <alignment horizontal="center" vertical="center" wrapText="1"/>
    </xf>
    <xf numFmtId="0" fontId="85" fillId="0" borderId="0" xfId="205" applyFont="1" applyAlignment="1">
      <alignment horizontal="center" vertical="center" wrapText="1"/>
    </xf>
    <xf numFmtId="9" fontId="19" fillId="0" borderId="0" xfId="206" applyFont="1" applyAlignment="1">
      <alignment horizontal="center" vertical="center" wrapText="1"/>
    </xf>
    <xf numFmtId="9" fontId="85" fillId="0" borderId="0" xfId="204" applyFont="1" applyAlignment="1">
      <alignment vertical="center" wrapText="1"/>
    </xf>
    <xf numFmtId="174" fontId="13" fillId="0" borderId="0" xfId="32" applyNumberFormat="1" applyFont="1" applyFill="1" applyBorder="1"/>
    <xf numFmtId="0" fontId="10" fillId="0" borderId="0" xfId="103" applyFont="1" applyFill="1" applyAlignment="1">
      <alignment horizontal="center"/>
    </xf>
    <xf numFmtId="0" fontId="11" fillId="0" borderId="0" xfId="103" applyFont="1" applyFill="1"/>
    <xf numFmtId="3" fontId="11" fillId="0" borderId="0" xfId="33" applyNumberFormat="1" applyFont="1" applyFill="1" applyBorder="1"/>
    <xf numFmtId="0" fontId="12" fillId="0" borderId="0" xfId="103" applyFont="1" applyFill="1" applyAlignment="1">
      <alignment horizontal="center"/>
    </xf>
    <xf numFmtId="0" fontId="13" fillId="0" borderId="0" xfId="103" applyFont="1" applyFill="1"/>
    <xf numFmtId="0" fontId="14" fillId="0" borderId="0" xfId="103" applyFont="1" applyFill="1" applyBorder="1" applyAlignment="1">
      <alignment horizontal="center"/>
    </xf>
    <xf numFmtId="3" fontId="13" fillId="0" borderId="0" xfId="33" applyNumberFormat="1" applyFont="1" applyFill="1" applyBorder="1"/>
    <xf numFmtId="3" fontId="13" fillId="0" borderId="0" xfId="103" applyNumberFormat="1" applyFont="1" applyFill="1"/>
    <xf numFmtId="3" fontId="13" fillId="0" borderId="0" xfId="33" applyNumberFormat="1" applyFont="1" applyFill="1" applyBorder="1" applyAlignment="1">
      <alignment horizontal="right"/>
    </xf>
    <xf numFmtId="0" fontId="13" fillId="0" borderId="0" xfId="103" applyFont="1" applyFill="1" applyBorder="1"/>
    <xf numFmtId="3" fontId="13" fillId="0" borderId="0" xfId="103" applyNumberFormat="1" applyFont="1" applyFill="1" applyBorder="1"/>
    <xf numFmtId="0" fontId="13" fillId="0" borderId="0" xfId="103" applyFont="1"/>
    <xf numFmtId="0" fontId="13" fillId="0" borderId="0" xfId="103" applyFont="1" applyBorder="1"/>
    <xf numFmtId="167" fontId="13" fillId="0" borderId="0" xfId="33" applyNumberFormat="1" applyFont="1" applyBorder="1"/>
    <xf numFmtId="0" fontId="12" fillId="0" borderId="0" xfId="103" applyFont="1" applyAlignment="1">
      <alignment horizontal="center"/>
    </xf>
    <xf numFmtId="0" fontId="12" fillId="0" borderId="0" xfId="103" applyFont="1"/>
    <xf numFmtId="3" fontId="10" fillId="0" borderId="0" xfId="33" applyNumberFormat="1" applyFont="1" applyBorder="1" applyAlignment="1">
      <alignment horizontal="center"/>
    </xf>
    <xf numFmtId="3" fontId="10" fillId="0" borderId="0" xfId="103" applyNumberFormat="1" applyFont="1" applyAlignment="1">
      <alignment horizontal="center"/>
    </xf>
    <xf numFmtId="0" fontId="14" fillId="0" borderId="0" xfId="103" applyFont="1" applyFill="1"/>
    <xf numFmtId="168" fontId="12" fillId="0" borderId="0" xfId="103" applyNumberFormat="1" applyFont="1" applyFill="1"/>
    <xf numFmtId="167" fontId="13" fillId="0" borderId="0" xfId="33" applyNumberFormat="1" applyFont="1" applyFill="1" applyBorder="1"/>
    <xf numFmtId="3" fontId="13" fillId="0" borderId="0" xfId="33" applyNumberFormat="1" applyFont="1" applyFill="1"/>
    <xf numFmtId="164" fontId="13" fillId="0" borderId="0" xfId="103" applyNumberFormat="1" applyFont="1" applyFill="1"/>
    <xf numFmtId="3" fontId="12" fillId="0" borderId="0" xfId="33" applyNumberFormat="1" applyFont="1" applyFill="1"/>
    <xf numFmtId="3" fontId="15" fillId="0" borderId="0" xfId="33" applyNumberFormat="1" applyFont="1" applyFill="1"/>
    <xf numFmtId="3" fontId="12" fillId="0" borderId="0" xfId="33" applyNumberFormat="1" applyFont="1" applyFill="1" applyBorder="1"/>
    <xf numFmtId="0" fontId="64" fillId="0" borderId="0" xfId="103"/>
    <xf numFmtId="0" fontId="64" fillId="0" borderId="0" xfId="103" applyAlignment="1">
      <alignment horizontal="center"/>
    </xf>
    <xf numFmtId="0" fontId="13" fillId="0" borderId="0" xfId="103" applyFont="1" applyFill="1" applyAlignment="1">
      <alignment horizontal="right"/>
    </xf>
    <xf numFmtId="0" fontId="64" fillId="0" borderId="0" xfId="103" applyFill="1"/>
    <xf numFmtId="173" fontId="13" fillId="0" borderId="0" xfId="33" applyNumberFormat="1" applyFont="1" applyFill="1" applyBorder="1"/>
    <xf numFmtId="3" fontId="39" fillId="0" borderId="0" xfId="103" applyNumberFormat="1" applyFont="1" applyFill="1"/>
    <xf numFmtId="0" fontId="13" fillId="0" borderId="0" xfId="103" applyFont="1" applyFill="1" applyAlignment="1">
      <alignment horizontal="center"/>
    </xf>
    <xf numFmtId="3" fontId="70" fillId="0" borderId="0" xfId="103" applyNumberFormat="1" applyFont="1" applyFill="1"/>
    <xf numFmtId="0" fontId="72" fillId="0" borderId="0" xfId="103" applyFont="1" applyFill="1"/>
    <xf numFmtId="0" fontId="64" fillId="0" borderId="0" xfId="103" applyBorder="1"/>
    <xf numFmtId="0" fontId="72" fillId="0" borderId="0" xfId="103" applyFont="1" applyFill="1" applyBorder="1"/>
    <xf numFmtId="0" fontId="73" fillId="0" borderId="0" xfId="103" applyFont="1" applyFill="1" applyBorder="1"/>
    <xf numFmtId="3" fontId="64" fillId="0" borderId="0" xfId="103" applyNumberFormat="1"/>
    <xf numFmtId="0" fontId="12" fillId="0" borderId="0" xfId="0" applyFont="1" applyFill="1" applyAlignment="1">
      <alignment horizontal="center"/>
    </xf>
    <xf numFmtId="0" fontId="12" fillId="0" borderId="0" xfId="0" applyFont="1" applyFill="1" applyAlignment="1">
      <alignment horizontal="center"/>
    </xf>
    <xf numFmtId="173" fontId="9" fillId="0" borderId="0" xfId="32" applyNumberFormat="1" applyFill="1"/>
    <xf numFmtId="0" fontId="12" fillId="0" borderId="0" xfId="0" applyFont="1" applyFill="1" applyAlignment="1">
      <alignment horizontal="center"/>
    </xf>
    <xf numFmtId="167" fontId="9" fillId="0" borderId="0" xfId="32" applyNumberFormat="1" applyFont="1" applyFill="1" applyBorder="1"/>
    <xf numFmtId="167" fontId="0" fillId="0" borderId="0" xfId="32" applyNumberFormat="1" applyFont="1"/>
    <xf numFmtId="0" fontId="3" fillId="0" borderId="0" xfId="0" applyFont="1"/>
    <xf numFmtId="0" fontId="11" fillId="0" borderId="0" xfId="103" applyFont="1" applyFill="1" applyBorder="1"/>
    <xf numFmtId="0" fontId="64" fillId="0" borderId="0" xfId="103" applyFill="1" applyBorder="1"/>
    <xf numFmtId="3" fontId="64" fillId="0" borderId="0" xfId="103" applyNumberFormat="1" applyFill="1" applyBorder="1"/>
    <xf numFmtId="0" fontId="39" fillId="0" borderId="0" xfId="103" applyFont="1"/>
    <xf numFmtId="4" fontId="64" fillId="0" borderId="0" xfId="103" applyNumberFormat="1"/>
    <xf numFmtId="173" fontId="80" fillId="0" borderId="0" xfId="33" applyNumberFormat="1" applyFont="1" applyFill="1" applyBorder="1"/>
    <xf numFmtId="3" fontId="88" fillId="0" borderId="0" xfId="33" applyNumberFormat="1" applyFont="1" applyFill="1" applyBorder="1"/>
    <xf numFmtId="0" fontId="70" fillId="0" borderId="0" xfId="103" applyFont="1" applyFill="1"/>
    <xf numFmtId="0" fontId="71" fillId="0" borderId="0" xfId="103" applyFont="1"/>
    <xf numFmtId="0" fontId="71" fillId="0" borderId="0" xfId="103" applyFont="1" applyFill="1"/>
    <xf numFmtId="170" fontId="74" fillId="0" borderId="0" xfId="103" applyNumberFormat="1" applyFont="1" applyFill="1" applyBorder="1"/>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5" fillId="0" borderId="0" xfId="189" quotePrefix="1" applyFont="1" applyFill="1"/>
    <xf numFmtId="173" fontId="9" fillId="0" borderId="0" xfId="189" applyNumberFormat="1" applyFill="1"/>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9" fillId="0" borderId="0" xfId="55613" applyFont="1"/>
    <xf numFmtId="0" fontId="20" fillId="0" borderId="0" xfId="55613" applyFont="1"/>
    <xf numFmtId="3" fontId="9" fillId="0" borderId="0" xfId="55613" applyNumberFormat="1" applyFont="1"/>
    <xf numFmtId="3" fontId="19" fillId="0" borderId="0" xfId="55613" applyNumberFormat="1" applyFont="1"/>
    <xf numFmtId="3" fontId="15" fillId="0" borderId="0" xfId="55613" applyNumberFormat="1" applyFont="1" applyAlignment="1">
      <alignment horizontal="center"/>
    </xf>
    <xf numFmtId="17" fontId="15" fillId="0" borderId="0" xfId="55613" applyNumberFormat="1" applyFont="1"/>
    <xf numFmtId="168" fontId="15" fillId="0" borderId="0" xfId="55613" applyNumberFormat="1" applyFont="1" applyAlignment="1">
      <alignment horizontal="center"/>
    </xf>
    <xf numFmtId="3" fontId="9" fillId="0" borderId="0" xfId="55613" applyNumberFormat="1" applyFont="1" applyFill="1"/>
    <xf numFmtId="0" fontId="11" fillId="0" borderId="0" xfId="55613" applyFont="1"/>
    <xf numFmtId="0" fontId="10" fillId="0" borderId="0" xfId="55613" applyFont="1"/>
    <xf numFmtId="3" fontId="15" fillId="0" borderId="0" xfId="55613" applyNumberFormat="1" applyFont="1" applyFill="1" applyAlignment="1" applyProtection="1">
      <alignment horizontal="right"/>
      <protection locked="0"/>
    </xf>
    <xf numFmtId="3" fontId="11" fillId="0" borderId="0" xfId="55613" applyNumberFormat="1" applyFont="1" applyFill="1"/>
    <xf numFmtId="3" fontId="15" fillId="0" borderId="0" xfId="55613" applyNumberFormat="1" applyFont="1" applyFill="1" applyAlignment="1">
      <alignment horizontal="right"/>
    </xf>
    <xf numFmtId="3" fontId="11" fillId="0" borderId="0" xfId="55613" applyNumberFormat="1" applyFont="1" applyFill="1" applyAlignment="1">
      <alignment horizontal="right"/>
    </xf>
    <xf numFmtId="0" fontId="15" fillId="0" borderId="0" xfId="55613" applyFont="1"/>
    <xf numFmtId="3" fontId="9" fillId="0" borderId="0" xfId="55613" applyNumberFormat="1" applyFont="1" applyFill="1" applyAlignment="1">
      <alignment horizontal="right"/>
    </xf>
    <xf numFmtId="3" fontId="9" fillId="0" borderId="0" xfId="55613" applyNumberFormat="1" applyFont="1" applyFill="1" applyAlignment="1" applyProtection="1">
      <alignment horizontal="right"/>
      <protection locked="0"/>
    </xf>
    <xf numFmtId="0" fontId="19" fillId="0" borderId="0" xfId="55613" applyFont="1"/>
    <xf numFmtId="3" fontId="10" fillId="0" borderId="0" xfId="55613" applyNumberFormat="1" applyFont="1" applyFill="1" applyAlignment="1">
      <alignment horizontal="right"/>
    </xf>
    <xf numFmtId="3" fontId="9" fillId="0" borderId="0" xfId="55613" applyNumberFormat="1" applyFont="1" applyFill="1" applyProtection="1">
      <protection locked="0"/>
    </xf>
    <xf numFmtId="3" fontId="9" fillId="0" borderId="0" xfId="55613" applyNumberFormat="1" applyFont="1" applyFill="1" applyAlignment="1">
      <alignment horizontal="center"/>
    </xf>
    <xf numFmtId="0" fontId="9" fillId="0" borderId="0" xfId="55613" applyFont="1" applyFill="1"/>
    <xf numFmtId="0" fontId="24" fillId="0" borderId="0" xfId="55613" applyFont="1" applyFill="1"/>
    <xf numFmtId="3" fontId="15" fillId="0" borderId="0" xfId="55613" applyNumberFormat="1" applyFont="1" applyFill="1" applyAlignment="1">
      <alignment horizontal="center"/>
    </xf>
    <xf numFmtId="0" fontId="9" fillId="0" borderId="0" xfId="55613" applyFont="1" applyFill="1" applyAlignment="1">
      <alignment horizontal="center"/>
    </xf>
    <xf numFmtId="0" fontId="23" fillId="0" borderId="0" xfId="55613" applyFont="1" applyFill="1"/>
    <xf numFmtId="0" fontId="10" fillId="0" borderId="0" xfId="55613" applyFont="1" applyFill="1"/>
    <xf numFmtId="3" fontId="15" fillId="0" borderId="0" xfId="55613" applyNumberFormat="1" applyFont="1" applyFill="1" applyAlignment="1" applyProtection="1">
      <alignment horizontal="center"/>
      <protection locked="0"/>
    </xf>
    <xf numFmtId="0" fontId="19" fillId="0" borderId="0" xfId="55613" applyFont="1" applyFill="1"/>
    <xf numFmtId="0" fontId="9" fillId="0" borderId="16" xfId="55613" applyFont="1" applyBorder="1"/>
    <xf numFmtId="3" fontId="9" fillId="0" borderId="16" xfId="55613" applyNumberFormat="1" applyFont="1" applyFill="1" applyBorder="1"/>
    <xf numFmtId="0" fontId="22" fillId="0" borderId="0" xfId="55613" applyFont="1"/>
    <xf numFmtId="0" fontId="0" fillId="0" borderId="0" xfId="0" applyAlignment="1">
      <alignment horizontal="center"/>
    </xf>
    <xf numFmtId="166" fontId="0" fillId="0" borderId="0" xfId="32" applyFont="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43" fontId="13" fillId="0" borderId="0" xfId="32" applyNumberFormat="1" applyFont="1" applyFill="1" applyBorder="1"/>
    <xf numFmtId="43" fontId="9" fillId="0" borderId="0" xfId="32" applyNumberFormat="1" applyFont="1" applyFill="1" applyBorder="1"/>
    <xf numFmtId="0" fontId="13" fillId="0" borderId="0" xfId="32" applyNumberFormat="1" applyFont="1" applyFill="1" applyBorder="1"/>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 fillId="0" borderId="0" xfId="63323"/>
    <xf numFmtId="168" fontId="19" fillId="0" borderId="0" xfId="55613" applyNumberFormat="1" applyFont="1" applyAlignment="1">
      <alignment horizontal="center"/>
    </xf>
    <xf numFmtId="3" fontId="19" fillId="0" borderId="0" xfId="55613" applyNumberFormat="1" applyFont="1" applyFill="1"/>
    <xf numFmtId="3" fontId="19" fillId="0" borderId="0" xfId="55613" applyNumberFormat="1" applyFont="1" applyFill="1" applyAlignment="1">
      <alignment horizontal="right"/>
    </xf>
    <xf numFmtId="3" fontId="19" fillId="0" borderId="0" xfId="55613" applyNumberFormat="1" applyFont="1" applyFill="1" applyAlignment="1" applyProtection="1">
      <alignment horizontal="right"/>
      <protection locked="0"/>
    </xf>
    <xf numFmtId="175" fontId="15" fillId="0" borderId="0" xfId="55613" applyNumberFormat="1" applyFont="1" applyFill="1" applyAlignment="1">
      <alignment horizontal="right"/>
    </xf>
    <xf numFmtId="3" fontId="19" fillId="0" borderId="0" xfId="55613" applyNumberFormat="1" applyFont="1" applyFill="1" applyProtection="1">
      <protection locked="0"/>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4" fillId="0" borderId="19" xfId="205" applyBorder="1" applyAlignment="1">
      <alignment vertical="center" wrapText="1"/>
    </xf>
    <xf numFmtId="0" fontId="4" fillId="0" borderId="20" xfId="205" applyBorder="1" applyAlignment="1">
      <alignment vertical="center" wrapText="1"/>
    </xf>
    <xf numFmtId="0" fontId="4" fillId="0" borderId="21" xfId="205" applyBorder="1" applyAlignment="1">
      <alignment vertical="center" wrapText="1"/>
    </xf>
    <xf numFmtId="0" fontId="12" fillId="0" borderId="0" xfId="0" applyFont="1" applyFill="1" applyAlignment="1">
      <alignment horizontal="center"/>
    </xf>
  </cellXfs>
  <cellStyles count="63329">
    <cellStyle name="%" xfId="209"/>
    <cellStyle name="% 2" xfId="210"/>
    <cellStyle name="(Negative)" xfId="1"/>
    <cellStyle name="(Negative) 2" xfId="211"/>
    <cellStyle name="20% - Accent1 10" xfId="212"/>
    <cellStyle name="20% - Accent1 10 10" xfId="213"/>
    <cellStyle name="20% - Accent1 10 11" xfId="214"/>
    <cellStyle name="20% - Accent1 10 12" xfId="215"/>
    <cellStyle name="20% - Accent1 10 13" xfId="216"/>
    <cellStyle name="20% - Accent1 10 14" xfId="217"/>
    <cellStyle name="20% - Accent1 10 15" xfId="218"/>
    <cellStyle name="20% - Accent1 10 16" xfId="219"/>
    <cellStyle name="20% - Accent1 10 17" xfId="220"/>
    <cellStyle name="20% - Accent1 10 18" xfId="221"/>
    <cellStyle name="20% - Accent1 10 19" xfId="222"/>
    <cellStyle name="20% - Accent1 10 2" xfId="223"/>
    <cellStyle name="20% - Accent1 10 2 10" xfId="224"/>
    <cellStyle name="20% - Accent1 10 2 11" xfId="225"/>
    <cellStyle name="20% - Accent1 10 2 12" xfId="226"/>
    <cellStyle name="20% - Accent1 10 2 13" xfId="227"/>
    <cellStyle name="20% - Accent1 10 2 2" xfId="228"/>
    <cellStyle name="20% - Accent1 10 2 2 10" xfId="229"/>
    <cellStyle name="20% - Accent1 10 2 2 2" xfId="230"/>
    <cellStyle name="20% - Accent1 10 2 2 3" xfId="231"/>
    <cellStyle name="20% - Accent1 10 2 2 4" xfId="232"/>
    <cellStyle name="20% - Accent1 10 2 2 5" xfId="233"/>
    <cellStyle name="20% - Accent1 10 2 2 6" xfId="234"/>
    <cellStyle name="20% - Accent1 10 2 2 7" xfId="235"/>
    <cellStyle name="20% - Accent1 10 2 2 8" xfId="236"/>
    <cellStyle name="20% - Accent1 10 2 2 9" xfId="237"/>
    <cellStyle name="20% - Accent1 10 2 3" xfId="238"/>
    <cellStyle name="20% - Accent1 10 2 3 10" xfId="239"/>
    <cellStyle name="20% - Accent1 10 2 3 2" xfId="240"/>
    <cellStyle name="20% - Accent1 10 2 3 3" xfId="241"/>
    <cellStyle name="20% - Accent1 10 2 3 4" xfId="242"/>
    <cellStyle name="20% - Accent1 10 2 3 5" xfId="243"/>
    <cellStyle name="20% - Accent1 10 2 3 6" xfId="244"/>
    <cellStyle name="20% - Accent1 10 2 3 7" xfId="245"/>
    <cellStyle name="20% - Accent1 10 2 3 8" xfId="246"/>
    <cellStyle name="20% - Accent1 10 2 3 9" xfId="247"/>
    <cellStyle name="20% - Accent1 10 2 4" xfId="248"/>
    <cellStyle name="20% - Accent1 10 2 5" xfId="249"/>
    <cellStyle name="20% - Accent1 10 2 6" xfId="250"/>
    <cellStyle name="20% - Accent1 10 2 7" xfId="251"/>
    <cellStyle name="20% - Accent1 10 2 8" xfId="252"/>
    <cellStyle name="20% - Accent1 10 2 9" xfId="253"/>
    <cellStyle name="20% - Accent1 10 3" xfId="254"/>
    <cellStyle name="20% - Accent1 10 3 10" xfId="255"/>
    <cellStyle name="20% - Accent1 10 3 2" xfId="256"/>
    <cellStyle name="20% - Accent1 10 3 3" xfId="257"/>
    <cellStyle name="20% - Accent1 10 3 4" xfId="258"/>
    <cellStyle name="20% - Accent1 10 3 5" xfId="259"/>
    <cellStyle name="20% - Accent1 10 3 6" xfId="260"/>
    <cellStyle name="20% - Accent1 10 3 7" xfId="261"/>
    <cellStyle name="20% - Accent1 10 3 8" xfId="262"/>
    <cellStyle name="20% - Accent1 10 3 9" xfId="263"/>
    <cellStyle name="20% - Accent1 10 4" xfId="264"/>
    <cellStyle name="20% - Accent1 10 4 10" xfId="265"/>
    <cellStyle name="20% - Accent1 10 4 2" xfId="266"/>
    <cellStyle name="20% - Accent1 10 4 3" xfId="267"/>
    <cellStyle name="20% - Accent1 10 4 4" xfId="268"/>
    <cellStyle name="20% - Accent1 10 4 5" xfId="269"/>
    <cellStyle name="20% - Accent1 10 4 6" xfId="270"/>
    <cellStyle name="20% - Accent1 10 4 7" xfId="271"/>
    <cellStyle name="20% - Accent1 10 4 8" xfId="272"/>
    <cellStyle name="20% - Accent1 10 4 9" xfId="273"/>
    <cellStyle name="20% - Accent1 10 5" xfId="274"/>
    <cellStyle name="20% - Accent1 10 5 10" xfId="275"/>
    <cellStyle name="20% - Accent1 10 5 2" xfId="276"/>
    <cellStyle name="20% - Accent1 10 5 3" xfId="277"/>
    <cellStyle name="20% - Accent1 10 5 4" xfId="278"/>
    <cellStyle name="20% - Accent1 10 5 5" xfId="279"/>
    <cellStyle name="20% - Accent1 10 5 6" xfId="280"/>
    <cellStyle name="20% - Accent1 10 5 7" xfId="281"/>
    <cellStyle name="20% - Accent1 10 5 8" xfId="282"/>
    <cellStyle name="20% - Accent1 10 5 9" xfId="283"/>
    <cellStyle name="20% - Accent1 10 6" xfId="284"/>
    <cellStyle name="20% - Accent1 10 6 10" xfId="285"/>
    <cellStyle name="20% - Accent1 10 6 2" xfId="286"/>
    <cellStyle name="20% - Accent1 10 6 3" xfId="287"/>
    <cellStyle name="20% - Accent1 10 6 4" xfId="288"/>
    <cellStyle name="20% - Accent1 10 6 5" xfId="289"/>
    <cellStyle name="20% - Accent1 10 6 6" xfId="290"/>
    <cellStyle name="20% - Accent1 10 6 7" xfId="291"/>
    <cellStyle name="20% - Accent1 10 6 8" xfId="292"/>
    <cellStyle name="20% - Accent1 10 6 9" xfId="293"/>
    <cellStyle name="20% - Accent1 10 7" xfId="294"/>
    <cellStyle name="20% - Accent1 10 7 10" xfId="295"/>
    <cellStyle name="20% - Accent1 10 7 2" xfId="296"/>
    <cellStyle name="20% - Accent1 10 7 3" xfId="297"/>
    <cellStyle name="20% - Accent1 10 7 4" xfId="298"/>
    <cellStyle name="20% - Accent1 10 7 5" xfId="299"/>
    <cellStyle name="20% - Accent1 10 7 6" xfId="300"/>
    <cellStyle name="20% - Accent1 10 7 7" xfId="301"/>
    <cellStyle name="20% - Accent1 10 7 8" xfId="302"/>
    <cellStyle name="20% - Accent1 10 7 9" xfId="303"/>
    <cellStyle name="20% - Accent1 10 8" xfId="304"/>
    <cellStyle name="20% - Accent1 10 8 10" xfId="305"/>
    <cellStyle name="20% - Accent1 10 8 2" xfId="306"/>
    <cellStyle name="20% - Accent1 10 8 3" xfId="307"/>
    <cellStyle name="20% - Accent1 10 8 4" xfId="308"/>
    <cellStyle name="20% - Accent1 10 8 5" xfId="309"/>
    <cellStyle name="20% - Accent1 10 8 6" xfId="310"/>
    <cellStyle name="20% - Accent1 10 8 7" xfId="311"/>
    <cellStyle name="20% - Accent1 10 8 8" xfId="312"/>
    <cellStyle name="20% - Accent1 10 8 9" xfId="313"/>
    <cellStyle name="20% - Accent1 10 9" xfId="314"/>
    <cellStyle name="20% - Accent1 10 9 10" xfId="315"/>
    <cellStyle name="20% - Accent1 10 9 2" xfId="316"/>
    <cellStyle name="20% - Accent1 10 9 3" xfId="317"/>
    <cellStyle name="20% - Accent1 10 9 4" xfId="318"/>
    <cellStyle name="20% - Accent1 10 9 5" xfId="319"/>
    <cellStyle name="20% - Accent1 10 9 6" xfId="320"/>
    <cellStyle name="20% - Accent1 10 9 7" xfId="321"/>
    <cellStyle name="20% - Accent1 10 9 8" xfId="322"/>
    <cellStyle name="20% - Accent1 10 9 9" xfId="323"/>
    <cellStyle name="20% - Accent1 100" xfId="324"/>
    <cellStyle name="20% - Accent1 101" xfId="325"/>
    <cellStyle name="20% - Accent1 102" xfId="326"/>
    <cellStyle name="20% - Accent1 103" xfId="327"/>
    <cellStyle name="20% - Accent1 104" xfId="328"/>
    <cellStyle name="20% - Accent1 105" xfId="329"/>
    <cellStyle name="20% - Accent1 106" xfId="330"/>
    <cellStyle name="20% - Accent1 107" xfId="331"/>
    <cellStyle name="20% - Accent1 108" xfId="332"/>
    <cellStyle name="20% - Accent1 109" xfId="333"/>
    <cellStyle name="20% - Accent1 11" xfId="334"/>
    <cellStyle name="20% - Accent1 11 10" xfId="335"/>
    <cellStyle name="20% - Accent1 11 11" xfId="336"/>
    <cellStyle name="20% - Accent1 11 12" xfId="337"/>
    <cellStyle name="20% - Accent1 11 13" xfId="338"/>
    <cellStyle name="20% - Accent1 11 14" xfId="339"/>
    <cellStyle name="20% - Accent1 11 15" xfId="340"/>
    <cellStyle name="20% - Accent1 11 16" xfId="341"/>
    <cellStyle name="20% - Accent1 11 17" xfId="342"/>
    <cellStyle name="20% - Accent1 11 18" xfId="343"/>
    <cellStyle name="20% - Accent1 11 19" xfId="344"/>
    <cellStyle name="20% - Accent1 11 2" xfId="345"/>
    <cellStyle name="20% - Accent1 11 2 10" xfId="346"/>
    <cellStyle name="20% - Accent1 11 2 11" xfId="347"/>
    <cellStyle name="20% - Accent1 11 2 12" xfId="348"/>
    <cellStyle name="20% - Accent1 11 2 13" xfId="349"/>
    <cellStyle name="20% - Accent1 11 2 2" xfId="350"/>
    <cellStyle name="20% - Accent1 11 2 2 10" xfId="351"/>
    <cellStyle name="20% - Accent1 11 2 2 2" xfId="352"/>
    <cellStyle name="20% - Accent1 11 2 2 3" xfId="353"/>
    <cellStyle name="20% - Accent1 11 2 2 4" xfId="354"/>
    <cellStyle name="20% - Accent1 11 2 2 5" xfId="355"/>
    <cellStyle name="20% - Accent1 11 2 2 6" xfId="356"/>
    <cellStyle name="20% - Accent1 11 2 2 7" xfId="357"/>
    <cellStyle name="20% - Accent1 11 2 2 8" xfId="358"/>
    <cellStyle name="20% - Accent1 11 2 2 9" xfId="359"/>
    <cellStyle name="20% - Accent1 11 2 3" xfId="360"/>
    <cellStyle name="20% - Accent1 11 2 3 10" xfId="361"/>
    <cellStyle name="20% - Accent1 11 2 3 2" xfId="362"/>
    <cellStyle name="20% - Accent1 11 2 3 3" xfId="363"/>
    <cellStyle name="20% - Accent1 11 2 3 4" xfId="364"/>
    <cellStyle name="20% - Accent1 11 2 3 5" xfId="365"/>
    <cellStyle name="20% - Accent1 11 2 3 6" xfId="366"/>
    <cellStyle name="20% - Accent1 11 2 3 7" xfId="367"/>
    <cellStyle name="20% - Accent1 11 2 3 8" xfId="368"/>
    <cellStyle name="20% - Accent1 11 2 3 9" xfId="369"/>
    <cellStyle name="20% - Accent1 11 2 4" xfId="370"/>
    <cellStyle name="20% - Accent1 11 2 5" xfId="371"/>
    <cellStyle name="20% - Accent1 11 2 6" xfId="372"/>
    <cellStyle name="20% - Accent1 11 2 7" xfId="373"/>
    <cellStyle name="20% - Accent1 11 2 8" xfId="374"/>
    <cellStyle name="20% - Accent1 11 2 9" xfId="375"/>
    <cellStyle name="20% - Accent1 11 3" xfId="376"/>
    <cellStyle name="20% - Accent1 11 3 10" xfId="377"/>
    <cellStyle name="20% - Accent1 11 3 2" xfId="378"/>
    <cellStyle name="20% - Accent1 11 3 3" xfId="379"/>
    <cellStyle name="20% - Accent1 11 3 4" xfId="380"/>
    <cellStyle name="20% - Accent1 11 3 5" xfId="381"/>
    <cellStyle name="20% - Accent1 11 3 6" xfId="382"/>
    <cellStyle name="20% - Accent1 11 3 7" xfId="383"/>
    <cellStyle name="20% - Accent1 11 3 8" xfId="384"/>
    <cellStyle name="20% - Accent1 11 3 9" xfId="385"/>
    <cellStyle name="20% - Accent1 11 4" xfId="386"/>
    <cellStyle name="20% - Accent1 11 4 10" xfId="387"/>
    <cellStyle name="20% - Accent1 11 4 2" xfId="388"/>
    <cellStyle name="20% - Accent1 11 4 3" xfId="389"/>
    <cellStyle name="20% - Accent1 11 4 4" xfId="390"/>
    <cellStyle name="20% - Accent1 11 4 5" xfId="391"/>
    <cellStyle name="20% - Accent1 11 4 6" xfId="392"/>
    <cellStyle name="20% - Accent1 11 4 7" xfId="393"/>
    <cellStyle name="20% - Accent1 11 4 8" xfId="394"/>
    <cellStyle name="20% - Accent1 11 4 9" xfId="395"/>
    <cellStyle name="20% - Accent1 11 5" xfId="396"/>
    <cellStyle name="20% - Accent1 11 5 10" xfId="397"/>
    <cellStyle name="20% - Accent1 11 5 2" xfId="398"/>
    <cellStyle name="20% - Accent1 11 5 3" xfId="399"/>
    <cellStyle name="20% - Accent1 11 5 4" xfId="400"/>
    <cellStyle name="20% - Accent1 11 5 5" xfId="401"/>
    <cellStyle name="20% - Accent1 11 5 6" xfId="402"/>
    <cellStyle name="20% - Accent1 11 5 7" xfId="403"/>
    <cellStyle name="20% - Accent1 11 5 8" xfId="404"/>
    <cellStyle name="20% - Accent1 11 5 9" xfId="405"/>
    <cellStyle name="20% - Accent1 11 6" xfId="406"/>
    <cellStyle name="20% - Accent1 11 6 10" xfId="407"/>
    <cellStyle name="20% - Accent1 11 6 2" xfId="408"/>
    <cellStyle name="20% - Accent1 11 6 3" xfId="409"/>
    <cellStyle name="20% - Accent1 11 6 4" xfId="410"/>
    <cellStyle name="20% - Accent1 11 6 5" xfId="411"/>
    <cellStyle name="20% - Accent1 11 6 6" xfId="412"/>
    <cellStyle name="20% - Accent1 11 6 7" xfId="413"/>
    <cellStyle name="20% - Accent1 11 6 8" xfId="414"/>
    <cellStyle name="20% - Accent1 11 6 9" xfId="415"/>
    <cellStyle name="20% - Accent1 11 7" xfId="416"/>
    <cellStyle name="20% - Accent1 11 7 10" xfId="417"/>
    <cellStyle name="20% - Accent1 11 7 2" xfId="418"/>
    <cellStyle name="20% - Accent1 11 7 3" xfId="419"/>
    <cellStyle name="20% - Accent1 11 7 4" xfId="420"/>
    <cellStyle name="20% - Accent1 11 7 5" xfId="421"/>
    <cellStyle name="20% - Accent1 11 7 6" xfId="422"/>
    <cellStyle name="20% - Accent1 11 7 7" xfId="423"/>
    <cellStyle name="20% - Accent1 11 7 8" xfId="424"/>
    <cellStyle name="20% - Accent1 11 7 9" xfId="425"/>
    <cellStyle name="20% - Accent1 11 8" xfId="426"/>
    <cellStyle name="20% - Accent1 11 8 10" xfId="427"/>
    <cellStyle name="20% - Accent1 11 8 2" xfId="428"/>
    <cellStyle name="20% - Accent1 11 8 3" xfId="429"/>
    <cellStyle name="20% - Accent1 11 8 4" xfId="430"/>
    <cellStyle name="20% - Accent1 11 8 5" xfId="431"/>
    <cellStyle name="20% - Accent1 11 8 6" xfId="432"/>
    <cellStyle name="20% - Accent1 11 8 7" xfId="433"/>
    <cellStyle name="20% - Accent1 11 8 8" xfId="434"/>
    <cellStyle name="20% - Accent1 11 8 9" xfId="435"/>
    <cellStyle name="20% - Accent1 11 9" xfId="436"/>
    <cellStyle name="20% - Accent1 11 9 10" xfId="437"/>
    <cellStyle name="20% - Accent1 11 9 2" xfId="438"/>
    <cellStyle name="20% - Accent1 11 9 3" xfId="439"/>
    <cellStyle name="20% - Accent1 11 9 4" xfId="440"/>
    <cellStyle name="20% - Accent1 11 9 5" xfId="441"/>
    <cellStyle name="20% - Accent1 11 9 6" xfId="442"/>
    <cellStyle name="20% - Accent1 11 9 7" xfId="443"/>
    <cellStyle name="20% - Accent1 11 9 8" xfId="444"/>
    <cellStyle name="20% - Accent1 11 9 9" xfId="445"/>
    <cellStyle name="20% - Accent1 110" xfId="446"/>
    <cellStyle name="20% - Accent1 111" xfId="447"/>
    <cellStyle name="20% - Accent1 112" xfId="448"/>
    <cellStyle name="20% - Accent1 113" xfId="449"/>
    <cellStyle name="20% - Accent1 114" xfId="450"/>
    <cellStyle name="20% - Accent1 115" xfId="451"/>
    <cellStyle name="20% - Accent1 116" xfId="452"/>
    <cellStyle name="20% - Accent1 117" xfId="453"/>
    <cellStyle name="20% - Accent1 118" xfId="454"/>
    <cellStyle name="20% - Accent1 119" xfId="455"/>
    <cellStyle name="20% - Accent1 12" xfId="456"/>
    <cellStyle name="20% - Accent1 12 10" xfId="457"/>
    <cellStyle name="20% - Accent1 12 11" xfId="458"/>
    <cellStyle name="20% - Accent1 12 12" xfId="459"/>
    <cellStyle name="20% - Accent1 12 13" xfId="460"/>
    <cellStyle name="20% - Accent1 12 14" xfId="461"/>
    <cellStyle name="20% - Accent1 12 15" xfId="462"/>
    <cellStyle name="20% - Accent1 12 16" xfId="463"/>
    <cellStyle name="20% - Accent1 12 17" xfId="464"/>
    <cellStyle name="20% - Accent1 12 18" xfId="465"/>
    <cellStyle name="20% - Accent1 12 19" xfId="466"/>
    <cellStyle name="20% - Accent1 12 2" xfId="467"/>
    <cellStyle name="20% - Accent1 12 2 10" xfId="468"/>
    <cellStyle name="20% - Accent1 12 2 11" xfId="469"/>
    <cellStyle name="20% - Accent1 12 2 12" xfId="470"/>
    <cellStyle name="20% - Accent1 12 2 13" xfId="471"/>
    <cellStyle name="20% - Accent1 12 2 2" xfId="472"/>
    <cellStyle name="20% - Accent1 12 2 2 10" xfId="473"/>
    <cellStyle name="20% - Accent1 12 2 2 2" xfId="474"/>
    <cellStyle name="20% - Accent1 12 2 2 3" xfId="475"/>
    <cellStyle name="20% - Accent1 12 2 2 4" xfId="476"/>
    <cellStyle name="20% - Accent1 12 2 2 5" xfId="477"/>
    <cellStyle name="20% - Accent1 12 2 2 6" xfId="478"/>
    <cellStyle name="20% - Accent1 12 2 2 7" xfId="479"/>
    <cellStyle name="20% - Accent1 12 2 2 8" xfId="480"/>
    <cellStyle name="20% - Accent1 12 2 2 9" xfId="481"/>
    <cellStyle name="20% - Accent1 12 2 3" xfId="482"/>
    <cellStyle name="20% - Accent1 12 2 3 10" xfId="483"/>
    <cellStyle name="20% - Accent1 12 2 3 2" xfId="484"/>
    <cellStyle name="20% - Accent1 12 2 3 3" xfId="485"/>
    <cellStyle name="20% - Accent1 12 2 3 4" xfId="486"/>
    <cellStyle name="20% - Accent1 12 2 3 5" xfId="487"/>
    <cellStyle name="20% - Accent1 12 2 3 6" xfId="488"/>
    <cellStyle name="20% - Accent1 12 2 3 7" xfId="489"/>
    <cellStyle name="20% - Accent1 12 2 3 8" xfId="490"/>
    <cellStyle name="20% - Accent1 12 2 3 9" xfId="491"/>
    <cellStyle name="20% - Accent1 12 2 4" xfId="492"/>
    <cellStyle name="20% - Accent1 12 2 5" xfId="493"/>
    <cellStyle name="20% - Accent1 12 2 6" xfId="494"/>
    <cellStyle name="20% - Accent1 12 2 7" xfId="495"/>
    <cellStyle name="20% - Accent1 12 2 8" xfId="496"/>
    <cellStyle name="20% - Accent1 12 2 9" xfId="497"/>
    <cellStyle name="20% - Accent1 12 3" xfId="498"/>
    <cellStyle name="20% - Accent1 12 3 10" xfId="499"/>
    <cellStyle name="20% - Accent1 12 3 2" xfId="500"/>
    <cellStyle name="20% - Accent1 12 3 3" xfId="501"/>
    <cellStyle name="20% - Accent1 12 3 4" xfId="502"/>
    <cellStyle name="20% - Accent1 12 3 5" xfId="503"/>
    <cellStyle name="20% - Accent1 12 3 6" xfId="504"/>
    <cellStyle name="20% - Accent1 12 3 7" xfId="505"/>
    <cellStyle name="20% - Accent1 12 3 8" xfId="506"/>
    <cellStyle name="20% - Accent1 12 3 9" xfId="507"/>
    <cellStyle name="20% - Accent1 12 4" xfId="508"/>
    <cellStyle name="20% - Accent1 12 4 10" xfId="509"/>
    <cellStyle name="20% - Accent1 12 4 2" xfId="510"/>
    <cellStyle name="20% - Accent1 12 4 3" xfId="511"/>
    <cellStyle name="20% - Accent1 12 4 4" xfId="512"/>
    <cellStyle name="20% - Accent1 12 4 5" xfId="513"/>
    <cellStyle name="20% - Accent1 12 4 6" xfId="514"/>
    <cellStyle name="20% - Accent1 12 4 7" xfId="515"/>
    <cellStyle name="20% - Accent1 12 4 8" xfId="516"/>
    <cellStyle name="20% - Accent1 12 4 9" xfId="517"/>
    <cellStyle name="20% - Accent1 12 5" xfId="518"/>
    <cellStyle name="20% - Accent1 12 5 10" xfId="519"/>
    <cellStyle name="20% - Accent1 12 5 2" xfId="520"/>
    <cellStyle name="20% - Accent1 12 5 3" xfId="521"/>
    <cellStyle name="20% - Accent1 12 5 4" xfId="522"/>
    <cellStyle name="20% - Accent1 12 5 5" xfId="523"/>
    <cellStyle name="20% - Accent1 12 5 6" xfId="524"/>
    <cellStyle name="20% - Accent1 12 5 7" xfId="525"/>
    <cellStyle name="20% - Accent1 12 5 8" xfId="526"/>
    <cellStyle name="20% - Accent1 12 5 9" xfId="527"/>
    <cellStyle name="20% - Accent1 12 6" xfId="528"/>
    <cellStyle name="20% - Accent1 12 6 10" xfId="529"/>
    <cellStyle name="20% - Accent1 12 6 2" xfId="530"/>
    <cellStyle name="20% - Accent1 12 6 3" xfId="531"/>
    <cellStyle name="20% - Accent1 12 6 4" xfId="532"/>
    <cellStyle name="20% - Accent1 12 6 5" xfId="533"/>
    <cellStyle name="20% - Accent1 12 6 6" xfId="534"/>
    <cellStyle name="20% - Accent1 12 6 7" xfId="535"/>
    <cellStyle name="20% - Accent1 12 6 8" xfId="536"/>
    <cellStyle name="20% - Accent1 12 6 9" xfId="537"/>
    <cellStyle name="20% - Accent1 12 7" xfId="538"/>
    <cellStyle name="20% - Accent1 12 7 10" xfId="539"/>
    <cellStyle name="20% - Accent1 12 7 2" xfId="540"/>
    <cellStyle name="20% - Accent1 12 7 3" xfId="541"/>
    <cellStyle name="20% - Accent1 12 7 4" xfId="542"/>
    <cellStyle name="20% - Accent1 12 7 5" xfId="543"/>
    <cellStyle name="20% - Accent1 12 7 6" xfId="544"/>
    <cellStyle name="20% - Accent1 12 7 7" xfId="545"/>
    <cellStyle name="20% - Accent1 12 7 8" xfId="546"/>
    <cellStyle name="20% - Accent1 12 7 9" xfId="547"/>
    <cellStyle name="20% - Accent1 12 8" xfId="548"/>
    <cellStyle name="20% - Accent1 12 8 10" xfId="549"/>
    <cellStyle name="20% - Accent1 12 8 2" xfId="550"/>
    <cellStyle name="20% - Accent1 12 8 3" xfId="551"/>
    <cellStyle name="20% - Accent1 12 8 4" xfId="552"/>
    <cellStyle name="20% - Accent1 12 8 5" xfId="553"/>
    <cellStyle name="20% - Accent1 12 8 6" xfId="554"/>
    <cellStyle name="20% - Accent1 12 8 7" xfId="555"/>
    <cellStyle name="20% - Accent1 12 8 8" xfId="556"/>
    <cellStyle name="20% - Accent1 12 8 9" xfId="557"/>
    <cellStyle name="20% - Accent1 12 9" xfId="558"/>
    <cellStyle name="20% - Accent1 12 9 10" xfId="559"/>
    <cellStyle name="20% - Accent1 12 9 2" xfId="560"/>
    <cellStyle name="20% - Accent1 12 9 3" xfId="561"/>
    <cellStyle name="20% - Accent1 12 9 4" xfId="562"/>
    <cellStyle name="20% - Accent1 12 9 5" xfId="563"/>
    <cellStyle name="20% - Accent1 12 9 6" xfId="564"/>
    <cellStyle name="20% - Accent1 12 9 7" xfId="565"/>
    <cellStyle name="20% - Accent1 12 9 8" xfId="566"/>
    <cellStyle name="20% - Accent1 12 9 9" xfId="567"/>
    <cellStyle name="20% - Accent1 120" xfId="568"/>
    <cellStyle name="20% - Accent1 121" xfId="569"/>
    <cellStyle name="20% - Accent1 122" xfId="570"/>
    <cellStyle name="20% - Accent1 123" xfId="571"/>
    <cellStyle name="20% - Accent1 124" xfId="572"/>
    <cellStyle name="20% - Accent1 125" xfId="573"/>
    <cellStyle name="20% - Accent1 126" xfId="574"/>
    <cellStyle name="20% - Accent1 127" xfId="575"/>
    <cellStyle name="20% - Accent1 128" xfId="576"/>
    <cellStyle name="20% - Accent1 129" xfId="577"/>
    <cellStyle name="20% - Accent1 13" xfId="578"/>
    <cellStyle name="20% - Accent1 13 10" xfId="579"/>
    <cellStyle name="20% - Accent1 13 11" xfId="580"/>
    <cellStyle name="20% - Accent1 13 12" xfId="581"/>
    <cellStyle name="20% - Accent1 13 13" xfId="582"/>
    <cellStyle name="20% - Accent1 13 14" xfId="583"/>
    <cellStyle name="20% - Accent1 13 15" xfId="584"/>
    <cellStyle name="20% - Accent1 13 16" xfId="585"/>
    <cellStyle name="20% - Accent1 13 17" xfId="586"/>
    <cellStyle name="20% - Accent1 13 18" xfId="587"/>
    <cellStyle name="20% - Accent1 13 2" xfId="588"/>
    <cellStyle name="20% - Accent1 13 2 10" xfId="589"/>
    <cellStyle name="20% - Accent1 13 2 11" xfId="590"/>
    <cellStyle name="20% - Accent1 13 2 12" xfId="591"/>
    <cellStyle name="20% - Accent1 13 2 13" xfId="592"/>
    <cellStyle name="20% - Accent1 13 2 2" xfId="593"/>
    <cellStyle name="20% - Accent1 13 2 2 10" xfId="594"/>
    <cellStyle name="20% - Accent1 13 2 2 2" xfId="595"/>
    <cellStyle name="20% - Accent1 13 2 2 3" xfId="596"/>
    <cellStyle name="20% - Accent1 13 2 2 4" xfId="597"/>
    <cellStyle name="20% - Accent1 13 2 2 5" xfId="598"/>
    <cellStyle name="20% - Accent1 13 2 2 6" xfId="599"/>
    <cellStyle name="20% - Accent1 13 2 2 7" xfId="600"/>
    <cellStyle name="20% - Accent1 13 2 2 8" xfId="601"/>
    <cellStyle name="20% - Accent1 13 2 2 9" xfId="602"/>
    <cellStyle name="20% - Accent1 13 2 3" xfId="603"/>
    <cellStyle name="20% - Accent1 13 2 3 10" xfId="604"/>
    <cellStyle name="20% - Accent1 13 2 3 2" xfId="605"/>
    <cellStyle name="20% - Accent1 13 2 3 3" xfId="606"/>
    <cellStyle name="20% - Accent1 13 2 3 4" xfId="607"/>
    <cellStyle name="20% - Accent1 13 2 3 5" xfId="608"/>
    <cellStyle name="20% - Accent1 13 2 3 6" xfId="609"/>
    <cellStyle name="20% - Accent1 13 2 3 7" xfId="610"/>
    <cellStyle name="20% - Accent1 13 2 3 8" xfId="611"/>
    <cellStyle name="20% - Accent1 13 2 3 9" xfId="612"/>
    <cellStyle name="20% - Accent1 13 2 4" xfId="613"/>
    <cellStyle name="20% - Accent1 13 2 5" xfId="614"/>
    <cellStyle name="20% - Accent1 13 2 6" xfId="615"/>
    <cellStyle name="20% - Accent1 13 2 7" xfId="616"/>
    <cellStyle name="20% - Accent1 13 2 8" xfId="617"/>
    <cellStyle name="20% - Accent1 13 2 9" xfId="618"/>
    <cellStyle name="20% - Accent1 13 3" xfId="619"/>
    <cellStyle name="20% - Accent1 13 3 10" xfId="620"/>
    <cellStyle name="20% - Accent1 13 3 2" xfId="621"/>
    <cellStyle name="20% - Accent1 13 3 3" xfId="622"/>
    <cellStyle name="20% - Accent1 13 3 4" xfId="623"/>
    <cellStyle name="20% - Accent1 13 3 5" xfId="624"/>
    <cellStyle name="20% - Accent1 13 3 6" xfId="625"/>
    <cellStyle name="20% - Accent1 13 3 7" xfId="626"/>
    <cellStyle name="20% - Accent1 13 3 8" xfId="627"/>
    <cellStyle name="20% - Accent1 13 3 9" xfId="628"/>
    <cellStyle name="20% - Accent1 13 4" xfId="629"/>
    <cellStyle name="20% - Accent1 13 4 10" xfId="630"/>
    <cellStyle name="20% - Accent1 13 4 2" xfId="631"/>
    <cellStyle name="20% - Accent1 13 4 3" xfId="632"/>
    <cellStyle name="20% - Accent1 13 4 4" xfId="633"/>
    <cellStyle name="20% - Accent1 13 4 5" xfId="634"/>
    <cellStyle name="20% - Accent1 13 4 6" xfId="635"/>
    <cellStyle name="20% - Accent1 13 4 7" xfId="636"/>
    <cellStyle name="20% - Accent1 13 4 8" xfId="637"/>
    <cellStyle name="20% - Accent1 13 4 9" xfId="638"/>
    <cellStyle name="20% - Accent1 13 5" xfId="639"/>
    <cellStyle name="20% - Accent1 13 5 10" xfId="640"/>
    <cellStyle name="20% - Accent1 13 5 2" xfId="641"/>
    <cellStyle name="20% - Accent1 13 5 3" xfId="642"/>
    <cellStyle name="20% - Accent1 13 5 4" xfId="643"/>
    <cellStyle name="20% - Accent1 13 5 5" xfId="644"/>
    <cellStyle name="20% - Accent1 13 5 6" xfId="645"/>
    <cellStyle name="20% - Accent1 13 5 7" xfId="646"/>
    <cellStyle name="20% - Accent1 13 5 8" xfId="647"/>
    <cellStyle name="20% - Accent1 13 5 9" xfId="648"/>
    <cellStyle name="20% - Accent1 13 6" xfId="649"/>
    <cellStyle name="20% - Accent1 13 6 10" xfId="650"/>
    <cellStyle name="20% - Accent1 13 6 2" xfId="651"/>
    <cellStyle name="20% - Accent1 13 6 3" xfId="652"/>
    <cellStyle name="20% - Accent1 13 6 4" xfId="653"/>
    <cellStyle name="20% - Accent1 13 6 5" xfId="654"/>
    <cellStyle name="20% - Accent1 13 6 6" xfId="655"/>
    <cellStyle name="20% - Accent1 13 6 7" xfId="656"/>
    <cellStyle name="20% - Accent1 13 6 8" xfId="657"/>
    <cellStyle name="20% - Accent1 13 6 9" xfId="658"/>
    <cellStyle name="20% - Accent1 13 7" xfId="659"/>
    <cellStyle name="20% - Accent1 13 7 10" xfId="660"/>
    <cellStyle name="20% - Accent1 13 7 2" xfId="661"/>
    <cellStyle name="20% - Accent1 13 7 3" xfId="662"/>
    <cellStyle name="20% - Accent1 13 7 4" xfId="663"/>
    <cellStyle name="20% - Accent1 13 7 5" xfId="664"/>
    <cellStyle name="20% - Accent1 13 7 6" xfId="665"/>
    <cellStyle name="20% - Accent1 13 7 7" xfId="666"/>
    <cellStyle name="20% - Accent1 13 7 8" xfId="667"/>
    <cellStyle name="20% - Accent1 13 7 9" xfId="668"/>
    <cellStyle name="20% - Accent1 13 8" xfId="669"/>
    <cellStyle name="20% - Accent1 13 8 10" xfId="670"/>
    <cellStyle name="20% - Accent1 13 8 2" xfId="671"/>
    <cellStyle name="20% - Accent1 13 8 3" xfId="672"/>
    <cellStyle name="20% - Accent1 13 8 4" xfId="673"/>
    <cellStyle name="20% - Accent1 13 8 5" xfId="674"/>
    <cellStyle name="20% - Accent1 13 8 6" xfId="675"/>
    <cellStyle name="20% - Accent1 13 8 7" xfId="676"/>
    <cellStyle name="20% - Accent1 13 8 8" xfId="677"/>
    <cellStyle name="20% - Accent1 13 8 9" xfId="678"/>
    <cellStyle name="20% - Accent1 13 9" xfId="679"/>
    <cellStyle name="20% - Accent1 130" xfId="680"/>
    <cellStyle name="20% - Accent1 131" xfId="681"/>
    <cellStyle name="20% - Accent1 132" xfId="682"/>
    <cellStyle name="20% - Accent1 133" xfId="683"/>
    <cellStyle name="20% - Accent1 134" xfId="684"/>
    <cellStyle name="20% - Accent1 135" xfId="685"/>
    <cellStyle name="20% - Accent1 136" xfId="686"/>
    <cellStyle name="20% - Accent1 137" xfId="687"/>
    <cellStyle name="20% - Accent1 138" xfId="688"/>
    <cellStyle name="20% - Accent1 139" xfId="689"/>
    <cellStyle name="20% - Accent1 14" xfId="690"/>
    <cellStyle name="20% - Accent1 14 10" xfId="691"/>
    <cellStyle name="20% - Accent1 14 11" xfId="692"/>
    <cellStyle name="20% - Accent1 14 12" xfId="693"/>
    <cellStyle name="20% - Accent1 14 13" xfId="694"/>
    <cellStyle name="20% - Accent1 14 14" xfId="695"/>
    <cellStyle name="20% - Accent1 14 15" xfId="696"/>
    <cellStyle name="20% - Accent1 14 16" xfId="697"/>
    <cellStyle name="20% - Accent1 14 17" xfId="698"/>
    <cellStyle name="20% - Accent1 14 18" xfId="699"/>
    <cellStyle name="20% - Accent1 14 2" xfId="700"/>
    <cellStyle name="20% - Accent1 14 2 10" xfId="701"/>
    <cellStyle name="20% - Accent1 14 2 11" xfId="702"/>
    <cellStyle name="20% - Accent1 14 2 12" xfId="703"/>
    <cellStyle name="20% - Accent1 14 2 13" xfId="704"/>
    <cellStyle name="20% - Accent1 14 2 2" xfId="705"/>
    <cellStyle name="20% - Accent1 14 2 2 10" xfId="706"/>
    <cellStyle name="20% - Accent1 14 2 2 2" xfId="707"/>
    <cellStyle name="20% - Accent1 14 2 2 3" xfId="708"/>
    <cellStyle name="20% - Accent1 14 2 2 4" xfId="709"/>
    <cellStyle name="20% - Accent1 14 2 2 5" xfId="710"/>
    <cellStyle name="20% - Accent1 14 2 2 6" xfId="711"/>
    <cellStyle name="20% - Accent1 14 2 2 7" xfId="712"/>
    <cellStyle name="20% - Accent1 14 2 2 8" xfId="713"/>
    <cellStyle name="20% - Accent1 14 2 2 9" xfId="714"/>
    <cellStyle name="20% - Accent1 14 2 3" xfId="715"/>
    <cellStyle name="20% - Accent1 14 2 3 10" xfId="716"/>
    <cellStyle name="20% - Accent1 14 2 3 2" xfId="717"/>
    <cellStyle name="20% - Accent1 14 2 3 3" xfId="718"/>
    <cellStyle name="20% - Accent1 14 2 3 4" xfId="719"/>
    <cellStyle name="20% - Accent1 14 2 3 5" xfId="720"/>
    <cellStyle name="20% - Accent1 14 2 3 6" xfId="721"/>
    <cellStyle name="20% - Accent1 14 2 3 7" xfId="722"/>
    <cellStyle name="20% - Accent1 14 2 3 8" xfId="723"/>
    <cellStyle name="20% - Accent1 14 2 3 9" xfId="724"/>
    <cellStyle name="20% - Accent1 14 2 4" xfId="725"/>
    <cellStyle name="20% - Accent1 14 2 5" xfId="726"/>
    <cellStyle name="20% - Accent1 14 2 6" xfId="727"/>
    <cellStyle name="20% - Accent1 14 2 7" xfId="728"/>
    <cellStyle name="20% - Accent1 14 2 8" xfId="729"/>
    <cellStyle name="20% - Accent1 14 2 9" xfId="730"/>
    <cellStyle name="20% - Accent1 14 3" xfId="731"/>
    <cellStyle name="20% - Accent1 14 3 10" xfId="732"/>
    <cellStyle name="20% - Accent1 14 3 2" xfId="733"/>
    <cellStyle name="20% - Accent1 14 3 3" xfId="734"/>
    <cellStyle name="20% - Accent1 14 3 4" xfId="735"/>
    <cellStyle name="20% - Accent1 14 3 5" xfId="736"/>
    <cellStyle name="20% - Accent1 14 3 6" xfId="737"/>
    <cellStyle name="20% - Accent1 14 3 7" xfId="738"/>
    <cellStyle name="20% - Accent1 14 3 8" xfId="739"/>
    <cellStyle name="20% - Accent1 14 3 9" xfId="740"/>
    <cellStyle name="20% - Accent1 14 4" xfId="741"/>
    <cellStyle name="20% - Accent1 14 4 10" xfId="742"/>
    <cellStyle name="20% - Accent1 14 4 2" xfId="743"/>
    <cellStyle name="20% - Accent1 14 4 3" xfId="744"/>
    <cellStyle name="20% - Accent1 14 4 4" xfId="745"/>
    <cellStyle name="20% - Accent1 14 4 5" xfId="746"/>
    <cellStyle name="20% - Accent1 14 4 6" xfId="747"/>
    <cellStyle name="20% - Accent1 14 4 7" xfId="748"/>
    <cellStyle name="20% - Accent1 14 4 8" xfId="749"/>
    <cellStyle name="20% - Accent1 14 4 9" xfId="750"/>
    <cellStyle name="20% - Accent1 14 5" xfId="751"/>
    <cellStyle name="20% - Accent1 14 5 10" xfId="752"/>
    <cellStyle name="20% - Accent1 14 5 2" xfId="753"/>
    <cellStyle name="20% - Accent1 14 5 3" xfId="754"/>
    <cellStyle name="20% - Accent1 14 5 4" xfId="755"/>
    <cellStyle name="20% - Accent1 14 5 5" xfId="756"/>
    <cellStyle name="20% - Accent1 14 5 6" xfId="757"/>
    <cellStyle name="20% - Accent1 14 5 7" xfId="758"/>
    <cellStyle name="20% - Accent1 14 5 8" xfId="759"/>
    <cellStyle name="20% - Accent1 14 5 9" xfId="760"/>
    <cellStyle name="20% - Accent1 14 6" xfId="761"/>
    <cellStyle name="20% - Accent1 14 6 10" xfId="762"/>
    <cellStyle name="20% - Accent1 14 6 2" xfId="763"/>
    <cellStyle name="20% - Accent1 14 6 3" xfId="764"/>
    <cellStyle name="20% - Accent1 14 6 4" xfId="765"/>
    <cellStyle name="20% - Accent1 14 6 5" xfId="766"/>
    <cellStyle name="20% - Accent1 14 6 6" xfId="767"/>
    <cellStyle name="20% - Accent1 14 6 7" xfId="768"/>
    <cellStyle name="20% - Accent1 14 6 8" xfId="769"/>
    <cellStyle name="20% - Accent1 14 6 9" xfId="770"/>
    <cellStyle name="20% - Accent1 14 7" xfId="771"/>
    <cellStyle name="20% - Accent1 14 7 10" xfId="772"/>
    <cellStyle name="20% - Accent1 14 7 2" xfId="773"/>
    <cellStyle name="20% - Accent1 14 7 3" xfId="774"/>
    <cellStyle name="20% - Accent1 14 7 4" xfId="775"/>
    <cellStyle name="20% - Accent1 14 7 5" xfId="776"/>
    <cellStyle name="20% - Accent1 14 7 6" xfId="777"/>
    <cellStyle name="20% - Accent1 14 7 7" xfId="778"/>
    <cellStyle name="20% - Accent1 14 7 8" xfId="779"/>
    <cellStyle name="20% - Accent1 14 7 9" xfId="780"/>
    <cellStyle name="20% - Accent1 14 8" xfId="781"/>
    <cellStyle name="20% - Accent1 14 8 10" xfId="782"/>
    <cellStyle name="20% - Accent1 14 8 2" xfId="783"/>
    <cellStyle name="20% - Accent1 14 8 3" xfId="784"/>
    <cellStyle name="20% - Accent1 14 8 4" xfId="785"/>
    <cellStyle name="20% - Accent1 14 8 5" xfId="786"/>
    <cellStyle name="20% - Accent1 14 8 6" xfId="787"/>
    <cellStyle name="20% - Accent1 14 8 7" xfId="788"/>
    <cellStyle name="20% - Accent1 14 8 8" xfId="789"/>
    <cellStyle name="20% - Accent1 14 8 9" xfId="790"/>
    <cellStyle name="20% - Accent1 14 9" xfId="791"/>
    <cellStyle name="20% - Accent1 140" xfId="792"/>
    <cellStyle name="20% - Accent1 141" xfId="793"/>
    <cellStyle name="20% - Accent1 142" xfId="794"/>
    <cellStyle name="20% - Accent1 143" xfId="795"/>
    <cellStyle name="20% - Accent1 144" xfId="796"/>
    <cellStyle name="20% - Accent1 145" xfId="797"/>
    <cellStyle name="20% - Accent1 146" xfId="798"/>
    <cellStyle name="20% - Accent1 147" xfId="799"/>
    <cellStyle name="20% - Accent1 148" xfId="800"/>
    <cellStyle name="20% - Accent1 149" xfId="801"/>
    <cellStyle name="20% - Accent1 15" xfId="802"/>
    <cellStyle name="20% - Accent1 15 10" xfId="803"/>
    <cellStyle name="20% - Accent1 15 11" xfId="804"/>
    <cellStyle name="20% - Accent1 15 12" xfId="805"/>
    <cellStyle name="20% - Accent1 15 13" xfId="806"/>
    <cellStyle name="20% - Accent1 15 14" xfId="807"/>
    <cellStyle name="20% - Accent1 15 15" xfId="808"/>
    <cellStyle name="20% - Accent1 15 16" xfId="809"/>
    <cellStyle name="20% - Accent1 15 17" xfId="810"/>
    <cellStyle name="20% - Accent1 15 18" xfId="811"/>
    <cellStyle name="20% - Accent1 15 2" xfId="812"/>
    <cellStyle name="20% - Accent1 15 2 10" xfId="813"/>
    <cellStyle name="20% - Accent1 15 2 11" xfId="814"/>
    <cellStyle name="20% - Accent1 15 2 12" xfId="815"/>
    <cellStyle name="20% - Accent1 15 2 13" xfId="816"/>
    <cellStyle name="20% - Accent1 15 2 2" xfId="817"/>
    <cellStyle name="20% - Accent1 15 2 2 10" xfId="818"/>
    <cellStyle name="20% - Accent1 15 2 2 2" xfId="819"/>
    <cellStyle name="20% - Accent1 15 2 2 3" xfId="820"/>
    <cellStyle name="20% - Accent1 15 2 2 4" xfId="821"/>
    <cellStyle name="20% - Accent1 15 2 2 5" xfId="822"/>
    <cellStyle name="20% - Accent1 15 2 2 6" xfId="823"/>
    <cellStyle name="20% - Accent1 15 2 2 7" xfId="824"/>
    <cellStyle name="20% - Accent1 15 2 2 8" xfId="825"/>
    <cellStyle name="20% - Accent1 15 2 2 9" xfId="826"/>
    <cellStyle name="20% - Accent1 15 2 3" xfId="827"/>
    <cellStyle name="20% - Accent1 15 2 3 10" xfId="828"/>
    <cellStyle name="20% - Accent1 15 2 3 2" xfId="829"/>
    <cellStyle name="20% - Accent1 15 2 3 3" xfId="830"/>
    <cellStyle name="20% - Accent1 15 2 3 4" xfId="831"/>
    <cellStyle name="20% - Accent1 15 2 3 5" xfId="832"/>
    <cellStyle name="20% - Accent1 15 2 3 6" xfId="833"/>
    <cellStyle name="20% - Accent1 15 2 3 7" xfId="834"/>
    <cellStyle name="20% - Accent1 15 2 3 8" xfId="835"/>
    <cellStyle name="20% - Accent1 15 2 3 9" xfId="836"/>
    <cellStyle name="20% - Accent1 15 2 4" xfId="837"/>
    <cellStyle name="20% - Accent1 15 2 5" xfId="838"/>
    <cellStyle name="20% - Accent1 15 2 6" xfId="839"/>
    <cellStyle name="20% - Accent1 15 2 7" xfId="840"/>
    <cellStyle name="20% - Accent1 15 2 8" xfId="841"/>
    <cellStyle name="20% - Accent1 15 2 9" xfId="842"/>
    <cellStyle name="20% - Accent1 15 3" xfId="843"/>
    <cellStyle name="20% - Accent1 15 3 10" xfId="844"/>
    <cellStyle name="20% - Accent1 15 3 2" xfId="845"/>
    <cellStyle name="20% - Accent1 15 3 3" xfId="846"/>
    <cellStyle name="20% - Accent1 15 3 4" xfId="847"/>
    <cellStyle name="20% - Accent1 15 3 5" xfId="848"/>
    <cellStyle name="20% - Accent1 15 3 6" xfId="849"/>
    <cellStyle name="20% - Accent1 15 3 7" xfId="850"/>
    <cellStyle name="20% - Accent1 15 3 8" xfId="851"/>
    <cellStyle name="20% - Accent1 15 3 9" xfId="852"/>
    <cellStyle name="20% - Accent1 15 4" xfId="853"/>
    <cellStyle name="20% - Accent1 15 4 10" xfId="854"/>
    <cellStyle name="20% - Accent1 15 4 2" xfId="855"/>
    <cellStyle name="20% - Accent1 15 4 3" xfId="856"/>
    <cellStyle name="20% - Accent1 15 4 4" xfId="857"/>
    <cellStyle name="20% - Accent1 15 4 5" xfId="858"/>
    <cellStyle name="20% - Accent1 15 4 6" xfId="859"/>
    <cellStyle name="20% - Accent1 15 4 7" xfId="860"/>
    <cellStyle name="20% - Accent1 15 4 8" xfId="861"/>
    <cellStyle name="20% - Accent1 15 4 9" xfId="862"/>
    <cellStyle name="20% - Accent1 15 5" xfId="863"/>
    <cellStyle name="20% - Accent1 15 5 10" xfId="864"/>
    <cellStyle name="20% - Accent1 15 5 2" xfId="865"/>
    <cellStyle name="20% - Accent1 15 5 3" xfId="866"/>
    <cellStyle name="20% - Accent1 15 5 4" xfId="867"/>
    <cellStyle name="20% - Accent1 15 5 5" xfId="868"/>
    <cellStyle name="20% - Accent1 15 5 6" xfId="869"/>
    <cellStyle name="20% - Accent1 15 5 7" xfId="870"/>
    <cellStyle name="20% - Accent1 15 5 8" xfId="871"/>
    <cellStyle name="20% - Accent1 15 5 9" xfId="872"/>
    <cellStyle name="20% - Accent1 15 6" xfId="873"/>
    <cellStyle name="20% - Accent1 15 6 10" xfId="874"/>
    <cellStyle name="20% - Accent1 15 6 2" xfId="875"/>
    <cellStyle name="20% - Accent1 15 6 3" xfId="876"/>
    <cellStyle name="20% - Accent1 15 6 4" xfId="877"/>
    <cellStyle name="20% - Accent1 15 6 5" xfId="878"/>
    <cellStyle name="20% - Accent1 15 6 6" xfId="879"/>
    <cellStyle name="20% - Accent1 15 6 7" xfId="880"/>
    <cellStyle name="20% - Accent1 15 6 8" xfId="881"/>
    <cellStyle name="20% - Accent1 15 6 9" xfId="882"/>
    <cellStyle name="20% - Accent1 15 7" xfId="883"/>
    <cellStyle name="20% - Accent1 15 7 10" xfId="884"/>
    <cellStyle name="20% - Accent1 15 7 2" xfId="885"/>
    <cellStyle name="20% - Accent1 15 7 3" xfId="886"/>
    <cellStyle name="20% - Accent1 15 7 4" xfId="887"/>
    <cellStyle name="20% - Accent1 15 7 5" xfId="888"/>
    <cellStyle name="20% - Accent1 15 7 6" xfId="889"/>
    <cellStyle name="20% - Accent1 15 7 7" xfId="890"/>
    <cellStyle name="20% - Accent1 15 7 8" xfId="891"/>
    <cellStyle name="20% - Accent1 15 7 9" xfId="892"/>
    <cellStyle name="20% - Accent1 15 8" xfId="893"/>
    <cellStyle name="20% - Accent1 15 8 10" xfId="894"/>
    <cellStyle name="20% - Accent1 15 8 2" xfId="895"/>
    <cellStyle name="20% - Accent1 15 8 3" xfId="896"/>
    <cellStyle name="20% - Accent1 15 8 4" xfId="897"/>
    <cellStyle name="20% - Accent1 15 8 5" xfId="898"/>
    <cellStyle name="20% - Accent1 15 8 6" xfId="899"/>
    <cellStyle name="20% - Accent1 15 8 7" xfId="900"/>
    <cellStyle name="20% - Accent1 15 8 8" xfId="901"/>
    <cellStyle name="20% - Accent1 15 8 9" xfId="902"/>
    <cellStyle name="20% - Accent1 15 9" xfId="903"/>
    <cellStyle name="20% - Accent1 150" xfId="904"/>
    <cellStyle name="20% - Accent1 151" xfId="905"/>
    <cellStyle name="20% - Accent1 152" xfId="906"/>
    <cellStyle name="20% - Accent1 153" xfId="907"/>
    <cellStyle name="20% - Accent1 154" xfId="908"/>
    <cellStyle name="20% - Accent1 155" xfId="909"/>
    <cellStyle name="20% - Accent1 156" xfId="910"/>
    <cellStyle name="20% - Accent1 157" xfId="911"/>
    <cellStyle name="20% - Accent1 158" xfId="912"/>
    <cellStyle name="20% - Accent1 159" xfId="913"/>
    <cellStyle name="20% - Accent1 16" xfId="914"/>
    <cellStyle name="20% - Accent1 16 10" xfId="915"/>
    <cellStyle name="20% - Accent1 16 11" xfId="916"/>
    <cellStyle name="20% - Accent1 16 12" xfId="917"/>
    <cellStyle name="20% - Accent1 16 13" xfId="918"/>
    <cellStyle name="20% - Accent1 16 14" xfId="919"/>
    <cellStyle name="20% - Accent1 16 15" xfId="920"/>
    <cellStyle name="20% - Accent1 16 16" xfId="921"/>
    <cellStyle name="20% - Accent1 16 17" xfId="922"/>
    <cellStyle name="20% - Accent1 16 18" xfId="923"/>
    <cellStyle name="20% - Accent1 16 2" xfId="924"/>
    <cellStyle name="20% - Accent1 16 2 10" xfId="925"/>
    <cellStyle name="20% - Accent1 16 2 11" xfId="926"/>
    <cellStyle name="20% - Accent1 16 2 12" xfId="927"/>
    <cellStyle name="20% - Accent1 16 2 13" xfId="928"/>
    <cellStyle name="20% - Accent1 16 2 2" xfId="929"/>
    <cellStyle name="20% - Accent1 16 2 2 10" xfId="930"/>
    <cellStyle name="20% - Accent1 16 2 2 2" xfId="931"/>
    <cellStyle name="20% - Accent1 16 2 2 3" xfId="932"/>
    <cellStyle name="20% - Accent1 16 2 2 4" xfId="933"/>
    <cellStyle name="20% - Accent1 16 2 2 5" xfId="934"/>
    <cellStyle name="20% - Accent1 16 2 2 6" xfId="935"/>
    <cellStyle name="20% - Accent1 16 2 2 7" xfId="936"/>
    <cellStyle name="20% - Accent1 16 2 2 8" xfId="937"/>
    <cellStyle name="20% - Accent1 16 2 2 9" xfId="938"/>
    <cellStyle name="20% - Accent1 16 2 3" xfId="939"/>
    <cellStyle name="20% - Accent1 16 2 3 10" xfId="940"/>
    <cellStyle name="20% - Accent1 16 2 3 2" xfId="941"/>
    <cellStyle name="20% - Accent1 16 2 3 3" xfId="942"/>
    <cellStyle name="20% - Accent1 16 2 3 4" xfId="943"/>
    <cellStyle name="20% - Accent1 16 2 3 5" xfId="944"/>
    <cellStyle name="20% - Accent1 16 2 3 6" xfId="945"/>
    <cellStyle name="20% - Accent1 16 2 3 7" xfId="946"/>
    <cellStyle name="20% - Accent1 16 2 3 8" xfId="947"/>
    <cellStyle name="20% - Accent1 16 2 3 9" xfId="948"/>
    <cellStyle name="20% - Accent1 16 2 4" xfId="949"/>
    <cellStyle name="20% - Accent1 16 2 5" xfId="950"/>
    <cellStyle name="20% - Accent1 16 2 6" xfId="951"/>
    <cellStyle name="20% - Accent1 16 2 7" xfId="952"/>
    <cellStyle name="20% - Accent1 16 2 8" xfId="953"/>
    <cellStyle name="20% - Accent1 16 2 9" xfId="954"/>
    <cellStyle name="20% - Accent1 16 3" xfId="955"/>
    <cellStyle name="20% - Accent1 16 3 10" xfId="956"/>
    <cellStyle name="20% - Accent1 16 3 2" xfId="957"/>
    <cellStyle name="20% - Accent1 16 3 3" xfId="958"/>
    <cellStyle name="20% - Accent1 16 3 4" xfId="959"/>
    <cellStyle name="20% - Accent1 16 3 5" xfId="960"/>
    <cellStyle name="20% - Accent1 16 3 6" xfId="961"/>
    <cellStyle name="20% - Accent1 16 3 7" xfId="962"/>
    <cellStyle name="20% - Accent1 16 3 8" xfId="963"/>
    <cellStyle name="20% - Accent1 16 3 9" xfId="964"/>
    <cellStyle name="20% - Accent1 16 4" xfId="965"/>
    <cellStyle name="20% - Accent1 16 4 10" xfId="966"/>
    <cellStyle name="20% - Accent1 16 4 2" xfId="967"/>
    <cellStyle name="20% - Accent1 16 4 3" xfId="968"/>
    <cellStyle name="20% - Accent1 16 4 4" xfId="969"/>
    <cellStyle name="20% - Accent1 16 4 5" xfId="970"/>
    <cellStyle name="20% - Accent1 16 4 6" xfId="971"/>
    <cellStyle name="20% - Accent1 16 4 7" xfId="972"/>
    <cellStyle name="20% - Accent1 16 4 8" xfId="973"/>
    <cellStyle name="20% - Accent1 16 4 9" xfId="974"/>
    <cellStyle name="20% - Accent1 16 5" xfId="975"/>
    <cellStyle name="20% - Accent1 16 5 10" xfId="976"/>
    <cellStyle name="20% - Accent1 16 5 2" xfId="977"/>
    <cellStyle name="20% - Accent1 16 5 3" xfId="978"/>
    <cellStyle name="20% - Accent1 16 5 4" xfId="979"/>
    <cellStyle name="20% - Accent1 16 5 5" xfId="980"/>
    <cellStyle name="20% - Accent1 16 5 6" xfId="981"/>
    <cellStyle name="20% - Accent1 16 5 7" xfId="982"/>
    <cellStyle name="20% - Accent1 16 5 8" xfId="983"/>
    <cellStyle name="20% - Accent1 16 5 9" xfId="984"/>
    <cellStyle name="20% - Accent1 16 6" xfId="985"/>
    <cellStyle name="20% - Accent1 16 6 10" xfId="986"/>
    <cellStyle name="20% - Accent1 16 6 2" xfId="987"/>
    <cellStyle name="20% - Accent1 16 6 3" xfId="988"/>
    <cellStyle name="20% - Accent1 16 6 4" xfId="989"/>
    <cellStyle name="20% - Accent1 16 6 5" xfId="990"/>
    <cellStyle name="20% - Accent1 16 6 6" xfId="991"/>
    <cellStyle name="20% - Accent1 16 6 7" xfId="992"/>
    <cellStyle name="20% - Accent1 16 6 8" xfId="993"/>
    <cellStyle name="20% - Accent1 16 6 9" xfId="994"/>
    <cellStyle name="20% - Accent1 16 7" xfId="995"/>
    <cellStyle name="20% - Accent1 16 7 10" xfId="996"/>
    <cellStyle name="20% - Accent1 16 7 2" xfId="997"/>
    <cellStyle name="20% - Accent1 16 7 3" xfId="998"/>
    <cellStyle name="20% - Accent1 16 7 4" xfId="999"/>
    <cellStyle name="20% - Accent1 16 7 5" xfId="1000"/>
    <cellStyle name="20% - Accent1 16 7 6" xfId="1001"/>
    <cellStyle name="20% - Accent1 16 7 7" xfId="1002"/>
    <cellStyle name="20% - Accent1 16 7 8" xfId="1003"/>
    <cellStyle name="20% - Accent1 16 7 9" xfId="1004"/>
    <cellStyle name="20% - Accent1 16 8" xfId="1005"/>
    <cellStyle name="20% - Accent1 16 8 10" xfId="1006"/>
    <cellStyle name="20% - Accent1 16 8 2" xfId="1007"/>
    <cellStyle name="20% - Accent1 16 8 3" xfId="1008"/>
    <cellStyle name="20% - Accent1 16 8 4" xfId="1009"/>
    <cellStyle name="20% - Accent1 16 8 5" xfId="1010"/>
    <cellStyle name="20% - Accent1 16 8 6" xfId="1011"/>
    <cellStyle name="20% - Accent1 16 8 7" xfId="1012"/>
    <cellStyle name="20% - Accent1 16 8 8" xfId="1013"/>
    <cellStyle name="20% - Accent1 16 8 9" xfId="1014"/>
    <cellStyle name="20% - Accent1 16 9" xfId="1015"/>
    <cellStyle name="20% - Accent1 160" xfId="1016"/>
    <cellStyle name="20% - Accent1 161" xfId="1017"/>
    <cellStyle name="20% - Accent1 162" xfId="1018"/>
    <cellStyle name="20% - Accent1 163" xfId="1019"/>
    <cellStyle name="20% - Accent1 164" xfId="1020"/>
    <cellStyle name="20% - Accent1 165" xfId="1021"/>
    <cellStyle name="20% - Accent1 166" xfId="1022"/>
    <cellStyle name="20% - Accent1 167" xfId="1023"/>
    <cellStyle name="20% - Accent1 168" xfId="1024"/>
    <cellStyle name="20% - Accent1 17" xfId="1025"/>
    <cellStyle name="20% - Accent1 17 10" xfId="1026"/>
    <cellStyle name="20% - Accent1 17 11" xfId="1027"/>
    <cellStyle name="20% - Accent1 17 12" xfId="1028"/>
    <cellStyle name="20% - Accent1 17 13" xfId="1029"/>
    <cellStyle name="20% - Accent1 17 14" xfId="1030"/>
    <cellStyle name="20% - Accent1 17 15" xfId="1031"/>
    <cellStyle name="20% - Accent1 17 16" xfId="1032"/>
    <cellStyle name="20% - Accent1 17 17" xfId="1033"/>
    <cellStyle name="20% - Accent1 17 2" xfId="1034"/>
    <cellStyle name="20% - Accent1 17 2 10" xfId="1035"/>
    <cellStyle name="20% - Accent1 17 2 11" xfId="1036"/>
    <cellStyle name="20% - Accent1 17 2 12" xfId="1037"/>
    <cellStyle name="20% - Accent1 17 2 13" xfId="1038"/>
    <cellStyle name="20% - Accent1 17 2 2" xfId="1039"/>
    <cellStyle name="20% - Accent1 17 2 2 10" xfId="1040"/>
    <cellStyle name="20% - Accent1 17 2 2 2" xfId="1041"/>
    <cellStyle name="20% - Accent1 17 2 2 3" xfId="1042"/>
    <cellStyle name="20% - Accent1 17 2 2 4" xfId="1043"/>
    <cellStyle name="20% - Accent1 17 2 2 5" xfId="1044"/>
    <cellStyle name="20% - Accent1 17 2 2 6" xfId="1045"/>
    <cellStyle name="20% - Accent1 17 2 2 7" xfId="1046"/>
    <cellStyle name="20% - Accent1 17 2 2 8" xfId="1047"/>
    <cellStyle name="20% - Accent1 17 2 2 9" xfId="1048"/>
    <cellStyle name="20% - Accent1 17 2 3" xfId="1049"/>
    <cellStyle name="20% - Accent1 17 2 3 10" xfId="1050"/>
    <cellStyle name="20% - Accent1 17 2 3 2" xfId="1051"/>
    <cellStyle name="20% - Accent1 17 2 3 3" xfId="1052"/>
    <cellStyle name="20% - Accent1 17 2 3 4" xfId="1053"/>
    <cellStyle name="20% - Accent1 17 2 3 5" xfId="1054"/>
    <cellStyle name="20% - Accent1 17 2 3 6" xfId="1055"/>
    <cellStyle name="20% - Accent1 17 2 3 7" xfId="1056"/>
    <cellStyle name="20% - Accent1 17 2 3 8" xfId="1057"/>
    <cellStyle name="20% - Accent1 17 2 3 9" xfId="1058"/>
    <cellStyle name="20% - Accent1 17 2 4" xfId="1059"/>
    <cellStyle name="20% - Accent1 17 2 5" xfId="1060"/>
    <cellStyle name="20% - Accent1 17 2 6" xfId="1061"/>
    <cellStyle name="20% - Accent1 17 2 7" xfId="1062"/>
    <cellStyle name="20% - Accent1 17 2 8" xfId="1063"/>
    <cellStyle name="20% - Accent1 17 2 9" xfId="1064"/>
    <cellStyle name="20% - Accent1 17 3" xfId="1065"/>
    <cellStyle name="20% - Accent1 17 3 10" xfId="1066"/>
    <cellStyle name="20% - Accent1 17 3 2" xfId="1067"/>
    <cellStyle name="20% - Accent1 17 3 3" xfId="1068"/>
    <cellStyle name="20% - Accent1 17 3 4" xfId="1069"/>
    <cellStyle name="20% - Accent1 17 3 5" xfId="1070"/>
    <cellStyle name="20% - Accent1 17 3 6" xfId="1071"/>
    <cellStyle name="20% - Accent1 17 3 7" xfId="1072"/>
    <cellStyle name="20% - Accent1 17 3 8" xfId="1073"/>
    <cellStyle name="20% - Accent1 17 3 9" xfId="1074"/>
    <cellStyle name="20% - Accent1 17 4" xfId="1075"/>
    <cellStyle name="20% - Accent1 17 4 10" xfId="1076"/>
    <cellStyle name="20% - Accent1 17 4 2" xfId="1077"/>
    <cellStyle name="20% - Accent1 17 4 3" xfId="1078"/>
    <cellStyle name="20% - Accent1 17 4 4" xfId="1079"/>
    <cellStyle name="20% - Accent1 17 4 5" xfId="1080"/>
    <cellStyle name="20% - Accent1 17 4 6" xfId="1081"/>
    <cellStyle name="20% - Accent1 17 4 7" xfId="1082"/>
    <cellStyle name="20% - Accent1 17 4 8" xfId="1083"/>
    <cellStyle name="20% - Accent1 17 4 9" xfId="1084"/>
    <cellStyle name="20% - Accent1 17 5" xfId="1085"/>
    <cellStyle name="20% - Accent1 17 5 10" xfId="1086"/>
    <cellStyle name="20% - Accent1 17 5 2" xfId="1087"/>
    <cellStyle name="20% - Accent1 17 5 3" xfId="1088"/>
    <cellStyle name="20% - Accent1 17 5 4" xfId="1089"/>
    <cellStyle name="20% - Accent1 17 5 5" xfId="1090"/>
    <cellStyle name="20% - Accent1 17 5 6" xfId="1091"/>
    <cellStyle name="20% - Accent1 17 5 7" xfId="1092"/>
    <cellStyle name="20% - Accent1 17 5 8" xfId="1093"/>
    <cellStyle name="20% - Accent1 17 5 9" xfId="1094"/>
    <cellStyle name="20% - Accent1 17 6" xfId="1095"/>
    <cellStyle name="20% - Accent1 17 6 10" xfId="1096"/>
    <cellStyle name="20% - Accent1 17 6 2" xfId="1097"/>
    <cellStyle name="20% - Accent1 17 6 3" xfId="1098"/>
    <cellStyle name="20% - Accent1 17 6 4" xfId="1099"/>
    <cellStyle name="20% - Accent1 17 6 5" xfId="1100"/>
    <cellStyle name="20% - Accent1 17 6 6" xfId="1101"/>
    <cellStyle name="20% - Accent1 17 6 7" xfId="1102"/>
    <cellStyle name="20% - Accent1 17 6 8" xfId="1103"/>
    <cellStyle name="20% - Accent1 17 6 9" xfId="1104"/>
    <cellStyle name="20% - Accent1 17 7" xfId="1105"/>
    <cellStyle name="20% - Accent1 17 7 10" xfId="1106"/>
    <cellStyle name="20% - Accent1 17 7 2" xfId="1107"/>
    <cellStyle name="20% - Accent1 17 7 3" xfId="1108"/>
    <cellStyle name="20% - Accent1 17 7 4" xfId="1109"/>
    <cellStyle name="20% - Accent1 17 7 5" xfId="1110"/>
    <cellStyle name="20% - Accent1 17 7 6" xfId="1111"/>
    <cellStyle name="20% - Accent1 17 7 7" xfId="1112"/>
    <cellStyle name="20% - Accent1 17 7 8" xfId="1113"/>
    <cellStyle name="20% - Accent1 17 7 9" xfId="1114"/>
    <cellStyle name="20% - Accent1 17 8" xfId="1115"/>
    <cellStyle name="20% - Accent1 17 9" xfId="1116"/>
    <cellStyle name="20% - Accent1 18" xfId="1117"/>
    <cellStyle name="20% - Accent1 18 10" xfId="1118"/>
    <cellStyle name="20% - Accent1 18 11" xfId="1119"/>
    <cellStyle name="20% - Accent1 18 12" xfId="1120"/>
    <cellStyle name="20% - Accent1 18 13" xfId="1121"/>
    <cellStyle name="20% - Accent1 18 14" xfId="1122"/>
    <cellStyle name="20% - Accent1 18 15" xfId="1123"/>
    <cellStyle name="20% - Accent1 18 16" xfId="1124"/>
    <cellStyle name="20% - Accent1 18 17" xfId="1125"/>
    <cellStyle name="20% - Accent1 18 2" xfId="1126"/>
    <cellStyle name="20% - Accent1 18 2 10" xfId="1127"/>
    <cellStyle name="20% - Accent1 18 2 11" xfId="1128"/>
    <cellStyle name="20% - Accent1 18 2 12" xfId="1129"/>
    <cellStyle name="20% - Accent1 18 2 13" xfId="1130"/>
    <cellStyle name="20% - Accent1 18 2 2" xfId="1131"/>
    <cellStyle name="20% - Accent1 18 2 2 10" xfId="1132"/>
    <cellStyle name="20% - Accent1 18 2 2 2" xfId="1133"/>
    <cellStyle name="20% - Accent1 18 2 2 3" xfId="1134"/>
    <cellStyle name="20% - Accent1 18 2 2 4" xfId="1135"/>
    <cellStyle name="20% - Accent1 18 2 2 5" xfId="1136"/>
    <cellStyle name="20% - Accent1 18 2 2 6" xfId="1137"/>
    <cellStyle name="20% - Accent1 18 2 2 7" xfId="1138"/>
    <cellStyle name="20% - Accent1 18 2 2 8" xfId="1139"/>
    <cellStyle name="20% - Accent1 18 2 2 9" xfId="1140"/>
    <cellStyle name="20% - Accent1 18 2 3" xfId="1141"/>
    <cellStyle name="20% - Accent1 18 2 3 10" xfId="1142"/>
    <cellStyle name="20% - Accent1 18 2 3 2" xfId="1143"/>
    <cellStyle name="20% - Accent1 18 2 3 3" xfId="1144"/>
    <cellStyle name="20% - Accent1 18 2 3 4" xfId="1145"/>
    <cellStyle name="20% - Accent1 18 2 3 5" xfId="1146"/>
    <cellStyle name="20% - Accent1 18 2 3 6" xfId="1147"/>
    <cellStyle name="20% - Accent1 18 2 3 7" xfId="1148"/>
    <cellStyle name="20% - Accent1 18 2 3 8" xfId="1149"/>
    <cellStyle name="20% - Accent1 18 2 3 9" xfId="1150"/>
    <cellStyle name="20% - Accent1 18 2 4" xfId="1151"/>
    <cellStyle name="20% - Accent1 18 2 5" xfId="1152"/>
    <cellStyle name="20% - Accent1 18 2 6" xfId="1153"/>
    <cellStyle name="20% - Accent1 18 2 7" xfId="1154"/>
    <cellStyle name="20% - Accent1 18 2 8" xfId="1155"/>
    <cellStyle name="20% - Accent1 18 2 9" xfId="1156"/>
    <cellStyle name="20% - Accent1 18 3" xfId="1157"/>
    <cellStyle name="20% - Accent1 18 3 10" xfId="1158"/>
    <cellStyle name="20% - Accent1 18 3 2" xfId="1159"/>
    <cellStyle name="20% - Accent1 18 3 3" xfId="1160"/>
    <cellStyle name="20% - Accent1 18 3 4" xfId="1161"/>
    <cellStyle name="20% - Accent1 18 3 5" xfId="1162"/>
    <cellStyle name="20% - Accent1 18 3 6" xfId="1163"/>
    <cellStyle name="20% - Accent1 18 3 7" xfId="1164"/>
    <cellStyle name="20% - Accent1 18 3 8" xfId="1165"/>
    <cellStyle name="20% - Accent1 18 3 9" xfId="1166"/>
    <cellStyle name="20% - Accent1 18 4" xfId="1167"/>
    <cellStyle name="20% - Accent1 18 4 10" xfId="1168"/>
    <cellStyle name="20% - Accent1 18 4 2" xfId="1169"/>
    <cellStyle name="20% - Accent1 18 4 3" xfId="1170"/>
    <cellStyle name="20% - Accent1 18 4 4" xfId="1171"/>
    <cellStyle name="20% - Accent1 18 4 5" xfId="1172"/>
    <cellStyle name="20% - Accent1 18 4 6" xfId="1173"/>
    <cellStyle name="20% - Accent1 18 4 7" xfId="1174"/>
    <cellStyle name="20% - Accent1 18 4 8" xfId="1175"/>
    <cellStyle name="20% - Accent1 18 4 9" xfId="1176"/>
    <cellStyle name="20% - Accent1 18 5" xfId="1177"/>
    <cellStyle name="20% - Accent1 18 5 10" xfId="1178"/>
    <cellStyle name="20% - Accent1 18 5 2" xfId="1179"/>
    <cellStyle name="20% - Accent1 18 5 3" xfId="1180"/>
    <cellStyle name="20% - Accent1 18 5 4" xfId="1181"/>
    <cellStyle name="20% - Accent1 18 5 5" xfId="1182"/>
    <cellStyle name="20% - Accent1 18 5 6" xfId="1183"/>
    <cellStyle name="20% - Accent1 18 5 7" xfId="1184"/>
    <cellStyle name="20% - Accent1 18 5 8" xfId="1185"/>
    <cellStyle name="20% - Accent1 18 5 9" xfId="1186"/>
    <cellStyle name="20% - Accent1 18 6" xfId="1187"/>
    <cellStyle name="20% - Accent1 18 6 10" xfId="1188"/>
    <cellStyle name="20% - Accent1 18 6 2" xfId="1189"/>
    <cellStyle name="20% - Accent1 18 6 3" xfId="1190"/>
    <cellStyle name="20% - Accent1 18 6 4" xfId="1191"/>
    <cellStyle name="20% - Accent1 18 6 5" xfId="1192"/>
    <cellStyle name="20% - Accent1 18 6 6" xfId="1193"/>
    <cellStyle name="20% - Accent1 18 6 7" xfId="1194"/>
    <cellStyle name="20% - Accent1 18 6 8" xfId="1195"/>
    <cellStyle name="20% - Accent1 18 6 9" xfId="1196"/>
    <cellStyle name="20% - Accent1 18 7" xfId="1197"/>
    <cellStyle name="20% - Accent1 18 7 10" xfId="1198"/>
    <cellStyle name="20% - Accent1 18 7 2" xfId="1199"/>
    <cellStyle name="20% - Accent1 18 7 3" xfId="1200"/>
    <cellStyle name="20% - Accent1 18 7 4" xfId="1201"/>
    <cellStyle name="20% - Accent1 18 7 5" xfId="1202"/>
    <cellStyle name="20% - Accent1 18 7 6" xfId="1203"/>
    <cellStyle name="20% - Accent1 18 7 7" xfId="1204"/>
    <cellStyle name="20% - Accent1 18 7 8" xfId="1205"/>
    <cellStyle name="20% - Accent1 18 7 9" xfId="1206"/>
    <cellStyle name="20% - Accent1 18 8" xfId="1207"/>
    <cellStyle name="20% - Accent1 18 9" xfId="1208"/>
    <cellStyle name="20% - Accent1 19" xfId="1209"/>
    <cellStyle name="20% - Accent1 19 10" xfId="1210"/>
    <cellStyle name="20% - Accent1 19 11" xfId="1211"/>
    <cellStyle name="20% - Accent1 19 12" xfId="1212"/>
    <cellStyle name="20% - Accent1 19 13" xfId="1213"/>
    <cellStyle name="20% - Accent1 19 14" xfId="1214"/>
    <cellStyle name="20% - Accent1 19 15" xfId="1215"/>
    <cellStyle name="20% - Accent1 19 16" xfId="1216"/>
    <cellStyle name="20% - Accent1 19 17" xfId="1217"/>
    <cellStyle name="20% - Accent1 19 2" xfId="1218"/>
    <cellStyle name="20% - Accent1 19 2 10" xfId="1219"/>
    <cellStyle name="20% - Accent1 19 2 11" xfId="1220"/>
    <cellStyle name="20% - Accent1 19 2 12" xfId="1221"/>
    <cellStyle name="20% - Accent1 19 2 13" xfId="1222"/>
    <cellStyle name="20% - Accent1 19 2 2" xfId="1223"/>
    <cellStyle name="20% - Accent1 19 2 2 10" xfId="1224"/>
    <cellStyle name="20% - Accent1 19 2 2 2" xfId="1225"/>
    <cellStyle name="20% - Accent1 19 2 2 3" xfId="1226"/>
    <cellStyle name="20% - Accent1 19 2 2 4" xfId="1227"/>
    <cellStyle name="20% - Accent1 19 2 2 5" xfId="1228"/>
    <cellStyle name="20% - Accent1 19 2 2 6" xfId="1229"/>
    <cellStyle name="20% - Accent1 19 2 2 7" xfId="1230"/>
    <cellStyle name="20% - Accent1 19 2 2 8" xfId="1231"/>
    <cellStyle name="20% - Accent1 19 2 2 9" xfId="1232"/>
    <cellStyle name="20% - Accent1 19 2 3" xfId="1233"/>
    <cellStyle name="20% - Accent1 19 2 3 10" xfId="1234"/>
    <cellStyle name="20% - Accent1 19 2 3 2" xfId="1235"/>
    <cellStyle name="20% - Accent1 19 2 3 3" xfId="1236"/>
    <cellStyle name="20% - Accent1 19 2 3 4" xfId="1237"/>
    <cellStyle name="20% - Accent1 19 2 3 5" xfId="1238"/>
    <cellStyle name="20% - Accent1 19 2 3 6" xfId="1239"/>
    <cellStyle name="20% - Accent1 19 2 3 7" xfId="1240"/>
    <cellStyle name="20% - Accent1 19 2 3 8" xfId="1241"/>
    <cellStyle name="20% - Accent1 19 2 3 9" xfId="1242"/>
    <cellStyle name="20% - Accent1 19 2 4" xfId="1243"/>
    <cellStyle name="20% - Accent1 19 2 5" xfId="1244"/>
    <cellStyle name="20% - Accent1 19 2 6" xfId="1245"/>
    <cellStyle name="20% - Accent1 19 2 7" xfId="1246"/>
    <cellStyle name="20% - Accent1 19 2 8" xfId="1247"/>
    <cellStyle name="20% - Accent1 19 2 9" xfId="1248"/>
    <cellStyle name="20% - Accent1 19 3" xfId="1249"/>
    <cellStyle name="20% - Accent1 19 3 10" xfId="1250"/>
    <cellStyle name="20% - Accent1 19 3 2" xfId="1251"/>
    <cellStyle name="20% - Accent1 19 3 3" xfId="1252"/>
    <cellStyle name="20% - Accent1 19 3 4" xfId="1253"/>
    <cellStyle name="20% - Accent1 19 3 5" xfId="1254"/>
    <cellStyle name="20% - Accent1 19 3 6" xfId="1255"/>
    <cellStyle name="20% - Accent1 19 3 7" xfId="1256"/>
    <cellStyle name="20% - Accent1 19 3 8" xfId="1257"/>
    <cellStyle name="20% - Accent1 19 3 9" xfId="1258"/>
    <cellStyle name="20% - Accent1 19 4" xfId="1259"/>
    <cellStyle name="20% - Accent1 19 4 10" xfId="1260"/>
    <cellStyle name="20% - Accent1 19 4 2" xfId="1261"/>
    <cellStyle name="20% - Accent1 19 4 3" xfId="1262"/>
    <cellStyle name="20% - Accent1 19 4 4" xfId="1263"/>
    <cellStyle name="20% - Accent1 19 4 5" xfId="1264"/>
    <cellStyle name="20% - Accent1 19 4 6" xfId="1265"/>
    <cellStyle name="20% - Accent1 19 4 7" xfId="1266"/>
    <cellStyle name="20% - Accent1 19 4 8" xfId="1267"/>
    <cellStyle name="20% - Accent1 19 4 9" xfId="1268"/>
    <cellStyle name="20% - Accent1 19 5" xfId="1269"/>
    <cellStyle name="20% - Accent1 19 5 10" xfId="1270"/>
    <cellStyle name="20% - Accent1 19 5 2" xfId="1271"/>
    <cellStyle name="20% - Accent1 19 5 3" xfId="1272"/>
    <cellStyle name="20% - Accent1 19 5 4" xfId="1273"/>
    <cellStyle name="20% - Accent1 19 5 5" xfId="1274"/>
    <cellStyle name="20% - Accent1 19 5 6" xfId="1275"/>
    <cellStyle name="20% - Accent1 19 5 7" xfId="1276"/>
    <cellStyle name="20% - Accent1 19 5 8" xfId="1277"/>
    <cellStyle name="20% - Accent1 19 5 9" xfId="1278"/>
    <cellStyle name="20% - Accent1 19 6" xfId="1279"/>
    <cellStyle name="20% - Accent1 19 6 10" xfId="1280"/>
    <cellStyle name="20% - Accent1 19 6 2" xfId="1281"/>
    <cellStyle name="20% - Accent1 19 6 3" xfId="1282"/>
    <cellStyle name="20% - Accent1 19 6 4" xfId="1283"/>
    <cellStyle name="20% - Accent1 19 6 5" xfId="1284"/>
    <cellStyle name="20% - Accent1 19 6 6" xfId="1285"/>
    <cellStyle name="20% - Accent1 19 6 7" xfId="1286"/>
    <cellStyle name="20% - Accent1 19 6 8" xfId="1287"/>
    <cellStyle name="20% - Accent1 19 6 9" xfId="1288"/>
    <cellStyle name="20% - Accent1 19 7" xfId="1289"/>
    <cellStyle name="20% - Accent1 19 7 10" xfId="1290"/>
    <cellStyle name="20% - Accent1 19 7 2" xfId="1291"/>
    <cellStyle name="20% - Accent1 19 7 3" xfId="1292"/>
    <cellStyle name="20% - Accent1 19 7 4" xfId="1293"/>
    <cellStyle name="20% - Accent1 19 7 5" xfId="1294"/>
    <cellStyle name="20% - Accent1 19 7 6" xfId="1295"/>
    <cellStyle name="20% - Accent1 19 7 7" xfId="1296"/>
    <cellStyle name="20% - Accent1 19 7 8" xfId="1297"/>
    <cellStyle name="20% - Accent1 19 7 9" xfId="1298"/>
    <cellStyle name="20% - Accent1 19 8" xfId="1299"/>
    <cellStyle name="20% - Accent1 19 9" xfId="1300"/>
    <cellStyle name="20% - Accent1 2" xfId="2"/>
    <cellStyle name="20% - Accent1 2 10" xfId="1301"/>
    <cellStyle name="20% - Accent1 2 10 2" xfId="1302"/>
    <cellStyle name="20% - Accent1 2 10 2 2" xfId="1303"/>
    <cellStyle name="20% - Accent1 2 10 3" xfId="1304"/>
    <cellStyle name="20% - Accent1 2 10 4" xfId="1305"/>
    <cellStyle name="20% - Accent1 2 11" xfId="1306"/>
    <cellStyle name="20% - Accent1 2 11 2" xfId="1307"/>
    <cellStyle name="20% - Accent1 2 11 3" xfId="1308"/>
    <cellStyle name="20% - Accent1 2 12" xfId="1309"/>
    <cellStyle name="20% - Accent1 2 12 2" xfId="1310"/>
    <cellStyle name="20% - Accent1 2 13" xfId="1311"/>
    <cellStyle name="20% - Accent1 2 14" xfId="1312"/>
    <cellStyle name="20% - Accent1 2 15" xfId="1313"/>
    <cellStyle name="20% - Accent1 2 16" xfId="1314"/>
    <cellStyle name="20% - Accent1 2 17" xfId="1315"/>
    <cellStyle name="20% - Accent1 2 18" xfId="1316"/>
    <cellStyle name="20% - Accent1 2 19" xfId="1317"/>
    <cellStyle name="20% - Accent1 2 2" xfId="1318"/>
    <cellStyle name="20% - Accent1 2 2 10" xfId="1319"/>
    <cellStyle name="20% - Accent1 2 2 11" xfId="1320"/>
    <cellStyle name="20% - Accent1 2 2 12" xfId="1321"/>
    <cellStyle name="20% - Accent1 2 2 13" xfId="1322"/>
    <cellStyle name="20% - Accent1 2 2 14" xfId="1323"/>
    <cellStyle name="20% - Accent1 2 2 15" xfId="1324"/>
    <cellStyle name="20% - Accent1 2 2 2" xfId="1325"/>
    <cellStyle name="20% - Accent1 2 2 2 10" xfId="1326"/>
    <cellStyle name="20% - Accent1 2 2 2 11" xfId="1327"/>
    <cellStyle name="20% - Accent1 2 2 2 12" xfId="1328"/>
    <cellStyle name="20% - Accent1 2 2 2 2" xfId="1329"/>
    <cellStyle name="20% - Accent1 2 2 2 2 2" xfId="1330"/>
    <cellStyle name="20% - Accent1 2 2 2 2 2 2" xfId="1331"/>
    <cellStyle name="20% - Accent1 2 2 2 2 2 2 2" xfId="1332"/>
    <cellStyle name="20% - Accent1 2 2 2 2 2 3" xfId="1333"/>
    <cellStyle name="20% - Accent1 2 2 2 2 2 4" xfId="1334"/>
    <cellStyle name="20% - Accent1 2 2 2 2 3" xfId="1335"/>
    <cellStyle name="20% - Accent1 2 2 2 2 3 2" xfId="1336"/>
    <cellStyle name="20% - Accent1 2 2 2 2 3 3" xfId="1337"/>
    <cellStyle name="20% - Accent1 2 2 2 2 4" xfId="1338"/>
    <cellStyle name="20% - Accent1 2 2 2 2 5" xfId="1339"/>
    <cellStyle name="20% - Accent1 2 2 2 2 6" xfId="1340"/>
    <cellStyle name="20% - Accent1 2 2 2 2 7" xfId="1341"/>
    <cellStyle name="20% - Accent1 2 2 2 2 8" xfId="1342"/>
    <cellStyle name="20% - Accent1 2 2 2 3" xfId="1343"/>
    <cellStyle name="20% - Accent1 2 2 2 3 2" xfId="1344"/>
    <cellStyle name="20% - Accent1 2 2 2 3 2 2" xfId="1345"/>
    <cellStyle name="20% - Accent1 2 2 2 3 2 2 2" xfId="1346"/>
    <cellStyle name="20% - Accent1 2 2 2 3 2 3" xfId="1347"/>
    <cellStyle name="20% - Accent1 2 2 2 3 2 4" xfId="1348"/>
    <cellStyle name="20% - Accent1 2 2 2 3 3" xfId="1349"/>
    <cellStyle name="20% - Accent1 2 2 2 3 3 2" xfId="1350"/>
    <cellStyle name="20% - Accent1 2 2 2 3 4" xfId="1351"/>
    <cellStyle name="20% - Accent1 2 2 2 3 5" xfId="1352"/>
    <cellStyle name="20% - Accent1 2 2 2 3 6" xfId="1353"/>
    <cellStyle name="20% - Accent1 2 2 2 3 7" xfId="1354"/>
    <cellStyle name="20% - Accent1 2 2 2 3 8" xfId="1355"/>
    <cellStyle name="20% - Accent1 2 2 2 4" xfId="1356"/>
    <cellStyle name="20% - Accent1 2 2 2 4 2" xfId="1357"/>
    <cellStyle name="20% - Accent1 2 2 2 4 2 2" xfId="1358"/>
    <cellStyle name="20% - Accent1 2 2 2 4 3" xfId="1359"/>
    <cellStyle name="20% - Accent1 2 2 2 4 4" xfId="1360"/>
    <cellStyle name="20% - Accent1 2 2 2 5" xfId="1361"/>
    <cellStyle name="20% - Accent1 2 2 2 5 2" xfId="1362"/>
    <cellStyle name="20% - Accent1 2 2 2 5 3" xfId="1363"/>
    <cellStyle name="20% - Accent1 2 2 2 6" xfId="1364"/>
    <cellStyle name="20% - Accent1 2 2 2 6 2" xfId="1365"/>
    <cellStyle name="20% - Accent1 2 2 2 7" xfId="1366"/>
    <cellStyle name="20% - Accent1 2 2 2 8" xfId="1367"/>
    <cellStyle name="20% - Accent1 2 2 2 9" xfId="1368"/>
    <cellStyle name="20% - Accent1 2 2 3" xfId="1369"/>
    <cellStyle name="20% - Accent1 2 2 3 10" xfId="1370"/>
    <cellStyle name="20% - Accent1 2 2 3 11" xfId="1371"/>
    <cellStyle name="20% - Accent1 2 2 3 12" xfId="1372"/>
    <cellStyle name="20% - Accent1 2 2 3 2" xfId="1373"/>
    <cellStyle name="20% - Accent1 2 2 3 2 2" xfId="1374"/>
    <cellStyle name="20% - Accent1 2 2 3 2 2 2" xfId="1375"/>
    <cellStyle name="20% - Accent1 2 2 3 2 2 2 2" xfId="1376"/>
    <cellStyle name="20% - Accent1 2 2 3 2 2 3" xfId="1377"/>
    <cellStyle name="20% - Accent1 2 2 3 2 2 4" xfId="1378"/>
    <cellStyle name="20% - Accent1 2 2 3 2 3" xfId="1379"/>
    <cellStyle name="20% - Accent1 2 2 3 2 3 2" xfId="1380"/>
    <cellStyle name="20% - Accent1 2 2 3 2 3 3" xfId="1381"/>
    <cellStyle name="20% - Accent1 2 2 3 2 4" xfId="1382"/>
    <cellStyle name="20% - Accent1 2 2 3 2 5" xfId="1383"/>
    <cellStyle name="20% - Accent1 2 2 3 2 6" xfId="1384"/>
    <cellStyle name="20% - Accent1 2 2 3 2 7" xfId="1385"/>
    <cellStyle name="20% - Accent1 2 2 3 2 8" xfId="1386"/>
    <cellStyle name="20% - Accent1 2 2 3 3" xfId="1387"/>
    <cellStyle name="20% - Accent1 2 2 3 3 2" xfId="1388"/>
    <cellStyle name="20% - Accent1 2 2 3 3 2 2" xfId="1389"/>
    <cellStyle name="20% - Accent1 2 2 3 3 2 2 2" xfId="1390"/>
    <cellStyle name="20% - Accent1 2 2 3 3 2 3" xfId="1391"/>
    <cellStyle name="20% - Accent1 2 2 3 3 2 4" xfId="1392"/>
    <cellStyle name="20% - Accent1 2 2 3 3 3" xfId="1393"/>
    <cellStyle name="20% - Accent1 2 2 3 3 3 2" xfId="1394"/>
    <cellStyle name="20% - Accent1 2 2 3 3 4" xfId="1395"/>
    <cellStyle name="20% - Accent1 2 2 3 3 5" xfId="1396"/>
    <cellStyle name="20% - Accent1 2 2 3 3 6" xfId="1397"/>
    <cellStyle name="20% - Accent1 2 2 3 3 7" xfId="1398"/>
    <cellStyle name="20% - Accent1 2 2 3 3 8" xfId="1399"/>
    <cellStyle name="20% - Accent1 2 2 3 4" xfId="1400"/>
    <cellStyle name="20% - Accent1 2 2 3 4 2" xfId="1401"/>
    <cellStyle name="20% - Accent1 2 2 3 4 2 2" xfId="1402"/>
    <cellStyle name="20% - Accent1 2 2 3 4 3" xfId="1403"/>
    <cellStyle name="20% - Accent1 2 2 3 4 4" xfId="1404"/>
    <cellStyle name="20% - Accent1 2 2 3 5" xfId="1405"/>
    <cellStyle name="20% - Accent1 2 2 3 5 2" xfId="1406"/>
    <cellStyle name="20% - Accent1 2 2 3 5 3" xfId="1407"/>
    <cellStyle name="20% - Accent1 2 2 3 6" xfId="1408"/>
    <cellStyle name="20% - Accent1 2 2 3 6 2" xfId="1409"/>
    <cellStyle name="20% - Accent1 2 2 3 7" xfId="1410"/>
    <cellStyle name="20% - Accent1 2 2 3 8" xfId="1411"/>
    <cellStyle name="20% - Accent1 2 2 3 9" xfId="1412"/>
    <cellStyle name="20% - Accent1 2 2 4" xfId="1413"/>
    <cellStyle name="20% - Accent1 2 2 4 10" xfId="1414"/>
    <cellStyle name="20% - Accent1 2 2 4 11" xfId="1415"/>
    <cellStyle name="20% - Accent1 2 2 4 12" xfId="1416"/>
    <cellStyle name="20% - Accent1 2 2 4 2" xfId="1417"/>
    <cellStyle name="20% - Accent1 2 2 4 2 2" xfId="1418"/>
    <cellStyle name="20% - Accent1 2 2 4 2 2 2" xfId="1419"/>
    <cellStyle name="20% - Accent1 2 2 4 2 2 2 2" xfId="1420"/>
    <cellStyle name="20% - Accent1 2 2 4 2 2 3" xfId="1421"/>
    <cellStyle name="20% - Accent1 2 2 4 2 2 4" xfId="1422"/>
    <cellStyle name="20% - Accent1 2 2 4 2 3" xfId="1423"/>
    <cellStyle name="20% - Accent1 2 2 4 2 3 2" xfId="1424"/>
    <cellStyle name="20% - Accent1 2 2 4 2 3 3" xfId="1425"/>
    <cellStyle name="20% - Accent1 2 2 4 2 4" xfId="1426"/>
    <cellStyle name="20% - Accent1 2 2 4 2 5" xfId="1427"/>
    <cellStyle name="20% - Accent1 2 2 4 2 6" xfId="1428"/>
    <cellStyle name="20% - Accent1 2 2 4 2 7" xfId="1429"/>
    <cellStyle name="20% - Accent1 2 2 4 2 8" xfId="1430"/>
    <cellStyle name="20% - Accent1 2 2 4 3" xfId="1431"/>
    <cellStyle name="20% - Accent1 2 2 4 3 2" xfId="1432"/>
    <cellStyle name="20% - Accent1 2 2 4 3 2 2" xfId="1433"/>
    <cellStyle name="20% - Accent1 2 2 4 3 2 2 2" xfId="1434"/>
    <cellStyle name="20% - Accent1 2 2 4 3 2 3" xfId="1435"/>
    <cellStyle name="20% - Accent1 2 2 4 3 2 4" xfId="1436"/>
    <cellStyle name="20% - Accent1 2 2 4 3 3" xfId="1437"/>
    <cellStyle name="20% - Accent1 2 2 4 3 3 2" xfId="1438"/>
    <cellStyle name="20% - Accent1 2 2 4 3 4" xfId="1439"/>
    <cellStyle name="20% - Accent1 2 2 4 3 5" xfId="1440"/>
    <cellStyle name="20% - Accent1 2 2 4 3 6" xfId="1441"/>
    <cellStyle name="20% - Accent1 2 2 4 3 7" xfId="1442"/>
    <cellStyle name="20% - Accent1 2 2 4 3 8" xfId="1443"/>
    <cellStyle name="20% - Accent1 2 2 4 4" xfId="1444"/>
    <cellStyle name="20% - Accent1 2 2 4 4 2" xfId="1445"/>
    <cellStyle name="20% - Accent1 2 2 4 4 2 2" xfId="1446"/>
    <cellStyle name="20% - Accent1 2 2 4 4 3" xfId="1447"/>
    <cellStyle name="20% - Accent1 2 2 4 4 4" xfId="1448"/>
    <cellStyle name="20% - Accent1 2 2 4 5" xfId="1449"/>
    <cellStyle name="20% - Accent1 2 2 4 5 2" xfId="1450"/>
    <cellStyle name="20% - Accent1 2 2 4 5 3" xfId="1451"/>
    <cellStyle name="20% - Accent1 2 2 4 6" xfId="1452"/>
    <cellStyle name="20% - Accent1 2 2 4 6 2" xfId="1453"/>
    <cellStyle name="20% - Accent1 2 2 4 7" xfId="1454"/>
    <cellStyle name="20% - Accent1 2 2 4 8" xfId="1455"/>
    <cellStyle name="20% - Accent1 2 2 4 9" xfId="1456"/>
    <cellStyle name="20% - Accent1 2 2 5" xfId="1457"/>
    <cellStyle name="20% - Accent1 2 2 5 2" xfId="1458"/>
    <cellStyle name="20% - Accent1 2 2 5 2 2" xfId="1459"/>
    <cellStyle name="20% - Accent1 2 2 5 2 2 2" xfId="1460"/>
    <cellStyle name="20% - Accent1 2 2 5 2 3" xfId="1461"/>
    <cellStyle name="20% - Accent1 2 2 5 2 4" xfId="1462"/>
    <cellStyle name="20% - Accent1 2 2 5 3" xfId="1463"/>
    <cellStyle name="20% - Accent1 2 2 5 3 2" xfId="1464"/>
    <cellStyle name="20% - Accent1 2 2 5 3 3" xfId="1465"/>
    <cellStyle name="20% - Accent1 2 2 5 4" xfId="1466"/>
    <cellStyle name="20% - Accent1 2 2 5 5" xfId="1467"/>
    <cellStyle name="20% - Accent1 2 2 5 6" xfId="1468"/>
    <cellStyle name="20% - Accent1 2 2 5 7" xfId="1469"/>
    <cellStyle name="20% - Accent1 2 2 5 8" xfId="1470"/>
    <cellStyle name="20% - Accent1 2 2 6" xfId="1471"/>
    <cellStyle name="20% - Accent1 2 2 6 2" xfId="1472"/>
    <cellStyle name="20% - Accent1 2 2 6 2 2" xfId="1473"/>
    <cellStyle name="20% - Accent1 2 2 6 2 2 2" xfId="1474"/>
    <cellStyle name="20% - Accent1 2 2 6 2 3" xfId="1475"/>
    <cellStyle name="20% - Accent1 2 2 6 2 4" xfId="1476"/>
    <cellStyle name="20% - Accent1 2 2 6 3" xfId="1477"/>
    <cellStyle name="20% - Accent1 2 2 6 3 2" xfId="1478"/>
    <cellStyle name="20% - Accent1 2 2 6 4" xfId="1479"/>
    <cellStyle name="20% - Accent1 2 2 6 5" xfId="1480"/>
    <cellStyle name="20% - Accent1 2 2 6 6" xfId="1481"/>
    <cellStyle name="20% - Accent1 2 2 6 7" xfId="1482"/>
    <cellStyle name="20% - Accent1 2 2 6 8" xfId="1483"/>
    <cellStyle name="20% - Accent1 2 2 7" xfId="1484"/>
    <cellStyle name="20% - Accent1 2 2 7 2" xfId="1485"/>
    <cellStyle name="20% - Accent1 2 2 7 2 2" xfId="1486"/>
    <cellStyle name="20% - Accent1 2 2 7 3" xfId="1487"/>
    <cellStyle name="20% - Accent1 2 2 7 4" xfId="1488"/>
    <cellStyle name="20% - Accent1 2 2 8" xfId="1489"/>
    <cellStyle name="20% - Accent1 2 2 8 2" xfId="1490"/>
    <cellStyle name="20% - Accent1 2 2 8 3" xfId="1491"/>
    <cellStyle name="20% - Accent1 2 2 9" xfId="1492"/>
    <cellStyle name="20% - Accent1 2 2 9 2" xfId="1493"/>
    <cellStyle name="20% - Accent1 2 3" xfId="1494"/>
    <cellStyle name="20% - Accent1 2 3 10" xfId="1495"/>
    <cellStyle name="20% - Accent1 2 3 11" xfId="1496"/>
    <cellStyle name="20% - Accent1 2 3 12" xfId="1497"/>
    <cellStyle name="20% - Accent1 2 3 2" xfId="1498"/>
    <cellStyle name="20% - Accent1 2 3 2 2" xfId="1499"/>
    <cellStyle name="20% - Accent1 2 3 2 2 2" xfId="1500"/>
    <cellStyle name="20% - Accent1 2 3 2 2 2 2" xfId="1501"/>
    <cellStyle name="20% - Accent1 2 3 2 2 3" xfId="1502"/>
    <cellStyle name="20% - Accent1 2 3 2 2 4" xfId="1503"/>
    <cellStyle name="20% - Accent1 2 3 2 3" xfId="1504"/>
    <cellStyle name="20% - Accent1 2 3 2 3 2" xfId="1505"/>
    <cellStyle name="20% - Accent1 2 3 2 3 3" xfId="1506"/>
    <cellStyle name="20% - Accent1 2 3 2 4" xfId="1507"/>
    <cellStyle name="20% - Accent1 2 3 2 5" xfId="1508"/>
    <cellStyle name="20% - Accent1 2 3 2 6" xfId="1509"/>
    <cellStyle name="20% - Accent1 2 3 2 7" xfId="1510"/>
    <cellStyle name="20% - Accent1 2 3 2 8" xfId="1511"/>
    <cellStyle name="20% - Accent1 2 3 3" xfId="1512"/>
    <cellStyle name="20% - Accent1 2 3 3 2" xfId="1513"/>
    <cellStyle name="20% - Accent1 2 3 3 2 2" xfId="1514"/>
    <cellStyle name="20% - Accent1 2 3 3 2 2 2" xfId="1515"/>
    <cellStyle name="20% - Accent1 2 3 3 2 3" xfId="1516"/>
    <cellStyle name="20% - Accent1 2 3 3 2 4" xfId="1517"/>
    <cellStyle name="20% - Accent1 2 3 3 3" xfId="1518"/>
    <cellStyle name="20% - Accent1 2 3 3 3 2" xfId="1519"/>
    <cellStyle name="20% - Accent1 2 3 3 4" xfId="1520"/>
    <cellStyle name="20% - Accent1 2 3 3 5" xfId="1521"/>
    <cellStyle name="20% - Accent1 2 3 3 6" xfId="1522"/>
    <cellStyle name="20% - Accent1 2 3 3 7" xfId="1523"/>
    <cellStyle name="20% - Accent1 2 3 3 8" xfId="1524"/>
    <cellStyle name="20% - Accent1 2 3 4" xfId="1525"/>
    <cellStyle name="20% - Accent1 2 3 4 2" xfId="1526"/>
    <cellStyle name="20% - Accent1 2 3 4 2 2" xfId="1527"/>
    <cellStyle name="20% - Accent1 2 3 4 3" xfId="1528"/>
    <cellStyle name="20% - Accent1 2 3 4 4" xfId="1529"/>
    <cellStyle name="20% - Accent1 2 3 5" xfId="1530"/>
    <cellStyle name="20% - Accent1 2 3 5 2" xfId="1531"/>
    <cellStyle name="20% - Accent1 2 3 5 3" xfId="1532"/>
    <cellStyle name="20% - Accent1 2 3 6" xfId="1533"/>
    <cellStyle name="20% - Accent1 2 3 6 2" xfId="1534"/>
    <cellStyle name="20% - Accent1 2 3 7" xfId="1535"/>
    <cellStyle name="20% - Accent1 2 3 8" xfId="1536"/>
    <cellStyle name="20% - Accent1 2 3 9" xfId="1537"/>
    <cellStyle name="20% - Accent1 2 4" xfId="1538"/>
    <cellStyle name="20% - Accent1 2 4 10" xfId="1539"/>
    <cellStyle name="20% - Accent1 2 4 11" xfId="1540"/>
    <cellStyle name="20% - Accent1 2 4 12" xfId="1541"/>
    <cellStyle name="20% - Accent1 2 4 2" xfId="1542"/>
    <cellStyle name="20% - Accent1 2 4 2 2" xfId="1543"/>
    <cellStyle name="20% - Accent1 2 4 2 2 2" xfId="1544"/>
    <cellStyle name="20% - Accent1 2 4 2 2 2 2" xfId="1545"/>
    <cellStyle name="20% - Accent1 2 4 2 2 3" xfId="1546"/>
    <cellStyle name="20% - Accent1 2 4 2 2 4" xfId="1547"/>
    <cellStyle name="20% - Accent1 2 4 2 3" xfId="1548"/>
    <cellStyle name="20% - Accent1 2 4 2 3 2" xfId="1549"/>
    <cellStyle name="20% - Accent1 2 4 2 3 3" xfId="1550"/>
    <cellStyle name="20% - Accent1 2 4 2 4" xfId="1551"/>
    <cellStyle name="20% - Accent1 2 4 2 5" xfId="1552"/>
    <cellStyle name="20% - Accent1 2 4 2 6" xfId="1553"/>
    <cellStyle name="20% - Accent1 2 4 2 7" xfId="1554"/>
    <cellStyle name="20% - Accent1 2 4 2 8" xfId="1555"/>
    <cellStyle name="20% - Accent1 2 4 3" xfId="1556"/>
    <cellStyle name="20% - Accent1 2 4 3 2" xfId="1557"/>
    <cellStyle name="20% - Accent1 2 4 3 2 2" xfId="1558"/>
    <cellStyle name="20% - Accent1 2 4 3 2 2 2" xfId="1559"/>
    <cellStyle name="20% - Accent1 2 4 3 2 3" xfId="1560"/>
    <cellStyle name="20% - Accent1 2 4 3 2 4" xfId="1561"/>
    <cellStyle name="20% - Accent1 2 4 3 3" xfId="1562"/>
    <cellStyle name="20% - Accent1 2 4 3 3 2" xfId="1563"/>
    <cellStyle name="20% - Accent1 2 4 3 4" xfId="1564"/>
    <cellStyle name="20% - Accent1 2 4 3 5" xfId="1565"/>
    <cellStyle name="20% - Accent1 2 4 3 6" xfId="1566"/>
    <cellStyle name="20% - Accent1 2 4 3 7" xfId="1567"/>
    <cellStyle name="20% - Accent1 2 4 3 8" xfId="1568"/>
    <cellStyle name="20% - Accent1 2 4 4" xfId="1569"/>
    <cellStyle name="20% - Accent1 2 4 4 2" xfId="1570"/>
    <cellStyle name="20% - Accent1 2 4 4 2 2" xfId="1571"/>
    <cellStyle name="20% - Accent1 2 4 4 3" xfId="1572"/>
    <cellStyle name="20% - Accent1 2 4 4 4" xfId="1573"/>
    <cellStyle name="20% - Accent1 2 4 5" xfId="1574"/>
    <cellStyle name="20% - Accent1 2 4 5 2" xfId="1575"/>
    <cellStyle name="20% - Accent1 2 4 5 3" xfId="1576"/>
    <cellStyle name="20% - Accent1 2 4 6" xfId="1577"/>
    <cellStyle name="20% - Accent1 2 4 6 2" xfId="1578"/>
    <cellStyle name="20% - Accent1 2 4 7" xfId="1579"/>
    <cellStyle name="20% - Accent1 2 4 8" xfId="1580"/>
    <cellStyle name="20% - Accent1 2 4 9" xfId="1581"/>
    <cellStyle name="20% - Accent1 2 5" xfId="1582"/>
    <cellStyle name="20% - Accent1 2 5 10" xfId="1583"/>
    <cellStyle name="20% - Accent1 2 5 11" xfId="1584"/>
    <cellStyle name="20% - Accent1 2 5 12" xfId="1585"/>
    <cellStyle name="20% - Accent1 2 5 2" xfId="1586"/>
    <cellStyle name="20% - Accent1 2 5 2 2" xfId="1587"/>
    <cellStyle name="20% - Accent1 2 5 2 2 2" xfId="1588"/>
    <cellStyle name="20% - Accent1 2 5 2 2 2 2" xfId="1589"/>
    <cellStyle name="20% - Accent1 2 5 2 2 3" xfId="1590"/>
    <cellStyle name="20% - Accent1 2 5 2 2 4" xfId="1591"/>
    <cellStyle name="20% - Accent1 2 5 2 3" xfId="1592"/>
    <cellStyle name="20% - Accent1 2 5 2 3 2" xfId="1593"/>
    <cellStyle name="20% - Accent1 2 5 2 3 3" xfId="1594"/>
    <cellStyle name="20% - Accent1 2 5 2 4" xfId="1595"/>
    <cellStyle name="20% - Accent1 2 5 2 5" xfId="1596"/>
    <cellStyle name="20% - Accent1 2 5 2 6" xfId="1597"/>
    <cellStyle name="20% - Accent1 2 5 2 7" xfId="1598"/>
    <cellStyle name="20% - Accent1 2 5 2 8" xfId="1599"/>
    <cellStyle name="20% - Accent1 2 5 3" xfId="1600"/>
    <cellStyle name="20% - Accent1 2 5 3 2" xfId="1601"/>
    <cellStyle name="20% - Accent1 2 5 3 2 2" xfId="1602"/>
    <cellStyle name="20% - Accent1 2 5 3 2 2 2" xfId="1603"/>
    <cellStyle name="20% - Accent1 2 5 3 2 3" xfId="1604"/>
    <cellStyle name="20% - Accent1 2 5 3 2 4" xfId="1605"/>
    <cellStyle name="20% - Accent1 2 5 3 3" xfId="1606"/>
    <cellStyle name="20% - Accent1 2 5 3 3 2" xfId="1607"/>
    <cellStyle name="20% - Accent1 2 5 3 4" xfId="1608"/>
    <cellStyle name="20% - Accent1 2 5 3 5" xfId="1609"/>
    <cellStyle name="20% - Accent1 2 5 3 6" xfId="1610"/>
    <cellStyle name="20% - Accent1 2 5 3 7" xfId="1611"/>
    <cellStyle name="20% - Accent1 2 5 3 8" xfId="1612"/>
    <cellStyle name="20% - Accent1 2 5 4" xfId="1613"/>
    <cellStyle name="20% - Accent1 2 5 4 2" xfId="1614"/>
    <cellStyle name="20% - Accent1 2 5 4 2 2" xfId="1615"/>
    <cellStyle name="20% - Accent1 2 5 4 3" xfId="1616"/>
    <cellStyle name="20% - Accent1 2 5 4 4" xfId="1617"/>
    <cellStyle name="20% - Accent1 2 5 5" xfId="1618"/>
    <cellStyle name="20% - Accent1 2 5 5 2" xfId="1619"/>
    <cellStyle name="20% - Accent1 2 5 5 3" xfId="1620"/>
    <cellStyle name="20% - Accent1 2 5 6" xfId="1621"/>
    <cellStyle name="20% - Accent1 2 5 6 2" xfId="1622"/>
    <cellStyle name="20% - Accent1 2 5 7" xfId="1623"/>
    <cellStyle name="20% - Accent1 2 5 8" xfId="1624"/>
    <cellStyle name="20% - Accent1 2 5 9" xfId="1625"/>
    <cellStyle name="20% - Accent1 2 6" xfId="1626"/>
    <cellStyle name="20% - Accent1 2 6 10" xfId="1627"/>
    <cellStyle name="20% - Accent1 2 6 2" xfId="1628"/>
    <cellStyle name="20% - Accent1 2 6 2 2" xfId="1629"/>
    <cellStyle name="20% - Accent1 2 6 2 2 2" xfId="1630"/>
    <cellStyle name="20% - Accent1 2 6 2 3" xfId="1631"/>
    <cellStyle name="20% - Accent1 2 6 2 4" xfId="1632"/>
    <cellStyle name="20% - Accent1 2 6 3" xfId="1633"/>
    <cellStyle name="20% - Accent1 2 6 3 2" xfId="1634"/>
    <cellStyle name="20% - Accent1 2 6 3 3" xfId="1635"/>
    <cellStyle name="20% - Accent1 2 6 4" xfId="1636"/>
    <cellStyle name="20% - Accent1 2 6 5" xfId="1637"/>
    <cellStyle name="20% - Accent1 2 6 6" xfId="1638"/>
    <cellStyle name="20% - Accent1 2 6 7" xfId="1639"/>
    <cellStyle name="20% - Accent1 2 6 8" xfId="1640"/>
    <cellStyle name="20% - Accent1 2 6 9" xfId="1641"/>
    <cellStyle name="20% - Accent1 2 7" xfId="1642"/>
    <cellStyle name="20% - Accent1 2 7 10" xfId="1643"/>
    <cellStyle name="20% - Accent1 2 7 2" xfId="1644"/>
    <cellStyle name="20% - Accent1 2 7 2 2" xfId="1645"/>
    <cellStyle name="20% - Accent1 2 7 2 2 2" xfId="1646"/>
    <cellStyle name="20% - Accent1 2 7 2 3" xfId="1647"/>
    <cellStyle name="20% - Accent1 2 7 2 4" xfId="1648"/>
    <cellStyle name="20% - Accent1 2 7 3" xfId="1649"/>
    <cellStyle name="20% - Accent1 2 7 3 2" xfId="1650"/>
    <cellStyle name="20% - Accent1 2 7 3 3" xfId="1651"/>
    <cellStyle name="20% - Accent1 2 7 4" xfId="1652"/>
    <cellStyle name="20% - Accent1 2 7 5" xfId="1653"/>
    <cellStyle name="20% - Accent1 2 7 6" xfId="1654"/>
    <cellStyle name="20% - Accent1 2 7 7" xfId="1655"/>
    <cellStyle name="20% - Accent1 2 7 8" xfId="1656"/>
    <cellStyle name="20% - Accent1 2 7 9" xfId="1657"/>
    <cellStyle name="20% - Accent1 2 8" xfId="1658"/>
    <cellStyle name="20% - Accent1 2 8 10" xfId="1659"/>
    <cellStyle name="20% - Accent1 2 8 2" xfId="1660"/>
    <cellStyle name="20% - Accent1 2 8 2 2" xfId="1661"/>
    <cellStyle name="20% - Accent1 2 8 2 2 2" xfId="1662"/>
    <cellStyle name="20% - Accent1 2 8 2 3" xfId="1663"/>
    <cellStyle name="20% - Accent1 2 8 2 4" xfId="1664"/>
    <cellStyle name="20% - Accent1 2 8 3" xfId="1665"/>
    <cellStyle name="20% - Accent1 2 8 3 2" xfId="1666"/>
    <cellStyle name="20% - Accent1 2 8 3 3" xfId="1667"/>
    <cellStyle name="20% - Accent1 2 8 4" xfId="1668"/>
    <cellStyle name="20% - Accent1 2 8 5" xfId="1669"/>
    <cellStyle name="20% - Accent1 2 8 6" xfId="1670"/>
    <cellStyle name="20% - Accent1 2 8 7" xfId="1671"/>
    <cellStyle name="20% - Accent1 2 8 8" xfId="1672"/>
    <cellStyle name="20% - Accent1 2 8 9" xfId="1673"/>
    <cellStyle name="20% - Accent1 2 9" xfId="1674"/>
    <cellStyle name="20% - Accent1 2 9 10" xfId="1675"/>
    <cellStyle name="20% - Accent1 2 9 2" xfId="1676"/>
    <cellStyle name="20% - Accent1 2 9 2 2" xfId="1677"/>
    <cellStyle name="20% - Accent1 2 9 2 2 2" xfId="1678"/>
    <cellStyle name="20% - Accent1 2 9 2 3" xfId="1679"/>
    <cellStyle name="20% - Accent1 2 9 2 4" xfId="1680"/>
    <cellStyle name="20% - Accent1 2 9 3" xfId="1681"/>
    <cellStyle name="20% - Accent1 2 9 3 2" xfId="1682"/>
    <cellStyle name="20% - Accent1 2 9 4" xfId="1683"/>
    <cellStyle name="20% - Accent1 2 9 5" xfId="1684"/>
    <cellStyle name="20% - Accent1 2 9 6" xfId="1685"/>
    <cellStyle name="20% - Accent1 2 9 7" xfId="1686"/>
    <cellStyle name="20% - Accent1 2 9 8" xfId="1687"/>
    <cellStyle name="20% - Accent1 2 9 9" xfId="1688"/>
    <cellStyle name="20% - Accent1 20" xfId="1689"/>
    <cellStyle name="20% - Accent1 20 10" xfId="1690"/>
    <cellStyle name="20% - Accent1 20 11" xfId="1691"/>
    <cellStyle name="20% - Accent1 20 12" xfId="1692"/>
    <cellStyle name="20% - Accent1 20 13" xfId="1693"/>
    <cellStyle name="20% - Accent1 20 14" xfId="1694"/>
    <cellStyle name="20% - Accent1 20 15" xfId="1695"/>
    <cellStyle name="20% - Accent1 20 16" xfId="1696"/>
    <cellStyle name="20% - Accent1 20 2" xfId="1697"/>
    <cellStyle name="20% - Accent1 20 2 10" xfId="1698"/>
    <cellStyle name="20% - Accent1 20 2 11" xfId="1699"/>
    <cellStyle name="20% - Accent1 20 2 12" xfId="1700"/>
    <cellStyle name="20% - Accent1 20 2 13" xfId="1701"/>
    <cellStyle name="20% - Accent1 20 2 2" xfId="1702"/>
    <cellStyle name="20% - Accent1 20 2 2 10" xfId="1703"/>
    <cellStyle name="20% - Accent1 20 2 2 2" xfId="1704"/>
    <cellStyle name="20% - Accent1 20 2 2 3" xfId="1705"/>
    <cellStyle name="20% - Accent1 20 2 2 4" xfId="1706"/>
    <cellStyle name="20% - Accent1 20 2 2 5" xfId="1707"/>
    <cellStyle name="20% - Accent1 20 2 2 6" xfId="1708"/>
    <cellStyle name="20% - Accent1 20 2 2 7" xfId="1709"/>
    <cellStyle name="20% - Accent1 20 2 2 8" xfId="1710"/>
    <cellStyle name="20% - Accent1 20 2 2 9" xfId="1711"/>
    <cellStyle name="20% - Accent1 20 2 3" xfId="1712"/>
    <cellStyle name="20% - Accent1 20 2 3 10" xfId="1713"/>
    <cellStyle name="20% - Accent1 20 2 3 2" xfId="1714"/>
    <cellStyle name="20% - Accent1 20 2 3 3" xfId="1715"/>
    <cellStyle name="20% - Accent1 20 2 3 4" xfId="1716"/>
    <cellStyle name="20% - Accent1 20 2 3 5" xfId="1717"/>
    <cellStyle name="20% - Accent1 20 2 3 6" xfId="1718"/>
    <cellStyle name="20% - Accent1 20 2 3 7" xfId="1719"/>
    <cellStyle name="20% - Accent1 20 2 3 8" xfId="1720"/>
    <cellStyle name="20% - Accent1 20 2 3 9" xfId="1721"/>
    <cellStyle name="20% - Accent1 20 2 4" xfId="1722"/>
    <cellStyle name="20% - Accent1 20 2 5" xfId="1723"/>
    <cellStyle name="20% - Accent1 20 2 6" xfId="1724"/>
    <cellStyle name="20% - Accent1 20 2 7" xfId="1725"/>
    <cellStyle name="20% - Accent1 20 2 8" xfId="1726"/>
    <cellStyle name="20% - Accent1 20 2 9" xfId="1727"/>
    <cellStyle name="20% - Accent1 20 3" xfId="1728"/>
    <cellStyle name="20% - Accent1 20 3 10" xfId="1729"/>
    <cellStyle name="20% - Accent1 20 3 2" xfId="1730"/>
    <cellStyle name="20% - Accent1 20 3 3" xfId="1731"/>
    <cellStyle name="20% - Accent1 20 3 4" xfId="1732"/>
    <cellStyle name="20% - Accent1 20 3 5" xfId="1733"/>
    <cellStyle name="20% - Accent1 20 3 6" xfId="1734"/>
    <cellStyle name="20% - Accent1 20 3 7" xfId="1735"/>
    <cellStyle name="20% - Accent1 20 3 8" xfId="1736"/>
    <cellStyle name="20% - Accent1 20 3 9" xfId="1737"/>
    <cellStyle name="20% - Accent1 20 4" xfId="1738"/>
    <cellStyle name="20% - Accent1 20 4 10" xfId="1739"/>
    <cellStyle name="20% - Accent1 20 4 2" xfId="1740"/>
    <cellStyle name="20% - Accent1 20 4 3" xfId="1741"/>
    <cellStyle name="20% - Accent1 20 4 4" xfId="1742"/>
    <cellStyle name="20% - Accent1 20 4 5" xfId="1743"/>
    <cellStyle name="20% - Accent1 20 4 6" xfId="1744"/>
    <cellStyle name="20% - Accent1 20 4 7" xfId="1745"/>
    <cellStyle name="20% - Accent1 20 4 8" xfId="1746"/>
    <cellStyle name="20% - Accent1 20 4 9" xfId="1747"/>
    <cellStyle name="20% - Accent1 20 5" xfId="1748"/>
    <cellStyle name="20% - Accent1 20 5 10" xfId="1749"/>
    <cellStyle name="20% - Accent1 20 5 2" xfId="1750"/>
    <cellStyle name="20% - Accent1 20 5 3" xfId="1751"/>
    <cellStyle name="20% - Accent1 20 5 4" xfId="1752"/>
    <cellStyle name="20% - Accent1 20 5 5" xfId="1753"/>
    <cellStyle name="20% - Accent1 20 5 6" xfId="1754"/>
    <cellStyle name="20% - Accent1 20 5 7" xfId="1755"/>
    <cellStyle name="20% - Accent1 20 5 8" xfId="1756"/>
    <cellStyle name="20% - Accent1 20 5 9" xfId="1757"/>
    <cellStyle name="20% - Accent1 20 6" xfId="1758"/>
    <cellStyle name="20% - Accent1 20 6 10" xfId="1759"/>
    <cellStyle name="20% - Accent1 20 6 2" xfId="1760"/>
    <cellStyle name="20% - Accent1 20 6 3" xfId="1761"/>
    <cellStyle name="20% - Accent1 20 6 4" xfId="1762"/>
    <cellStyle name="20% - Accent1 20 6 5" xfId="1763"/>
    <cellStyle name="20% - Accent1 20 6 6" xfId="1764"/>
    <cellStyle name="20% - Accent1 20 6 7" xfId="1765"/>
    <cellStyle name="20% - Accent1 20 6 8" xfId="1766"/>
    <cellStyle name="20% - Accent1 20 6 9" xfId="1767"/>
    <cellStyle name="20% - Accent1 20 7" xfId="1768"/>
    <cellStyle name="20% - Accent1 20 8" xfId="1769"/>
    <cellStyle name="20% - Accent1 20 9" xfId="1770"/>
    <cellStyle name="20% - Accent1 21" xfId="1771"/>
    <cellStyle name="20% - Accent1 21 10" xfId="1772"/>
    <cellStyle name="20% - Accent1 21 11" xfId="1773"/>
    <cellStyle name="20% - Accent1 21 12" xfId="1774"/>
    <cellStyle name="20% - Accent1 21 13" xfId="1775"/>
    <cellStyle name="20% - Accent1 21 14" xfId="1776"/>
    <cellStyle name="20% - Accent1 21 15" xfId="1777"/>
    <cellStyle name="20% - Accent1 21 16" xfId="1778"/>
    <cellStyle name="20% - Accent1 21 2" xfId="1779"/>
    <cellStyle name="20% - Accent1 21 2 10" xfId="1780"/>
    <cellStyle name="20% - Accent1 21 2 11" xfId="1781"/>
    <cellStyle name="20% - Accent1 21 2 12" xfId="1782"/>
    <cellStyle name="20% - Accent1 21 2 13" xfId="1783"/>
    <cellStyle name="20% - Accent1 21 2 2" xfId="1784"/>
    <cellStyle name="20% - Accent1 21 2 2 10" xfId="1785"/>
    <cellStyle name="20% - Accent1 21 2 2 2" xfId="1786"/>
    <cellStyle name="20% - Accent1 21 2 2 3" xfId="1787"/>
    <cellStyle name="20% - Accent1 21 2 2 4" xfId="1788"/>
    <cellStyle name="20% - Accent1 21 2 2 5" xfId="1789"/>
    <cellStyle name="20% - Accent1 21 2 2 6" xfId="1790"/>
    <cellStyle name="20% - Accent1 21 2 2 7" xfId="1791"/>
    <cellStyle name="20% - Accent1 21 2 2 8" xfId="1792"/>
    <cellStyle name="20% - Accent1 21 2 2 9" xfId="1793"/>
    <cellStyle name="20% - Accent1 21 2 3" xfId="1794"/>
    <cellStyle name="20% - Accent1 21 2 3 10" xfId="1795"/>
    <cellStyle name="20% - Accent1 21 2 3 2" xfId="1796"/>
    <cellStyle name="20% - Accent1 21 2 3 3" xfId="1797"/>
    <cellStyle name="20% - Accent1 21 2 3 4" xfId="1798"/>
    <cellStyle name="20% - Accent1 21 2 3 5" xfId="1799"/>
    <cellStyle name="20% - Accent1 21 2 3 6" xfId="1800"/>
    <cellStyle name="20% - Accent1 21 2 3 7" xfId="1801"/>
    <cellStyle name="20% - Accent1 21 2 3 8" xfId="1802"/>
    <cellStyle name="20% - Accent1 21 2 3 9" xfId="1803"/>
    <cellStyle name="20% - Accent1 21 2 4" xfId="1804"/>
    <cellStyle name="20% - Accent1 21 2 5" xfId="1805"/>
    <cellStyle name="20% - Accent1 21 2 6" xfId="1806"/>
    <cellStyle name="20% - Accent1 21 2 7" xfId="1807"/>
    <cellStyle name="20% - Accent1 21 2 8" xfId="1808"/>
    <cellStyle name="20% - Accent1 21 2 9" xfId="1809"/>
    <cellStyle name="20% - Accent1 21 3" xfId="1810"/>
    <cellStyle name="20% - Accent1 21 3 10" xfId="1811"/>
    <cellStyle name="20% - Accent1 21 3 2" xfId="1812"/>
    <cellStyle name="20% - Accent1 21 3 3" xfId="1813"/>
    <cellStyle name="20% - Accent1 21 3 4" xfId="1814"/>
    <cellStyle name="20% - Accent1 21 3 5" xfId="1815"/>
    <cellStyle name="20% - Accent1 21 3 6" xfId="1816"/>
    <cellStyle name="20% - Accent1 21 3 7" xfId="1817"/>
    <cellStyle name="20% - Accent1 21 3 8" xfId="1818"/>
    <cellStyle name="20% - Accent1 21 3 9" xfId="1819"/>
    <cellStyle name="20% - Accent1 21 4" xfId="1820"/>
    <cellStyle name="20% - Accent1 21 4 10" xfId="1821"/>
    <cellStyle name="20% - Accent1 21 4 2" xfId="1822"/>
    <cellStyle name="20% - Accent1 21 4 3" xfId="1823"/>
    <cellStyle name="20% - Accent1 21 4 4" xfId="1824"/>
    <cellStyle name="20% - Accent1 21 4 5" xfId="1825"/>
    <cellStyle name="20% - Accent1 21 4 6" xfId="1826"/>
    <cellStyle name="20% - Accent1 21 4 7" xfId="1827"/>
    <cellStyle name="20% - Accent1 21 4 8" xfId="1828"/>
    <cellStyle name="20% - Accent1 21 4 9" xfId="1829"/>
    <cellStyle name="20% - Accent1 21 5" xfId="1830"/>
    <cellStyle name="20% - Accent1 21 5 10" xfId="1831"/>
    <cellStyle name="20% - Accent1 21 5 2" xfId="1832"/>
    <cellStyle name="20% - Accent1 21 5 3" xfId="1833"/>
    <cellStyle name="20% - Accent1 21 5 4" xfId="1834"/>
    <cellStyle name="20% - Accent1 21 5 5" xfId="1835"/>
    <cellStyle name="20% - Accent1 21 5 6" xfId="1836"/>
    <cellStyle name="20% - Accent1 21 5 7" xfId="1837"/>
    <cellStyle name="20% - Accent1 21 5 8" xfId="1838"/>
    <cellStyle name="20% - Accent1 21 5 9" xfId="1839"/>
    <cellStyle name="20% - Accent1 21 6" xfId="1840"/>
    <cellStyle name="20% - Accent1 21 6 10" xfId="1841"/>
    <cellStyle name="20% - Accent1 21 6 2" xfId="1842"/>
    <cellStyle name="20% - Accent1 21 6 3" xfId="1843"/>
    <cellStyle name="20% - Accent1 21 6 4" xfId="1844"/>
    <cellStyle name="20% - Accent1 21 6 5" xfId="1845"/>
    <cellStyle name="20% - Accent1 21 6 6" xfId="1846"/>
    <cellStyle name="20% - Accent1 21 6 7" xfId="1847"/>
    <cellStyle name="20% - Accent1 21 6 8" xfId="1848"/>
    <cellStyle name="20% - Accent1 21 6 9" xfId="1849"/>
    <cellStyle name="20% - Accent1 21 7" xfId="1850"/>
    <cellStyle name="20% - Accent1 21 8" xfId="1851"/>
    <cellStyle name="20% - Accent1 21 9" xfId="1852"/>
    <cellStyle name="20% - Accent1 22" xfId="1853"/>
    <cellStyle name="20% - Accent1 22 10" xfId="1854"/>
    <cellStyle name="20% - Accent1 22 11" xfId="1855"/>
    <cellStyle name="20% - Accent1 22 12" xfId="1856"/>
    <cellStyle name="20% - Accent1 22 13" xfId="1857"/>
    <cellStyle name="20% - Accent1 22 14" xfId="1858"/>
    <cellStyle name="20% - Accent1 22 15" xfId="1859"/>
    <cellStyle name="20% - Accent1 22 16" xfId="1860"/>
    <cellStyle name="20% - Accent1 22 2" xfId="1861"/>
    <cellStyle name="20% - Accent1 22 2 10" xfId="1862"/>
    <cellStyle name="20% - Accent1 22 2 11" xfId="1863"/>
    <cellStyle name="20% - Accent1 22 2 12" xfId="1864"/>
    <cellStyle name="20% - Accent1 22 2 13" xfId="1865"/>
    <cellStyle name="20% - Accent1 22 2 2" xfId="1866"/>
    <cellStyle name="20% - Accent1 22 2 2 10" xfId="1867"/>
    <cellStyle name="20% - Accent1 22 2 2 2" xfId="1868"/>
    <cellStyle name="20% - Accent1 22 2 2 3" xfId="1869"/>
    <cellStyle name="20% - Accent1 22 2 2 4" xfId="1870"/>
    <cellStyle name="20% - Accent1 22 2 2 5" xfId="1871"/>
    <cellStyle name="20% - Accent1 22 2 2 6" xfId="1872"/>
    <cellStyle name="20% - Accent1 22 2 2 7" xfId="1873"/>
    <cellStyle name="20% - Accent1 22 2 2 8" xfId="1874"/>
    <cellStyle name="20% - Accent1 22 2 2 9" xfId="1875"/>
    <cellStyle name="20% - Accent1 22 2 3" xfId="1876"/>
    <cellStyle name="20% - Accent1 22 2 3 10" xfId="1877"/>
    <cellStyle name="20% - Accent1 22 2 3 2" xfId="1878"/>
    <cellStyle name="20% - Accent1 22 2 3 3" xfId="1879"/>
    <cellStyle name="20% - Accent1 22 2 3 4" xfId="1880"/>
    <cellStyle name="20% - Accent1 22 2 3 5" xfId="1881"/>
    <cellStyle name="20% - Accent1 22 2 3 6" xfId="1882"/>
    <cellStyle name="20% - Accent1 22 2 3 7" xfId="1883"/>
    <cellStyle name="20% - Accent1 22 2 3 8" xfId="1884"/>
    <cellStyle name="20% - Accent1 22 2 3 9" xfId="1885"/>
    <cellStyle name="20% - Accent1 22 2 4" xfId="1886"/>
    <cellStyle name="20% - Accent1 22 2 5" xfId="1887"/>
    <cellStyle name="20% - Accent1 22 2 6" xfId="1888"/>
    <cellStyle name="20% - Accent1 22 2 7" xfId="1889"/>
    <cellStyle name="20% - Accent1 22 2 8" xfId="1890"/>
    <cellStyle name="20% - Accent1 22 2 9" xfId="1891"/>
    <cellStyle name="20% - Accent1 22 3" xfId="1892"/>
    <cellStyle name="20% - Accent1 22 3 10" xfId="1893"/>
    <cellStyle name="20% - Accent1 22 3 2" xfId="1894"/>
    <cellStyle name="20% - Accent1 22 3 3" xfId="1895"/>
    <cellStyle name="20% - Accent1 22 3 4" xfId="1896"/>
    <cellStyle name="20% - Accent1 22 3 5" xfId="1897"/>
    <cellStyle name="20% - Accent1 22 3 6" xfId="1898"/>
    <cellStyle name="20% - Accent1 22 3 7" xfId="1899"/>
    <cellStyle name="20% - Accent1 22 3 8" xfId="1900"/>
    <cellStyle name="20% - Accent1 22 3 9" xfId="1901"/>
    <cellStyle name="20% - Accent1 22 4" xfId="1902"/>
    <cellStyle name="20% - Accent1 22 4 10" xfId="1903"/>
    <cellStyle name="20% - Accent1 22 4 2" xfId="1904"/>
    <cellStyle name="20% - Accent1 22 4 3" xfId="1905"/>
    <cellStyle name="20% - Accent1 22 4 4" xfId="1906"/>
    <cellStyle name="20% - Accent1 22 4 5" xfId="1907"/>
    <cellStyle name="20% - Accent1 22 4 6" xfId="1908"/>
    <cellStyle name="20% - Accent1 22 4 7" xfId="1909"/>
    <cellStyle name="20% - Accent1 22 4 8" xfId="1910"/>
    <cellStyle name="20% - Accent1 22 4 9" xfId="1911"/>
    <cellStyle name="20% - Accent1 22 5" xfId="1912"/>
    <cellStyle name="20% - Accent1 22 5 10" xfId="1913"/>
    <cellStyle name="20% - Accent1 22 5 2" xfId="1914"/>
    <cellStyle name="20% - Accent1 22 5 3" xfId="1915"/>
    <cellStyle name="20% - Accent1 22 5 4" xfId="1916"/>
    <cellStyle name="20% - Accent1 22 5 5" xfId="1917"/>
    <cellStyle name="20% - Accent1 22 5 6" xfId="1918"/>
    <cellStyle name="20% - Accent1 22 5 7" xfId="1919"/>
    <cellStyle name="20% - Accent1 22 5 8" xfId="1920"/>
    <cellStyle name="20% - Accent1 22 5 9" xfId="1921"/>
    <cellStyle name="20% - Accent1 22 6" xfId="1922"/>
    <cellStyle name="20% - Accent1 22 6 10" xfId="1923"/>
    <cellStyle name="20% - Accent1 22 6 2" xfId="1924"/>
    <cellStyle name="20% - Accent1 22 6 3" xfId="1925"/>
    <cellStyle name="20% - Accent1 22 6 4" xfId="1926"/>
    <cellStyle name="20% - Accent1 22 6 5" xfId="1927"/>
    <cellStyle name="20% - Accent1 22 6 6" xfId="1928"/>
    <cellStyle name="20% - Accent1 22 6 7" xfId="1929"/>
    <cellStyle name="20% - Accent1 22 6 8" xfId="1930"/>
    <cellStyle name="20% - Accent1 22 6 9" xfId="1931"/>
    <cellStyle name="20% - Accent1 22 7" xfId="1932"/>
    <cellStyle name="20% - Accent1 22 8" xfId="1933"/>
    <cellStyle name="20% - Accent1 22 9" xfId="1934"/>
    <cellStyle name="20% - Accent1 23" xfId="1935"/>
    <cellStyle name="20% - Accent1 23 10" xfId="1936"/>
    <cellStyle name="20% - Accent1 23 11" xfId="1937"/>
    <cellStyle name="20% - Accent1 23 12" xfId="1938"/>
    <cellStyle name="20% - Accent1 23 13" xfId="1939"/>
    <cellStyle name="20% - Accent1 23 14" xfId="1940"/>
    <cellStyle name="20% - Accent1 23 15" xfId="1941"/>
    <cellStyle name="20% - Accent1 23 16" xfId="1942"/>
    <cellStyle name="20% - Accent1 23 2" xfId="1943"/>
    <cellStyle name="20% - Accent1 23 2 10" xfId="1944"/>
    <cellStyle name="20% - Accent1 23 2 11" xfId="1945"/>
    <cellStyle name="20% - Accent1 23 2 12" xfId="1946"/>
    <cellStyle name="20% - Accent1 23 2 13" xfId="1947"/>
    <cellStyle name="20% - Accent1 23 2 2" xfId="1948"/>
    <cellStyle name="20% - Accent1 23 2 2 10" xfId="1949"/>
    <cellStyle name="20% - Accent1 23 2 2 2" xfId="1950"/>
    <cellStyle name="20% - Accent1 23 2 2 3" xfId="1951"/>
    <cellStyle name="20% - Accent1 23 2 2 4" xfId="1952"/>
    <cellStyle name="20% - Accent1 23 2 2 5" xfId="1953"/>
    <cellStyle name="20% - Accent1 23 2 2 6" xfId="1954"/>
    <cellStyle name="20% - Accent1 23 2 2 7" xfId="1955"/>
    <cellStyle name="20% - Accent1 23 2 2 8" xfId="1956"/>
    <cellStyle name="20% - Accent1 23 2 2 9" xfId="1957"/>
    <cellStyle name="20% - Accent1 23 2 3" xfId="1958"/>
    <cellStyle name="20% - Accent1 23 2 3 10" xfId="1959"/>
    <cellStyle name="20% - Accent1 23 2 3 2" xfId="1960"/>
    <cellStyle name="20% - Accent1 23 2 3 3" xfId="1961"/>
    <cellStyle name="20% - Accent1 23 2 3 4" xfId="1962"/>
    <cellStyle name="20% - Accent1 23 2 3 5" xfId="1963"/>
    <cellStyle name="20% - Accent1 23 2 3 6" xfId="1964"/>
    <cellStyle name="20% - Accent1 23 2 3 7" xfId="1965"/>
    <cellStyle name="20% - Accent1 23 2 3 8" xfId="1966"/>
    <cellStyle name="20% - Accent1 23 2 3 9" xfId="1967"/>
    <cellStyle name="20% - Accent1 23 2 4" xfId="1968"/>
    <cellStyle name="20% - Accent1 23 2 5" xfId="1969"/>
    <cellStyle name="20% - Accent1 23 2 6" xfId="1970"/>
    <cellStyle name="20% - Accent1 23 2 7" xfId="1971"/>
    <cellStyle name="20% - Accent1 23 2 8" xfId="1972"/>
    <cellStyle name="20% - Accent1 23 2 9" xfId="1973"/>
    <cellStyle name="20% - Accent1 23 3" xfId="1974"/>
    <cellStyle name="20% - Accent1 23 3 10" xfId="1975"/>
    <cellStyle name="20% - Accent1 23 3 2" xfId="1976"/>
    <cellStyle name="20% - Accent1 23 3 3" xfId="1977"/>
    <cellStyle name="20% - Accent1 23 3 4" xfId="1978"/>
    <cellStyle name="20% - Accent1 23 3 5" xfId="1979"/>
    <cellStyle name="20% - Accent1 23 3 6" xfId="1980"/>
    <cellStyle name="20% - Accent1 23 3 7" xfId="1981"/>
    <cellStyle name="20% - Accent1 23 3 8" xfId="1982"/>
    <cellStyle name="20% - Accent1 23 3 9" xfId="1983"/>
    <cellStyle name="20% - Accent1 23 4" xfId="1984"/>
    <cellStyle name="20% - Accent1 23 4 10" xfId="1985"/>
    <cellStyle name="20% - Accent1 23 4 2" xfId="1986"/>
    <cellStyle name="20% - Accent1 23 4 3" xfId="1987"/>
    <cellStyle name="20% - Accent1 23 4 4" xfId="1988"/>
    <cellStyle name="20% - Accent1 23 4 5" xfId="1989"/>
    <cellStyle name="20% - Accent1 23 4 6" xfId="1990"/>
    <cellStyle name="20% - Accent1 23 4 7" xfId="1991"/>
    <cellStyle name="20% - Accent1 23 4 8" xfId="1992"/>
    <cellStyle name="20% - Accent1 23 4 9" xfId="1993"/>
    <cellStyle name="20% - Accent1 23 5" xfId="1994"/>
    <cellStyle name="20% - Accent1 23 5 10" xfId="1995"/>
    <cellStyle name="20% - Accent1 23 5 2" xfId="1996"/>
    <cellStyle name="20% - Accent1 23 5 3" xfId="1997"/>
    <cellStyle name="20% - Accent1 23 5 4" xfId="1998"/>
    <cellStyle name="20% - Accent1 23 5 5" xfId="1999"/>
    <cellStyle name="20% - Accent1 23 5 6" xfId="2000"/>
    <cellStyle name="20% - Accent1 23 5 7" xfId="2001"/>
    <cellStyle name="20% - Accent1 23 5 8" xfId="2002"/>
    <cellStyle name="20% - Accent1 23 5 9" xfId="2003"/>
    <cellStyle name="20% - Accent1 23 6" xfId="2004"/>
    <cellStyle name="20% - Accent1 23 6 10" xfId="2005"/>
    <cellStyle name="20% - Accent1 23 6 2" xfId="2006"/>
    <cellStyle name="20% - Accent1 23 6 3" xfId="2007"/>
    <cellStyle name="20% - Accent1 23 6 4" xfId="2008"/>
    <cellStyle name="20% - Accent1 23 6 5" xfId="2009"/>
    <cellStyle name="20% - Accent1 23 6 6" xfId="2010"/>
    <cellStyle name="20% - Accent1 23 6 7" xfId="2011"/>
    <cellStyle name="20% - Accent1 23 6 8" xfId="2012"/>
    <cellStyle name="20% - Accent1 23 6 9" xfId="2013"/>
    <cellStyle name="20% - Accent1 23 7" xfId="2014"/>
    <cellStyle name="20% - Accent1 23 8" xfId="2015"/>
    <cellStyle name="20% - Accent1 23 9" xfId="2016"/>
    <cellStyle name="20% - Accent1 24" xfId="2017"/>
    <cellStyle name="20% - Accent1 24 10" xfId="2018"/>
    <cellStyle name="20% - Accent1 24 11" xfId="2019"/>
    <cellStyle name="20% - Accent1 24 12" xfId="2020"/>
    <cellStyle name="20% - Accent1 24 13" xfId="2021"/>
    <cellStyle name="20% - Accent1 24 14" xfId="2022"/>
    <cellStyle name="20% - Accent1 24 15" xfId="2023"/>
    <cellStyle name="20% - Accent1 24 16" xfId="2024"/>
    <cellStyle name="20% - Accent1 24 2" xfId="2025"/>
    <cellStyle name="20% - Accent1 24 2 10" xfId="2026"/>
    <cellStyle name="20% - Accent1 24 2 11" xfId="2027"/>
    <cellStyle name="20% - Accent1 24 2 12" xfId="2028"/>
    <cellStyle name="20% - Accent1 24 2 13" xfId="2029"/>
    <cellStyle name="20% - Accent1 24 2 2" xfId="2030"/>
    <cellStyle name="20% - Accent1 24 2 2 10" xfId="2031"/>
    <cellStyle name="20% - Accent1 24 2 2 2" xfId="2032"/>
    <cellStyle name="20% - Accent1 24 2 2 3" xfId="2033"/>
    <cellStyle name="20% - Accent1 24 2 2 4" xfId="2034"/>
    <cellStyle name="20% - Accent1 24 2 2 5" xfId="2035"/>
    <cellStyle name="20% - Accent1 24 2 2 6" xfId="2036"/>
    <cellStyle name="20% - Accent1 24 2 2 7" xfId="2037"/>
    <cellStyle name="20% - Accent1 24 2 2 8" xfId="2038"/>
    <cellStyle name="20% - Accent1 24 2 2 9" xfId="2039"/>
    <cellStyle name="20% - Accent1 24 2 3" xfId="2040"/>
    <cellStyle name="20% - Accent1 24 2 3 10" xfId="2041"/>
    <cellStyle name="20% - Accent1 24 2 3 2" xfId="2042"/>
    <cellStyle name="20% - Accent1 24 2 3 3" xfId="2043"/>
    <cellStyle name="20% - Accent1 24 2 3 4" xfId="2044"/>
    <cellStyle name="20% - Accent1 24 2 3 5" xfId="2045"/>
    <cellStyle name="20% - Accent1 24 2 3 6" xfId="2046"/>
    <cellStyle name="20% - Accent1 24 2 3 7" xfId="2047"/>
    <cellStyle name="20% - Accent1 24 2 3 8" xfId="2048"/>
    <cellStyle name="20% - Accent1 24 2 3 9" xfId="2049"/>
    <cellStyle name="20% - Accent1 24 2 4" xfId="2050"/>
    <cellStyle name="20% - Accent1 24 2 5" xfId="2051"/>
    <cellStyle name="20% - Accent1 24 2 6" xfId="2052"/>
    <cellStyle name="20% - Accent1 24 2 7" xfId="2053"/>
    <cellStyle name="20% - Accent1 24 2 8" xfId="2054"/>
    <cellStyle name="20% - Accent1 24 2 9" xfId="2055"/>
    <cellStyle name="20% - Accent1 24 3" xfId="2056"/>
    <cellStyle name="20% - Accent1 24 3 10" xfId="2057"/>
    <cellStyle name="20% - Accent1 24 3 2" xfId="2058"/>
    <cellStyle name="20% - Accent1 24 3 3" xfId="2059"/>
    <cellStyle name="20% - Accent1 24 3 4" xfId="2060"/>
    <cellStyle name="20% - Accent1 24 3 5" xfId="2061"/>
    <cellStyle name="20% - Accent1 24 3 6" xfId="2062"/>
    <cellStyle name="20% - Accent1 24 3 7" xfId="2063"/>
    <cellStyle name="20% - Accent1 24 3 8" xfId="2064"/>
    <cellStyle name="20% - Accent1 24 3 9" xfId="2065"/>
    <cellStyle name="20% - Accent1 24 4" xfId="2066"/>
    <cellStyle name="20% - Accent1 24 4 10" xfId="2067"/>
    <cellStyle name="20% - Accent1 24 4 2" xfId="2068"/>
    <cellStyle name="20% - Accent1 24 4 3" xfId="2069"/>
    <cellStyle name="20% - Accent1 24 4 4" xfId="2070"/>
    <cellStyle name="20% - Accent1 24 4 5" xfId="2071"/>
    <cellStyle name="20% - Accent1 24 4 6" xfId="2072"/>
    <cellStyle name="20% - Accent1 24 4 7" xfId="2073"/>
    <cellStyle name="20% - Accent1 24 4 8" xfId="2074"/>
    <cellStyle name="20% - Accent1 24 4 9" xfId="2075"/>
    <cellStyle name="20% - Accent1 24 5" xfId="2076"/>
    <cellStyle name="20% - Accent1 24 5 10" xfId="2077"/>
    <cellStyle name="20% - Accent1 24 5 2" xfId="2078"/>
    <cellStyle name="20% - Accent1 24 5 3" xfId="2079"/>
    <cellStyle name="20% - Accent1 24 5 4" xfId="2080"/>
    <cellStyle name="20% - Accent1 24 5 5" xfId="2081"/>
    <cellStyle name="20% - Accent1 24 5 6" xfId="2082"/>
    <cellStyle name="20% - Accent1 24 5 7" xfId="2083"/>
    <cellStyle name="20% - Accent1 24 5 8" xfId="2084"/>
    <cellStyle name="20% - Accent1 24 5 9" xfId="2085"/>
    <cellStyle name="20% - Accent1 24 6" xfId="2086"/>
    <cellStyle name="20% - Accent1 24 6 10" xfId="2087"/>
    <cellStyle name="20% - Accent1 24 6 2" xfId="2088"/>
    <cellStyle name="20% - Accent1 24 6 3" xfId="2089"/>
    <cellStyle name="20% - Accent1 24 6 4" xfId="2090"/>
    <cellStyle name="20% - Accent1 24 6 5" xfId="2091"/>
    <cellStyle name="20% - Accent1 24 6 6" xfId="2092"/>
    <cellStyle name="20% - Accent1 24 6 7" xfId="2093"/>
    <cellStyle name="20% - Accent1 24 6 8" xfId="2094"/>
    <cellStyle name="20% - Accent1 24 6 9" xfId="2095"/>
    <cellStyle name="20% - Accent1 24 7" xfId="2096"/>
    <cellStyle name="20% - Accent1 24 8" xfId="2097"/>
    <cellStyle name="20% - Accent1 24 9" xfId="2098"/>
    <cellStyle name="20% - Accent1 25" xfId="2099"/>
    <cellStyle name="20% - Accent1 25 10" xfId="2100"/>
    <cellStyle name="20% - Accent1 25 11" xfId="2101"/>
    <cellStyle name="20% - Accent1 25 12" xfId="2102"/>
    <cellStyle name="20% - Accent1 25 13" xfId="2103"/>
    <cellStyle name="20% - Accent1 25 14" xfId="2104"/>
    <cellStyle name="20% - Accent1 25 15" xfId="2105"/>
    <cellStyle name="20% - Accent1 25 16" xfId="2106"/>
    <cellStyle name="20% - Accent1 25 2" xfId="2107"/>
    <cellStyle name="20% - Accent1 25 2 10" xfId="2108"/>
    <cellStyle name="20% - Accent1 25 2 11" xfId="2109"/>
    <cellStyle name="20% - Accent1 25 2 12" xfId="2110"/>
    <cellStyle name="20% - Accent1 25 2 13" xfId="2111"/>
    <cellStyle name="20% - Accent1 25 2 2" xfId="2112"/>
    <cellStyle name="20% - Accent1 25 2 2 10" xfId="2113"/>
    <cellStyle name="20% - Accent1 25 2 2 2" xfId="2114"/>
    <cellStyle name="20% - Accent1 25 2 2 3" xfId="2115"/>
    <cellStyle name="20% - Accent1 25 2 2 4" xfId="2116"/>
    <cellStyle name="20% - Accent1 25 2 2 5" xfId="2117"/>
    <cellStyle name="20% - Accent1 25 2 2 6" xfId="2118"/>
    <cellStyle name="20% - Accent1 25 2 2 7" xfId="2119"/>
    <cellStyle name="20% - Accent1 25 2 2 8" xfId="2120"/>
    <cellStyle name="20% - Accent1 25 2 2 9" xfId="2121"/>
    <cellStyle name="20% - Accent1 25 2 3" xfId="2122"/>
    <cellStyle name="20% - Accent1 25 2 3 10" xfId="2123"/>
    <cellStyle name="20% - Accent1 25 2 3 2" xfId="2124"/>
    <cellStyle name="20% - Accent1 25 2 3 3" xfId="2125"/>
    <cellStyle name="20% - Accent1 25 2 3 4" xfId="2126"/>
    <cellStyle name="20% - Accent1 25 2 3 5" xfId="2127"/>
    <cellStyle name="20% - Accent1 25 2 3 6" xfId="2128"/>
    <cellStyle name="20% - Accent1 25 2 3 7" xfId="2129"/>
    <cellStyle name="20% - Accent1 25 2 3 8" xfId="2130"/>
    <cellStyle name="20% - Accent1 25 2 3 9" xfId="2131"/>
    <cellStyle name="20% - Accent1 25 2 4" xfId="2132"/>
    <cellStyle name="20% - Accent1 25 2 5" xfId="2133"/>
    <cellStyle name="20% - Accent1 25 2 6" xfId="2134"/>
    <cellStyle name="20% - Accent1 25 2 7" xfId="2135"/>
    <cellStyle name="20% - Accent1 25 2 8" xfId="2136"/>
    <cellStyle name="20% - Accent1 25 2 9" xfId="2137"/>
    <cellStyle name="20% - Accent1 25 3" xfId="2138"/>
    <cellStyle name="20% - Accent1 25 3 10" xfId="2139"/>
    <cellStyle name="20% - Accent1 25 3 2" xfId="2140"/>
    <cellStyle name="20% - Accent1 25 3 3" xfId="2141"/>
    <cellStyle name="20% - Accent1 25 3 4" xfId="2142"/>
    <cellStyle name="20% - Accent1 25 3 5" xfId="2143"/>
    <cellStyle name="20% - Accent1 25 3 6" xfId="2144"/>
    <cellStyle name="20% - Accent1 25 3 7" xfId="2145"/>
    <cellStyle name="20% - Accent1 25 3 8" xfId="2146"/>
    <cellStyle name="20% - Accent1 25 3 9" xfId="2147"/>
    <cellStyle name="20% - Accent1 25 4" xfId="2148"/>
    <cellStyle name="20% - Accent1 25 4 10" xfId="2149"/>
    <cellStyle name="20% - Accent1 25 4 2" xfId="2150"/>
    <cellStyle name="20% - Accent1 25 4 3" xfId="2151"/>
    <cellStyle name="20% - Accent1 25 4 4" xfId="2152"/>
    <cellStyle name="20% - Accent1 25 4 5" xfId="2153"/>
    <cellStyle name="20% - Accent1 25 4 6" xfId="2154"/>
    <cellStyle name="20% - Accent1 25 4 7" xfId="2155"/>
    <cellStyle name="20% - Accent1 25 4 8" xfId="2156"/>
    <cellStyle name="20% - Accent1 25 4 9" xfId="2157"/>
    <cellStyle name="20% - Accent1 25 5" xfId="2158"/>
    <cellStyle name="20% - Accent1 25 5 10" xfId="2159"/>
    <cellStyle name="20% - Accent1 25 5 2" xfId="2160"/>
    <cellStyle name="20% - Accent1 25 5 3" xfId="2161"/>
    <cellStyle name="20% - Accent1 25 5 4" xfId="2162"/>
    <cellStyle name="20% - Accent1 25 5 5" xfId="2163"/>
    <cellStyle name="20% - Accent1 25 5 6" xfId="2164"/>
    <cellStyle name="20% - Accent1 25 5 7" xfId="2165"/>
    <cellStyle name="20% - Accent1 25 5 8" xfId="2166"/>
    <cellStyle name="20% - Accent1 25 5 9" xfId="2167"/>
    <cellStyle name="20% - Accent1 25 6" xfId="2168"/>
    <cellStyle name="20% - Accent1 25 6 10" xfId="2169"/>
    <cellStyle name="20% - Accent1 25 6 2" xfId="2170"/>
    <cellStyle name="20% - Accent1 25 6 3" xfId="2171"/>
    <cellStyle name="20% - Accent1 25 6 4" xfId="2172"/>
    <cellStyle name="20% - Accent1 25 6 5" xfId="2173"/>
    <cellStyle name="20% - Accent1 25 6 6" xfId="2174"/>
    <cellStyle name="20% - Accent1 25 6 7" xfId="2175"/>
    <cellStyle name="20% - Accent1 25 6 8" xfId="2176"/>
    <cellStyle name="20% - Accent1 25 6 9" xfId="2177"/>
    <cellStyle name="20% - Accent1 25 7" xfId="2178"/>
    <cellStyle name="20% - Accent1 25 8" xfId="2179"/>
    <cellStyle name="20% - Accent1 25 9" xfId="2180"/>
    <cellStyle name="20% - Accent1 26" xfId="2181"/>
    <cellStyle name="20% - Accent1 26 10" xfId="2182"/>
    <cellStyle name="20% - Accent1 26 11" xfId="2183"/>
    <cellStyle name="20% - Accent1 26 12" xfId="2184"/>
    <cellStyle name="20% - Accent1 26 13" xfId="2185"/>
    <cellStyle name="20% - Accent1 26 14" xfId="2186"/>
    <cellStyle name="20% - Accent1 26 15" xfId="2187"/>
    <cellStyle name="20% - Accent1 26 16" xfId="2188"/>
    <cellStyle name="20% - Accent1 26 2" xfId="2189"/>
    <cellStyle name="20% - Accent1 26 2 10" xfId="2190"/>
    <cellStyle name="20% - Accent1 26 2 11" xfId="2191"/>
    <cellStyle name="20% - Accent1 26 2 12" xfId="2192"/>
    <cellStyle name="20% - Accent1 26 2 13" xfId="2193"/>
    <cellStyle name="20% - Accent1 26 2 2" xfId="2194"/>
    <cellStyle name="20% - Accent1 26 2 2 10" xfId="2195"/>
    <cellStyle name="20% - Accent1 26 2 2 2" xfId="2196"/>
    <cellStyle name="20% - Accent1 26 2 2 3" xfId="2197"/>
    <cellStyle name="20% - Accent1 26 2 2 4" xfId="2198"/>
    <cellStyle name="20% - Accent1 26 2 2 5" xfId="2199"/>
    <cellStyle name="20% - Accent1 26 2 2 6" xfId="2200"/>
    <cellStyle name="20% - Accent1 26 2 2 7" xfId="2201"/>
    <cellStyle name="20% - Accent1 26 2 2 8" xfId="2202"/>
    <cellStyle name="20% - Accent1 26 2 2 9" xfId="2203"/>
    <cellStyle name="20% - Accent1 26 2 3" xfId="2204"/>
    <cellStyle name="20% - Accent1 26 2 3 10" xfId="2205"/>
    <cellStyle name="20% - Accent1 26 2 3 2" xfId="2206"/>
    <cellStyle name="20% - Accent1 26 2 3 3" xfId="2207"/>
    <cellStyle name="20% - Accent1 26 2 3 4" xfId="2208"/>
    <cellStyle name="20% - Accent1 26 2 3 5" xfId="2209"/>
    <cellStyle name="20% - Accent1 26 2 3 6" xfId="2210"/>
    <cellStyle name="20% - Accent1 26 2 3 7" xfId="2211"/>
    <cellStyle name="20% - Accent1 26 2 3 8" xfId="2212"/>
    <cellStyle name="20% - Accent1 26 2 3 9" xfId="2213"/>
    <cellStyle name="20% - Accent1 26 2 4" xfId="2214"/>
    <cellStyle name="20% - Accent1 26 2 5" xfId="2215"/>
    <cellStyle name="20% - Accent1 26 2 6" xfId="2216"/>
    <cellStyle name="20% - Accent1 26 2 7" xfId="2217"/>
    <cellStyle name="20% - Accent1 26 2 8" xfId="2218"/>
    <cellStyle name="20% - Accent1 26 2 9" xfId="2219"/>
    <cellStyle name="20% - Accent1 26 3" xfId="2220"/>
    <cellStyle name="20% - Accent1 26 3 10" xfId="2221"/>
    <cellStyle name="20% - Accent1 26 3 2" xfId="2222"/>
    <cellStyle name="20% - Accent1 26 3 3" xfId="2223"/>
    <cellStyle name="20% - Accent1 26 3 4" xfId="2224"/>
    <cellStyle name="20% - Accent1 26 3 5" xfId="2225"/>
    <cellStyle name="20% - Accent1 26 3 6" xfId="2226"/>
    <cellStyle name="20% - Accent1 26 3 7" xfId="2227"/>
    <cellStyle name="20% - Accent1 26 3 8" xfId="2228"/>
    <cellStyle name="20% - Accent1 26 3 9" xfId="2229"/>
    <cellStyle name="20% - Accent1 26 4" xfId="2230"/>
    <cellStyle name="20% - Accent1 26 4 10" xfId="2231"/>
    <cellStyle name="20% - Accent1 26 4 2" xfId="2232"/>
    <cellStyle name="20% - Accent1 26 4 3" xfId="2233"/>
    <cellStyle name="20% - Accent1 26 4 4" xfId="2234"/>
    <cellStyle name="20% - Accent1 26 4 5" xfId="2235"/>
    <cellStyle name="20% - Accent1 26 4 6" xfId="2236"/>
    <cellStyle name="20% - Accent1 26 4 7" xfId="2237"/>
    <cellStyle name="20% - Accent1 26 4 8" xfId="2238"/>
    <cellStyle name="20% - Accent1 26 4 9" xfId="2239"/>
    <cellStyle name="20% - Accent1 26 5" xfId="2240"/>
    <cellStyle name="20% - Accent1 26 5 10" xfId="2241"/>
    <cellStyle name="20% - Accent1 26 5 2" xfId="2242"/>
    <cellStyle name="20% - Accent1 26 5 3" xfId="2243"/>
    <cellStyle name="20% - Accent1 26 5 4" xfId="2244"/>
    <cellStyle name="20% - Accent1 26 5 5" xfId="2245"/>
    <cellStyle name="20% - Accent1 26 5 6" xfId="2246"/>
    <cellStyle name="20% - Accent1 26 5 7" xfId="2247"/>
    <cellStyle name="20% - Accent1 26 5 8" xfId="2248"/>
    <cellStyle name="20% - Accent1 26 5 9" xfId="2249"/>
    <cellStyle name="20% - Accent1 26 6" xfId="2250"/>
    <cellStyle name="20% - Accent1 26 6 10" xfId="2251"/>
    <cellStyle name="20% - Accent1 26 6 2" xfId="2252"/>
    <cellStyle name="20% - Accent1 26 6 3" xfId="2253"/>
    <cellStyle name="20% - Accent1 26 6 4" xfId="2254"/>
    <cellStyle name="20% - Accent1 26 6 5" xfId="2255"/>
    <cellStyle name="20% - Accent1 26 6 6" xfId="2256"/>
    <cellStyle name="20% - Accent1 26 6 7" xfId="2257"/>
    <cellStyle name="20% - Accent1 26 6 8" xfId="2258"/>
    <cellStyle name="20% - Accent1 26 6 9" xfId="2259"/>
    <cellStyle name="20% - Accent1 26 7" xfId="2260"/>
    <cellStyle name="20% - Accent1 26 8" xfId="2261"/>
    <cellStyle name="20% - Accent1 26 9" xfId="2262"/>
    <cellStyle name="20% - Accent1 27" xfId="2263"/>
    <cellStyle name="20% - Accent1 27 10" xfId="2264"/>
    <cellStyle name="20% - Accent1 27 11" xfId="2265"/>
    <cellStyle name="20% - Accent1 27 12" xfId="2266"/>
    <cellStyle name="20% - Accent1 27 13" xfId="2267"/>
    <cellStyle name="20% - Accent1 27 14" xfId="2268"/>
    <cellStyle name="20% - Accent1 27 15" xfId="2269"/>
    <cellStyle name="20% - Accent1 27 2" xfId="2270"/>
    <cellStyle name="20% - Accent1 27 2 10" xfId="2271"/>
    <cellStyle name="20% - Accent1 27 2 11" xfId="2272"/>
    <cellStyle name="20% - Accent1 27 2 12" xfId="2273"/>
    <cellStyle name="20% - Accent1 27 2 13" xfId="2274"/>
    <cellStyle name="20% - Accent1 27 2 2" xfId="2275"/>
    <cellStyle name="20% - Accent1 27 2 2 10" xfId="2276"/>
    <cellStyle name="20% - Accent1 27 2 2 2" xfId="2277"/>
    <cellStyle name="20% - Accent1 27 2 2 3" xfId="2278"/>
    <cellStyle name="20% - Accent1 27 2 2 4" xfId="2279"/>
    <cellStyle name="20% - Accent1 27 2 2 5" xfId="2280"/>
    <cellStyle name="20% - Accent1 27 2 2 6" xfId="2281"/>
    <cellStyle name="20% - Accent1 27 2 2 7" xfId="2282"/>
    <cellStyle name="20% - Accent1 27 2 2 8" xfId="2283"/>
    <cellStyle name="20% - Accent1 27 2 2 9" xfId="2284"/>
    <cellStyle name="20% - Accent1 27 2 3" xfId="2285"/>
    <cellStyle name="20% - Accent1 27 2 3 10" xfId="2286"/>
    <cellStyle name="20% - Accent1 27 2 3 2" xfId="2287"/>
    <cellStyle name="20% - Accent1 27 2 3 3" xfId="2288"/>
    <cellStyle name="20% - Accent1 27 2 3 4" xfId="2289"/>
    <cellStyle name="20% - Accent1 27 2 3 5" xfId="2290"/>
    <cellStyle name="20% - Accent1 27 2 3 6" xfId="2291"/>
    <cellStyle name="20% - Accent1 27 2 3 7" xfId="2292"/>
    <cellStyle name="20% - Accent1 27 2 3 8" xfId="2293"/>
    <cellStyle name="20% - Accent1 27 2 3 9" xfId="2294"/>
    <cellStyle name="20% - Accent1 27 2 4" xfId="2295"/>
    <cellStyle name="20% - Accent1 27 2 5" xfId="2296"/>
    <cellStyle name="20% - Accent1 27 2 6" xfId="2297"/>
    <cellStyle name="20% - Accent1 27 2 7" xfId="2298"/>
    <cellStyle name="20% - Accent1 27 2 8" xfId="2299"/>
    <cellStyle name="20% - Accent1 27 2 9" xfId="2300"/>
    <cellStyle name="20% - Accent1 27 3" xfId="2301"/>
    <cellStyle name="20% - Accent1 27 3 10" xfId="2302"/>
    <cellStyle name="20% - Accent1 27 3 2" xfId="2303"/>
    <cellStyle name="20% - Accent1 27 3 3" xfId="2304"/>
    <cellStyle name="20% - Accent1 27 3 4" xfId="2305"/>
    <cellStyle name="20% - Accent1 27 3 5" xfId="2306"/>
    <cellStyle name="20% - Accent1 27 3 6" xfId="2307"/>
    <cellStyle name="20% - Accent1 27 3 7" xfId="2308"/>
    <cellStyle name="20% - Accent1 27 3 8" xfId="2309"/>
    <cellStyle name="20% - Accent1 27 3 9" xfId="2310"/>
    <cellStyle name="20% - Accent1 27 4" xfId="2311"/>
    <cellStyle name="20% - Accent1 27 4 10" xfId="2312"/>
    <cellStyle name="20% - Accent1 27 4 2" xfId="2313"/>
    <cellStyle name="20% - Accent1 27 4 3" xfId="2314"/>
    <cellStyle name="20% - Accent1 27 4 4" xfId="2315"/>
    <cellStyle name="20% - Accent1 27 4 5" xfId="2316"/>
    <cellStyle name="20% - Accent1 27 4 6" xfId="2317"/>
    <cellStyle name="20% - Accent1 27 4 7" xfId="2318"/>
    <cellStyle name="20% - Accent1 27 4 8" xfId="2319"/>
    <cellStyle name="20% - Accent1 27 4 9" xfId="2320"/>
    <cellStyle name="20% - Accent1 27 5" xfId="2321"/>
    <cellStyle name="20% - Accent1 27 5 10" xfId="2322"/>
    <cellStyle name="20% - Accent1 27 5 2" xfId="2323"/>
    <cellStyle name="20% - Accent1 27 5 3" xfId="2324"/>
    <cellStyle name="20% - Accent1 27 5 4" xfId="2325"/>
    <cellStyle name="20% - Accent1 27 5 5" xfId="2326"/>
    <cellStyle name="20% - Accent1 27 5 6" xfId="2327"/>
    <cellStyle name="20% - Accent1 27 5 7" xfId="2328"/>
    <cellStyle name="20% - Accent1 27 5 8" xfId="2329"/>
    <cellStyle name="20% - Accent1 27 5 9" xfId="2330"/>
    <cellStyle name="20% - Accent1 27 6" xfId="2331"/>
    <cellStyle name="20% - Accent1 27 7" xfId="2332"/>
    <cellStyle name="20% - Accent1 27 8" xfId="2333"/>
    <cellStyle name="20% - Accent1 27 9" xfId="2334"/>
    <cellStyle name="20% - Accent1 28" xfId="2335"/>
    <cellStyle name="20% - Accent1 28 10" xfId="2336"/>
    <cellStyle name="20% - Accent1 28 11" xfId="2337"/>
    <cellStyle name="20% - Accent1 28 12" xfId="2338"/>
    <cellStyle name="20% - Accent1 28 13" xfId="2339"/>
    <cellStyle name="20% - Accent1 28 14" xfId="2340"/>
    <cellStyle name="20% - Accent1 28 15" xfId="2341"/>
    <cellStyle name="20% - Accent1 28 2" xfId="2342"/>
    <cellStyle name="20% - Accent1 28 2 10" xfId="2343"/>
    <cellStyle name="20% - Accent1 28 2 11" xfId="2344"/>
    <cellStyle name="20% - Accent1 28 2 12" xfId="2345"/>
    <cellStyle name="20% - Accent1 28 2 13" xfId="2346"/>
    <cellStyle name="20% - Accent1 28 2 2" xfId="2347"/>
    <cellStyle name="20% - Accent1 28 2 2 10" xfId="2348"/>
    <cellStyle name="20% - Accent1 28 2 2 2" xfId="2349"/>
    <cellStyle name="20% - Accent1 28 2 2 3" xfId="2350"/>
    <cellStyle name="20% - Accent1 28 2 2 4" xfId="2351"/>
    <cellStyle name="20% - Accent1 28 2 2 5" xfId="2352"/>
    <cellStyle name="20% - Accent1 28 2 2 6" xfId="2353"/>
    <cellStyle name="20% - Accent1 28 2 2 7" xfId="2354"/>
    <cellStyle name="20% - Accent1 28 2 2 8" xfId="2355"/>
    <cellStyle name="20% - Accent1 28 2 2 9" xfId="2356"/>
    <cellStyle name="20% - Accent1 28 2 3" xfId="2357"/>
    <cellStyle name="20% - Accent1 28 2 3 10" xfId="2358"/>
    <cellStyle name="20% - Accent1 28 2 3 2" xfId="2359"/>
    <cellStyle name="20% - Accent1 28 2 3 3" xfId="2360"/>
    <cellStyle name="20% - Accent1 28 2 3 4" xfId="2361"/>
    <cellStyle name="20% - Accent1 28 2 3 5" xfId="2362"/>
    <cellStyle name="20% - Accent1 28 2 3 6" xfId="2363"/>
    <cellStyle name="20% - Accent1 28 2 3 7" xfId="2364"/>
    <cellStyle name="20% - Accent1 28 2 3 8" xfId="2365"/>
    <cellStyle name="20% - Accent1 28 2 3 9" xfId="2366"/>
    <cellStyle name="20% - Accent1 28 2 4" xfId="2367"/>
    <cellStyle name="20% - Accent1 28 2 5" xfId="2368"/>
    <cellStyle name="20% - Accent1 28 2 6" xfId="2369"/>
    <cellStyle name="20% - Accent1 28 2 7" xfId="2370"/>
    <cellStyle name="20% - Accent1 28 2 8" xfId="2371"/>
    <cellStyle name="20% - Accent1 28 2 9" xfId="2372"/>
    <cellStyle name="20% - Accent1 28 3" xfId="2373"/>
    <cellStyle name="20% - Accent1 28 3 10" xfId="2374"/>
    <cellStyle name="20% - Accent1 28 3 2" xfId="2375"/>
    <cellStyle name="20% - Accent1 28 3 3" xfId="2376"/>
    <cellStyle name="20% - Accent1 28 3 4" xfId="2377"/>
    <cellStyle name="20% - Accent1 28 3 5" xfId="2378"/>
    <cellStyle name="20% - Accent1 28 3 6" xfId="2379"/>
    <cellStyle name="20% - Accent1 28 3 7" xfId="2380"/>
    <cellStyle name="20% - Accent1 28 3 8" xfId="2381"/>
    <cellStyle name="20% - Accent1 28 3 9" xfId="2382"/>
    <cellStyle name="20% - Accent1 28 4" xfId="2383"/>
    <cellStyle name="20% - Accent1 28 4 10" xfId="2384"/>
    <cellStyle name="20% - Accent1 28 4 2" xfId="2385"/>
    <cellStyle name="20% - Accent1 28 4 3" xfId="2386"/>
    <cellStyle name="20% - Accent1 28 4 4" xfId="2387"/>
    <cellStyle name="20% - Accent1 28 4 5" xfId="2388"/>
    <cellStyle name="20% - Accent1 28 4 6" xfId="2389"/>
    <cellStyle name="20% - Accent1 28 4 7" xfId="2390"/>
    <cellStyle name="20% - Accent1 28 4 8" xfId="2391"/>
    <cellStyle name="20% - Accent1 28 4 9" xfId="2392"/>
    <cellStyle name="20% - Accent1 28 5" xfId="2393"/>
    <cellStyle name="20% - Accent1 28 5 10" xfId="2394"/>
    <cellStyle name="20% - Accent1 28 5 2" xfId="2395"/>
    <cellStyle name="20% - Accent1 28 5 3" xfId="2396"/>
    <cellStyle name="20% - Accent1 28 5 4" xfId="2397"/>
    <cellStyle name="20% - Accent1 28 5 5" xfId="2398"/>
    <cellStyle name="20% - Accent1 28 5 6" xfId="2399"/>
    <cellStyle name="20% - Accent1 28 5 7" xfId="2400"/>
    <cellStyle name="20% - Accent1 28 5 8" xfId="2401"/>
    <cellStyle name="20% - Accent1 28 5 9" xfId="2402"/>
    <cellStyle name="20% - Accent1 28 6" xfId="2403"/>
    <cellStyle name="20% - Accent1 28 7" xfId="2404"/>
    <cellStyle name="20% - Accent1 28 8" xfId="2405"/>
    <cellStyle name="20% - Accent1 28 9" xfId="2406"/>
    <cellStyle name="20% - Accent1 29" xfId="2407"/>
    <cellStyle name="20% - Accent1 29 10" xfId="2408"/>
    <cellStyle name="20% - Accent1 29 11" xfId="2409"/>
    <cellStyle name="20% - Accent1 29 12" xfId="2410"/>
    <cellStyle name="20% - Accent1 29 13" xfId="2411"/>
    <cellStyle name="20% - Accent1 29 14" xfId="2412"/>
    <cellStyle name="20% - Accent1 29 15" xfId="2413"/>
    <cellStyle name="20% - Accent1 29 2" xfId="2414"/>
    <cellStyle name="20% - Accent1 29 2 10" xfId="2415"/>
    <cellStyle name="20% - Accent1 29 2 11" xfId="2416"/>
    <cellStyle name="20% - Accent1 29 2 12" xfId="2417"/>
    <cellStyle name="20% - Accent1 29 2 13" xfId="2418"/>
    <cellStyle name="20% - Accent1 29 2 2" xfId="2419"/>
    <cellStyle name="20% - Accent1 29 2 2 10" xfId="2420"/>
    <cellStyle name="20% - Accent1 29 2 2 2" xfId="2421"/>
    <cellStyle name="20% - Accent1 29 2 2 3" xfId="2422"/>
    <cellStyle name="20% - Accent1 29 2 2 4" xfId="2423"/>
    <cellStyle name="20% - Accent1 29 2 2 5" xfId="2424"/>
    <cellStyle name="20% - Accent1 29 2 2 6" xfId="2425"/>
    <cellStyle name="20% - Accent1 29 2 2 7" xfId="2426"/>
    <cellStyle name="20% - Accent1 29 2 2 8" xfId="2427"/>
    <cellStyle name="20% - Accent1 29 2 2 9" xfId="2428"/>
    <cellStyle name="20% - Accent1 29 2 3" xfId="2429"/>
    <cellStyle name="20% - Accent1 29 2 3 10" xfId="2430"/>
    <cellStyle name="20% - Accent1 29 2 3 2" xfId="2431"/>
    <cellStyle name="20% - Accent1 29 2 3 3" xfId="2432"/>
    <cellStyle name="20% - Accent1 29 2 3 4" xfId="2433"/>
    <cellStyle name="20% - Accent1 29 2 3 5" xfId="2434"/>
    <cellStyle name="20% - Accent1 29 2 3 6" xfId="2435"/>
    <cellStyle name="20% - Accent1 29 2 3 7" xfId="2436"/>
    <cellStyle name="20% - Accent1 29 2 3 8" xfId="2437"/>
    <cellStyle name="20% - Accent1 29 2 3 9" xfId="2438"/>
    <cellStyle name="20% - Accent1 29 2 4" xfId="2439"/>
    <cellStyle name="20% - Accent1 29 2 5" xfId="2440"/>
    <cellStyle name="20% - Accent1 29 2 6" xfId="2441"/>
    <cellStyle name="20% - Accent1 29 2 7" xfId="2442"/>
    <cellStyle name="20% - Accent1 29 2 8" xfId="2443"/>
    <cellStyle name="20% - Accent1 29 2 9" xfId="2444"/>
    <cellStyle name="20% - Accent1 29 3" xfId="2445"/>
    <cellStyle name="20% - Accent1 29 3 10" xfId="2446"/>
    <cellStyle name="20% - Accent1 29 3 2" xfId="2447"/>
    <cellStyle name="20% - Accent1 29 3 3" xfId="2448"/>
    <cellStyle name="20% - Accent1 29 3 4" xfId="2449"/>
    <cellStyle name="20% - Accent1 29 3 5" xfId="2450"/>
    <cellStyle name="20% - Accent1 29 3 6" xfId="2451"/>
    <cellStyle name="20% - Accent1 29 3 7" xfId="2452"/>
    <cellStyle name="20% - Accent1 29 3 8" xfId="2453"/>
    <cellStyle name="20% - Accent1 29 3 9" xfId="2454"/>
    <cellStyle name="20% - Accent1 29 4" xfId="2455"/>
    <cellStyle name="20% - Accent1 29 4 10" xfId="2456"/>
    <cellStyle name="20% - Accent1 29 4 2" xfId="2457"/>
    <cellStyle name="20% - Accent1 29 4 3" xfId="2458"/>
    <cellStyle name="20% - Accent1 29 4 4" xfId="2459"/>
    <cellStyle name="20% - Accent1 29 4 5" xfId="2460"/>
    <cellStyle name="20% - Accent1 29 4 6" xfId="2461"/>
    <cellStyle name="20% - Accent1 29 4 7" xfId="2462"/>
    <cellStyle name="20% - Accent1 29 4 8" xfId="2463"/>
    <cellStyle name="20% - Accent1 29 4 9" xfId="2464"/>
    <cellStyle name="20% - Accent1 29 5" xfId="2465"/>
    <cellStyle name="20% - Accent1 29 5 10" xfId="2466"/>
    <cellStyle name="20% - Accent1 29 5 2" xfId="2467"/>
    <cellStyle name="20% - Accent1 29 5 3" xfId="2468"/>
    <cellStyle name="20% - Accent1 29 5 4" xfId="2469"/>
    <cellStyle name="20% - Accent1 29 5 5" xfId="2470"/>
    <cellStyle name="20% - Accent1 29 5 6" xfId="2471"/>
    <cellStyle name="20% - Accent1 29 5 7" xfId="2472"/>
    <cellStyle name="20% - Accent1 29 5 8" xfId="2473"/>
    <cellStyle name="20% - Accent1 29 5 9" xfId="2474"/>
    <cellStyle name="20% - Accent1 29 6" xfId="2475"/>
    <cellStyle name="20% - Accent1 29 7" xfId="2476"/>
    <cellStyle name="20% - Accent1 29 8" xfId="2477"/>
    <cellStyle name="20% - Accent1 29 9" xfId="2478"/>
    <cellStyle name="20% - Accent1 3" xfId="2479"/>
    <cellStyle name="20% - Accent1 3 10" xfId="2480"/>
    <cellStyle name="20% - Accent1 3 11" xfId="2481"/>
    <cellStyle name="20% - Accent1 3 12" xfId="2482"/>
    <cellStyle name="20% - Accent1 3 13" xfId="2483"/>
    <cellStyle name="20% - Accent1 3 14" xfId="2484"/>
    <cellStyle name="20% - Accent1 3 15" xfId="2485"/>
    <cellStyle name="20% - Accent1 3 16" xfId="2486"/>
    <cellStyle name="20% - Accent1 3 17" xfId="2487"/>
    <cellStyle name="20% - Accent1 3 18" xfId="2488"/>
    <cellStyle name="20% - Accent1 3 19" xfId="2489"/>
    <cellStyle name="20% - Accent1 3 2" xfId="2490"/>
    <cellStyle name="20% - Accent1 3 2 10" xfId="2491"/>
    <cellStyle name="20% - Accent1 3 2 11" xfId="2492"/>
    <cellStyle name="20% - Accent1 3 2 12" xfId="2493"/>
    <cellStyle name="20% - Accent1 3 2 13" xfId="2494"/>
    <cellStyle name="20% - Accent1 3 2 2" xfId="2495"/>
    <cellStyle name="20% - Accent1 3 2 2 10" xfId="2496"/>
    <cellStyle name="20% - Accent1 3 2 2 2" xfId="2497"/>
    <cellStyle name="20% - Accent1 3 2 2 2 2" xfId="2498"/>
    <cellStyle name="20% - Accent1 3 2 2 2 2 2" xfId="2499"/>
    <cellStyle name="20% - Accent1 3 2 2 2 3" xfId="2500"/>
    <cellStyle name="20% - Accent1 3 2 2 2 4" xfId="2501"/>
    <cellStyle name="20% - Accent1 3 2 2 3" xfId="2502"/>
    <cellStyle name="20% - Accent1 3 2 2 3 2" xfId="2503"/>
    <cellStyle name="20% - Accent1 3 2 2 3 3" xfId="2504"/>
    <cellStyle name="20% - Accent1 3 2 2 4" xfId="2505"/>
    <cellStyle name="20% - Accent1 3 2 2 5" xfId="2506"/>
    <cellStyle name="20% - Accent1 3 2 2 6" xfId="2507"/>
    <cellStyle name="20% - Accent1 3 2 2 7" xfId="2508"/>
    <cellStyle name="20% - Accent1 3 2 2 8" xfId="2509"/>
    <cellStyle name="20% - Accent1 3 2 2 9" xfId="2510"/>
    <cellStyle name="20% - Accent1 3 2 3" xfId="2511"/>
    <cellStyle name="20% - Accent1 3 2 3 10" xfId="2512"/>
    <cellStyle name="20% - Accent1 3 2 3 2" xfId="2513"/>
    <cellStyle name="20% - Accent1 3 2 3 2 2" xfId="2514"/>
    <cellStyle name="20% - Accent1 3 2 3 2 2 2" xfId="2515"/>
    <cellStyle name="20% - Accent1 3 2 3 2 3" xfId="2516"/>
    <cellStyle name="20% - Accent1 3 2 3 2 4" xfId="2517"/>
    <cellStyle name="20% - Accent1 3 2 3 3" xfId="2518"/>
    <cellStyle name="20% - Accent1 3 2 3 3 2" xfId="2519"/>
    <cellStyle name="20% - Accent1 3 2 3 4" xfId="2520"/>
    <cellStyle name="20% - Accent1 3 2 3 5" xfId="2521"/>
    <cellStyle name="20% - Accent1 3 2 3 6" xfId="2522"/>
    <cellStyle name="20% - Accent1 3 2 3 7" xfId="2523"/>
    <cellStyle name="20% - Accent1 3 2 3 8" xfId="2524"/>
    <cellStyle name="20% - Accent1 3 2 3 9" xfId="2525"/>
    <cellStyle name="20% - Accent1 3 2 4" xfId="2526"/>
    <cellStyle name="20% - Accent1 3 2 4 2" xfId="2527"/>
    <cellStyle name="20% - Accent1 3 2 4 2 2" xfId="2528"/>
    <cellStyle name="20% - Accent1 3 2 4 3" xfId="2529"/>
    <cellStyle name="20% - Accent1 3 2 4 4" xfId="2530"/>
    <cellStyle name="20% - Accent1 3 2 5" xfId="2531"/>
    <cellStyle name="20% - Accent1 3 2 5 2" xfId="2532"/>
    <cellStyle name="20% - Accent1 3 2 5 3" xfId="2533"/>
    <cellStyle name="20% - Accent1 3 2 6" xfId="2534"/>
    <cellStyle name="20% - Accent1 3 2 6 2" xfId="2535"/>
    <cellStyle name="20% - Accent1 3 2 7" xfId="2536"/>
    <cellStyle name="20% - Accent1 3 2 8" xfId="2537"/>
    <cellStyle name="20% - Accent1 3 2 9" xfId="2538"/>
    <cellStyle name="20% - Accent1 3 3" xfId="2539"/>
    <cellStyle name="20% - Accent1 3 3 10" xfId="2540"/>
    <cellStyle name="20% - Accent1 3 3 11" xfId="2541"/>
    <cellStyle name="20% - Accent1 3 3 12" xfId="2542"/>
    <cellStyle name="20% - Accent1 3 3 2" xfId="2543"/>
    <cellStyle name="20% - Accent1 3 3 2 2" xfId="2544"/>
    <cellStyle name="20% - Accent1 3 3 2 2 2" xfId="2545"/>
    <cellStyle name="20% - Accent1 3 3 2 2 2 2" xfId="2546"/>
    <cellStyle name="20% - Accent1 3 3 2 2 3" xfId="2547"/>
    <cellStyle name="20% - Accent1 3 3 2 2 4" xfId="2548"/>
    <cellStyle name="20% - Accent1 3 3 2 3" xfId="2549"/>
    <cellStyle name="20% - Accent1 3 3 2 3 2" xfId="2550"/>
    <cellStyle name="20% - Accent1 3 3 2 3 3" xfId="2551"/>
    <cellStyle name="20% - Accent1 3 3 2 4" xfId="2552"/>
    <cellStyle name="20% - Accent1 3 3 2 5" xfId="2553"/>
    <cellStyle name="20% - Accent1 3 3 2 6" xfId="2554"/>
    <cellStyle name="20% - Accent1 3 3 2 7" xfId="2555"/>
    <cellStyle name="20% - Accent1 3 3 2 8" xfId="2556"/>
    <cellStyle name="20% - Accent1 3 3 3" xfId="2557"/>
    <cellStyle name="20% - Accent1 3 3 3 2" xfId="2558"/>
    <cellStyle name="20% - Accent1 3 3 3 2 2" xfId="2559"/>
    <cellStyle name="20% - Accent1 3 3 3 2 2 2" xfId="2560"/>
    <cellStyle name="20% - Accent1 3 3 3 2 3" xfId="2561"/>
    <cellStyle name="20% - Accent1 3 3 3 2 4" xfId="2562"/>
    <cellStyle name="20% - Accent1 3 3 3 3" xfId="2563"/>
    <cellStyle name="20% - Accent1 3 3 3 3 2" xfId="2564"/>
    <cellStyle name="20% - Accent1 3 3 3 4" xfId="2565"/>
    <cellStyle name="20% - Accent1 3 3 3 5" xfId="2566"/>
    <cellStyle name="20% - Accent1 3 3 3 6" xfId="2567"/>
    <cellStyle name="20% - Accent1 3 3 3 7" xfId="2568"/>
    <cellStyle name="20% - Accent1 3 3 3 8" xfId="2569"/>
    <cellStyle name="20% - Accent1 3 3 4" xfId="2570"/>
    <cellStyle name="20% - Accent1 3 3 4 2" xfId="2571"/>
    <cellStyle name="20% - Accent1 3 3 4 2 2" xfId="2572"/>
    <cellStyle name="20% - Accent1 3 3 4 3" xfId="2573"/>
    <cellStyle name="20% - Accent1 3 3 4 4" xfId="2574"/>
    <cellStyle name="20% - Accent1 3 3 5" xfId="2575"/>
    <cellStyle name="20% - Accent1 3 3 5 2" xfId="2576"/>
    <cellStyle name="20% - Accent1 3 3 5 3" xfId="2577"/>
    <cellStyle name="20% - Accent1 3 3 6" xfId="2578"/>
    <cellStyle name="20% - Accent1 3 3 6 2" xfId="2579"/>
    <cellStyle name="20% - Accent1 3 3 7" xfId="2580"/>
    <cellStyle name="20% - Accent1 3 3 8" xfId="2581"/>
    <cellStyle name="20% - Accent1 3 3 9" xfId="2582"/>
    <cellStyle name="20% - Accent1 3 4" xfId="2583"/>
    <cellStyle name="20% - Accent1 3 4 10" xfId="2584"/>
    <cellStyle name="20% - Accent1 3 4 11" xfId="2585"/>
    <cellStyle name="20% - Accent1 3 4 12" xfId="2586"/>
    <cellStyle name="20% - Accent1 3 4 2" xfId="2587"/>
    <cellStyle name="20% - Accent1 3 4 2 2" xfId="2588"/>
    <cellStyle name="20% - Accent1 3 4 2 2 2" xfId="2589"/>
    <cellStyle name="20% - Accent1 3 4 2 2 2 2" xfId="2590"/>
    <cellStyle name="20% - Accent1 3 4 2 2 3" xfId="2591"/>
    <cellStyle name="20% - Accent1 3 4 2 2 4" xfId="2592"/>
    <cellStyle name="20% - Accent1 3 4 2 3" xfId="2593"/>
    <cellStyle name="20% - Accent1 3 4 2 3 2" xfId="2594"/>
    <cellStyle name="20% - Accent1 3 4 2 3 3" xfId="2595"/>
    <cellStyle name="20% - Accent1 3 4 2 4" xfId="2596"/>
    <cellStyle name="20% - Accent1 3 4 2 5" xfId="2597"/>
    <cellStyle name="20% - Accent1 3 4 2 6" xfId="2598"/>
    <cellStyle name="20% - Accent1 3 4 2 7" xfId="2599"/>
    <cellStyle name="20% - Accent1 3 4 2 8" xfId="2600"/>
    <cellStyle name="20% - Accent1 3 4 3" xfId="2601"/>
    <cellStyle name="20% - Accent1 3 4 3 2" xfId="2602"/>
    <cellStyle name="20% - Accent1 3 4 3 2 2" xfId="2603"/>
    <cellStyle name="20% - Accent1 3 4 3 2 2 2" xfId="2604"/>
    <cellStyle name="20% - Accent1 3 4 3 2 3" xfId="2605"/>
    <cellStyle name="20% - Accent1 3 4 3 2 4" xfId="2606"/>
    <cellStyle name="20% - Accent1 3 4 3 3" xfId="2607"/>
    <cellStyle name="20% - Accent1 3 4 3 3 2" xfId="2608"/>
    <cellStyle name="20% - Accent1 3 4 3 4" xfId="2609"/>
    <cellStyle name="20% - Accent1 3 4 3 5" xfId="2610"/>
    <cellStyle name="20% - Accent1 3 4 3 6" xfId="2611"/>
    <cellStyle name="20% - Accent1 3 4 3 7" xfId="2612"/>
    <cellStyle name="20% - Accent1 3 4 3 8" xfId="2613"/>
    <cellStyle name="20% - Accent1 3 4 4" xfId="2614"/>
    <cellStyle name="20% - Accent1 3 4 4 2" xfId="2615"/>
    <cellStyle name="20% - Accent1 3 4 4 2 2" xfId="2616"/>
    <cellStyle name="20% - Accent1 3 4 4 3" xfId="2617"/>
    <cellStyle name="20% - Accent1 3 4 4 4" xfId="2618"/>
    <cellStyle name="20% - Accent1 3 4 5" xfId="2619"/>
    <cellStyle name="20% - Accent1 3 4 5 2" xfId="2620"/>
    <cellStyle name="20% - Accent1 3 4 5 3" xfId="2621"/>
    <cellStyle name="20% - Accent1 3 4 6" xfId="2622"/>
    <cellStyle name="20% - Accent1 3 4 6 2" xfId="2623"/>
    <cellStyle name="20% - Accent1 3 4 7" xfId="2624"/>
    <cellStyle name="20% - Accent1 3 4 8" xfId="2625"/>
    <cellStyle name="20% - Accent1 3 4 9" xfId="2626"/>
    <cellStyle name="20% - Accent1 3 5" xfId="2627"/>
    <cellStyle name="20% - Accent1 3 5 10" xfId="2628"/>
    <cellStyle name="20% - Accent1 3 5 2" xfId="2629"/>
    <cellStyle name="20% - Accent1 3 5 2 2" xfId="2630"/>
    <cellStyle name="20% - Accent1 3 5 2 2 2" xfId="2631"/>
    <cellStyle name="20% - Accent1 3 5 2 3" xfId="2632"/>
    <cellStyle name="20% - Accent1 3 5 2 4" xfId="2633"/>
    <cellStyle name="20% - Accent1 3 5 3" xfId="2634"/>
    <cellStyle name="20% - Accent1 3 5 3 2" xfId="2635"/>
    <cellStyle name="20% - Accent1 3 5 3 3" xfId="2636"/>
    <cellStyle name="20% - Accent1 3 5 4" xfId="2637"/>
    <cellStyle name="20% - Accent1 3 5 5" xfId="2638"/>
    <cellStyle name="20% - Accent1 3 5 6" xfId="2639"/>
    <cellStyle name="20% - Accent1 3 5 7" xfId="2640"/>
    <cellStyle name="20% - Accent1 3 5 8" xfId="2641"/>
    <cellStyle name="20% - Accent1 3 5 9" xfId="2642"/>
    <cellStyle name="20% - Accent1 3 6" xfId="2643"/>
    <cellStyle name="20% - Accent1 3 6 10" xfId="2644"/>
    <cellStyle name="20% - Accent1 3 6 2" xfId="2645"/>
    <cellStyle name="20% - Accent1 3 6 2 2" xfId="2646"/>
    <cellStyle name="20% - Accent1 3 6 2 2 2" xfId="2647"/>
    <cellStyle name="20% - Accent1 3 6 2 3" xfId="2648"/>
    <cellStyle name="20% - Accent1 3 6 2 4" xfId="2649"/>
    <cellStyle name="20% - Accent1 3 6 3" xfId="2650"/>
    <cellStyle name="20% - Accent1 3 6 3 2" xfId="2651"/>
    <cellStyle name="20% - Accent1 3 6 4" xfId="2652"/>
    <cellStyle name="20% - Accent1 3 6 5" xfId="2653"/>
    <cellStyle name="20% - Accent1 3 6 6" xfId="2654"/>
    <cellStyle name="20% - Accent1 3 6 7" xfId="2655"/>
    <cellStyle name="20% - Accent1 3 6 8" xfId="2656"/>
    <cellStyle name="20% - Accent1 3 6 9" xfId="2657"/>
    <cellStyle name="20% - Accent1 3 7" xfId="2658"/>
    <cellStyle name="20% - Accent1 3 7 10" xfId="2659"/>
    <cellStyle name="20% - Accent1 3 7 2" xfId="2660"/>
    <cellStyle name="20% - Accent1 3 7 2 2" xfId="2661"/>
    <cellStyle name="20% - Accent1 3 7 3" xfId="2662"/>
    <cellStyle name="20% - Accent1 3 7 4" xfId="2663"/>
    <cellStyle name="20% - Accent1 3 7 5" xfId="2664"/>
    <cellStyle name="20% - Accent1 3 7 6" xfId="2665"/>
    <cellStyle name="20% - Accent1 3 7 7" xfId="2666"/>
    <cellStyle name="20% - Accent1 3 7 8" xfId="2667"/>
    <cellStyle name="20% - Accent1 3 7 9" xfId="2668"/>
    <cellStyle name="20% - Accent1 3 8" xfId="2669"/>
    <cellStyle name="20% - Accent1 3 8 10" xfId="2670"/>
    <cellStyle name="20% - Accent1 3 8 2" xfId="2671"/>
    <cellStyle name="20% - Accent1 3 8 3" xfId="2672"/>
    <cellStyle name="20% - Accent1 3 8 4" xfId="2673"/>
    <cellStyle name="20% - Accent1 3 8 5" xfId="2674"/>
    <cellStyle name="20% - Accent1 3 8 6" xfId="2675"/>
    <cellStyle name="20% - Accent1 3 8 7" xfId="2676"/>
    <cellStyle name="20% - Accent1 3 8 8" xfId="2677"/>
    <cellStyle name="20% - Accent1 3 8 9" xfId="2678"/>
    <cellStyle name="20% - Accent1 3 9" xfId="2679"/>
    <cellStyle name="20% - Accent1 3 9 10" xfId="2680"/>
    <cellStyle name="20% - Accent1 3 9 2" xfId="2681"/>
    <cellStyle name="20% - Accent1 3 9 3" xfId="2682"/>
    <cellStyle name="20% - Accent1 3 9 4" xfId="2683"/>
    <cellStyle name="20% - Accent1 3 9 5" xfId="2684"/>
    <cellStyle name="20% - Accent1 3 9 6" xfId="2685"/>
    <cellStyle name="20% - Accent1 3 9 7" xfId="2686"/>
    <cellStyle name="20% - Accent1 3 9 8" xfId="2687"/>
    <cellStyle name="20% - Accent1 3 9 9" xfId="2688"/>
    <cellStyle name="20% - Accent1 30" xfId="2689"/>
    <cellStyle name="20% - Accent1 30 10" xfId="2690"/>
    <cellStyle name="20% - Accent1 30 11" xfId="2691"/>
    <cellStyle name="20% - Accent1 30 12" xfId="2692"/>
    <cellStyle name="20% - Accent1 30 13" xfId="2693"/>
    <cellStyle name="20% - Accent1 30 14" xfId="2694"/>
    <cellStyle name="20% - Accent1 30 15" xfId="2695"/>
    <cellStyle name="20% - Accent1 30 2" xfId="2696"/>
    <cellStyle name="20% - Accent1 30 2 10" xfId="2697"/>
    <cellStyle name="20% - Accent1 30 2 11" xfId="2698"/>
    <cellStyle name="20% - Accent1 30 2 12" xfId="2699"/>
    <cellStyle name="20% - Accent1 30 2 13" xfId="2700"/>
    <cellStyle name="20% - Accent1 30 2 2" xfId="2701"/>
    <cellStyle name="20% - Accent1 30 2 2 10" xfId="2702"/>
    <cellStyle name="20% - Accent1 30 2 2 2" xfId="2703"/>
    <cellStyle name="20% - Accent1 30 2 2 3" xfId="2704"/>
    <cellStyle name="20% - Accent1 30 2 2 4" xfId="2705"/>
    <cellStyle name="20% - Accent1 30 2 2 5" xfId="2706"/>
    <cellStyle name="20% - Accent1 30 2 2 6" xfId="2707"/>
    <cellStyle name="20% - Accent1 30 2 2 7" xfId="2708"/>
    <cellStyle name="20% - Accent1 30 2 2 8" xfId="2709"/>
    <cellStyle name="20% - Accent1 30 2 2 9" xfId="2710"/>
    <cellStyle name="20% - Accent1 30 2 3" xfId="2711"/>
    <cellStyle name="20% - Accent1 30 2 3 10" xfId="2712"/>
    <cellStyle name="20% - Accent1 30 2 3 2" xfId="2713"/>
    <cellStyle name="20% - Accent1 30 2 3 3" xfId="2714"/>
    <cellStyle name="20% - Accent1 30 2 3 4" xfId="2715"/>
    <cellStyle name="20% - Accent1 30 2 3 5" xfId="2716"/>
    <cellStyle name="20% - Accent1 30 2 3 6" xfId="2717"/>
    <cellStyle name="20% - Accent1 30 2 3 7" xfId="2718"/>
    <cellStyle name="20% - Accent1 30 2 3 8" xfId="2719"/>
    <cellStyle name="20% - Accent1 30 2 3 9" xfId="2720"/>
    <cellStyle name="20% - Accent1 30 2 4" xfId="2721"/>
    <cellStyle name="20% - Accent1 30 2 5" xfId="2722"/>
    <cellStyle name="20% - Accent1 30 2 6" xfId="2723"/>
    <cellStyle name="20% - Accent1 30 2 7" xfId="2724"/>
    <cellStyle name="20% - Accent1 30 2 8" xfId="2725"/>
    <cellStyle name="20% - Accent1 30 2 9" xfId="2726"/>
    <cellStyle name="20% - Accent1 30 3" xfId="2727"/>
    <cellStyle name="20% - Accent1 30 3 10" xfId="2728"/>
    <cellStyle name="20% - Accent1 30 3 2" xfId="2729"/>
    <cellStyle name="20% - Accent1 30 3 3" xfId="2730"/>
    <cellStyle name="20% - Accent1 30 3 4" xfId="2731"/>
    <cellStyle name="20% - Accent1 30 3 5" xfId="2732"/>
    <cellStyle name="20% - Accent1 30 3 6" xfId="2733"/>
    <cellStyle name="20% - Accent1 30 3 7" xfId="2734"/>
    <cellStyle name="20% - Accent1 30 3 8" xfId="2735"/>
    <cellStyle name="20% - Accent1 30 3 9" xfId="2736"/>
    <cellStyle name="20% - Accent1 30 4" xfId="2737"/>
    <cellStyle name="20% - Accent1 30 4 10" xfId="2738"/>
    <cellStyle name="20% - Accent1 30 4 2" xfId="2739"/>
    <cellStyle name="20% - Accent1 30 4 3" xfId="2740"/>
    <cellStyle name="20% - Accent1 30 4 4" xfId="2741"/>
    <cellStyle name="20% - Accent1 30 4 5" xfId="2742"/>
    <cellStyle name="20% - Accent1 30 4 6" xfId="2743"/>
    <cellStyle name="20% - Accent1 30 4 7" xfId="2744"/>
    <cellStyle name="20% - Accent1 30 4 8" xfId="2745"/>
    <cellStyle name="20% - Accent1 30 4 9" xfId="2746"/>
    <cellStyle name="20% - Accent1 30 5" xfId="2747"/>
    <cellStyle name="20% - Accent1 30 5 10" xfId="2748"/>
    <cellStyle name="20% - Accent1 30 5 2" xfId="2749"/>
    <cellStyle name="20% - Accent1 30 5 3" xfId="2750"/>
    <cellStyle name="20% - Accent1 30 5 4" xfId="2751"/>
    <cellStyle name="20% - Accent1 30 5 5" xfId="2752"/>
    <cellStyle name="20% - Accent1 30 5 6" xfId="2753"/>
    <cellStyle name="20% - Accent1 30 5 7" xfId="2754"/>
    <cellStyle name="20% - Accent1 30 5 8" xfId="2755"/>
    <cellStyle name="20% - Accent1 30 5 9" xfId="2756"/>
    <cellStyle name="20% - Accent1 30 6" xfId="2757"/>
    <cellStyle name="20% - Accent1 30 7" xfId="2758"/>
    <cellStyle name="20% - Accent1 30 8" xfId="2759"/>
    <cellStyle name="20% - Accent1 30 9" xfId="2760"/>
    <cellStyle name="20% - Accent1 31" xfId="2761"/>
    <cellStyle name="20% - Accent1 31 10" xfId="2762"/>
    <cellStyle name="20% - Accent1 31 11" xfId="2763"/>
    <cellStyle name="20% - Accent1 31 12" xfId="2764"/>
    <cellStyle name="20% - Accent1 31 13" xfId="2765"/>
    <cellStyle name="20% - Accent1 31 14" xfId="2766"/>
    <cellStyle name="20% - Accent1 31 15" xfId="2767"/>
    <cellStyle name="20% - Accent1 31 2" xfId="2768"/>
    <cellStyle name="20% - Accent1 31 2 10" xfId="2769"/>
    <cellStyle name="20% - Accent1 31 2 11" xfId="2770"/>
    <cellStyle name="20% - Accent1 31 2 12" xfId="2771"/>
    <cellStyle name="20% - Accent1 31 2 13" xfId="2772"/>
    <cellStyle name="20% - Accent1 31 2 2" xfId="2773"/>
    <cellStyle name="20% - Accent1 31 2 2 10" xfId="2774"/>
    <cellStyle name="20% - Accent1 31 2 2 2" xfId="2775"/>
    <cellStyle name="20% - Accent1 31 2 2 3" xfId="2776"/>
    <cellStyle name="20% - Accent1 31 2 2 4" xfId="2777"/>
    <cellStyle name="20% - Accent1 31 2 2 5" xfId="2778"/>
    <cellStyle name="20% - Accent1 31 2 2 6" xfId="2779"/>
    <cellStyle name="20% - Accent1 31 2 2 7" xfId="2780"/>
    <cellStyle name="20% - Accent1 31 2 2 8" xfId="2781"/>
    <cellStyle name="20% - Accent1 31 2 2 9" xfId="2782"/>
    <cellStyle name="20% - Accent1 31 2 3" xfId="2783"/>
    <cellStyle name="20% - Accent1 31 2 3 10" xfId="2784"/>
    <cellStyle name="20% - Accent1 31 2 3 2" xfId="2785"/>
    <cellStyle name="20% - Accent1 31 2 3 3" xfId="2786"/>
    <cellStyle name="20% - Accent1 31 2 3 4" xfId="2787"/>
    <cellStyle name="20% - Accent1 31 2 3 5" xfId="2788"/>
    <cellStyle name="20% - Accent1 31 2 3 6" xfId="2789"/>
    <cellStyle name="20% - Accent1 31 2 3 7" xfId="2790"/>
    <cellStyle name="20% - Accent1 31 2 3 8" xfId="2791"/>
    <cellStyle name="20% - Accent1 31 2 3 9" xfId="2792"/>
    <cellStyle name="20% - Accent1 31 2 4" xfId="2793"/>
    <cellStyle name="20% - Accent1 31 2 5" xfId="2794"/>
    <cellStyle name="20% - Accent1 31 2 6" xfId="2795"/>
    <cellStyle name="20% - Accent1 31 2 7" xfId="2796"/>
    <cellStyle name="20% - Accent1 31 2 8" xfId="2797"/>
    <cellStyle name="20% - Accent1 31 2 9" xfId="2798"/>
    <cellStyle name="20% - Accent1 31 3" xfId="2799"/>
    <cellStyle name="20% - Accent1 31 3 10" xfId="2800"/>
    <cellStyle name="20% - Accent1 31 3 2" xfId="2801"/>
    <cellStyle name="20% - Accent1 31 3 3" xfId="2802"/>
    <cellStyle name="20% - Accent1 31 3 4" xfId="2803"/>
    <cellStyle name="20% - Accent1 31 3 5" xfId="2804"/>
    <cellStyle name="20% - Accent1 31 3 6" xfId="2805"/>
    <cellStyle name="20% - Accent1 31 3 7" xfId="2806"/>
    <cellStyle name="20% - Accent1 31 3 8" xfId="2807"/>
    <cellStyle name="20% - Accent1 31 3 9" xfId="2808"/>
    <cellStyle name="20% - Accent1 31 4" xfId="2809"/>
    <cellStyle name="20% - Accent1 31 4 10" xfId="2810"/>
    <cellStyle name="20% - Accent1 31 4 2" xfId="2811"/>
    <cellStyle name="20% - Accent1 31 4 3" xfId="2812"/>
    <cellStyle name="20% - Accent1 31 4 4" xfId="2813"/>
    <cellStyle name="20% - Accent1 31 4 5" xfId="2814"/>
    <cellStyle name="20% - Accent1 31 4 6" xfId="2815"/>
    <cellStyle name="20% - Accent1 31 4 7" xfId="2816"/>
    <cellStyle name="20% - Accent1 31 4 8" xfId="2817"/>
    <cellStyle name="20% - Accent1 31 4 9" xfId="2818"/>
    <cellStyle name="20% - Accent1 31 5" xfId="2819"/>
    <cellStyle name="20% - Accent1 31 5 10" xfId="2820"/>
    <cellStyle name="20% - Accent1 31 5 2" xfId="2821"/>
    <cellStyle name="20% - Accent1 31 5 3" xfId="2822"/>
    <cellStyle name="20% - Accent1 31 5 4" xfId="2823"/>
    <cellStyle name="20% - Accent1 31 5 5" xfId="2824"/>
    <cellStyle name="20% - Accent1 31 5 6" xfId="2825"/>
    <cellStyle name="20% - Accent1 31 5 7" xfId="2826"/>
    <cellStyle name="20% - Accent1 31 5 8" xfId="2827"/>
    <cellStyle name="20% - Accent1 31 5 9" xfId="2828"/>
    <cellStyle name="20% - Accent1 31 6" xfId="2829"/>
    <cellStyle name="20% - Accent1 31 7" xfId="2830"/>
    <cellStyle name="20% - Accent1 31 8" xfId="2831"/>
    <cellStyle name="20% - Accent1 31 9" xfId="2832"/>
    <cellStyle name="20% - Accent1 32" xfId="2833"/>
    <cellStyle name="20% - Accent1 32 10" xfId="2834"/>
    <cellStyle name="20% - Accent1 32 11" xfId="2835"/>
    <cellStyle name="20% - Accent1 32 12" xfId="2836"/>
    <cellStyle name="20% - Accent1 32 13" xfId="2837"/>
    <cellStyle name="20% - Accent1 32 14" xfId="2838"/>
    <cellStyle name="20% - Accent1 32 15" xfId="2839"/>
    <cellStyle name="20% - Accent1 32 2" xfId="2840"/>
    <cellStyle name="20% - Accent1 32 2 10" xfId="2841"/>
    <cellStyle name="20% - Accent1 32 2 11" xfId="2842"/>
    <cellStyle name="20% - Accent1 32 2 12" xfId="2843"/>
    <cellStyle name="20% - Accent1 32 2 13" xfId="2844"/>
    <cellStyle name="20% - Accent1 32 2 2" xfId="2845"/>
    <cellStyle name="20% - Accent1 32 2 2 10" xfId="2846"/>
    <cellStyle name="20% - Accent1 32 2 2 2" xfId="2847"/>
    <cellStyle name="20% - Accent1 32 2 2 3" xfId="2848"/>
    <cellStyle name="20% - Accent1 32 2 2 4" xfId="2849"/>
    <cellStyle name="20% - Accent1 32 2 2 5" xfId="2850"/>
    <cellStyle name="20% - Accent1 32 2 2 6" xfId="2851"/>
    <cellStyle name="20% - Accent1 32 2 2 7" xfId="2852"/>
    <cellStyle name="20% - Accent1 32 2 2 8" xfId="2853"/>
    <cellStyle name="20% - Accent1 32 2 2 9" xfId="2854"/>
    <cellStyle name="20% - Accent1 32 2 3" xfId="2855"/>
    <cellStyle name="20% - Accent1 32 2 3 10" xfId="2856"/>
    <cellStyle name="20% - Accent1 32 2 3 2" xfId="2857"/>
    <cellStyle name="20% - Accent1 32 2 3 3" xfId="2858"/>
    <cellStyle name="20% - Accent1 32 2 3 4" xfId="2859"/>
    <cellStyle name="20% - Accent1 32 2 3 5" xfId="2860"/>
    <cellStyle name="20% - Accent1 32 2 3 6" xfId="2861"/>
    <cellStyle name="20% - Accent1 32 2 3 7" xfId="2862"/>
    <cellStyle name="20% - Accent1 32 2 3 8" xfId="2863"/>
    <cellStyle name="20% - Accent1 32 2 3 9" xfId="2864"/>
    <cellStyle name="20% - Accent1 32 2 4" xfId="2865"/>
    <cellStyle name="20% - Accent1 32 2 5" xfId="2866"/>
    <cellStyle name="20% - Accent1 32 2 6" xfId="2867"/>
    <cellStyle name="20% - Accent1 32 2 7" xfId="2868"/>
    <cellStyle name="20% - Accent1 32 2 8" xfId="2869"/>
    <cellStyle name="20% - Accent1 32 2 9" xfId="2870"/>
    <cellStyle name="20% - Accent1 32 3" xfId="2871"/>
    <cellStyle name="20% - Accent1 32 3 10" xfId="2872"/>
    <cellStyle name="20% - Accent1 32 3 2" xfId="2873"/>
    <cellStyle name="20% - Accent1 32 3 3" xfId="2874"/>
    <cellStyle name="20% - Accent1 32 3 4" xfId="2875"/>
    <cellStyle name="20% - Accent1 32 3 5" xfId="2876"/>
    <cellStyle name="20% - Accent1 32 3 6" xfId="2877"/>
    <cellStyle name="20% - Accent1 32 3 7" xfId="2878"/>
    <cellStyle name="20% - Accent1 32 3 8" xfId="2879"/>
    <cellStyle name="20% - Accent1 32 3 9" xfId="2880"/>
    <cellStyle name="20% - Accent1 32 4" xfId="2881"/>
    <cellStyle name="20% - Accent1 32 4 10" xfId="2882"/>
    <cellStyle name="20% - Accent1 32 4 2" xfId="2883"/>
    <cellStyle name="20% - Accent1 32 4 3" xfId="2884"/>
    <cellStyle name="20% - Accent1 32 4 4" xfId="2885"/>
    <cellStyle name="20% - Accent1 32 4 5" xfId="2886"/>
    <cellStyle name="20% - Accent1 32 4 6" xfId="2887"/>
    <cellStyle name="20% - Accent1 32 4 7" xfId="2888"/>
    <cellStyle name="20% - Accent1 32 4 8" xfId="2889"/>
    <cellStyle name="20% - Accent1 32 4 9" xfId="2890"/>
    <cellStyle name="20% - Accent1 32 5" xfId="2891"/>
    <cellStyle name="20% - Accent1 32 5 10" xfId="2892"/>
    <cellStyle name="20% - Accent1 32 5 2" xfId="2893"/>
    <cellStyle name="20% - Accent1 32 5 3" xfId="2894"/>
    <cellStyle name="20% - Accent1 32 5 4" xfId="2895"/>
    <cellStyle name="20% - Accent1 32 5 5" xfId="2896"/>
    <cellStyle name="20% - Accent1 32 5 6" xfId="2897"/>
    <cellStyle name="20% - Accent1 32 5 7" xfId="2898"/>
    <cellStyle name="20% - Accent1 32 5 8" xfId="2899"/>
    <cellStyle name="20% - Accent1 32 5 9" xfId="2900"/>
    <cellStyle name="20% - Accent1 32 6" xfId="2901"/>
    <cellStyle name="20% - Accent1 32 7" xfId="2902"/>
    <cellStyle name="20% - Accent1 32 8" xfId="2903"/>
    <cellStyle name="20% - Accent1 32 9" xfId="2904"/>
    <cellStyle name="20% - Accent1 33" xfId="2905"/>
    <cellStyle name="20% - Accent1 33 10" xfId="2906"/>
    <cellStyle name="20% - Accent1 33 11" xfId="2907"/>
    <cellStyle name="20% - Accent1 33 12" xfId="2908"/>
    <cellStyle name="20% - Accent1 33 13" xfId="2909"/>
    <cellStyle name="20% - Accent1 33 14" xfId="2910"/>
    <cellStyle name="20% - Accent1 33 15" xfId="2911"/>
    <cellStyle name="20% - Accent1 33 2" xfId="2912"/>
    <cellStyle name="20% - Accent1 33 2 10" xfId="2913"/>
    <cellStyle name="20% - Accent1 33 2 11" xfId="2914"/>
    <cellStyle name="20% - Accent1 33 2 12" xfId="2915"/>
    <cellStyle name="20% - Accent1 33 2 13" xfId="2916"/>
    <cellStyle name="20% - Accent1 33 2 2" xfId="2917"/>
    <cellStyle name="20% - Accent1 33 2 2 10" xfId="2918"/>
    <cellStyle name="20% - Accent1 33 2 2 2" xfId="2919"/>
    <cellStyle name="20% - Accent1 33 2 2 3" xfId="2920"/>
    <cellStyle name="20% - Accent1 33 2 2 4" xfId="2921"/>
    <cellStyle name="20% - Accent1 33 2 2 5" xfId="2922"/>
    <cellStyle name="20% - Accent1 33 2 2 6" xfId="2923"/>
    <cellStyle name="20% - Accent1 33 2 2 7" xfId="2924"/>
    <cellStyle name="20% - Accent1 33 2 2 8" xfId="2925"/>
    <cellStyle name="20% - Accent1 33 2 2 9" xfId="2926"/>
    <cellStyle name="20% - Accent1 33 2 3" xfId="2927"/>
    <cellStyle name="20% - Accent1 33 2 3 10" xfId="2928"/>
    <cellStyle name="20% - Accent1 33 2 3 2" xfId="2929"/>
    <cellStyle name="20% - Accent1 33 2 3 3" xfId="2930"/>
    <cellStyle name="20% - Accent1 33 2 3 4" xfId="2931"/>
    <cellStyle name="20% - Accent1 33 2 3 5" xfId="2932"/>
    <cellStyle name="20% - Accent1 33 2 3 6" xfId="2933"/>
    <cellStyle name="20% - Accent1 33 2 3 7" xfId="2934"/>
    <cellStyle name="20% - Accent1 33 2 3 8" xfId="2935"/>
    <cellStyle name="20% - Accent1 33 2 3 9" xfId="2936"/>
    <cellStyle name="20% - Accent1 33 2 4" xfId="2937"/>
    <cellStyle name="20% - Accent1 33 2 5" xfId="2938"/>
    <cellStyle name="20% - Accent1 33 2 6" xfId="2939"/>
    <cellStyle name="20% - Accent1 33 2 7" xfId="2940"/>
    <cellStyle name="20% - Accent1 33 2 8" xfId="2941"/>
    <cellStyle name="20% - Accent1 33 2 9" xfId="2942"/>
    <cellStyle name="20% - Accent1 33 3" xfId="2943"/>
    <cellStyle name="20% - Accent1 33 3 10" xfId="2944"/>
    <cellStyle name="20% - Accent1 33 3 2" xfId="2945"/>
    <cellStyle name="20% - Accent1 33 3 3" xfId="2946"/>
    <cellStyle name="20% - Accent1 33 3 4" xfId="2947"/>
    <cellStyle name="20% - Accent1 33 3 5" xfId="2948"/>
    <cellStyle name="20% - Accent1 33 3 6" xfId="2949"/>
    <cellStyle name="20% - Accent1 33 3 7" xfId="2950"/>
    <cellStyle name="20% - Accent1 33 3 8" xfId="2951"/>
    <cellStyle name="20% - Accent1 33 3 9" xfId="2952"/>
    <cellStyle name="20% - Accent1 33 4" xfId="2953"/>
    <cellStyle name="20% - Accent1 33 4 10" xfId="2954"/>
    <cellStyle name="20% - Accent1 33 4 2" xfId="2955"/>
    <cellStyle name="20% - Accent1 33 4 3" xfId="2956"/>
    <cellStyle name="20% - Accent1 33 4 4" xfId="2957"/>
    <cellStyle name="20% - Accent1 33 4 5" xfId="2958"/>
    <cellStyle name="20% - Accent1 33 4 6" xfId="2959"/>
    <cellStyle name="20% - Accent1 33 4 7" xfId="2960"/>
    <cellStyle name="20% - Accent1 33 4 8" xfId="2961"/>
    <cellStyle name="20% - Accent1 33 4 9" xfId="2962"/>
    <cellStyle name="20% - Accent1 33 5" xfId="2963"/>
    <cellStyle name="20% - Accent1 33 5 10" xfId="2964"/>
    <cellStyle name="20% - Accent1 33 5 2" xfId="2965"/>
    <cellStyle name="20% - Accent1 33 5 3" xfId="2966"/>
    <cellStyle name="20% - Accent1 33 5 4" xfId="2967"/>
    <cellStyle name="20% - Accent1 33 5 5" xfId="2968"/>
    <cellStyle name="20% - Accent1 33 5 6" xfId="2969"/>
    <cellStyle name="20% - Accent1 33 5 7" xfId="2970"/>
    <cellStyle name="20% - Accent1 33 5 8" xfId="2971"/>
    <cellStyle name="20% - Accent1 33 5 9" xfId="2972"/>
    <cellStyle name="20% - Accent1 33 6" xfId="2973"/>
    <cellStyle name="20% - Accent1 33 7" xfId="2974"/>
    <cellStyle name="20% - Accent1 33 8" xfId="2975"/>
    <cellStyle name="20% - Accent1 33 9" xfId="2976"/>
    <cellStyle name="20% - Accent1 34" xfId="2977"/>
    <cellStyle name="20% - Accent1 34 10" xfId="2978"/>
    <cellStyle name="20% - Accent1 34 11" xfId="2979"/>
    <cellStyle name="20% - Accent1 34 12" xfId="2980"/>
    <cellStyle name="20% - Accent1 34 13" xfId="2981"/>
    <cellStyle name="20% - Accent1 34 14" xfId="2982"/>
    <cellStyle name="20% - Accent1 34 15" xfId="2983"/>
    <cellStyle name="20% - Accent1 34 2" xfId="2984"/>
    <cellStyle name="20% - Accent1 34 2 10" xfId="2985"/>
    <cellStyle name="20% - Accent1 34 2 11" xfId="2986"/>
    <cellStyle name="20% - Accent1 34 2 12" xfId="2987"/>
    <cellStyle name="20% - Accent1 34 2 13" xfId="2988"/>
    <cellStyle name="20% - Accent1 34 2 2" xfId="2989"/>
    <cellStyle name="20% - Accent1 34 2 2 10" xfId="2990"/>
    <cellStyle name="20% - Accent1 34 2 2 2" xfId="2991"/>
    <cellStyle name="20% - Accent1 34 2 2 3" xfId="2992"/>
    <cellStyle name="20% - Accent1 34 2 2 4" xfId="2993"/>
    <cellStyle name="20% - Accent1 34 2 2 5" xfId="2994"/>
    <cellStyle name="20% - Accent1 34 2 2 6" xfId="2995"/>
    <cellStyle name="20% - Accent1 34 2 2 7" xfId="2996"/>
    <cellStyle name="20% - Accent1 34 2 2 8" xfId="2997"/>
    <cellStyle name="20% - Accent1 34 2 2 9" xfId="2998"/>
    <cellStyle name="20% - Accent1 34 2 3" xfId="2999"/>
    <cellStyle name="20% - Accent1 34 2 3 10" xfId="3000"/>
    <cellStyle name="20% - Accent1 34 2 3 2" xfId="3001"/>
    <cellStyle name="20% - Accent1 34 2 3 3" xfId="3002"/>
    <cellStyle name="20% - Accent1 34 2 3 4" xfId="3003"/>
    <cellStyle name="20% - Accent1 34 2 3 5" xfId="3004"/>
    <cellStyle name="20% - Accent1 34 2 3 6" xfId="3005"/>
    <cellStyle name="20% - Accent1 34 2 3 7" xfId="3006"/>
    <cellStyle name="20% - Accent1 34 2 3 8" xfId="3007"/>
    <cellStyle name="20% - Accent1 34 2 3 9" xfId="3008"/>
    <cellStyle name="20% - Accent1 34 2 4" xfId="3009"/>
    <cellStyle name="20% - Accent1 34 2 5" xfId="3010"/>
    <cellStyle name="20% - Accent1 34 2 6" xfId="3011"/>
    <cellStyle name="20% - Accent1 34 2 7" xfId="3012"/>
    <cellStyle name="20% - Accent1 34 2 8" xfId="3013"/>
    <cellStyle name="20% - Accent1 34 2 9" xfId="3014"/>
    <cellStyle name="20% - Accent1 34 3" xfId="3015"/>
    <cellStyle name="20% - Accent1 34 3 10" xfId="3016"/>
    <cellStyle name="20% - Accent1 34 3 2" xfId="3017"/>
    <cellStyle name="20% - Accent1 34 3 3" xfId="3018"/>
    <cellStyle name="20% - Accent1 34 3 4" xfId="3019"/>
    <cellStyle name="20% - Accent1 34 3 5" xfId="3020"/>
    <cellStyle name="20% - Accent1 34 3 6" xfId="3021"/>
    <cellStyle name="20% - Accent1 34 3 7" xfId="3022"/>
    <cellStyle name="20% - Accent1 34 3 8" xfId="3023"/>
    <cellStyle name="20% - Accent1 34 3 9" xfId="3024"/>
    <cellStyle name="20% - Accent1 34 4" xfId="3025"/>
    <cellStyle name="20% - Accent1 34 4 10" xfId="3026"/>
    <cellStyle name="20% - Accent1 34 4 2" xfId="3027"/>
    <cellStyle name="20% - Accent1 34 4 3" xfId="3028"/>
    <cellStyle name="20% - Accent1 34 4 4" xfId="3029"/>
    <cellStyle name="20% - Accent1 34 4 5" xfId="3030"/>
    <cellStyle name="20% - Accent1 34 4 6" xfId="3031"/>
    <cellStyle name="20% - Accent1 34 4 7" xfId="3032"/>
    <cellStyle name="20% - Accent1 34 4 8" xfId="3033"/>
    <cellStyle name="20% - Accent1 34 4 9" xfId="3034"/>
    <cellStyle name="20% - Accent1 34 5" xfId="3035"/>
    <cellStyle name="20% - Accent1 34 5 10" xfId="3036"/>
    <cellStyle name="20% - Accent1 34 5 2" xfId="3037"/>
    <cellStyle name="20% - Accent1 34 5 3" xfId="3038"/>
    <cellStyle name="20% - Accent1 34 5 4" xfId="3039"/>
    <cellStyle name="20% - Accent1 34 5 5" xfId="3040"/>
    <cellStyle name="20% - Accent1 34 5 6" xfId="3041"/>
    <cellStyle name="20% - Accent1 34 5 7" xfId="3042"/>
    <cellStyle name="20% - Accent1 34 5 8" xfId="3043"/>
    <cellStyle name="20% - Accent1 34 5 9" xfId="3044"/>
    <cellStyle name="20% - Accent1 34 6" xfId="3045"/>
    <cellStyle name="20% - Accent1 34 7" xfId="3046"/>
    <cellStyle name="20% - Accent1 34 8" xfId="3047"/>
    <cellStyle name="20% - Accent1 34 9" xfId="3048"/>
    <cellStyle name="20% - Accent1 35" xfId="3049"/>
    <cellStyle name="20% - Accent1 35 10" xfId="3050"/>
    <cellStyle name="20% - Accent1 35 11" xfId="3051"/>
    <cellStyle name="20% - Accent1 35 12" xfId="3052"/>
    <cellStyle name="20% - Accent1 35 13" xfId="3053"/>
    <cellStyle name="20% - Accent1 35 14" xfId="3054"/>
    <cellStyle name="20% - Accent1 35 15" xfId="3055"/>
    <cellStyle name="20% - Accent1 35 2" xfId="3056"/>
    <cellStyle name="20% - Accent1 35 2 10" xfId="3057"/>
    <cellStyle name="20% - Accent1 35 2 11" xfId="3058"/>
    <cellStyle name="20% - Accent1 35 2 12" xfId="3059"/>
    <cellStyle name="20% - Accent1 35 2 13" xfId="3060"/>
    <cellStyle name="20% - Accent1 35 2 2" xfId="3061"/>
    <cellStyle name="20% - Accent1 35 2 2 10" xfId="3062"/>
    <cellStyle name="20% - Accent1 35 2 2 2" xfId="3063"/>
    <cellStyle name="20% - Accent1 35 2 2 3" xfId="3064"/>
    <cellStyle name="20% - Accent1 35 2 2 4" xfId="3065"/>
    <cellStyle name="20% - Accent1 35 2 2 5" xfId="3066"/>
    <cellStyle name="20% - Accent1 35 2 2 6" xfId="3067"/>
    <cellStyle name="20% - Accent1 35 2 2 7" xfId="3068"/>
    <cellStyle name="20% - Accent1 35 2 2 8" xfId="3069"/>
    <cellStyle name="20% - Accent1 35 2 2 9" xfId="3070"/>
    <cellStyle name="20% - Accent1 35 2 3" xfId="3071"/>
    <cellStyle name="20% - Accent1 35 2 3 10" xfId="3072"/>
    <cellStyle name="20% - Accent1 35 2 3 2" xfId="3073"/>
    <cellStyle name="20% - Accent1 35 2 3 3" xfId="3074"/>
    <cellStyle name="20% - Accent1 35 2 3 4" xfId="3075"/>
    <cellStyle name="20% - Accent1 35 2 3 5" xfId="3076"/>
    <cellStyle name="20% - Accent1 35 2 3 6" xfId="3077"/>
    <cellStyle name="20% - Accent1 35 2 3 7" xfId="3078"/>
    <cellStyle name="20% - Accent1 35 2 3 8" xfId="3079"/>
    <cellStyle name="20% - Accent1 35 2 3 9" xfId="3080"/>
    <cellStyle name="20% - Accent1 35 2 4" xfId="3081"/>
    <cellStyle name="20% - Accent1 35 2 5" xfId="3082"/>
    <cellStyle name="20% - Accent1 35 2 6" xfId="3083"/>
    <cellStyle name="20% - Accent1 35 2 7" xfId="3084"/>
    <cellStyle name="20% - Accent1 35 2 8" xfId="3085"/>
    <cellStyle name="20% - Accent1 35 2 9" xfId="3086"/>
    <cellStyle name="20% - Accent1 35 3" xfId="3087"/>
    <cellStyle name="20% - Accent1 35 3 10" xfId="3088"/>
    <cellStyle name="20% - Accent1 35 3 2" xfId="3089"/>
    <cellStyle name="20% - Accent1 35 3 3" xfId="3090"/>
    <cellStyle name="20% - Accent1 35 3 4" xfId="3091"/>
    <cellStyle name="20% - Accent1 35 3 5" xfId="3092"/>
    <cellStyle name="20% - Accent1 35 3 6" xfId="3093"/>
    <cellStyle name="20% - Accent1 35 3 7" xfId="3094"/>
    <cellStyle name="20% - Accent1 35 3 8" xfId="3095"/>
    <cellStyle name="20% - Accent1 35 3 9" xfId="3096"/>
    <cellStyle name="20% - Accent1 35 4" xfId="3097"/>
    <cellStyle name="20% - Accent1 35 4 10" xfId="3098"/>
    <cellStyle name="20% - Accent1 35 4 2" xfId="3099"/>
    <cellStyle name="20% - Accent1 35 4 3" xfId="3100"/>
    <cellStyle name="20% - Accent1 35 4 4" xfId="3101"/>
    <cellStyle name="20% - Accent1 35 4 5" xfId="3102"/>
    <cellStyle name="20% - Accent1 35 4 6" xfId="3103"/>
    <cellStyle name="20% - Accent1 35 4 7" xfId="3104"/>
    <cellStyle name="20% - Accent1 35 4 8" xfId="3105"/>
    <cellStyle name="20% - Accent1 35 4 9" xfId="3106"/>
    <cellStyle name="20% - Accent1 35 5" xfId="3107"/>
    <cellStyle name="20% - Accent1 35 5 10" xfId="3108"/>
    <cellStyle name="20% - Accent1 35 5 2" xfId="3109"/>
    <cellStyle name="20% - Accent1 35 5 3" xfId="3110"/>
    <cellStyle name="20% - Accent1 35 5 4" xfId="3111"/>
    <cellStyle name="20% - Accent1 35 5 5" xfId="3112"/>
    <cellStyle name="20% - Accent1 35 5 6" xfId="3113"/>
    <cellStyle name="20% - Accent1 35 5 7" xfId="3114"/>
    <cellStyle name="20% - Accent1 35 5 8" xfId="3115"/>
    <cellStyle name="20% - Accent1 35 5 9" xfId="3116"/>
    <cellStyle name="20% - Accent1 35 6" xfId="3117"/>
    <cellStyle name="20% - Accent1 35 7" xfId="3118"/>
    <cellStyle name="20% - Accent1 35 8" xfId="3119"/>
    <cellStyle name="20% - Accent1 35 9" xfId="3120"/>
    <cellStyle name="20% - Accent1 36" xfId="3121"/>
    <cellStyle name="20% - Accent1 36 10" xfId="3122"/>
    <cellStyle name="20% - Accent1 36 11" xfId="3123"/>
    <cellStyle name="20% - Accent1 36 12" xfId="3124"/>
    <cellStyle name="20% - Accent1 36 13" xfId="3125"/>
    <cellStyle name="20% - Accent1 36 14" xfId="3126"/>
    <cellStyle name="20% - Accent1 36 15" xfId="3127"/>
    <cellStyle name="20% - Accent1 36 2" xfId="3128"/>
    <cellStyle name="20% - Accent1 36 2 10" xfId="3129"/>
    <cellStyle name="20% - Accent1 36 2 11" xfId="3130"/>
    <cellStyle name="20% - Accent1 36 2 12" xfId="3131"/>
    <cellStyle name="20% - Accent1 36 2 13" xfId="3132"/>
    <cellStyle name="20% - Accent1 36 2 2" xfId="3133"/>
    <cellStyle name="20% - Accent1 36 2 2 10" xfId="3134"/>
    <cellStyle name="20% - Accent1 36 2 2 2" xfId="3135"/>
    <cellStyle name="20% - Accent1 36 2 2 3" xfId="3136"/>
    <cellStyle name="20% - Accent1 36 2 2 4" xfId="3137"/>
    <cellStyle name="20% - Accent1 36 2 2 5" xfId="3138"/>
    <cellStyle name="20% - Accent1 36 2 2 6" xfId="3139"/>
    <cellStyle name="20% - Accent1 36 2 2 7" xfId="3140"/>
    <cellStyle name="20% - Accent1 36 2 2 8" xfId="3141"/>
    <cellStyle name="20% - Accent1 36 2 2 9" xfId="3142"/>
    <cellStyle name="20% - Accent1 36 2 3" xfId="3143"/>
    <cellStyle name="20% - Accent1 36 2 3 10" xfId="3144"/>
    <cellStyle name="20% - Accent1 36 2 3 2" xfId="3145"/>
    <cellStyle name="20% - Accent1 36 2 3 3" xfId="3146"/>
    <cellStyle name="20% - Accent1 36 2 3 4" xfId="3147"/>
    <cellStyle name="20% - Accent1 36 2 3 5" xfId="3148"/>
    <cellStyle name="20% - Accent1 36 2 3 6" xfId="3149"/>
    <cellStyle name="20% - Accent1 36 2 3 7" xfId="3150"/>
    <cellStyle name="20% - Accent1 36 2 3 8" xfId="3151"/>
    <cellStyle name="20% - Accent1 36 2 3 9" xfId="3152"/>
    <cellStyle name="20% - Accent1 36 2 4" xfId="3153"/>
    <cellStyle name="20% - Accent1 36 2 5" xfId="3154"/>
    <cellStyle name="20% - Accent1 36 2 6" xfId="3155"/>
    <cellStyle name="20% - Accent1 36 2 7" xfId="3156"/>
    <cellStyle name="20% - Accent1 36 2 8" xfId="3157"/>
    <cellStyle name="20% - Accent1 36 2 9" xfId="3158"/>
    <cellStyle name="20% - Accent1 36 3" xfId="3159"/>
    <cellStyle name="20% - Accent1 36 3 10" xfId="3160"/>
    <cellStyle name="20% - Accent1 36 3 2" xfId="3161"/>
    <cellStyle name="20% - Accent1 36 3 3" xfId="3162"/>
    <cellStyle name="20% - Accent1 36 3 4" xfId="3163"/>
    <cellStyle name="20% - Accent1 36 3 5" xfId="3164"/>
    <cellStyle name="20% - Accent1 36 3 6" xfId="3165"/>
    <cellStyle name="20% - Accent1 36 3 7" xfId="3166"/>
    <cellStyle name="20% - Accent1 36 3 8" xfId="3167"/>
    <cellStyle name="20% - Accent1 36 3 9" xfId="3168"/>
    <cellStyle name="20% - Accent1 36 4" xfId="3169"/>
    <cellStyle name="20% - Accent1 36 4 10" xfId="3170"/>
    <cellStyle name="20% - Accent1 36 4 2" xfId="3171"/>
    <cellStyle name="20% - Accent1 36 4 3" xfId="3172"/>
    <cellStyle name="20% - Accent1 36 4 4" xfId="3173"/>
    <cellStyle name="20% - Accent1 36 4 5" xfId="3174"/>
    <cellStyle name="20% - Accent1 36 4 6" xfId="3175"/>
    <cellStyle name="20% - Accent1 36 4 7" xfId="3176"/>
    <cellStyle name="20% - Accent1 36 4 8" xfId="3177"/>
    <cellStyle name="20% - Accent1 36 4 9" xfId="3178"/>
    <cellStyle name="20% - Accent1 36 5" xfId="3179"/>
    <cellStyle name="20% - Accent1 36 5 10" xfId="3180"/>
    <cellStyle name="20% - Accent1 36 5 2" xfId="3181"/>
    <cellStyle name="20% - Accent1 36 5 3" xfId="3182"/>
    <cellStyle name="20% - Accent1 36 5 4" xfId="3183"/>
    <cellStyle name="20% - Accent1 36 5 5" xfId="3184"/>
    <cellStyle name="20% - Accent1 36 5 6" xfId="3185"/>
    <cellStyle name="20% - Accent1 36 5 7" xfId="3186"/>
    <cellStyle name="20% - Accent1 36 5 8" xfId="3187"/>
    <cellStyle name="20% - Accent1 36 5 9" xfId="3188"/>
    <cellStyle name="20% - Accent1 36 6" xfId="3189"/>
    <cellStyle name="20% - Accent1 36 7" xfId="3190"/>
    <cellStyle name="20% - Accent1 36 8" xfId="3191"/>
    <cellStyle name="20% - Accent1 36 9" xfId="3192"/>
    <cellStyle name="20% - Accent1 37" xfId="3193"/>
    <cellStyle name="20% - Accent1 37 10" xfId="3194"/>
    <cellStyle name="20% - Accent1 37 11" xfId="3195"/>
    <cellStyle name="20% - Accent1 37 12" xfId="3196"/>
    <cellStyle name="20% - Accent1 37 13" xfId="3197"/>
    <cellStyle name="20% - Accent1 37 14" xfId="3198"/>
    <cellStyle name="20% - Accent1 37 15" xfId="3199"/>
    <cellStyle name="20% - Accent1 37 2" xfId="3200"/>
    <cellStyle name="20% - Accent1 37 2 10" xfId="3201"/>
    <cellStyle name="20% - Accent1 37 2 11" xfId="3202"/>
    <cellStyle name="20% - Accent1 37 2 12" xfId="3203"/>
    <cellStyle name="20% - Accent1 37 2 13" xfId="3204"/>
    <cellStyle name="20% - Accent1 37 2 2" xfId="3205"/>
    <cellStyle name="20% - Accent1 37 2 2 10" xfId="3206"/>
    <cellStyle name="20% - Accent1 37 2 2 2" xfId="3207"/>
    <cellStyle name="20% - Accent1 37 2 2 3" xfId="3208"/>
    <cellStyle name="20% - Accent1 37 2 2 4" xfId="3209"/>
    <cellStyle name="20% - Accent1 37 2 2 5" xfId="3210"/>
    <cellStyle name="20% - Accent1 37 2 2 6" xfId="3211"/>
    <cellStyle name="20% - Accent1 37 2 2 7" xfId="3212"/>
    <cellStyle name="20% - Accent1 37 2 2 8" xfId="3213"/>
    <cellStyle name="20% - Accent1 37 2 2 9" xfId="3214"/>
    <cellStyle name="20% - Accent1 37 2 3" xfId="3215"/>
    <cellStyle name="20% - Accent1 37 2 3 10" xfId="3216"/>
    <cellStyle name="20% - Accent1 37 2 3 2" xfId="3217"/>
    <cellStyle name="20% - Accent1 37 2 3 3" xfId="3218"/>
    <cellStyle name="20% - Accent1 37 2 3 4" xfId="3219"/>
    <cellStyle name="20% - Accent1 37 2 3 5" xfId="3220"/>
    <cellStyle name="20% - Accent1 37 2 3 6" xfId="3221"/>
    <cellStyle name="20% - Accent1 37 2 3 7" xfId="3222"/>
    <cellStyle name="20% - Accent1 37 2 3 8" xfId="3223"/>
    <cellStyle name="20% - Accent1 37 2 3 9" xfId="3224"/>
    <cellStyle name="20% - Accent1 37 2 4" xfId="3225"/>
    <cellStyle name="20% - Accent1 37 2 5" xfId="3226"/>
    <cellStyle name="20% - Accent1 37 2 6" xfId="3227"/>
    <cellStyle name="20% - Accent1 37 2 7" xfId="3228"/>
    <cellStyle name="20% - Accent1 37 2 8" xfId="3229"/>
    <cellStyle name="20% - Accent1 37 2 9" xfId="3230"/>
    <cellStyle name="20% - Accent1 37 3" xfId="3231"/>
    <cellStyle name="20% - Accent1 37 3 10" xfId="3232"/>
    <cellStyle name="20% - Accent1 37 3 2" xfId="3233"/>
    <cellStyle name="20% - Accent1 37 3 3" xfId="3234"/>
    <cellStyle name="20% - Accent1 37 3 4" xfId="3235"/>
    <cellStyle name="20% - Accent1 37 3 5" xfId="3236"/>
    <cellStyle name="20% - Accent1 37 3 6" xfId="3237"/>
    <cellStyle name="20% - Accent1 37 3 7" xfId="3238"/>
    <cellStyle name="20% - Accent1 37 3 8" xfId="3239"/>
    <cellStyle name="20% - Accent1 37 3 9" xfId="3240"/>
    <cellStyle name="20% - Accent1 37 4" xfId="3241"/>
    <cellStyle name="20% - Accent1 37 4 10" xfId="3242"/>
    <cellStyle name="20% - Accent1 37 4 2" xfId="3243"/>
    <cellStyle name="20% - Accent1 37 4 3" xfId="3244"/>
    <cellStyle name="20% - Accent1 37 4 4" xfId="3245"/>
    <cellStyle name="20% - Accent1 37 4 5" xfId="3246"/>
    <cellStyle name="20% - Accent1 37 4 6" xfId="3247"/>
    <cellStyle name="20% - Accent1 37 4 7" xfId="3248"/>
    <cellStyle name="20% - Accent1 37 4 8" xfId="3249"/>
    <cellStyle name="20% - Accent1 37 4 9" xfId="3250"/>
    <cellStyle name="20% - Accent1 37 5" xfId="3251"/>
    <cellStyle name="20% - Accent1 37 5 10" xfId="3252"/>
    <cellStyle name="20% - Accent1 37 5 2" xfId="3253"/>
    <cellStyle name="20% - Accent1 37 5 3" xfId="3254"/>
    <cellStyle name="20% - Accent1 37 5 4" xfId="3255"/>
    <cellStyle name="20% - Accent1 37 5 5" xfId="3256"/>
    <cellStyle name="20% - Accent1 37 5 6" xfId="3257"/>
    <cellStyle name="20% - Accent1 37 5 7" xfId="3258"/>
    <cellStyle name="20% - Accent1 37 5 8" xfId="3259"/>
    <cellStyle name="20% - Accent1 37 5 9" xfId="3260"/>
    <cellStyle name="20% - Accent1 37 6" xfId="3261"/>
    <cellStyle name="20% - Accent1 37 7" xfId="3262"/>
    <cellStyle name="20% - Accent1 37 8" xfId="3263"/>
    <cellStyle name="20% - Accent1 37 9" xfId="3264"/>
    <cellStyle name="20% - Accent1 38" xfId="3265"/>
    <cellStyle name="20% - Accent1 38 10" xfId="3266"/>
    <cellStyle name="20% - Accent1 38 11" xfId="3267"/>
    <cellStyle name="20% - Accent1 38 12" xfId="3268"/>
    <cellStyle name="20% - Accent1 38 13" xfId="3269"/>
    <cellStyle name="20% - Accent1 38 14" xfId="3270"/>
    <cellStyle name="20% - Accent1 38 15" xfId="3271"/>
    <cellStyle name="20% - Accent1 38 2" xfId="3272"/>
    <cellStyle name="20% - Accent1 38 2 10" xfId="3273"/>
    <cellStyle name="20% - Accent1 38 2 11" xfId="3274"/>
    <cellStyle name="20% - Accent1 38 2 12" xfId="3275"/>
    <cellStyle name="20% - Accent1 38 2 13" xfId="3276"/>
    <cellStyle name="20% - Accent1 38 2 2" xfId="3277"/>
    <cellStyle name="20% - Accent1 38 2 2 10" xfId="3278"/>
    <cellStyle name="20% - Accent1 38 2 2 2" xfId="3279"/>
    <cellStyle name="20% - Accent1 38 2 2 3" xfId="3280"/>
    <cellStyle name="20% - Accent1 38 2 2 4" xfId="3281"/>
    <cellStyle name="20% - Accent1 38 2 2 5" xfId="3282"/>
    <cellStyle name="20% - Accent1 38 2 2 6" xfId="3283"/>
    <cellStyle name="20% - Accent1 38 2 2 7" xfId="3284"/>
    <cellStyle name="20% - Accent1 38 2 2 8" xfId="3285"/>
    <cellStyle name="20% - Accent1 38 2 2 9" xfId="3286"/>
    <cellStyle name="20% - Accent1 38 2 3" xfId="3287"/>
    <cellStyle name="20% - Accent1 38 2 3 10" xfId="3288"/>
    <cellStyle name="20% - Accent1 38 2 3 2" xfId="3289"/>
    <cellStyle name="20% - Accent1 38 2 3 3" xfId="3290"/>
    <cellStyle name="20% - Accent1 38 2 3 4" xfId="3291"/>
    <cellStyle name="20% - Accent1 38 2 3 5" xfId="3292"/>
    <cellStyle name="20% - Accent1 38 2 3 6" xfId="3293"/>
    <cellStyle name="20% - Accent1 38 2 3 7" xfId="3294"/>
    <cellStyle name="20% - Accent1 38 2 3 8" xfId="3295"/>
    <cellStyle name="20% - Accent1 38 2 3 9" xfId="3296"/>
    <cellStyle name="20% - Accent1 38 2 4" xfId="3297"/>
    <cellStyle name="20% - Accent1 38 2 5" xfId="3298"/>
    <cellStyle name="20% - Accent1 38 2 6" xfId="3299"/>
    <cellStyle name="20% - Accent1 38 2 7" xfId="3300"/>
    <cellStyle name="20% - Accent1 38 2 8" xfId="3301"/>
    <cellStyle name="20% - Accent1 38 2 9" xfId="3302"/>
    <cellStyle name="20% - Accent1 38 3" xfId="3303"/>
    <cellStyle name="20% - Accent1 38 3 10" xfId="3304"/>
    <cellStyle name="20% - Accent1 38 3 2" xfId="3305"/>
    <cellStyle name="20% - Accent1 38 3 3" xfId="3306"/>
    <cellStyle name="20% - Accent1 38 3 4" xfId="3307"/>
    <cellStyle name="20% - Accent1 38 3 5" xfId="3308"/>
    <cellStyle name="20% - Accent1 38 3 6" xfId="3309"/>
    <cellStyle name="20% - Accent1 38 3 7" xfId="3310"/>
    <cellStyle name="20% - Accent1 38 3 8" xfId="3311"/>
    <cellStyle name="20% - Accent1 38 3 9" xfId="3312"/>
    <cellStyle name="20% - Accent1 38 4" xfId="3313"/>
    <cellStyle name="20% - Accent1 38 4 10" xfId="3314"/>
    <cellStyle name="20% - Accent1 38 4 2" xfId="3315"/>
    <cellStyle name="20% - Accent1 38 4 3" xfId="3316"/>
    <cellStyle name="20% - Accent1 38 4 4" xfId="3317"/>
    <cellStyle name="20% - Accent1 38 4 5" xfId="3318"/>
    <cellStyle name="20% - Accent1 38 4 6" xfId="3319"/>
    <cellStyle name="20% - Accent1 38 4 7" xfId="3320"/>
    <cellStyle name="20% - Accent1 38 4 8" xfId="3321"/>
    <cellStyle name="20% - Accent1 38 4 9" xfId="3322"/>
    <cellStyle name="20% - Accent1 38 5" xfId="3323"/>
    <cellStyle name="20% - Accent1 38 5 10" xfId="3324"/>
    <cellStyle name="20% - Accent1 38 5 2" xfId="3325"/>
    <cellStyle name="20% - Accent1 38 5 3" xfId="3326"/>
    <cellStyle name="20% - Accent1 38 5 4" xfId="3327"/>
    <cellStyle name="20% - Accent1 38 5 5" xfId="3328"/>
    <cellStyle name="20% - Accent1 38 5 6" xfId="3329"/>
    <cellStyle name="20% - Accent1 38 5 7" xfId="3330"/>
    <cellStyle name="20% - Accent1 38 5 8" xfId="3331"/>
    <cellStyle name="20% - Accent1 38 5 9" xfId="3332"/>
    <cellStyle name="20% - Accent1 38 6" xfId="3333"/>
    <cellStyle name="20% - Accent1 38 7" xfId="3334"/>
    <cellStyle name="20% - Accent1 38 8" xfId="3335"/>
    <cellStyle name="20% - Accent1 38 9" xfId="3336"/>
    <cellStyle name="20% - Accent1 39" xfId="3337"/>
    <cellStyle name="20% - Accent1 39 10" xfId="3338"/>
    <cellStyle name="20% - Accent1 39 11" xfId="3339"/>
    <cellStyle name="20% - Accent1 39 12" xfId="3340"/>
    <cellStyle name="20% - Accent1 39 13" xfId="3341"/>
    <cellStyle name="20% - Accent1 39 14" xfId="3342"/>
    <cellStyle name="20% - Accent1 39 15" xfId="3343"/>
    <cellStyle name="20% - Accent1 39 2" xfId="3344"/>
    <cellStyle name="20% - Accent1 39 2 10" xfId="3345"/>
    <cellStyle name="20% - Accent1 39 2 11" xfId="3346"/>
    <cellStyle name="20% - Accent1 39 2 12" xfId="3347"/>
    <cellStyle name="20% - Accent1 39 2 13" xfId="3348"/>
    <cellStyle name="20% - Accent1 39 2 2" xfId="3349"/>
    <cellStyle name="20% - Accent1 39 2 2 10" xfId="3350"/>
    <cellStyle name="20% - Accent1 39 2 2 2" xfId="3351"/>
    <cellStyle name="20% - Accent1 39 2 2 3" xfId="3352"/>
    <cellStyle name="20% - Accent1 39 2 2 4" xfId="3353"/>
    <cellStyle name="20% - Accent1 39 2 2 5" xfId="3354"/>
    <cellStyle name="20% - Accent1 39 2 2 6" xfId="3355"/>
    <cellStyle name="20% - Accent1 39 2 2 7" xfId="3356"/>
    <cellStyle name="20% - Accent1 39 2 2 8" xfId="3357"/>
    <cellStyle name="20% - Accent1 39 2 2 9" xfId="3358"/>
    <cellStyle name="20% - Accent1 39 2 3" xfId="3359"/>
    <cellStyle name="20% - Accent1 39 2 3 10" xfId="3360"/>
    <cellStyle name="20% - Accent1 39 2 3 2" xfId="3361"/>
    <cellStyle name="20% - Accent1 39 2 3 3" xfId="3362"/>
    <cellStyle name="20% - Accent1 39 2 3 4" xfId="3363"/>
    <cellStyle name="20% - Accent1 39 2 3 5" xfId="3364"/>
    <cellStyle name="20% - Accent1 39 2 3 6" xfId="3365"/>
    <cellStyle name="20% - Accent1 39 2 3 7" xfId="3366"/>
    <cellStyle name="20% - Accent1 39 2 3 8" xfId="3367"/>
    <cellStyle name="20% - Accent1 39 2 3 9" xfId="3368"/>
    <cellStyle name="20% - Accent1 39 2 4" xfId="3369"/>
    <cellStyle name="20% - Accent1 39 2 5" xfId="3370"/>
    <cellStyle name="20% - Accent1 39 2 6" xfId="3371"/>
    <cellStyle name="20% - Accent1 39 2 7" xfId="3372"/>
    <cellStyle name="20% - Accent1 39 2 8" xfId="3373"/>
    <cellStyle name="20% - Accent1 39 2 9" xfId="3374"/>
    <cellStyle name="20% - Accent1 39 3" xfId="3375"/>
    <cellStyle name="20% - Accent1 39 3 10" xfId="3376"/>
    <cellStyle name="20% - Accent1 39 3 2" xfId="3377"/>
    <cellStyle name="20% - Accent1 39 3 3" xfId="3378"/>
    <cellStyle name="20% - Accent1 39 3 4" xfId="3379"/>
    <cellStyle name="20% - Accent1 39 3 5" xfId="3380"/>
    <cellStyle name="20% - Accent1 39 3 6" xfId="3381"/>
    <cellStyle name="20% - Accent1 39 3 7" xfId="3382"/>
    <cellStyle name="20% - Accent1 39 3 8" xfId="3383"/>
    <cellStyle name="20% - Accent1 39 3 9" xfId="3384"/>
    <cellStyle name="20% - Accent1 39 4" xfId="3385"/>
    <cellStyle name="20% - Accent1 39 4 10" xfId="3386"/>
    <cellStyle name="20% - Accent1 39 4 2" xfId="3387"/>
    <cellStyle name="20% - Accent1 39 4 3" xfId="3388"/>
    <cellStyle name="20% - Accent1 39 4 4" xfId="3389"/>
    <cellStyle name="20% - Accent1 39 4 5" xfId="3390"/>
    <cellStyle name="20% - Accent1 39 4 6" xfId="3391"/>
    <cellStyle name="20% - Accent1 39 4 7" xfId="3392"/>
    <cellStyle name="20% - Accent1 39 4 8" xfId="3393"/>
    <cellStyle name="20% - Accent1 39 4 9" xfId="3394"/>
    <cellStyle name="20% - Accent1 39 5" xfId="3395"/>
    <cellStyle name="20% - Accent1 39 5 10" xfId="3396"/>
    <cellStyle name="20% - Accent1 39 5 2" xfId="3397"/>
    <cellStyle name="20% - Accent1 39 5 3" xfId="3398"/>
    <cellStyle name="20% - Accent1 39 5 4" xfId="3399"/>
    <cellStyle name="20% - Accent1 39 5 5" xfId="3400"/>
    <cellStyle name="20% - Accent1 39 5 6" xfId="3401"/>
    <cellStyle name="20% - Accent1 39 5 7" xfId="3402"/>
    <cellStyle name="20% - Accent1 39 5 8" xfId="3403"/>
    <cellStyle name="20% - Accent1 39 5 9" xfId="3404"/>
    <cellStyle name="20% - Accent1 39 6" xfId="3405"/>
    <cellStyle name="20% - Accent1 39 7" xfId="3406"/>
    <cellStyle name="20% - Accent1 39 8" xfId="3407"/>
    <cellStyle name="20% - Accent1 39 9" xfId="3408"/>
    <cellStyle name="20% - Accent1 4" xfId="3409"/>
    <cellStyle name="20% - Accent1 4 10" xfId="3410"/>
    <cellStyle name="20% - Accent1 4 11" xfId="3411"/>
    <cellStyle name="20% - Accent1 4 12" xfId="3412"/>
    <cellStyle name="20% - Accent1 4 13" xfId="3413"/>
    <cellStyle name="20% - Accent1 4 14" xfId="3414"/>
    <cellStyle name="20% - Accent1 4 15" xfId="3415"/>
    <cellStyle name="20% - Accent1 4 16" xfId="3416"/>
    <cellStyle name="20% - Accent1 4 17" xfId="3417"/>
    <cellStyle name="20% - Accent1 4 18" xfId="3418"/>
    <cellStyle name="20% - Accent1 4 19" xfId="3419"/>
    <cellStyle name="20% - Accent1 4 2" xfId="3420"/>
    <cellStyle name="20% - Accent1 4 2 10" xfId="3421"/>
    <cellStyle name="20% - Accent1 4 2 11" xfId="3422"/>
    <cellStyle name="20% - Accent1 4 2 12" xfId="3423"/>
    <cellStyle name="20% - Accent1 4 2 13" xfId="3424"/>
    <cellStyle name="20% - Accent1 4 2 2" xfId="3425"/>
    <cellStyle name="20% - Accent1 4 2 2 10" xfId="3426"/>
    <cellStyle name="20% - Accent1 4 2 2 2" xfId="3427"/>
    <cellStyle name="20% - Accent1 4 2 2 2 2" xfId="3428"/>
    <cellStyle name="20% - Accent1 4 2 2 3" xfId="3429"/>
    <cellStyle name="20% - Accent1 4 2 2 4" xfId="3430"/>
    <cellStyle name="20% - Accent1 4 2 2 5" xfId="3431"/>
    <cellStyle name="20% - Accent1 4 2 2 6" xfId="3432"/>
    <cellStyle name="20% - Accent1 4 2 2 7" xfId="3433"/>
    <cellStyle name="20% - Accent1 4 2 2 8" xfId="3434"/>
    <cellStyle name="20% - Accent1 4 2 2 9" xfId="3435"/>
    <cellStyle name="20% - Accent1 4 2 3" xfId="3436"/>
    <cellStyle name="20% - Accent1 4 2 3 10" xfId="3437"/>
    <cellStyle name="20% - Accent1 4 2 3 2" xfId="3438"/>
    <cellStyle name="20% - Accent1 4 2 3 3" xfId="3439"/>
    <cellStyle name="20% - Accent1 4 2 3 4" xfId="3440"/>
    <cellStyle name="20% - Accent1 4 2 3 5" xfId="3441"/>
    <cellStyle name="20% - Accent1 4 2 3 6" xfId="3442"/>
    <cellStyle name="20% - Accent1 4 2 3 7" xfId="3443"/>
    <cellStyle name="20% - Accent1 4 2 3 8" xfId="3444"/>
    <cellStyle name="20% - Accent1 4 2 3 9" xfId="3445"/>
    <cellStyle name="20% - Accent1 4 2 4" xfId="3446"/>
    <cellStyle name="20% - Accent1 4 2 5" xfId="3447"/>
    <cellStyle name="20% - Accent1 4 2 6" xfId="3448"/>
    <cellStyle name="20% - Accent1 4 2 7" xfId="3449"/>
    <cellStyle name="20% - Accent1 4 2 8" xfId="3450"/>
    <cellStyle name="20% - Accent1 4 2 9" xfId="3451"/>
    <cellStyle name="20% - Accent1 4 3" xfId="3452"/>
    <cellStyle name="20% - Accent1 4 3 10" xfId="3453"/>
    <cellStyle name="20% - Accent1 4 3 2" xfId="3454"/>
    <cellStyle name="20% - Accent1 4 3 2 2" xfId="3455"/>
    <cellStyle name="20% - Accent1 4 3 2 2 2" xfId="3456"/>
    <cellStyle name="20% - Accent1 4 3 2 3" xfId="3457"/>
    <cellStyle name="20% - Accent1 4 3 2 4" xfId="3458"/>
    <cellStyle name="20% - Accent1 4 3 3" xfId="3459"/>
    <cellStyle name="20% - Accent1 4 3 3 2" xfId="3460"/>
    <cellStyle name="20% - Accent1 4 3 4" xfId="3461"/>
    <cellStyle name="20% - Accent1 4 3 5" xfId="3462"/>
    <cellStyle name="20% - Accent1 4 3 6" xfId="3463"/>
    <cellStyle name="20% - Accent1 4 3 7" xfId="3464"/>
    <cellStyle name="20% - Accent1 4 3 8" xfId="3465"/>
    <cellStyle name="20% - Accent1 4 3 9" xfId="3466"/>
    <cellStyle name="20% - Accent1 4 4" xfId="3467"/>
    <cellStyle name="20% - Accent1 4 4 10" xfId="3468"/>
    <cellStyle name="20% - Accent1 4 4 2" xfId="3469"/>
    <cellStyle name="20% - Accent1 4 4 2 2" xfId="3470"/>
    <cellStyle name="20% - Accent1 4 4 3" xfId="3471"/>
    <cellStyle name="20% - Accent1 4 4 4" xfId="3472"/>
    <cellStyle name="20% - Accent1 4 4 5" xfId="3473"/>
    <cellStyle name="20% - Accent1 4 4 6" xfId="3474"/>
    <cellStyle name="20% - Accent1 4 4 7" xfId="3475"/>
    <cellStyle name="20% - Accent1 4 4 8" xfId="3476"/>
    <cellStyle name="20% - Accent1 4 4 9" xfId="3477"/>
    <cellStyle name="20% - Accent1 4 5" xfId="3478"/>
    <cellStyle name="20% - Accent1 4 5 10" xfId="3479"/>
    <cellStyle name="20% - Accent1 4 5 2" xfId="3480"/>
    <cellStyle name="20% - Accent1 4 5 3" xfId="3481"/>
    <cellStyle name="20% - Accent1 4 5 4" xfId="3482"/>
    <cellStyle name="20% - Accent1 4 5 5" xfId="3483"/>
    <cellStyle name="20% - Accent1 4 5 6" xfId="3484"/>
    <cellStyle name="20% - Accent1 4 5 7" xfId="3485"/>
    <cellStyle name="20% - Accent1 4 5 8" xfId="3486"/>
    <cellStyle name="20% - Accent1 4 5 9" xfId="3487"/>
    <cellStyle name="20% - Accent1 4 6" xfId="3488"/>
    <cellStyle name="20% - Accent1 4 6 10" xfId="3489"/>
    <cellStyle name="20% - Accent1 4 6 2" xfId="3490"/>
    <cellStyle name="20% - Accent1 4 6 3" xfId="3491"/>
    <cellStyle name="20% - Accent1 4 6 4" xfId="3492"/>
    <cellStyle name="20% - Accent1 4 6 5" xfId="3493"/>
    <cellStyle name="20% - Accent1 4 6 6" xfId="3494"/>
    <cellStyle name="20% - Accent1 4 6 7" xfId="3495"/>
    <cellStyle name="20% - Accent1 4 6 8" xfId="3496"/>
    <cellStyle name="20% - Accent1 4 6 9" xfId="3497"/>
    <cellStyle name="20% - Accent1 4 7" xfId="3498"/>
    <cellStyle name="20% - Accent1 4 7 10" xfId="3499"/>
    <cellStyle name="20% - Accent1 4 7 2" xfId="3500"/>
    <cellStyle name="20% - Accent1 4 7 3" xfId="3501"/>
    <cellStyle name="20% - Accent1 4 7 4" xfId="3502"/>
    <cellStyle name="20% - Accent1 4 7 5" xfId="3503"/>
    <cellStyle name="20% - Accent1 4 7 6" xfId="3504"/>
    <cellStyle name="20% - Accent1 4 7 7" xfId="3505"/>
    <cellStyle name="20% - Accent1 4 7 8" xfId="3506"/>
    <cellStyle name="20% - Accent1 4 7 9" xfId="3507"/>
    <cellStyle name="20% - Accent1 4 8" xfId="3508"/>
    <cellStyle name="20% - Accent1 4 8 10" xfId="3509"/>
    <cellStyle name="20% - Accent1 4 8 2" xfId="3510"/>
    <cellStyle name="20% - Accent1 4 8 3" xfId="3511"/>
    <cellStyle name="20% - Accent1 4 8 4" xfId="3512"/>
    <cellStyle name="20% - Accent1 4 8 5" xfId="3513"/>
    <cellStyle name="20% - Accent1 4 8 6" xfId="3514"/>
    <cellStyle name="20% - Accent1 4 8 7" xfId="3515"/>
    <cellStyle name="20% - Accent1 4 8 8" xfId="3516"/>
    <cellStyle name="20% - Accent1 4 8 9" xfId="3517"/>
    <cellStyle name="20% - Accent1 4 9" xfId="3518"/>
    <cellStyle name="20% - Accent1 4 9 10" xfId="3519"/>
    <cellStyle name="20% - Accent1 4 9 2" xfId="3520"/>
    <cellStyle name="20% - Accent1 4 9 3" xfId="3521"/>
    <cellStyle name="20% - Accent1 4 9 4" xfId="3522"/>
    <cellStyle name="20% - Accent1 4 9 5" xfId="3523"/>
    <cellStyle name="20% - Accent1 4 9 6" xfId="3524"/>
    <cellStyle name="20% - Accent1 4 9 7" xfId="3525"/>
    <cellStyle name="20% - Accent1 4 9 8" xfId="3526"/>
    <cellStyle name="20% - Accent1 4 9 9" xfId="3527"/>
    <cellStyle name="20% - Accent1 40" xfId="3528"/>
    <cellStyle name="20% - Accent1 40 10" xfId="3529"/>
    <cellStyle name="20% - Accent1 40 11" xfId="3530"/>
    <cellStyle name="20% - Accent1 40 12" xfId="3531"/>
    <cellStyle name="20% - Accent1 40 13" xfId="3532"/>
    <cellStyle name="20% - Accent1 40 14" xfId="3533"/>
    <cellStyle name="20% - Accent1 40 15" xfId="3534"/>
    <cellStyle name="20% - Accent1 40 2" xfId="3535"/>
    <cellStyle name="20% - Accent1 40 2 10" xfId="3536"/>
    <cellStyle name="20% - Accent1 40 2 11" xfId="3537"/>
    <cellStyle name="20% - Accent1 40 2 12" xfId="3538"/>
    <cellStyle name="20% - Accent1 40 2 13" xfId="3539"/>
    <cellStyle name="20% - Accent1 40 2 2" xfId="3540"/>
    <cellStyle name="20% - Accent1 40 2 2 10" xfId="3541"/>
    <cellStyle name="20% - Accent1 40 2 2 2" xfId="3542"/>
    <cellStyle name="20% - Accent1 40 2 2 3" xfId="3543"/>
    <cellStyle name="20% - Accent1 40 2 2 4" xfId="3544"/>
    <cellStyle name="20% - Accent1 40 2 2 5" xfId="3545"/>
    <cellStyle name="20% - Accent1 40 2 2 6" xfId="3546"/>
    <cellStyle name="20% - Accent1 40 2 2 7" xfId="3547"/>
    <cellStyle name="20% - Accent1 40 2 2 8" xfId="3548"/>
    <cellStyle name="20% - Accent1 40 2 2 9" xfId="3549"/>
    <cellStyle name="20% - Accent1 40 2 3" xfId="3550"/>
    <cellStyle name="20% - Accent1 40 2 3 10" xfId="3551"/>
    <cellStyle name="20% - Accent1 40 2 3 2" xfId="3552"/>
    <cellStyle name="20% - Accent1 40 2 3 3" xfId="3553"/>
    <cellStyle name="20% - Accent1 40 2 3 4" xfId="3554"/>
    <cellStyle name="20% - Accent1 40 2 3 5" xfId="3555"/>
    <cellStyle name="20% - Accent1 40 2 3 6" xfId="3556"/>
    <cellStyle name="20% - Accent1 40 2 3 7" xfId="3557"/>
    <cellStyle name="20% - Accent1 40 2 3 8" xfId="3558"/>
    <cellStyle name="20% - Accent1 40 2 3 9" xfId="3559"/>
    <cellStyle name="20% - Accent1 40 2 4" xfId="3560"/>
    <cellStyle name="20% - Accent1 40 2 5" xfId="3561"/>
    <cellStyle name="20% - Accent1 40 2 6" xfId="3562"/>
    <cellStyle name="20% - Accent1 40 2 7" xfId="3563"/>
    <cellStyle name="20% - Accent1 40 2 8" xfId="3564"/>
    <cellStyle name="20% - Accent1 40 2 9" xfId="3565"/>
    <cellStyle name="20% - Accent1 40 3" xfId="3566"/>
    <cellStyle name="20% - Accent1 40 3 10" xfId="3567"/>
    <cellStyle name="20% - Accent1 40 3 2" xfId="3568"/>
    <cellStyle name="20% - Accent1 40 3 3" xfId="3569"/>
    <cellStyle name="20% - Accent1 40 3 4" xfId="3570"/>
    <cellStyle name="20% - Accent1 40 3 5" xfId="3571"/>
    <cellStyle name="20% - Accent1 40 3 6" xfId="3572"/>
    <cellStyle name="20% - Accent1 40 3 7" xfId="3573"/>
    <cellStyle name="20% - Accent1 40 3 8" xfId="3574"/>
    <cellStyle name="20% - Accent1 40 3 9" xfId="3575"/>
    <cellStyle name="20% - Accent1 40 4" xfId="3576"/>
    <cellStyle name="20% - Accent1 40 4 10" xfId="3577"/>
    <cellStyle name="20% - Accent1 40 4 2" xfId="3578"/>
    <cellStyle name="20% - Accent1 40 4 3" xfId="3579"/>
    <cellStyle name="20% - Accent1 40 4 4" xfId="3580"/>
    <cellStyle name="20% - Accent1 40 4 5" xfId="3581"/>
    <cellStyle name="20% - Accent1 40 4 6" xfId="3582"/>
    <cellStyle name="20% - Accent1 40 4 7" xfId="3583"/>
    <cellStyle name="20% - Accent1 40 4 8" xfId="3584"/>
    <cellStyle name="20% - Accent1 40 4 9" xfId="3585"/>
    <cellStyle name="20% - Accent1 40 5" xfId="3586"/>
    <cellStyle name="20% - Accent1 40 5 10" xfId="3587"/>
    <cellStyle name="20% - Accent1 40 5 2" xfId="3588"/>
    <cellStyle name="20% - Accent1 40 5 3" xfId="3589"/>
    <cellStyle name="20% - Accent1 40 5 4" xfId="3590"/>
    <cellStyle name="20% - Accent1 40 5 5" xfId="3591"/>
    <cellStyle name="20% - Accent1 40 5 6" xfId="3592"/>
    <cellStyle name="20% - Accent1 40 5 7" xfId="3593"/>
    <cellStyle name="20% - Accent1 40 5 8" xfId="3594"/>
    <cellStyle name="20% - Accent1 40 5 9" xfId="3595"/>
    <cellStyle name="20% - Accent1 40 6" xfId="3596"/>
    <cellStyle name="20% - Accent1 40 7" xfId="3597"/>
    <cellStyle name="20% - Accent1 40 8" xfId="3598"/>
    <cellStyle name="20% - Accent1 40 9" xfId="3599"/>
    <cellStyle name="20% - Accent1 41" xfId="3600"/>
    <cellStyle name="20% - Accent1 41 10" xfId="3601"/>
    <cellStyle name="20% - Accent1 41 11" xfId="3602"/>
    <cellStyle name="20% - Accent1 41 12" xfId="3603"/>
    <cellStyle name="20% - Accent1 41 13" xfId="3604"/>
    <cellStyle name="20% - Accent1 41 14" xfId="3605"/>
    <cellStyle name="20% - Accent1 41 15" xfId="3606"/>
    <cellStyle name="20% - Accent1 41 2" xfId="3607"/>
    <cellStyle name="20% - Accent1 41 2 10" xfId="3608"/>
    <cellStyle name="20% - Accent1 41 2 11" xfId="3609"/>
    <cellStyle name="20% - Accent1 41 2 12" xfId="3610"/>
    <cellStyle name="20% - Accent1 41 2 13" xfId="3611"/>
    <cellStyle name="20% - Accent1 41 2 2" xfId="3612"/>
    <cellStyle name="20% - Accent1 41 2 2 10" xfId="3613"/>
    <cellStyle name="20% - Accent1 41 2 2 2" xfId="3614"/>
    <cellStyle name="20% - Accent1 41 2 2 3" xfId="3615"/>
    <cellStyle name="20% - Accent1 41 2 2 4" xfId="3616"/>
    <cellStyle name="20% - Accent1 41 2 2 5" xfId="3617"/>
    <cellStyle name="20% - Accent1 41 2 2 6" xfId="3618"/>
    <cellStyle name="20% - Accent1 41 2 2 7" xfId="3619"/>
    <cellStyle name="20% - Accent1 41 2 2 8" xfId="3620"/>
    <cellStyle name="20% - Accent1 41 2 2 9" xfId="3621"/>
    <cellStyle name="20% - Accent1 41 2 3" xfId="3622"/>
    <cellStyle name="20% - Accent1 41 2 3 10" xfId="3623"/>
    <cellStyle name="20% - Accent1 41 2 3 2" xfId="3624"/>
    <cellStyle name="20% - Accent1 41 2 3 3" xfId="3625"/>
    <cellStyle name="20% - Accent1 41 2 3 4" xfId="3626"/>
    <cellStyle name="20% - Accent1 41 2 3 5" xfId="3627"/>
    <cellStyle name="20% - Accent1 41 2 3 6" xfId="3628"/>
    <cellStyle name="20% - Accent1 41 2 3 7" xfId="3629"/>
    <cellStyle name="20% - Accent1 41 2 3 8" xfId="3630"/>
    <cellStyle name="20% - Accent1 41 2 3 9" xfId="3631"/>
    <cellStyle name="20% - Accent1 41 2 4" xfId="3632"/>
    <cellStyle name="20% - Accent1 41 2 5" xfId="3633"/>
    <cellStyle name="20% - Accent1 41 2 6" xfId="3634"/>
    <cellStyle name="20% - Accent1 41 2 7" xfId="3635"/>
    <cellStyle name="20% - Accent1 41 2 8" xfId="3636"/>
    <cellStyle name="20% - Accent1 41 2 9" xfId="3637"/>
    <cellStyle name="20% - Accent1 41 3" xfId="3638"/>
    <cellStyle name="20% - Accent1 41 3 10" xfId="3639"/>
    <cellStyle name="20% - Accent1 41 3 2" xfId="3640"/>
    <cellStyle name="20% - Accent1 41 3 3" xfId="3641"/>
    <cellStyle name="20% - Accent1 41 3 4" xfId="3642"/>
    <cellStyle name="20% - Accent1 41 3 5" xfId="3643"/>
    <cellStyle name="20% - Accent1 41 3 6" xfId="3644"/>
    <cellStyle name="20% - Accent1 41 3 7" xfId="3645"/>
    <cellStyle name="20% - Accent1 41 3 8" xfId="3646"/>
    <cellStyle name="20% - Accent1 41 3 9" xfId="3647"/>
    <cellStyle name="20% - Accent1 41 4" xfId="3648"/>
    <cellStyle name="20% - Accent1 41 4 10" xfId="3649"/>
    <cellStyle name="20% - Accent1 41 4 2" xfId="3650"/>
    <cellStyle name="20% - Accent1 41 4 3" xfId="3651"/>
    <cellStyle name="20% - Accent1 41 4 4" xfId="3652"/>
    <cellStyle name="20% - Accent1 41 4 5" xfId="3653"/>
    <cellStyle name="20% - Accent1 41 4 6" xfId="3654"/>
    <cellStyle name="20% - Accent1 41 4 7" xfId="3655"/>
    <cellStyle name="20% - Accent1 41 4 8" xfId="3656"/>
    <cellStyle name="20% - Accent1 41 4 9" xfId="3657"/>
    <cellStyle name="20% - Accent1 41 5" xfId="3658"/>
    <cellStyle name="20% - Accent1 41 5 10" xfId="3659"/>
    <cellStyle name="20% - Accent1 41 5 2" xfId="3660"/>
    <cellStyle name="20% - Accent1 41 5 3" xfId="3661"/>
    <cellStyle name="20% - Accent1 41 5 4" xfId="3662"/>
    <cellStyle name="20% - Accent1 41 5 5" xfId="3663"/>
    <cellStyle name="20% - Accent1 41 5 6" xfId="3664"/>
    <cellStyle name="20% - Accent1 41 5 7" xfId="3665"/>
    <cellStyle name="20% - Accent1 41 5 8" xfId="3666"/>
    <cellStyle name="20% - Accent1 41 5 9" xfId="3667"/>
    <cellStyle name="20% - Accent1 41 6" xfId="3668"/>
    <cellStyle name="20% - Accent1 41 7" xfId="3669"/>
    <cellStyle name="20% - Accent1 41 8" xfId="3670"/>
    <cellStyle name="20% - Accent1 41 9" xfId="3671"/>
    <cellStyle name="20% - Accent1 42" xfId="3672"/>
    <cellStyle name="20% - Accent1 42 10" xfId="3673"/>
    <cellStyle name="20% - Accent1 42 11" xfId="3674"/>
    <cellStyle name="20% - Accent1 42 12" xfId="3675"/>
    <cellStyle name="20% - Accent1 42 13" xfId="3676"/>
    <cellStyle name="20% - Accent1 42 14" xfId="3677"/>
    <cellStyle name="20% - Accent1 42 15" xfId="3678"/>
    <cellStyle name="20% - Accent1 42 2" xfId="3679"/>
    <cellStyle name="20% - Accent1 42 2 10" xfId="3680"/>
    <cellStyle name="20% - Accent1 42 2 11" xfId="3681"/>
    <cellStyle name="20% - Accent1 42 2 12" xfId="3682"/>
    <cellStyle name="20% - Accent1 42 2 13" xfId="3683"/>
    <cellStyle name="20% - Accent1 42 2 2" xfId="3684"/>
    <cellStyle name="20% - Accent1 42 2 2 10" xfId="3685"/>
    <cellStyle name="20% - Accent1 42 2 2 2" xfId="3686"/>
    <cellStyle name="20% - Accent1 42 2 2 3" xfId="3687"/>
    <cellStyle name="20% - Accent1 42 2 2 4" xfId="3688"/>
    <cellStyle name="20% - Accent1 42 2 2 5" xfId="3689"/>
    <cellStyle name="20% - Accent1 42 2 2 6" xfId="3690"/>
    <cellStyle name="20% - Accent1 42 2 2 7" xfId="3691"/>
    <cellStyle name="20% - Accent1 42 2 2 8" xfId="3692"/>
    <cellStyle name="20% - Accent1 42 2 2 9" xfId="3693"/>
    <cellStyle name="20% - Accent1 42 2 3" xfId="3694"/>
    <cellStyle name="20% - Accent1 42 2 3 10" xfId="3695"/>
    <cellStyle name="20% - Accent1 42 2 3 2" xfId="3696"/>
    <cellStyle name="20% - Accent1 42 2 3 3" xfId="3697"/>
    <cellStyle name="20% - Accent1 42 2 3 4" xfId="3698"/>
    <cellStyle name="20% - Accent1 42 2 3 5" xfId="3699"/>
    <cellStyle name="20% - Accent1 42 2 3 6" xfId="3700"/>
    <cellStyle name="20% - Accent1 42 2 3 7" xfId="3701"/>
    <cellStyle name="20% - Accent1 42 2 3 8" xfId="3702"/>
    <cellStyle name="20% - Accent1 42 2 3 9" xfId="3703"/>
    <cellStyle name="20% - Accent1 42 2 4" xfId="3704"/>
    <cellStyle name="20% - Accent1 42 2 5" xfId="3705"/>
    <cellStyle name="20% - Accent1 42 2 6" xfId="3706"/>
    <cellStyle name="20% - Accent1 42 2 7" xfId="3707"/>
    <cellStyle name="20% - Accent1 42 2 8" xfId="3708"/>
    <cellStyle name="20% - Accent1 42 2 9" xfId="3709"/>
    <cellStyle name="20% - Accent1 42 3" xfId="3710"/>
    <cellStyle name="20% - Accent1 42 3 10" xfId="3711"/>
    <cellStyle name="20% - Accent1 42 3 2" xfId="3712"/>
    <cellStyle name="20% - Accent1 42 3 3" xfId="3713"/>
    <cellStyle name="20% - Accent1 42 3 4" xfId="3714"/>
    <cellStyle name="20% - Accent1 42 3 5" xfId="3715"/>
    <cellStyle name="20% - Accent1 42 3 6" xfId="3716"/>
    <cellStyle name="20% - Accent1 42 3 7" xfId="3717"/>
    <cellStyle name="20% - Accent1 42 3 8" xfId="3718"/>
    <cellStyle name="20% - Accent1 42 3 9" xfId="3719"/>
    <cellStyle name="20% - Accent1 42 4" xfId="3720"/>
    <cellStyle name="20% - Accent1 42 4 10" xfId="3721"/>
    <cellStyle name="20% - Accent1 42 4 2" xfId="3722"/>
    <cellStyle name="20% - Accent1 42 4 3" xfId="3723"/>
    <cellStyle name="20% - Accent1 42 4 4" xfId="3724"/>
    <cellStyle name="20% - Accent1 42 4 5" xfId="3725"/>
    <cellStyle name="20% - Accent1 42 4 6" xfId="3726"/>
    <cellStyle name="20% - Accent1 42 4 7" xfId="3727"/>
    <cellStyle name="20% - Accent1 42 4 8" xfId="3728"/>
    <cellStyle name="20% - Accent1 42 4 9" xfId="3729"/>
    <cellStyle name="20% - Accent1 42 5" xfId="3730"/>
    <cellStyle name="20% - Accent1 42 5 10" xfId="3731"/>
    <cellStyle name="20% - Accent1 42 5 2" xfId="3732"/>
    <cellStyle name="20% - Accent1 42 5 3" xfId="3733"/>
    <cellStyle name="20% - Accent1 42 5 4" xfId="3734"/>
    <cellStyle name="20% - Accent1 42 5 5" xfId="3735"/>
    <cellStyle name="20% - Accent1 42 5 6" xfId="3736"/>
    <cellStyle name="20% - Accent1 42 5 7" xfId="3737"/>
    <cellStyle name="20% - Accent1 42 5 8" xfId="3738"/>
    <cellStyle name="20% - Accent1 42 5 9" xfId="3739"/>
    <cellStyle name="20% - Accent1 42 6" xfId="3740"/>
    <cellStyle name="20% - Accent1 42 7" xfId="3741"/>
    <cellStyle name="20% - Accent1 42 8" xfId="3742"/>
    <cellStyle name="20% - Accent1 42 9" xfId="3743"/>
    <cellStyle name="20% - Accent1 43" xfId="3744"/>
    <cellStyle name="20% - Accent1 43 10" xfId="3745"/>
    <cellStyle name="20% - Accent1 43 11" xfId="3746"/>
    <cellStyle name="20% - Accent1 43 12" xfId="3747"/>
    <cellStyle name="20% - Accent1 43 13" xfId="3748"/>
    <cellStyle name="20% - Accent1 43 14" xfId="3749"/>
    <cellStyle name="20% - Accent1 43 15" xfId="3750"/>
    <cellStyle name="20% - Accent1 43 2" xfId="3751"/>
    <cellStyle name="20% - Accent1 43 2 10" xfId="3752"/>
    <cellStyle name="20% - Accent1 43 2 11" xfId="3753"/>
    <cellStyle name="20% - Accent1 43 2 12" xfId="3754"/>
    <cellStyle name="20% - Accent1 43 2 13" xfId="3755"/>
    <cellStyle name="20% - Accent1 43 2 2" xfId="3756"/>
    <cellStyle name="20% - Accent1 43 2 2 10" xfId="3757"/>
    <cellStyle name="20% - Accent1 43 2 2 2" xfId="3758"/>
    <cellStyle name="20% - Accent1 43 2 2 3" xfId="3759"/>
    <cellStyle name="20% - Accent1 43 2 2 4" xfId="3760"/>
    <cellStyle name="20% - Accent1 43 2 2 5" xfId="3761"/>
    <cellStyle name="20% - Accent1 43 2 2 6" xfId="3762"/>
    <cellStyle name="20% - Accent1 43 2 2 7" xfId="3763"/>
    <cellStyle name="20% - Accent1 43 2 2 8" xfId="3764"/>
    <cellStyle name="20% - Accent1 43 2 2 9" xfId="3765"/>
    <cellStyle name="20% - Accent1 43 2 3" xfId="3766"/>
    <cellStyle name="20% - Accent1 43 2 3 10" xfId="3767"/>
    <cellStyle name="20% - Accent1 43 2 3 2" xfId="3768"/>
    <cellStyle name="20% - Accent1 43 2 3 3" xfId="3769"/>
    <cellStyle name="20% - Accent1 43 2 3 4" xfId="3770"/>
    <cellStyle name="20% - Accent1 43 2 3 5" xfId="3771"/>
    <cellStyle name="20% - Accent1 43 2 3 6" xfId="3772"/>
    <cellStyle name="20% - Accent1 43 2 3 7" xfId="3773"/>
    <cellStyle name="20% - Accent1 43 2 3 8" xfId="3774"/>
    <cellStyle name="20% - Accent1 43 2 3 9" xfId="3775"/>
    <cellStyle name="20% - Accent1 43 2 4" xfId="3776"/>
    <cellStyle name="20% - Accent1 43 2 5" xfId="3777"/>
    <cellStyle name="20% - Accent1 43 2 6" xfId="3778"/>
    <cellStyle name="20% - Accent1 43 2 7" xfId="3779"/>
    <cellStyle name="20% - Accent1 43 2 8" xfId="3780"/>
    <cellStyle name="20% - Accent1 43 2 9" xfId="3781"/>
    <cellStyle name="20% - Accent1 43 3" xfId="3782"/>
    <cellStyle name="20% - Accent1 43 3 10" xfId="3783"/>
    <cellStyle name="20% - Accent1 43 3 2" xfId="3784"/>
    <cellStyle name="20% - Accent1 43 3 3" xfId="3785"/>
    <cellStyle name="20% - Accent1 43 3 4" xfId="3786"/>
    <cellStyle name="20% - Accent1 43 3 5" xfId="3787"/>
    <cellStyle name="20% - Accent1 43 3 6" xfId="3788"/>
    <cellStyle name="20% - Accent1 43 3 7" xfId="3789"/>
    <cellStyle name="20% - Accent1 43 3 8" xfId="3790"/>
    <cellStyle name="20% - Accent1 43 3 9" xfId="3791"/>
    <cellStyle name="20% - Accent1 43 4" xfId="3792"/>
    <cellStyle name="20% - Accent1 43 4 10" xfId="3793"/>
    <cellStyle name="20% - Accent1 43 4 2" xfId="3794"/>
    <cellStyle name="20% - Accent1 43 4 3" xfId="3795"/>
    <cellStyle name="20% - Accent1 43 4 4" xfId="3796"/>
    <cellStyle name="20% - Accent1 43 4 5" xfId="3797"/>
    <cellStyle name="20% - Accent1 43 4 6" xfId="3798"/>
    <cellStyle name="20% - Accent1 43 4 7" xfId="3799"/>
    <cellStyle name="20% - Accent1 43 4 8" xfId="3800"/>
    <cellStyle name="20% - Accent1 43 4 9" xfId="3801"/>
    <cellStyle name="20% - Accent1 43 5" xfId="3802"/>
    <cellStyle name="20% - Accent1 43 5 10" xfId="3803"/>
    <cellStyle name="20% - Accent1 43 5 2" xfId="3804"/>
    <cellStyle name="20% - Accent1 43 5 3" xfId="3805"/>
    <cellStyle name="20% - Accent1 43 5 4" xfId="3806"/>
    <cellStyle name="20% - Accent1 43 5 5" xfId="3807"/>
    <cellStyle name="20% - Accent1 43 5 6" xfId="3808"/>
    <cellStyle name="20% - Accent1 43 5 7" xfId="3809"/>
    <cellStyle name="20% - Accent1 43 5 8" xfId="3810"/>
    <cellStyle name="20% - Accent1 43 5 9" xfId="3811"/>
    <cellStyle name="20% - Accent1 43 6" xfId="3812"/>
    <cellStyle name="20% - Accent1 43 7" xfId="3813"/>
    <cellStyle name="20% - Accent1 43 8" xfId="3814"/>
    <cellStyle name="20% - Accent1 43 9" xfId="3815"/>
    <cellStyle name="20% - Accent1 44" xfId="3816"/>
    <cellStyle name="20% - Accent1 44 10" xfId="3817"/>
    <cellStyle name="20% - Accent1 44 11" xfId="3818"/>
    <cellStyle name="20% - Accent1 44 12" xfId="3819"/>
    <cellStyle name="20% - Accent1 44 13" xfId="3820"/>
    <cellStyle name="20% - Accent1 44 14" xfId="3821"/>
    <cellStyle name="20% - Accent1 44 15" xfId="3822"/>
    <cellStyle name="20% - Accent1 44 2" xfId="3823"/>
    <cellStyle name="20% - Accent1 44 2 10" xfId="3824"/>
    <cellStyle name="20% - Accent1 44 2 11" xfId="3825"/>
    <cellStyle name="20% - Accent1 44 2 12" xfId="3826"/>
    <cellStyle name="20% - Accent1 44 2 13" xfId="3827"/>
    <cellStyle name="20% - Accent1 44 2 2" xfId="3828"/>
    <cellStyle name="20% - Accent1 44 2 2 10" xfId="3829"/>
    <cellStyle name="20% - Accent1 44 2 2 2" xfId="3830"/>
    <cellStyle name="20% - Accent1 44 2 2 3" xfId="3831"/>
    <cellStyle name="20% - Accent1 44 2 2 4" xfId="3832"/>
    <cellStyle name="20% - Accent1 44 2 2 5" xfId="3833"/>
    <cellStyle name="20% - Accent1 44 2 2 6" xfId="3834"/>
    <cellStyle name="20% - Accent1 44 2 2 7" xfId="3835"/>
    <cellStyle name="20% - Accent1 44 2 2 8" xfId="3836"/>
    <cellStyle name="20% - Accent1 44 2 2 9" xfId="3837"/>
    <cellStyle name="20% - Accent1 44 2 3" xfId="3838"/>
    <cellStyle name="20% - Accent1 44 2 3 10" xfId="3839"/>
    <cellStyle name="20% - Accent1 44 2 3 2" xfId="3840"/>
    <cellStyle name="20% - Accent1 44 2 3 3" xfId="3841"/>
    <cellStyle name="20% - Accent1 44 2 3 4" xfId="3842"/>
    <cellStyle name="20% - Accent1 44 2 3 5" xfId="3843"/>
    <cellStyle name="20% - Accent1 44 2 3 6" xfId="3844"/>
    <cellStyle name="20% - Accent1 44 2 3 7" xfId="3845"/>
    <cellStyle name="20% - Accent1 44 2 3 8" xfId="3846"/>
    <cellStyle name="20% - Accent1 44 2 3 9" xfId="3847"/>
    <cellStyle name="20% - Accent1 44 2 4" xfId="3848"/>
    <cellStyle name="20% - Accent1 44 2 5" xfId="3849"/>
    <cellStyle name="20% - Accent1 44 2 6" xfId="3850"/>
    <cellStyle name="20% - Accent1 44 2 7" xfId="3851"/>
    <cellStyle name="20% - Accent1 44 2 8" xfId="3852"/>
    <cellStyle name="20% - Accent1 44 2 9" xfId="3853"/>
    <cellStyle name="20% - Accent1 44 3" xfId="3854"/>
    <cellStyle name="20% - Accent1 44 3 10" xfId="3855"/>
    <cellStyle name="20% - Accent1 44 3 2" xfId="3856"/>
    <cellStyle name="20% - Accent1 44 3 3" xfId="3857"/>
    <cellStyle name="20% - Accent1 44 3 4" xfId="3858"/>
    <cellStyle name="20% - Accent1 44 3 5" xfId="3859"/>
    <cellStyle name="20% - Accent1 44 3 6" xfId="3860"/>
    <cellStyle name="20% - Accent1 44 3 7" xfId="3861"/>
    <cellStyle name="20% - Accent1 44 3 8" xfId="3862"/>
    <cellStyle name="20% - Accent1 44 3 9" xfId="3863"/>
    <cellStyle name="20% - Accent1 44 4" xfId="3864"/>
    <cellStyle name="20% - Accent1 44 4 10" xfId="3865"/>
    <cellStyle name="20% - Accent1 44 4 2" xfId="3866"/>
    <cellStyle name="20% - Accent1 44 4 3" xfId="3867"/>
    <cellStyle name="20% - Accent1 44 4 4" xfId="3868"/>
    <cellStyle name="20% - Accent1 44 4 5" xfId="3869"/>
    <cellStyle name="20% - Accent1 44 4 6" xfId="3870"/>
    <cellStyle name="20% - Accent1 44 4 7" xfId="3871"/>
    <cellStyle name="20% - Accent1 44 4 8" xfId="3872"/>
    <cellStyle name="20% - Accent1 44 4 9" xfId="3873"/>
    <cellStyle name="20% - Accent1 44 5" xfId="3874"/>
    <cellStyle name="20% - Accent1 44 5 10" xfId="3875"/>
    <cellStyle name="20% - Accent1 44 5 2" xfId="3876"/>
    <cellStyle name="20% - Accent1 44 5 3" xfId="3877"/>
    <cellStyle name="20% - Accent1 44 5 4" xfId="3878"/>
    <cellStyle name="20% - Accent1 44 5 5" xfId="3879"/>
    <cellStyle name="20% - Accent1 44 5 6" xfId="3880"/>
    <cellStyle name="20% - Accent1 44 5 7" xfId="3881"/>
    <cellStyle name="20% - Accent1 44 5 8" xfId="3882"/>
    <cellStyle name="20% - Accent1 44 5 9" xfId="3883"/>
    <cellStyle name="20% - Accent1 44 6" xfId="3884"/>
    <cellStyle name="20% - Accent1 44 7" xfId="3885"/>
    <cellStyle name="20% - Accent1 44 8" xfId="3886"/>
    <cellStyle name="20% - Accent1 44 9" xfId="3887"/>
    <cellStyle name="20% - Accent1 45" xfId="3888"/>
    <cellStyle name="20% - Accent1 45 10" xfId="3889"/>
    <cellStyle name="20% - Accent1 45 11" xfId="3890"/>
    <cellStyle name="20% - Accent1 45 12" xfId="3891"/>
    <cellStyle name="20% - Accent1 45 13" xfId="3892"/>
    <cellStyle name="20% - Accent1 45 14" xfId="3893"/>
    <cellStyle name="20% - Accent1 45 15" xfId="3894"/>
    <cellStyle name="20% - Accent1 45 2" xfId="3895"/>
    <cellStyle name="20% - Accent1 45 2 10" xfId="3896"/>
    <cellStyle name="20% - Accent1 45 2 11" xfId="3897"/>
    <cellStyle name="20% - Accent1 45 2 12" xfId="3898"/>
    <cellStyle name="20% - Accent1 45 2 13" xfId="3899"/>
    <cellStyle name="20% - Accent1 45 2 2" xfId="3900"/>
    <cellStyle name="20% - Accent1 45 2 2 10" xfId="3901"/>
    <cellStyle name="20% - Accent1 45 2 2 2" xfId="3902"/>
    <cellStyle name="20% - Accent1 45 2 2 3" xfId="3903"/>
    <cellStyle name="20% - Accent1 45 2 2 4" xfId="3904"/>
    <cellStyle name="20% - Accent1 45 2 2 5" xfId="3905"/>
    <cellStyle name="20% - Accent1 45 2 2 6" xfId="3906"/>
    <cellStyle name="20% - Accent1 45 2 2 7" xfId="3907"/>
    <cellStyle name="20% - Accent1 45 2 2 8" xfId="3908"/>
    <cellStyle name="20% - Accent1 45 2 2 9" xfId="3909"/>
    <cellStyle name="20% - Accent1 45 2 3" xfId="3910"/>
    <cellStyle name="20% - Accent1 45 2 3 10" xfId="3911"/>
    <cellStyle name="20% - Accent1 45 2 3 2" xfId="3912"/>
    <cellStyle name="20% - Accent1 45 2 3 3" xfId="3913"/>
    <cellStyle name="20% - Accent1 45 2 3 4" xfId="3914"/>
    <cellStyle name="20% - Accent1 45 2 3 5" xfId="3915"/>
    <cellStyle name="20% - Accent1 45 2 3 6" xfId="3916"/>
    <cellStyle name="20% - Accent1 45 2 3 7" xfId="3917"/>
    <cellStyle name="20% - Accent1 45 2 3 8" xfId="3918"/>
    <cellStyle name="20% - Accent1 45 2 3 9" xfId="3919"/>
    <cellStyle name="20% - Accent1 45 2 4" xfId="3920"/>
    <cellStyle name="20% - Accent1 45 2 5" xfId="3921"/>
    <cellStyle name="20% - Accent1 45 2 6" xfId="3922"/>
    <cellStyle name="20% - Accent1 45 2 7" xfId="3923"/>
    <cellStyle name="20% - Accent1 45 2 8" xfId="3924"/>
    <cellStyle name="20% - Accent1 45 2 9" xfId="3925"/>
    <cellStyle name="20% - Accent1 45 3" xfId="3926"/>
    <cellStyle name="20% - Accent1 45 3 10" xfId="3927"/>
    <cellStyle name="20% - Accent1 45 3 2" xfId="3928"/>
    <cellStyle name="20% - Accent1 45 3 3" xfId="3929"/>
    <cellStyle name="20% - Accent1 45 3 4" xfId="3930"/>
    <cellStyle name="20% - Accent1 45 3 5" xfId="3931"/>
    <cellStyle name="20% - Accent1 45 3 6" xfId="3932"/>
    <cellStyle name="20% - Accent1 45 3 7" xfId="3933"/>
    <cellStyle name="20% - Accent1 45 3 8" xfId="3934"/>
    <cellStyle name="20% - Accent1 45 3 9" xfId="3935"/>
    <cellStyle name="20% - Accent1 45 4" xfId="3936"/>
    <cellStyle name="20% - Accent1 45 4 10" xfId="3937"/>
    <cellStyle name="20% - Accent1 45 4 2" xfId="3938"/>
    <cellStyle name="20% - Accent1 45 4 3" xfId="3939"/>
    <cellStyle name="20% - Accent1 45 4 4" xfId="3940"/>
    <cellStyle name="20% - Accent1 45 4 5" xfId="3941"/>
    <cellStyle name="20% - Accent1 45 4 6" xfId="3942"/>
    <cellStyle name="20% - Accent1 45 4 7" xfId="3943"/>
    <cellStyle name="20% - Accent1 45 4 8" xfId="3944"/>
    <cellStyle name="20% - Accent1 45 4 9" xfId="3945"/>
    <cellStyle name="20% - Accent1 45 5" xfId="3946"/>
    <cellStyle name="20% - Accent1 45 5 10" xfId="3947"/>
    <cellStyle name="20% - Accent1 45 5 2" xfId="3948"/>
    <cellStyle name="20% - Accent1 45 5 3" xfId="3949"/>
    <cellStyle name="20% - Accent1 45 5 4" xfId="3950"/>
    <cellStyle name="20% - Accent1 45 5 5" xfId="3951"/>
    <cellStyle name="20% - Accent1 45 5 6" xfId="3952"/>
    <cellStyle name="20% - Accent1 45 5 7" xfId="3953"/>
    <cellStyle name="20% - Accent1 45 5 8" xfId="3954"/>
    <cellStyle name="20% - Accent1 45 5 9" xfId="3955"/>
    <cellStyle name="20% - Accent1 45 6" xfId="3956"/>
    <cellStyle name="20% - Accent1 45 7" xfId="3957"/>
    <cellStyle name="20% - Accent1 45 8" xfId="3958"/>
    <cellStyle name="20% - Accent1 45 9" xfId="3959"/>
    <cellStyle name="20% - Accent1 46" xfId="3960"/>
    <cellStyle name="20% - Accent1 46 10" xfId="3961"/>
    <cellStyle name="20% - Accent1 46 11" xfId="3962"/>
    <cellStyle name="20% - Accent1 46 12" xfId="3963"/>
    <cellStyle name="20% - Accent1 46 13" xfId="3964"/>
    <cellStyle name="20% - Accent1 46 14" xfId="3965"/>
    <cellStyle name="20% - Accent1 46 15" xfId="3966"/>
    <cellStyle name="20% - Accent1 46 2" xfId="3967"/>
    <cellStyle name="20% - Accent1 46 2 10" xfId="3968"/>
    <cellStyle name="20% - Accent1 46 2 11" xfId="3969"/>
    <cellStyle name="20% - Accent1 46 2 12" xfId="3970"/>
    <cellStyle name="20% - Accent1 46 2 13" xfId="3971"/>
    <cellStyle name="20% - Accent1 46 2 2" xfId="3972"/>
    <cellStyle name="20% - Accent1 46 2 2 10" xfId="3973"/>
    <cellStyle name="20% - Accent1 46 2 2 2" xfId="3974"/>
    <cellStyle name="20% - Accent1 46 2 2 3" xfId="3975"/>
    <cellStyle name="20% - Accent1 46 2 2 4" xfId="3976"/>
    <cellStyle name="20% - Accent1 46 2 2 5" xfId="3977"/>
    <cellStyle name="20% - Accent1 46 2 2 6" xfId="3978"/>
    <cellStyle name="20% - Accent1 46 2 2 7" xfId="3979"/>
    <cellStyle name="20% - Accent1 46 2 2 8" xfId="3980"/>
    <cellStyle name="20% - Accent1 46 2 2 9" xfId="3981"/>
    <cellStyle name="20% - Accent1 46 2 3" xfId="3982"/>
    <cellStyle name="20% - Accent1 46 2 3 10" xfId="3983"/>
    <cellStyle name="20% - Accent1 46 2 3 2" xfId="3984"/>
    <cellStyle name="20% - Accent1 46 2 3 3" xfId="3985"/>
    <cellStyle name="20% - Accent1 46 2 3 4" xfId="3986"/>
    <cellStyle name="20% - Accent1 46 2 3 5" xfId="3987"/>
    <cellStyle name="20% - Accent1 46 2 3 6" xfId="3988"/>
    <cellStyle name="20% - Accent1 46 2 3 7" xfId="3989"/>
    <cellStyle name="20% - Accent1 46 2 3 8" xfId="3990"/>
    <cellStyle name="20% - Accent1 46 2 3 9" xfId="3991"/>
    <cellStyle name="20% - Accent1 46 2 4" xfId="3992"/>
    <cellStyle name="20% - Accent1 46 2 5" xfId="3993"/>
    <cellStyle name="20% - Accent1 46 2 6" xfId="3994"/>
    <cellStyle name="20% - Accent1 46 2 7" xfId="3995"/>
    <cellStyle name="20% - Accent1 46 2 8" xfId="3996"/>
    <cellStyle name="20% - Accent1 46 2 9" xfId="3997"/>
    <cellStyle name="20% - Accent1 46 3" xfId="3998"/>
    <cellStyle name="20% - Accent1 46 3 10" xfId="3999"/>
    <cellStyle name="20% - Accent1 46 3 2" xfId="4000"/>
    <cellStyle name="20% - Accent1 46 3 3" xfId="4001"/>
    <cellStyle name="20% - Accent1 46 3 4" xfId="4002"/>
    <cellStyle name="20% - Accent1 46 3 5" xfId="4003"/>
    <cellStyle name="20% - Accent1 46 3 6" xfId="4004"/>
    <cellStyle name="20% - Accent1 46 3 7" xfId="4005"/>
    <cellStyle name="20% - Accent1 46 3 8" xfId="4006"/>
    <cellStyle name="20% - Accent1 46 3 9" xfId="4007"/>
    <cellStyle name="20% - Accent1 46 4" xfId="4008"/>
    <cellStyle name="20% - Accent1 46 4 10" xfId="4009"/>
    <cellStyle name="20% - Accent1 46 4 2" xfId="4010"/>
    <cellStyle name="20% - Accent1 46 4 3" xfId="4011"/>
    <cellStyle name="20% - Accent1 46 4 4" xfId="4012"/>
    <cellStyle name="20% - Accent1 46 4 5" xfId="4013"/>
    <cellStyle name="20% - Accent1 46 4 6" xfId="4014"/>
    <cellStyle name="20% - Accent1 46 4 7" xfId="4015"/>
    <cellStyle name="20% - Accent1 46 4 8" xfId="4016"/>
    <cellStyle name="20% - Accent1 46 4 9" xfId="4017"/>
    <cellStyle name="20% - Accent1 46 5" xfId="4018"/>
    <cellStyle name="20% - Accent1 46 5 10" xfId="4019"/>
    <cellStyle name="20% - Accent1 46 5 2" xfId="4020"/>
    <cellStyle name="20% - Accent1 46 5 3" xfId="4021"/>
    <cellStyle name="20% - Accent1 46 5 4" xfId="4022"/>
    <cellStyle name="20% - Accent1 46 5 5" xfId="4023"/>
    <cellStyle name="20% - Accent1 46 5 6" xfId="4024"/>
    <cellStyle name="20% - Accent1 46 5 7" xfId="4025"/>
    <cellStyle name="20% - Accent1 46 5 8" xfId="4026"/>
    <cellStyle name="20% - Accent1 46 5 9" xfId="4027"/>
    <cellStyle name="20% - Accent1 46 6" xfId="4028"/>
    <cellStyle name="20% - Accent1 46 7" xfId="4029"/>
    <cellStyle name="20% - Accent1 46 8" xfId="4030"/>
    <cellStyle name="20% - Accent1 46 9" xfId="4031"/>
    <cellStyle name="20% - Accent1 47" xfId="4032"/>
    <cellStyle name="20% - Accent1 47 10" xfId="4033"/>
    <cellStyle name="20% - Accent1 47 11" xfId="4034"/>
    <cellStyle name="20% - Accent1 47 12" xfId="4035"/>
    <cellStyle name="20% - Accent1 47 13" xfId="4036"/>
    <cellStyle name="20% - Accent1 47 14" xfId="4037"/>
    <cellStyle name="20% - Accent1 47 15" xfId="4038"/>
    <cellStyle name="20% - Accent1 47 2" xfId="4039"/>
    <cellStyle name="20% - Accent1 47 2 10" xfId="4040"/>
    <cellStyle name="20% - Accent1 47 2 11" xfId="4041"/>
    <cellStyle name="20% - Accent1 47 2 12" xfId="4042"/>
    <cellStyle name="20% - Accent1 47 2 13" xfId="4043"/>
    <cellStyle name="20% - Accent1 47 2 2" xfId="4044"/>
    <cellStyle name="20% - Accent1 47 2 2 10" xfId="4045"/>
    <cellStyle name="20% - Accent1 47 2 2 2" xfId="4046"/>
    <cellStyle name="20% - Accent1 47 2 2 3" xfId="4047"/>
    <cellStyle name="20% - Accent1 47 2 2 4" xfId="4048"/>
    <cellStyle name="20% - Accent1 47 2 2 5" xfId="4049"/>
    <cellStyle name="20% - Accent1 47 2 2 6" xfId="4050"/>
    <cellStyle name="20% - Accent1 47 2 2 7" xfId="4051"/>
    <cellStyle name="20% - Accent1 47 2 2 8" xfId="4052"/>
    <cellStyle name="20% - Accent1 47 2 2 9" xfId="4053"/>
    <cellStyle name="20% - Accent1 47 2 3" xfId="4054"/>
    <cellStyle name="20% - Accent1 47 2 3 10" xfId="4055"/>
    <cellStyle name="20% - Accent1 47 2 3 2" xfId="4056"/>
    <cellStyle name="20% - Accent1 47 2 3 3" xfId="4057"/>
    <cellStyle name="20% - Accent1 47 2 3 4" xfId="4058"/>
    <cellStyle name="20% - Accent1 47 2 3 5" xfId="4059"/>
    <cellStyle name="20% - Accent1 47 2 3 6" xfId="4060"/>
    <cellStyle name="20% - Accent1 47 2 3 7" xfId="4061"/>
    <cellStyle name="20% - Accent1 47 2 3 8" xfId="4062"/>
    <cellStyle name="20% - Accent1 47 2 3 9" xfId="4063"/>
    <cellStyle name="20% - Accent1 47 2 4" xfId="4064"/>
    <cellStyle name="20% - Accent1 47 2 5" xfId="4065"/>
    <cellStyle name="20% - Accent1 47 2 6" xfId="4066"/>
    <cellStyle name="20% - Accent1 47 2 7" xfId="4067"/>
    <cellStyle name="20% - Accent1 47 2 8" xfId="4068"/>
    <cellStyle name="20% - Accent1 47 2 9" xfId="4069"/>
    <cellStyle name="20% - Accent1 47 3" xfId="4070"/>
    <cellStyle name="20% - Accent1 47 3 10" xfId="4071"/>
    <cellStyle name="20% - Accent1 47 3 2" xfId="4072"/>
    <cellStyle name="20% - Accent1 47 3 3" xfId="4073"/>
    <cellStyle name="20% - Accent1 47 3 4" xfId="4074"/>
    <cellStyle name="20% - Accent1 47 3 5" xfId="4075"/>
    <cellStyle name="20% - Accent1 47 3 6" xfId="4076"/>
    <cellStyle name="20% - Accent1 47 3 7" xfId="4077"/>
    <cellStyle name="20% - Accent1 47 3 8" xfId="4078"/>
    <cellStyle name="20% - Accent1 47 3 9" xfId="4079"/>
    <cellStyle name="20% - Accent1 47 4" xfId="4080"/>
    <cellStyle name="20% - Accent1 47 4 10" xfId="4081"/>
    <cellStyle name="20% - Accent1 47 4 2" xfId="4082"/>
    <cellStyle name="20% - Accent1 47 4 3" xfId="4083"/>
    <cellStyle name="20% - Accent1 47 4 4" xfId="4084"/>
    <cellStyle name="20% - Accent1 47 4 5" xfId="4085"/>
    <cellStyle name="20% - Accent1 47 4 6" xfId="4086"/>
    <cellStyle name="20% - Accent1 47 4 7" xfId="4087"/>
    <cellStyle name="20% - Accent1 47 4 8" xfId="4088"/>
    <cellStyle name="20% - Accent1 47 4 9" xfId="4089"/>
    <cellStyle name="20% - Accent1 47 5" xfId="4090"/>
    <cellStyle name="20% - Accent1 47 5 10" xfId="4091"/>
    <cellStyle name="20% - Accent1 47 5 2" xfId="4092"/>
    <cellStyle name="20% - Accent1 47 5 3" xfId="4093"/>
    <cellStyle name="20% - Accent1 47 5 4" xfId="4094"/>
    <cellStyle name="20% - Accent1 47 5 5" xfId="4095"/>
    <cellStyle name="20% - Accent1 47 5 6" xfId="4096"/>
    <cellStyle name="20% - Accent1 47 5 7" xfId="4097"/>
    <cellStyle name="20% - Accent1 47 5 8" xfId="4098"/>
    <cellStyle name="20% - Accent1 47 5 9" xfId="4099"/>
    <cellStyle name="20% - Accent1 47 6" xfId="4100"/>
    <cellStyle name="20% - Accent1 47 7" xfId="4101"/>
    <cellStyle name="20% - Accent1 47 8" xfId="4102"/>
    <cellStyle name="20% - Accent1 47 9" xfId="4103"/>
    <cellStyle name="20% - Accent1 48" xfId="4104"/>
    <cellStyle name="20% - Accent1 48 10" xfId="4105"/>
    <cellStyle name="20% - Accent1 48 11" xfId="4106"/>
    <cellStyle name="20% - Accent1 48 12" xfId="4107"/>
    <cellStyle name="20% - Accent1 48 13" xfId="4108"/>
    <cellStyle name="20% - Accent1 48 14" xfId="4109"/>
    <cellStyle name="20% - Accent1 48 15" xfId="4110"/>
    <cellStyle name="20% - Accent1 48 2" xfId="4111"/>
    <cellStyle name="20% - Accent1 48 2 10" xfId="4112"/>
    <cellStyle name="20% - Accent1 48 2 11" xfId="4113"/>
    <cellStyle name="20% - Accent1 48 2 12" xfId="4114"/>
    <cellStyle name="20% - Accent1 48 2 13" xfId="4115"/>
    <cellStyle name="20% - Accent1 48 2 2" xfId="4116"/>
    <cellStyle name="20% - Accent1 48 2 2 10" xfId="4117"/>
    <cellStyle name="20% - Accent1 48 2 2 2" xfId="4118"/>
    <cellStyle name="20% - Accent1 48 2 2 3" xfId="4119"/>
    <cellStyle name="20% - Accent1 48 2 2 4" xfId="4120"/>
    <cellStyle name="20% - Accent1 48 2 2 5" xfId="4121"/>
    <cellStyle name="20% - Accent1 48 2 2 6" xfId="4122"/>
    <cellStyle name="20% - Accent1 48 2 2 7" xfId="4123"/>
    <cellStyle name="20% - Accent1 48 2 2 8" xfId="4124"/>
    <cellStyle name="20% - Accent1 48 2 2 9" xfId="4125"/>
    <cellStyle name="20% - Accent1 48 2 3" xfId="4126"/>
    <cellStyle name="20% - Accent1 48 2 3 10" xfId="4127"/>
    <cellStyle name="20% - Accent1 48 2 3 2" xfId="4128"/>
    <cellStyle name="20% - Accent1 48 2 3 3" xfId="4129"/>
    <cellStyle name="20% - Accent1 48 2 3 4" xfId="4130"/>
    <cellStyle name="20% - Accent1 48 2 3 5" xfId="4131"/>
    <cellStyle name="20% - Accent1 48 2 3 6" xfId="4132"/>
    <cellStyle name="20% - Accent1 48 2 3 7" xfId="4133"/>
    <cellStyle name="20% - Accent1 48 2 3 8" xfId="4134"/>
    <cellStyle name="20% - Accent1 48 2 3 9" xfId="4135"/>
    <cellStyle name="20% - Accent1 48 2 4" xfId="4136"/>
    <cellStyle name="20% - Accent1 48 2 5" xfId="4137"/>
    <cellStyle name="20% - Accent1 48 2 6" xfId="4138"/>
    <cellStyle name="20% - Accent1 48 2 7" xfId="4139"/>
    <cellStyle name="20% - Accent1 48 2 8" xfId="4140"/>
    <cellStyle name="20% - Accent1 48 2 9" xfId="4141"/>
    <cellStyle name="20% - Accent1 48 3" xfId="4142"/>
    <cellStyle name="20% - Accent1 48 3 10" xfId="4143"/>
    <cellStyle name="20% - Accent1 48 3 2" xfId="4144"/>
    <cellStyle name="20% - Accent1 48 3 3" xfId="4145"/>
    <cellStyle name="20% - Accent1 48 3 4" xfId="4146"/>
    <cellStyle name="20% - Accent1 48 3 5" xfId="4147"/>
    <cellStyle name="20% - Accent1 48 3 6" xfId="4148"/>
    <cellStyle name="20% - Accent1 48 3 7" xfId="4149"/>
    <cellStyle name="20% - Accent1 48 3 8" xfId="4150"/>
    <cellStyle name="20% - Accent1 48 3 9" xfId="4151"/>
    <cellStyle name="20% - Accent1 48 4" xfId="4152"/>
    <cellStyle name="20% - Accent1 48 4 10" xfId="4153"/>
    <cellStyle name="20% - Accent1 48 4 2" xfId="4154"/>
    <cellStyle name="20% - Accent1 48 4 3" xfId="4155"/>
    <cellStyle name="20% - Accent1 48 4 4" xfId="4156"/>
    <cellStyle name="20% - Accent1 48 4 5" xfId="4157"/>
    <cellStyle name="20% - Accent1 48 4 6" xfId="4158"/>
    <cellStyle name="20% - Accent1 48 4 7" xfId="4159"/>
    <cellStyle name="20% - Accent1 48 4 8" xfId="4160"/>
    <cellStyle name="20% - Accent1 48 4 9" xfId="4161"/>
    <cellStyle name="20% - Accent1 48 5" xfId="4162"/>
    <cellStyle name="20% - Accent1 48 5 10" xfId="4163"/>
    <cellStyle name="20% - Accent1 48 5 2" xfId="4164"/>
    <cellStyle name="20% - Accent1 48 5 3" xfId="4165"/>
    <cellStyle name="20% - Accent1 48 5 4" xfId="4166"/>
    <cellStyle name="20% - Accent1 48 5 5" xfId="4167"/>
    <cellStyle name="20% - Accent1 48 5 6" xfId="4168"/>
    <cellStyle name="20% - Accent1 48 5 7" xfId="4169"/>
    <cellStyle name="20% - Accent1 48 5 8" xfId="4170"/>
    <cellStyle name="20% - Accent1 48 5 9" xfId="4171"/>
    <cellStyle name="20% - Accent1 48 6" xfId="4172"/>
    <cellStyle name="20% - Accent1 48 7" xfId="4173"/>
    <cellStyle name="20% - Accent1 48 8" xfId="4174"/>
    <cellStyle name="20% - Accent1 48 9" xfId="4175"/>
    <cellStyle name="20% - Accent1 49" xfId="4176"/>
    <cellStyle name="20% - Accent1 49 10" xfId="4177"/>
    <cellStyle name="20% - Accent1 49 11" xfId="4178"/>
    <cellStyle name="20% - Accent1 49 12" xfId="4179"/>
    <cellStyle name="20% - Accent1 49 13" xfId="4180"/>
    <cellStyle name="20% - Accent1 49 14" xfId="4181"/>
    <cellStyle name="20% - Accent1 49 15" xfId="4182"/>
    <cellStyle name="20% - Accent1 49 2" xfId="4183"/>
    <cellStyle name="20% - Accent1 49 2 10" xfId="4184"/>
    <cellStyle name="20% - Accent1 49 2 11" xfId="4185"/>
    <cellStyle name="20% - Accent1 49 2 12" xfId="4186"/>
    <cellStyle name="20% - Accent1 49 2 13" xfId="4187"/>
    <cellStyle name="20% - Accent1 49 2 2" xfId="4188"/>
    <cellStyle name="20% - Accent1 49 2 2 10" xfId="4189"/>
    <cellStyle name="20% - Accent1 49 2 2 2" xfId="4190"/>
    <cellStyle name="20% - Accent1 49 2 2 3" xfId="4191"/>
    <cellStyle name="20% - Accent1 49 2 2 4" xfId="4192"/>
    <cellStyle name="20% - Accent1 49 2 2 5" xfId="4193"/>
    <cellStyle name="20% - Accent1 49 2 2 6" xfId="4194"/>
    <cellStyle name="20% - Accent1 49 2 2 7" xfId="4195"/>
    <cellStyle name="20% - Accent1 49 2 2 8" xfId="4196"/>
    <cellStyle name="20% - Accent1 49 2 2 9" xfId="4197"/>
    <cellStyle name="20% - Accent1 49 2 3" xfId="4198"/>
    <cellStyle name="20% - Accent1 49 2 3 10" xfId="4199"/>
    <cellStyle name="20% - Accent1 49 2 3 2" xfId="4200"/>
    <cellStyle name="20% - Accent1 49 2 3 3" xfId="4201"/>
    <cellStyle name="20% - Accent1 49 2 3 4" xfId="4202"/>
    <cellStyle name="20% - Accent1 49 2 3 5" xfId="4203"/>
    <cellStyle name="20% - Accent1 49 2 3 6" xfId="4204"/>
    <cellStyle name="20% - Accent1 49 2 3 7" xfId="4205"/>
    <cellStyle name="20% - Accent1 49 2 3 8" xfId="4206"/>
    <cellStyle name="20% - Accent1 49 2 3 9" xfId="4207"/>
    <cellStyle name="20% - Accent1 49 2 4" xfId="4208"/>
    <cellStyle name="20% - Accent1 49 2 5" xfId="4209"/>
    <cellStyle name="20% - Accent1 49 2 6" xfId="4210"/>
    <cellStyle name="20% - Accent1 49 2 7" xfId="4211"/>
    <cellStyle name="20% - Accent1 49 2 8" xfId="4212"/>
    <cellStyle name="20% - Accent1 49 2 9" xfId="4213"/>
    <cellStyle name="20% - Accent1 49 3" xfId="4214"/>
    <cellStyle name="20% - Accent1 49 3 10" xfId="4215"/>
    <cellStyle name="20% - Accent1 49 3 2" xfId="4216"/>
    <cellStyle name="20% - Accent1 49 3 3" xfId="4217"/>
    <cellStyle name="20% - Accent1 49 3 4" xfId="4218"/>
    <cellStyle name="20% - Accent1 49 3 5" xfId="4219"/>
    <cellStyle name="20% - Accent1 49 3 6" xfId="4220"/>
    <cellStyle name="20% - Accent1 49 3 7" xfId="4221"/>
    <cellStyle name="20% - Accent1 49 3 8" xfId="4222"/>
    <cellStyle name="20% - Accent1 49 3 9" xfId="4223"/>
    <cellStyle name="20% - Accent1 49 4" xfId="4224"/>
    <cellStyle name="20% - Accent1 49 4 10" xfId="4225"/>
    <cellStyle name="20% - Accent1 49 4 2" xfId="4226"/>
    <cellStyle name="20% - Accent1 49 4 3" xfId="4227"/>
    <cellStyle name="20% - Accent1 49 4 4" xfId="4228"/>
    <cellStyle name="20% - Accent1 49 4 5" xfId="4229"/>
    <cellStyle name="20% - Accent1 49 4 6" xfId="4230"/>
    <cellStyle name="20% - Accent1 49 4 7" xfId="4231"/>
    <cellStyle name="20% - Accent1 49 4 8" xfId="4232"/>
    <cellStyle name="20% - Accent1 49 4 9" xfId="4233"/>
    <cellStyle name="20% - Accent1 49 5" xfId="4234"/>
    <cellStyle name="20% - Accent1 49 5 10" xfId="4235"/>
    <cellStyle name="20% - Accent1 49 5 2" xfId="4236"/>
    <cellStyle name="20% - Accent1 49 5 3" xfId="4237"/>
    <cellStyle name="20% - Accent1 49 5 4" xfId="4238"/>
    <cellStyle name="20% - Accent1 49 5 5" xfId="4239"/>
    <cellStyle name="20% - Accent1 49 5 6" xfId="4240"/>
    <cellStyle name="20% - Accent1 49 5 7" xfId="4241"/>
    <cellStyle name="20% - Accent1 49 5 8" xfId="4242"/>
    <cellStyle name="20% - Accent1 49 5 9" xfId="4243"/>
    <cellStyle name="20% - Accent1 49 6" xfId="4244"/>
    <cellStyle name="20% - Accent1 49 7" xfId="4245"/>
    <cellStyle name="20% - Accent1 49 8" xfId="4246"/>
    <cellStyle name="20% - Accent1 49 9" xfId="4247"/>
    <cellStyle name="20% - Accent1 5" xfId="4248"/>
    <cellStyle name="20% - Accent1 5 10" xfId="4249"/>
    <cellStyle name="20% - Accent1 5 11" xfId="4250"/>
    <cellStyle name="20% - Accent1 5 12" xfId="4251"/>
    <cellStyle name="20% - Accent1 5 13" xfId="4252"/>
    <cellStyle name="20% - Accent1 5 14" xfId="4253"/>
    <cellStyle name="20% - Accent1 5 15" xfId="4254"/>
    <cellStyle name="20% - Accent1 5 16" xfId="4255"/>
    <cellStyle name="20% - Accent1 5 17" xfId="4256"/>
    <cellStyle name="20% - Accent1 5 18" xfId="4257"/>
    <cellStyle name="20% - Accent1 5 19" xfId="4258"/>
    <cellStyle name="20% - Accent1 5 2" xfId="4259"/>
    <cellStyle name="20% - Accent1 5 2 10" xfId="4260"/>
    <cellStyle name="20% - Accent1 5 2 11" xfId="4261"/>
    <cellStyle name="20% - Accent1 5 2 12" xfId="4262"/>
    <cellStyle name="20% - Accent1 5 2 13" xfId="4263"/>
    <cellStyle name="20% - Accent1 5 2 2" xfId="4264"/>
    <cellStyle name="20% - Accent1 5 2 2 10" xfId="4265"/>
    <cellStyle name="20% - Accent1 5 2 2 2" xfId="4266"/>
    <cellStyle name="20% - Accent1 5 2 2 2 2" xfId="4267"/>
    <cellStyle name="20% - Accent1 5 2 2 3" xfId="4268"/>
    <cellStyle name="20% - Accent1 5 2 2 4" xfId="4269"/>
    <cellStyle name="20% - Accent1 5 2 2 5" xfId="4270"/>
    <cellStyle name="20% - Accent1 5 2 2 6" xfId="4271"/>
    <cellStyle name="20% - Accent1 5 2 2 7" xfId="4272"/>
    <cellStyle name="20% - Accent1 5 2 2 8" xfId="4273"/>
    <cellStyle name="20% - Accent1 5 2 2 9" xfId="4274"/>
    <cellStyle name="20% - Accent1 5 2 3" xfId="4275"/>
    <cellStyle name="20% - Accent1 5 2 3 10" xfId="4276"/>
    <cellStyle name="20% - Accent1 5 2 3 2" xfId="4277"/>
    <cellStyle name="20% - Accent1 5 2 3 3" xfId="4278"/>
    <cellStyle name="20% - Accent1 5 2 3 4" xfId="4279"/>
    <cellStyle name="20% - Accent1 5 2 3 5" xfId="4280"/>
    <cellStyle name="20% - Accent1 5 2 3 6" xfId="4281"/>
    <cellStyle name="20% - Accent1 5 2 3 7" xfId="4282"/>
    <cellStyle name="20% - Accent1 5 2 3 8" xfId="4283"/>
    <cellStyle name="20% - Accent1 5 2 3 9" xfId="4284"/>
    <cellStyle name="20% - Accent1 5 2 4" xfId="4285"/>
    <cellStyle name="20% - Accent1 5 2 5" xfId="4286"/>
    <cellStyle name="20% - Accent1 5 2 6" xfId="4287"/>
    <cellStyle name="20% - Accent1 5 2 7" xfId="4288"/>
    <cellStyle name="20% - Accent1 5 2 8" xfId="4289"/>
    <cellStyle name="20% - Accent1 5 2 9" xfId="4290"/>
    <cellStyle name="20% - Accent1 5 3" xfId="4291"/>
    <cellStyle name="20% - Accent1 5 3 10" xfId="4292"/>
    <cellStyle name="20% - Accent1 5 3 2" xfId="4293"/>
    <cellStyle name="20% - Accent1 5 3 2 2" xfId="4294"/>
    <cellStyle name="20% - Accent1 5 3 2 2 2" xfId="4295"/>
    <cellStyle name="20% - Accent1 5 3 2 3" xfId="4296"/>
    <cellStyle name="20% - Accent1 5 3 3" xfId="4297"/>
    <cellStyle name="20% - Accent1 5 3 3 2" xfId="4298"/>
    <cellStyle name="20% - Accent1 5 3 4" xfId="4299"/>
    <cellStyle name="20% - Accent1 5 3 5" xfId="4300"/>
    <cellStyle name="20% - Accent1 5 3 6" xfId="4301"/>
    <cellStyle name="20% - Accent1 5 3 7" xfId="4302"/>
    <cellStyle name="20% - Accent1 5 3 8" xfId="4303"/>
    <cellStyle name="20% - Accent1 5 3 9" xfId="4304"/>
    <cellStyle name="20% - Accent1 5 4" xfId="4305"/>
    <cellStyle name="20% - Accent1 5 4 10" xfId="4306"/>
    <cellStyle name="20% - Accent1 5 4 2" xfId="4307"/>
    <cellStyle name="20% - Accent1 5 4 2 2" xfId="4308"/>
    <cellStyle name="20% - Accent1 5 4 3" xfId="4309"/>
    <cellStyle name="20% - Accent1 5 4 4" xfId="4310"/>
    <cellStyle name="20% - Accent1 5 4 5" xfId="4311"/>
    <cellStyle name="20% - Accent1 5 4 6" xfId="4312"/>
    <cellStyle name="20% - Accent1 5 4 7" xfId="4313"/>
    <cellStyle name="20% - Accent1 5 4 8" xfId="4314"/>
    <cellStyle name="20% - Accent1 5 4 9" xfId="4315"/>
    <cellStyle name="20% - Accent1 5 5" xfId="4316"/>
    <cellStyle name="20% - Accent1 5 5 10" xfId="4317"/>
    <cellStyle name="20% - Accent1 5 5 2" xfId="4318"/>
    <cellStyle name="20% - Accent1 5 5 3" xfId="4319"/>
    <cellStyle name="20% - Accent1 5 5 4" xfId="4320"/>
    <cellStyle name="20% - Accent1 5 5 5" xfId="4321"/>
    <cellStyle name="20% - Accent1 5 5 6" xfId="4322"/>
    <cellStyle name="20% - Accent1 5 5 7" xfId="4323"/>
    <cellStyle name="20% - Accent1 5 5 8" xfId="4324"/>
    <cellStyle name="20% - Accent1 5 5 9" xfId="4325"/>
    <cellStyle name="20% - Accent1 5 6" xfId="4326"/>
    <cellStyle name="20% - Accent1 5 6 10" xfId="4327"/>
    <cellStyle name="20% - Accent1 5 6 2" xfId="4328"/>
    <cellStyle name="20% - Accent1 5 6 3" xfId="4329"/>
    <cellStyle name="20% - Accent1 5 6 4" xfId="4330"/>
    <cellStyle name="20% - Accent1 5 6 5" xfId="4331"/>
    <cellStyle name="20% - Accent1 5 6 6" xfId="4332"/>
    <cellStyle name="20% - Accent1 5 6 7" xfId="4333"/>
    <cellStyle name="20% - Accent1 5 6 8" xfId="4334"/>
    <cellStyle name="20% - Accent1 5 6 9" xfId="4335"/>
    <cellStyle name="20% - Accent1 5 7" xfId="4336"/>
    <cellStyle name="20% - Accent1 5 7 10" xfId="4337"/>
    <cellStyle name="20% - Accent1 5 7 2" xfId="4338"/>
    <cellStyle name="20% - Accent1 5 7 3" xfId="4339"/>
    <cellStyle name="20% - Accent1 5 7 4" xfId="4340"/>
    <cellStyle name="20% - Accent1 5 7 5" xfId="4341"/>
    <cellStyle name="20% - Accent1 5 7 6" xfId="4342"/>
    <cellStyle name="20% - Accent1 5 7 7" xfId="4343"/>
    <cellStyle name="20% - Accent1 5 7 8" xfId="4344"/>
    <cellStyle name="20% - Accent1 5 7 9" xfId="4345"/>
    <cellStyle name="20% - Accent1 5 8" xfId="4346"/>
    <cellStyle name="20% - Accent1 5 8 10" xfId="4347"/>
    <cellStyle name="20% - Accent1 5 8 2" xfId="4348"/>
    <cellStyle name="20% - Accent1 5 8 3" xfId="4349"/>
    <cellStyle name="20% - Accent1 5 8 4" xfId="4350"/>
    <cellStyle name="20% - Accent1 5 8 5" xfId="4351"/>
    <cellStyle name="20% - Accent1 5 8 6" xfId="4352"/>
    <cellStyle name="20% - Accent1 5 8 7" xfId="4353"/>
    <cellStyle name="20% - Accent1 5 8 8" xfId="4354"/>
    <cellStyle name="20% - Accent1 5 8 9" xfId="4355"/>
    <cellStyle name="20% - Accent1 5 9" xfId="4356"/>
    <cellStyle name="20% - Accent1 5 9 10" xfId="4357"/>
    <cellStyle name="20% - Accent1 5 9 2" xfId="4358"/>
    <cellStyle name="20% - Accent1 5 9 3" xfId="4359"/>
    <cellStyle name="20% - Accent1 5 9 4" xfId="4360"/>
    <cellStyle name="20% - Accent1 5 9 5" xfId="4361"/>
    <cellStyle name="20% - Accent1 5 9 6" xfId="4362"/>
    <cellStyle name="20% - Accent1 5 9 7" xfId="4363"/>
    <cellStyle name="20% - Accent1 5 9 8" xfId="4364"/>
    <cellStyle name="20% - Accent1 5 9 9" xfId="4365"/>
    <cellStyle name="20% - Accent1 50" xfId="4366"/>
    <cellStyle name="20% - Accent1 50 10" xfId="4367"/>
    <cellStyle name="20% - Accent1 50 11" xfId="4368"/>
    <cellStyle name="20% - Accent1 50 12" xfId="4369"/>
    <cellStyle name="20% - Accent1 50 13" xfId="4370"/>
    <cellStyle name="20% - Accent1 50 14" xfId="4371"/>
    <cellStyle name="20% - Accent1 50 2" xfId="4372"/>
    <cellStyle name="20% - Accent1 50 2 10" xfId="4373"/>
    <cellStyle name="20% - Accent1 50 2 11" xfId="4374"/>
    <cellStyle name="20% - Accent1 50 2 12" xfId="4375"/>
    <cellStyle name="20% - Accent1 50 2 13" xfId="4376"/>
    <cellStyle name="20% - Accent1 50 2 2" xfId="4377"/>
    <cellStyle name="20% - Accent1 50 2 2 10" xfId="4378"/>
    <cellStyle name="20% - Accent1 50 2 2 2" xfId="4379"/>
    <cellStyle name="20% - Accent1 50 2 2 3" xfId="4380"/>
    <cellStyle name="20% - Accent1 50 2 2 4" xfId="4381"/>
    <cellStyle name="20% - Accent1 50 2 2 5" xfId="4382"/>
    <cellStyle name="20% - Accent1 50 2 2 6" xfId="4383"/>
    <cellStyle name="20% - Accent1 50 2 2 7" xfId="4384"/>
    <cellStyle name="20% - Accent1 50 2 2 8" xfId="4385"/>
    <cellStyle name="20% - Accent1 50 2 2 9" xfId="4386"/>
    <cellStyle name="20% - Accent1 50 2 3" xfId="4387"/>
    <cellStyle name="20% - Accent1 50 2 3 10" xfId="4388"/>
    <cellStyle name="20% - Accent1 50 2 3 2" xfId="4389"/>
    <cellStyle name="20% - Accent1 50 2 3 3" xfId="4390"/>
    <cellStyle name="20% - Accent1 50 2 3 4" xfId="4391"/>
    <cellStyle name="20% - Accent1 50 2 3 5" xfId="4392"/>
    <cellStyle name="20% - Accent1 50 2 3 6" xfId="4393"/>
    <cellStyle name="20% - Accent1 50 2 3 7" xfId="4394"/>
    <cellStyle name="20% - Accent1 50 2 3 8" xfId="4395"/>
    <cellStyle name="20% - Accent1 50 2 3 9" xfId="4396"/>
    <cellStyle name="20% - Accent1 50 2 4" xfId="4397"/>
    <cellStyle name="20% - Accent1 50 2 5" xfId="4398"/>
    <cellStyle name="20% - Accent1 50 2 6" xfId="4399"/>
    <cellStyle name="20% - Accent1 50 2 7" xfId="4400"/>
    <cellStyle name="20% - Accent1 50 2 8" xfId="4401"/>
    <cellStyle name="20% - Accent1 50 2 9" xfId="4402"/>
    <cellStyle name="20% - Accent1 50 3" xfId="4403"/>
    <cellStyle name="20% - Accent1 50 3 10" xfId="4404"/>
    <cellStyle name="20% - Accent1 50 3 2" xfId="4405"/>
    <cellStyle name="20% - Accent1 50 3 3" xfId="4406"/>
    <cellStyle name="20% - Accent1 50 3 4" xfId="4407"/>
    <cellStyle name="20% - Accent1 50 3 5" xfId="4408"/>
    <cellStyle name="20% - Accent1 50 3 6" xfId="4409"/>
    <cellStyle name="20% - Accent1 50 3 7" xfId="4410"/>
    <cellStyle name="20% - Accent1 50 3 8" xfId="4411"/>
    <cellStyle name="20% - Accent1 50 3 9" xfId="4412"/>
    <cellStyle name="20% - Accent1 50 4" xfId="4413"/>
    <cellStyle name="20% - Accent1 50 4 10" xfId="4414"/>
    <cellStyle name="20% - Accent1 50 4 2" xfId="4415"/>
    <cellStyle name="20% - Accent1 50 4 3" xfId="4416"/>
    <cellStyle name="20% - Accent1 50 4 4" xfId="4417"/>
    <cellStyle name="20% - Accent1 50 4 5" xfId="4418"/>
    <cellStyle name="20% - Accent1 50 4 6" xfId="4419"/>
    <cellStyle name="20% - Accent1 50 4 7" xfId="4420"/>
    <cellStyle name="20% - Accent1 50 4 8" xfId="4421"/>
    <cellStyle name="20% - Accent1 50 4 9" xfId="4422"/>
    <cellStyle name="20% - Accent1 50 5" xfId="4423"/>
    <cellStyle name="20% - Accent1 50 6" xfId="4424"/>
    <cellStyle name="20% - Accent1 50 7" xfId="4425"/>
    <cellStyle name="20% - Accent1 50 8" xfId="4426"/>
    <cellStyle name="20% - Accent1 50 9" xfId="4427"/>
    <cellStyle name="20% - Accent1 51" xfId="4428"/>
    <cellStyle name="20% - Accent1 51 10" xfId="4429"/>
    <cellStyle name="20% - Accent1 51 11" xfId="4430"/>
    <cellStyle name="20% - Accent1 51 12" xfId="4431"/>
    <cellStyle name="20% - Accent1 51 13" xfId="4432"/>
    <cellStyle name="20% - Accent1 51 14" xfId="4433"/>
    <cellStyle name="20% - Accent1 51 2" xfId="4434"/>
    <cellStyle name="20% - Accent1 51 2 10" xfId="4435"/>
    <cellStyle name="20% - Accent1 51 2 11" xfId="4436"/>
    <cellStyle name="20% - Accent1 51 2 2" xfId="4437"/>
    <cellStyle name="20% - Accent1 51 2 3" xfId="4438"/>
    <cellStyle name="20% - Accent1 51 2 4" xfId="4439"/>
    <cellStyle name="20% - Accent1 51 2 5" xfId="4440"/>
    <cellStyle name="20% - Accent1 51 2 6" xfId="4441"/>
    <cellStyle name="20% - Accent1 51 2 7" xfId="4442"/>
    <cellStyle name="20% - Accent1 51 2 8" xfId="4443"/>
    <cellStyle name="20% - Accent1 51 2 9" xfId="4444"/>
    <cellStyle name="20% - Accent1 51 3" xfId="4445"/>
    <cellStyle name="20% - Accent1 51 3 10" xfId="4446"/>
    <cellStyle name="20% - Accent1 51 3 2" xfId="4447"/>
    <cellStyle name="20% - Accent1 51 3 3" xfId="4448"/>
    <cellStyle name="20% - Accent1 51 3 4" xfId="4449"/>
    <cellStyle name="20% - Accent1 51 3 5" xfId="4450"/>
    <cellStyle name="20% - Accent1 51 3 6" xfId="4451"/>
    <cellStyle name="20% - Accent1 51 3 7" xfId="4452"/>
    <cellStyle name="20% - Accent1 51 3 8" xfId="4453"/>
    <cellStyle name="20% - Accent1 51 3 9" xfId="4454"/>
    <cellStyle name="20% - Accent1 51 4" xfId="4455"/>
    <cellStyle name="20% - Accent1 51 4 10" xfId="4456"/>
    <cellStyle name="20% - Accent1 51 4 2" xfId="4457"/>
    <cellStyle name="20% - Accent1 51 4 3" xfId="4458"/>
    <cellStyle name="20% - Accent1 51 4 4" xfId="4459"/>
    <cellStyle name="20% - Accent1 51 4 5" xfId="4460"/>
    <cellStyle name="20% - Accent1 51 4 6" xfId="4461"/>
    <cellStyle name="20% - Accent1 51 4 7" xfId="4462"/>
    <cellStyle name="20% - Accent1 51 4 8" xfId="4463"/>
    <cellStyle name="20% - Accent1 51 4 9" xfId="4464"/>
    <cellStyle name="20% - Accent1 51 5" xfId="4465"/>
    <cellStyle name="20% - Accent1 51 6" xfId="4466"/>
    <cellStyle name="20% - Accent1 51 7" xfId="4467"/>
    <cellStyle name="20% - Accent1 51 8" xfId="4468"/>
    <cellStyle name="20% - Accent1 51 9" xfId="4469"/>
    <cellStyle name="20% - Accent1 52" xfId="4470"/>
    <cellStyle name="20% - Accent1 52 10" xfId="4471"/>
    <cellStyle name="20% - Accent1 52 11" xfId="4472"/>
    <cellStyle name="20% - Accent1 52 12" xfId="4473"/>
    <cellStyle name="20% - Accent1 52 13" xfId="4474"/>
    <cellStyle name="20% - Accent1 52 2" xfId="4475"/>
    <cellStyle name="20% - Accent1 52 2 10" xfId="4476"/>
    <cellStyle name="20% - Accent1 52 2 11" xfId="4477"/>
    <cellStyle name="20% - Accent1 52 2 2" xfId="4478"/>
    <cellStyle name="20% - Accent1 52 2 3" xfId="4479"/>
    <cellStyle name="20% - Accent1 52 2 4" xfId="4480"/>
    <cellStyle name="20% - Accent1 52 2 5" xfId="4481"/>
    <cellStyle name="20% - Accent1 52 2 6" xfId="4482"/>
    <cellStyle name="20% - Accent1 52 2 7" xfId="4483"/>
    <cellStyle name="20% - Accent1 52 2 8" xfId="4484"/>
    <cellStyle name="20% - Accent1 52 2 9" xfId="4485"/>
    <cellStyle name="20% - Accent1 52 3" xfId="4486"/>
    <cellStyle name="20% - Accent1 52 3 10" xfId="4487"/>
    <cellStyle name="20% - Accent1 52 3 2" xfId="4488"/>
    <cellStyle name="20% - Accent1 52 3 3" xfId="4489"/>
    <cellStyle name="20% - Accent1 52 3 4" xfId="4490"/>
    <cellStyle name="20% - Accent1 52 3 5" xfId="4491"/>
    <cellStyle name="20% - Accent1 52 3 6" xfId="4492"/>
    <cellStyle name="20% - Accent1 52 3 7" xfId="4493"/>
    <cellStyle name="20% - Accent1 52 3 8" xfId="4494"/>
    <cellStyle name="20% - Accent1 52 3 9" xfId="4495"/>
    <cellStyle name="20% - Accent1 52 4" xfId="4496"/>
    <cellStyle name="20% - Accent1 52 5" xfId="4497"/>
    <cellStyle name="20% - Accent1 52 6" xfId="4498"/>
    <cellStyle name="20% - Accent1 52 7" xfId="4499"/>
    <cellStyle name="20% - Accent1 52 8" xfId="4500"/>
    <cellStyle name="20% - Accent1 52 9" xfId="4501"/>
    <cellStyle name="20% - Accent1 53" xfId="4502"/>
    <cellStyle name="20% - Accent1 53 10" xfId="4503"/>
    <cellStyle name="20% - Accent1 53 11" xfId="4504"/>
    <cellStyle name="20% - Accent1 53 12" xfId="4505"/>
    <cellStyle name="20% - Accent1 53 13" xfId="4506"/>
    <cellStyle name="20% - Accent1 53 2" xfId="4507"/>
    <cellStyle name="20% - Accent1 53 2 10" xfId="4508"/>
    <cellStyle name="20% - Accent1 53 2 11" xfId="4509"/>
    <cellStyle name="20% - Accent1 53 2 2" xfId="4510"/>
    <cellStyle name="20% - Accent1 53 2 3" xfId="4511"/>
    <cellStyle name="20% - Accent1 53 2 4" xfId="4512"/>
    <cellStyle name="20% - Accent1 53 2 5" xfId="4513"/>
    <cellStyle name="20% - Accent1 53 2 6" xfId="4514"/>
    <cellStyle name="20% - Accent1 53 2 7" xfId="4515"/>
    <cellStyle name="20% - Accent1 53 2 8" xfId="4516"/>
    <cellStyle name="20% - Accent1 53 2 9" xfId="4517"/>
    <cellStyle name="20% - Accent1 53 3" xfId="4518"/>
    <cellStyle name="20% - Accent1 53 3 10" xfId="4519"/>
    <cellStyle name="20% - Accent1 53 3 2" xfId="4520"/>
    <cellStyle name="20% - Accent1 53 3 3" xfId="4521"/>
    <cellStyle name="20% - Accent1 53 3 4" xfId="4522"/>
    <cellStyle name="20% - Accent1 53 3 5" xfId="4523"/>
    <cellStyle name="20% - Accent1 53 3 6" xfId="4524"/>
    <cellStyle name="20% - Accent1 53 3 7" xfId="4525"/>
    <cellStyle name="20% - Accent1 53 3 8" xfId="4526"/>
    <cellStyle name="20% - Accent1 53 3 9" xfId="4527"/>
    <cellStyle name="20% - Accent1 53 4" xfId="4528"/>
    <cellStyle name="20% - Accent1 53 5" xfId="4529"/>
    <cellStyle name="20% - Accent1 53 6" xfId="4530"/>
    <cellStyle name="20% - Accent1 53 7" xfId="4531"/>
    <cellStyle name="20% - Accent1 53 8" xfId="4532"/>
    <cellStyle name="20% - Accent1 53 9" xfId="4533"/>
    <cellStyle name="20% - Accent1 54" xfId="4534"/>
    <cellStyle name="20% - Accent1 54 10" xfId="4535"/>
    <cellStyle name="20% - Accent1 54 11" xfId="4536"/>
    <cellStyle name="20% - Accent1 54 12" xfId="4537"/>
    <cellStyle name="20% - Accent1 54 13" xfId="4538"/>
    <cellStyle name="20% - Accent1 54 2" xfId="4539"/>
    <cellStyle name="20% - Accent1 54 2 10" xfId="4540"/>
    <cellStyle name="20% - Accent1 54 2 11" xfId="4541"/>
    <cellStyle name="20% - Accent1 54 2 2" xfId="4542"/>
    <cellStyle name="20% - Accent1 54 2 3" xfId="4543"/>
    <cellStyle name="20% - Accent1 54 2 4" xfId="4544"/>
    <cellStyle name="20% - Accent1 54 2 5" xfId="4545"/>
    <cellStyle name="20% - Accent1 54 2 6" xfId="4546"/>
    <cellStyle name="20% - Accent1 54 2 7" xfId="4547"/>
    <cellStyle name="20% - Accent1 54 2 8" xfId="4548"/>
    <cellStyle name="20% - Accent1 54 2 9" xfId="4549"/>
    <cellStyle name="20% - Accent1 54 3" xfId="4550"/>
    <cellStyle name="20% - Accent1 54 3 10" xfId="4551"/>
    <cellStyle name="20% - Accent1 54 3 2" xfId="4552"/>
    <cellStyle name="20% - Accent1 54 3 3" xfId="4553"/>
    <cellStyle name="20% - Accent1 54 3 4" xfId="4554"/>
    <cellStyle name="20% - Accent1 54 3 5" xfId="4555"/>
    <cellStyle name="20% - Accent1 54 3 6" xfId="4556"/>
    <cellStyle name="20% - Accent1 54 3 7" xfId="4557"/>
    <cellStyle name="20% - Accent1 54 3 8" xfId="4558"/>
    <cellStyle name="20% - Accent1 54 3 9" xfId="4559"/>
    <cellStyle name="20% - Accent1 54 4" xfId="4560"/>
    <cellStyle name="20% - Accent1 54 5" xfId="4561"/>
    <cellStyle name="20% - Accent1 54 6" xfId="4562"/>
    <cellStyle name="20% - Accent1 54 7" xfId="4563"/>
    <cellStyle name="20% - Accent1 54 8" xfId="4564"/>
    <cellStyle name="20% - Accent1 54 9" xfId="4565"/>
    <cellStyle name="20% - Accent1 55" xfId="4566"/>
    <cellStyle name="20% - Accent1 55 10" xfId="4567"/>
    <cellStyle name="20% - Accent1 55 11" xfId="4568"/>
    <cellStyle name="20% - Accent1 55 12" xfId="4569"/>
    <cellStyle name="20% - Accent1 55 13" xfId="4570"/>
    <cellStyle name="20% - Accent1 55 2" xfId="4571"/>
    <cellStyle name="20% - Accent1 55 2 10" xfId="4572"/>
    <cellStyle name="20% - Accent1 55 2 11" xfId="4573"/>
    <cellStyle name="20% - Accent1 55 2 2" xfId="4574"/>
    <cellStyle name="20% - Accent1 55 2 3" xfId="4575"/>
    <cellStyle name="20% - Accent1 55 2 4" xfId="4576"/>
    <cellStyle name="20% - Accent1 55 2 5" xfId="4577"/>
    <cellStyle name="20% - Accent1 55 2 6" xfId="4578"/>
    <cellStyle name="20% - Accent1 55 2 7" xfId="4579"/>
    <cellStyle name="20% - Accent1 55 2 8" xfId="4580"/>
    <cellStyle name="20% - Accent1 55 2 9" xfId="4581"/>
    <cellStyle name="20% - Accent1 55 3" xfId="4582"/>
    <cellStyle name="20% - Accent1 55 3 10" xfId="4583"/>
    <cellStyle name="20% - Accent1 55 3 2" xfId="4584"/>
    <cellStyle name="20% - Accent1 55 3 3" xfId="4585"/>
    <cellStyle name="20% - Accent1 55 3 4" xfId="4586"/>
    <cellStyle name="20% - Accent1 55 3 5" xfId="4587"/>
    <cellStyle name="20% - Accent1 55 3 6" xfId="4588"/>
    <cellStyle name="20% - Accent1 55 3 7" xfId="4589"/>
    <cellStyle name="20% - Accent1 55 3 8" xfId="4590"/>
    <cellStyle name="20% - Accent1 55 3 9" xfId="4591"/>
    <cellStyle name="20% - Accent1 55 4" xfId="4592"/>
    <cellStyle name="20% - Accent1 55 5" xfId="4593"/>
    <cellStyle name="20% - Accent1 55 6" xfId="4594"/>
    <cellStyle name="20% - Accent1 55 7" xfId="4595"/>
    <cellStyle name="20% - Accent1 55 8" xfId="4596"/>
    <cellStyle name="20% - Accent1 55 9" xfId="4597"/>
    <cellStyle name="20% - Accent1 56" xfId="4598"/>
    <cellStyle name="20% - Accent1 56 10" xfId="4599"/>
    <cellStyle name="20% - Accent1 56 11" xfId="4600"/>
    <cellStyle name="20% - Accent1 56 12" xfId="4601"/>
    <cellStyle name="20% - Accent1 56 13" xfId="4602"/>
    <cellStyle name="20% - Accent1 56 2" xfId="4603"/>
    <cellStyle name="20% - Accent1 56 2 10" xfId="4604"/>
    <cellStyle name="20% - Accent1 56 2 2" xfId="4605"/>
    <cellStyle name="20% - Accent1 56 2 3" xfId="4606"/>
    <cellStyle name="20% - Accent1 56 2 4" xfId="4607"/>
    <cellStyle name="20% - Accent1 56 2 5" xfId="4608"/>
    <cellStyle name="20% - Accent1 56 2 6" xfId="4609"/>
    <cellStyle name="20% - Accent1 56 2 7" xfId="4610"/>
    <cellStyle name="20% - Accent1 56 2 8" xfId="4611"/>
    <cellStyle name="20% - Accent1 56 2 9" xfId="4612"/>
    <cellStyle name="20% - Accent1 56 3" xfId="4613"/>
    <cellStyle name="20% - Accent1 56 3 10" xfId="4614"/>
    <cellStyle name="20% - Accent1 56 3 2" xfId="4615"/>
    <cellStyle name="20% - Accent1 56 3 3" xfId="4616"/>
    <cellStyle name="20% - Accent1 56 3 4" xfId="4617"/>
    <cellStyle name="20% - Accent1 56 3 5" xfId="4618"/>
    <cellStyle name="20% - Accent1 56 3 6" xfId="4619"/>
    <cellStyle name="20% - Accent1 56 3 7" xfId="4620"/>
    <cellStyle name="20% - Accent1 56 3 8" xfId="4621"/>
    <cellStyle name="20% - Accent1 56 3 9" xfId="4622"/>
    <cellStyle name="20% - Accent1 56 4" xfId="4623"/>
    <cellStyle name="20% - Accent1 56 5" xfId="4624"/>
    <cellStyle name="20% - Accent1 56 6" xfId="4625"/>
    <cellStyle name="20% - Accent1 56 7" xfId="4626"/>
    <cellStyle name="20% - Accent1 56 8" xfId="4627"/>
    <cellStyle name="20% - Accent1 56 9" xfId="4628"/>
    <cellStyle name="20% - Accent1 57" xfId="4629"/>
    <cellStyle name="20% - Accent1 57 10" xfId="4630"/>
    <cellStyle name="20% - Accent1 57 11" xfId="4631"/>
    <cellStyle name="20% - Accent1 57 12" xfId="4632"/>
    <cellStyle name="20% - Accent1 57 13" xfId="4633"/>
    <cellStyle name="20% - Accent1 57 2" xfId="4634"/>
    <cellStyle name="20% - Accent1 57 2 10" xfId="4635"/>
    <cellStyle name="20% - Accent1 57 2 2" xfId="4636"/>
    <cellStyle name="20% - Accent1 57 2 3" xfId="4637"/>
    <cellStyle name="20% - Accent1 57 2 4" xfId="4638"/>
    <cellStyle name="20% - Accent1 57 2 5" xfId="4639"/>
    <cellStyle name="20% - Accent1 57 2 6" xfId="4640"/>
    <cellStyle name="20% - Accent1 57 2 7" xfId="4641"/>
    <cellStyle name="20% - Accent1 57 2 8" xfId="4642"/>
    <cellStyle name="20% - Accent1 57 2 9" xfId="4643"/>
    <cellStyle name="20% - Accent1 57 3" xfId="4644"/>
    <cellStyle name="20% - Accent1 57 3 10" xfId="4645"/>
    <cellStyle name="20% - Accent1 57 3 2" xfId="4646"/>
    <cellStyle name="20% - Accent1 57 3 3" xfId="4647"/>
    <cellStyle name="20% - Accent1 57 3 4" xfId="4648"/>
    <cellStyle name="20% - Accent1 57 3 5" xfId="4649"/>
    <cellStyle name="20% - Accent1 57 3 6" xfId="4650"/>
    <cellStyle name="20% - Accent1 57 3 7" xfId="4651"/>
    <cellStyle name="20% - Accent1 57 3 8" xfId="4652"/>
    <cellStyle name="20% - Accent1 57 3 9" xfId="4653"/>
    <cellStyle name="20% - Accent1 57 4" xfId="4654"/>
    <cellStyle name="20% - Accent1 57 5" xfId="4655"/>
    <cellStyle name="20% - Accent1 57 6" xfId="4656"/>
    <cellStyle name="20% - Accent1 57 7" xfId="4657"/>
    <cellStyle name="20% - Accent1 57 8" xfId="4658"/>
    <cellStyle name="20% - Accent1 57 9" xfId="4659"/>
    <cellStyle name="20% - Accent1 58" xfId="4660"/>
    <cellStyle name="20% - Accent1 58 10" xfId="4661"/>
    <cellStyle name="20% - Accent1 58 11" xfId="4662"/>
    <cellStyle name="20% - Accent1 58 12" xfId="4663"/>
    <cellStyle name="20% - Accent1 58 2" xfId="4664"/>
    <cellStyle name="20% - Accent1 58 2 10" xfId="4665"/>
    <cellStyle name="20% - Accent1 58 2 2" xfId="4666"/>
    <cellStyle name="20% - Accent1 58 2 3" xfId="4667"/>
    <cellStyle name="20% - Accent1 58 2 4" xfId="4668"/>
    <cellStyle name="20% - Accent1 58 2 5" xfId="4669"/>
    <cellStyle name="20% - Accent1 58 2 6" xfId="4670"/>
    <cellStyle name="20% - Accent1 58 2 7" xfId="4671"/>
    <cellStyle name="20% - Accent1 58 2 8" xfId="4672"/>
    <cellStyle name="20% - Accent1 58 2 9" xfId="4673"/>
    <cellStyle name="20% - Accent1 58 3" xfId="4674"/>
    <cellStyle name="20% - Accent1 58 4" xfId="4675"/>
    <cellStyle name="20% - Accent1 58 5" xfId="4676"/>
    <cellStyle name="20% - Accent1 58 6" xfId="4677"/>
    <cellStyle name="20% - Accent1 58 7" xfId="4678"/>
    <cellStyle name="20% - Accent1 58 8" xfId="4679"/>
    <cellStyle name="20% - Accent1 58 9" xfId="4680"/>
    <cellStyle name="20% - Accent1 59" xfId="4681"/>
    <cellStyle name="20% - Accent1 59 10" xfId="4682"/>
    <cellStyle name="20% - Accent1 59 11" xfId="4683"/>
    <cellStyle name="20% - Accent1 59 2" xfId="4684"/>
    <cellStyle name="20% - Accent1 59 3" xfId="4685"/>
    <cellStyle name="20% - Accent1 59 4" xfId="4686"/>
    <cellStyle name="20% - Accent1 59 5" xfId="4687"/>
    <cellStyle name="20% - Accent1 59 6" xfId="4688"/>
    <cellStyle name="20% - Accent1 59 7" xfId="4689"/>
    <cellStyle name="20% - Accent1 59 8" xfId="4690"/>
    <cellStyle name="20% - Accent1 59 9" xfId="4691"/>
    <cellStyle name="20% - Accent1 6" xfId="4692"/>
    <cellStyle name="20% - Accent1 6 10" xfId="4693"/>
    <cellStyle name="20% - Accent1 6 11" xfId="4694"/>
    <cellStyle name="20% - Accent1 6 12" xfId="4695"/>
    <cellStyle name="20% - Accent1 6 13" xfId="4696"/>
    <cellStyle name="20% - Accent1 6 14" xfId="4697"/>
    <cellStyle name="20% - Accent1 6 15" xfId="4698"/>
    <cellStyle name="20% - Accent1 6 16" xfId="4699"/>
    <cellStyle name="20% - Accent1 6 17" xfId="4700"/>
    <cellStyle name="20% - Accent1 6 18" xfId="4701"/>
    <cellStyle name="20% - Accent1 6 19" xfId="4702"/>
    <cellStyle name="20% - Accent1 6 2" xfId="4703"/>
    <cellStyle name="20% - Accent1 6 2 10" xfId="4704"/>
    <cellStyle name="20% - Accent1 6 2 11" xfId="4705"/>
    <cellStyle name="20% - Accent1 6 2 12" xfId="4706"/>
    <cellStyle name="20% - Accent1 6 2 13" xfId="4707"/>
    <cellStyle name="20% - Accent1 6 2 2" xfId="4708"/>
    <cellStyle name="20% - Accent1 6 2 2 10" xfId="4709"/>
    <cellStyle name="20% - Accent1 6 2 2 2" xfId="4710"/>
    <cellStyle name="20% - Accent1 6 2 2 2 2" xfId="4711"/>
    <cellStyle name="20% - Accent1 6 2 2 3" xfId="4712"/>
    <cellStyle name="20% - Accent1 6 2 2 4" xfId="4713"/>
    <cellStyle name="20% - Accent1 6 2 2 5" xfId="4714"/>
    <cellStyle name="20% - Accent1 6 2 2 6" xfId="4715"/>
    <cellStyle name="20% - Accent1 6 2 2 7" xfId="4716"/>
    <cellStyle name="20% - Accent1 6 2 2 8" xfId="4717"/>
    <cellStyle name="20% - Accent1 6 2 2 9" xfId="4718"/>
    <cellStyle name="20% - Accent1 6 2 3" xfId="4719"/>
    <cellStyle name="20% - Accent1 6 2 3 10" xfId="4720"/>
    <cellStyle name="20% - Accent1 6 2 3 2" xfId="4721"/>
    <cellStyle name="20% - Accent1 6 2 3 3" xfId="4722"/>
    <cellStyle name="20% - Accent1 6 2 3 4" xfId="4723"/>
    <cellStyle name="20% - Accent1 6 2 3 5" xfId="4724"/>
    <cellStyle name="20% - Accent1 6 2 3 6" xfId="4725"/>
    <cellStyle name="20% - Accent1 6 2 3 7" xfId="4726"/>
    <cellStyle name="20% - Accent1 6 2 3 8" xfId="4727"/>
    <cellStyle name="20% - Accent1 6 2 3 9" xfId="4728"/>
    <cellStyle name="20% - Accent1 6 2 4" xfId="4729"/>
    <cellStyle name="20% - Accent1 6 2 5" xfId="4730"/>
    <cellStyle name="20% - Accent1 6 2 6" xfId="4731"/>
    <cellStyle name="20% - Accent1 6 2 7" xfId="4732"/>
    <cellStyle name="20% - Accent1 6 2 8" xfId="4733"/>
    <cellStyle name="20% - Accent1 6 2 9" xfId="4734"/>
    <cellStyle name="20% - Accent1 6 3" xfId="4735"/>
    <cellStyle name="20% - Accent1 6 3 10" xfId="4736"/>
    <cellStyle name="20% - Accent1 6 3 2" xfId="4737"/>
    <cellStyle name="20% - Accent1 6 3 2 2" xfId="4738"/>
    <cellStyle name="20% - Accent1 6 3 2 2 2" xfId="4739"/>
    <cellStyle name="20% - Accent1 6 3 2 3" xfId="4740"/>
    <cellStyle name="20% - Accent1 6 3 3" xfId="4741"/>
    <cellStyle name="20% - Accent1 6 3 3 2" xfId="4742"/>
    <cellStyle name="20% - Accent1 6 3 4" xfId="4743"/>
    <cellStyle name="20% - Accent1 6 3 5" xfId="4744"/>
    <cellStyle name="20% - Accent1 6 3 6" xfId="4745"/>
    <cellStyle name="20% - Accent1 6 3 7" xfId="4746"/>
    <cellStyle name="20% - Accent1 6 3 8" xfId="4747"/>
    <cellStyle name="20% - Accent1 6 3 9" xfId="4748"/>
    <cellStyle name="20% - Accent1 6 4" xfId="4749"/>
    <cellStyle name="20% - Accent1 6 4 10" xfId="4750"/>
    <cellStyle name="20% - Accent1 6 4 2" xfId="4751"/>
    <cellStyle name="20% - Accent1 6 4 2 2" xfId="4752"/>
    <cellStyle name="20% - Accent1 6 4 3" xfId="4753"/>
    <cellStyle name="20% - Accent1 6 4 4" xfId="4754"/>
    <cellStyle name="20% - Accent1 6 4 5" xfId="4755"/>
    <cellStyle name="20% - Accent1 6 4 6" xfId="4756"/>
    <cellStyle name="20% - Accent1 6 4 7" xfId="4757"/>
    <cellStyle name="20% - Accent1 6 4 8" xfId="4758"/>
    <cellStyle name="20% - Accent1 6 4 9" xfId="4759"/>
    <cellStyle name="20% - Accent1 6 5" xfId="4760"/>
    <cellStyle name="20% - Accent1 6 5 10" xfId="4761"/>
    <cellStyle name="20% - Accent1 6 5 2" xfId="4762"/>
    <cellStyle name="20% - Accent1 6 5 3" xfId="4763"/>
    <cellStyle name="20% - Accent1 6 5 4" xfId="4764"/>
    <cellStyle name="20% - Accent1 6 5 5" xfId="4765"/>
    <cellStyle name="20% - Accent1 6 5 6" xfId="4766"/>
    <cellStyle name="20% - Accent1 6 5 7" xfId="4767"/>
    <cellStyle name="20% - Accent1 6 5 8" xfId="4768"/>
    <cellStyle name="20% - Accent1 6 5 9" xfId="4769"/>
    <cellStyle name="20% - Accent1 6 6" xfId="4770"/>
    <cellStyle name="20% - Accent1 6 6 10" xfId="4771"/>
    <cellStyle name="20% - Accent1 6 6 2" xfId="4772"/>
    <cellStyle name="20% - Accent1 6 6 3" xfId="4773"/>
    <cellStyle name="20% - Accent1 6 6 4" xfId="4774"/>
    <cellStyle name="20% - Accent1 6 6 5" xfId="4775"/>
    <cellStyle name="20% - Accent1 6 6 6" xfId="4776"/>
    <cellStyle name="20% - Accent1 6 6 7" xfId="4777"/>
    <cellStyle name="20% - Accent1 6 6 8" xfId="4778"/>
    <cellStyle name="20% - Accent1 6 6 9" xfId="4779"/>
    <cellStyle name="20% - Accent1 6 7" xfId="4780"/>
    <cellStyle name="20% - Accent1 6 7 10" xfId="4781"/>
    <cellStyle name="20% - Accent1 6 7 2" xfId="4782"/>
    <cellStyle name="20% - Accent1 6 7 3" xfId="4783"/>
    <cellStyle name="20% - Accent1 6 7 4" xfId="4784"/>
    <cellStyle name="20% - Accent1 6 7 5" xfId="4785"/>
    <cellStyle name="20% - Accent1 6 7 6" xfId="4786"/>
    <cellStyle name="20% - Accent1 6 7 7" xfId="4787"/>
    <cellStyle name="20% - Accent1 6 7 8" xfId="4788"/>
    <cellStyle name="20% - Accent1 6 7 9" xfId="4789"/>
    <cellStyle name="20% - Accent1 6 8" xfId="4790"/>
    <cellStyle name="20% - Accent1 6 8 10" xfId="4791"/>
    <cellStyle name="20% - Accent1 6 8 2" xfId="4792"/>
    <cellStyle name="20% - Accent1 6 8 3" xfId="4793"/>
    <cellStyle name="20% - Accent1 6 8 4" xfId="4794"/>
    <cellStyle name="20% - Accent1 6 8 5" xfId="4795"/>
    <cellStyle name="20% - Accent1 6 8 6" xfId="4796"/>
    <cellStyle name="20% - Accent1 6 8 7" xfId="4797"/>
    <cellStyle name="20% - Accent1 6 8 8" xfId="4798"/>
    <cellStyle name="20% - Accent1 6 8 9" xfId="4799"/>
    <cellStyle name="20% - Accent1 6 9" xfId="4800"/>
    <cellStyle name="20% - Accent1 6 9 10" xfId="4801"/>
    <cellStyle name="20% - Accent1 6 9 2" xfId="4802"/>
    <cellStyle name="20% - Accent1 6 9 3" xfId="4803"/>
    <cellStyle name="20% - Accent1 6 9 4" xfId="4804"/>
    <cellStyle name="20% - Accent1 6 9 5" xfId="4805"/>
    <cellStyle name="20% - Accent1 6 9 6" xfId="4806"/>
    <cellStyle name="20% - Accent1 6 9 7" xfId="4807"/>
    <cellStyle name="20% - Accent1 6 9 8" xfId="4808"/>
    <cellStyle name="20% - Accent1 6 9 9" xfId="4809"/>
    <cellStyle name="20% - Accent1 60" xfId="4810"/>
    <cellStyle name="20% - Accent1 60 10" xfId="4811"/>
    <cellStyle name="20% - Accent1 60 11" xfId="4812"/>
    <cellStyle name="20% - Accent1 60 2" xfId="4813"/>
    <cellStyle name="20% - Accent1 60 3" xfId="4814"/>
    <cellStyle name="20% - Accent1 60 4" xfId="4815"/>
    <cellStyle name="20% - Accent1 60 5" xfId="4816"/>
    <cellStyle name="20% - Accent1 60 6" xfId="4817"/>
    <cellStyle name="20% - Accent1 60 7" xfId="4818"/>
    <cellStyle name="20% - Accent1 60 8" xfId="4819"/>
    <cellStyle name="20% - Accent1 60 9" xfId="4820"/>
    <cellStyle name="20% - Accent1 61" xfId="4821"/>
    <cellStyle name="20% - Accent1 61 10" xfId="4822"/>
    <cellStyle name="20% - Accent1 61 11" xfId="4823"/>
    <cellStyle name="20% - Accent1 61 2" xfId="4824"/>
    <cellStyle name="20% - Accent1 61 3" xfId="4825"/>
    <cellStyle name="20% - Accent1 61 4" xfId="4826"/>
    <cellStyle name="20% - Accent1 61 5" xfId="4827"/>
    <cellStyle name="20% - Accent1 61 6" xfId="4828"/>
    <cellStyle name="20% - Accent1 61 7" xfId="4829"/>
    <cellStyle name="20% - Accent1 61 8" xfId="4830"/>
    <cellStyle name="20% - Accent1 61 9" xfId="4831"/>
    <cellStyle name="20% - Accent1 62" xfId="4832"/>
    <cellStyle name="20% - Accent1 62 10" xfId="4833"/>
    <cellStyle name="20% - Accent1 62 11" xfId="4834"/>
    <cellStyle name="20% - Accent1 62 2" xfId="4835"/>
    <cellStyle name="20% - Accent1 62 3" xfId="4836"/>
    <cellStyle name="20% - Accent1 62 4" xfId="4837"/>
    <cellStyle name="20% - Accent1 62 5" xfId="4838"/>
    <cellStyle name="20% - Accent1 62 6" xfId="4839"/>
    <cellStyle name="20% - Accent1 62 7" xfId="4840"/>
    <cellStyle name="20% - Accent1 62 8" xfId="4841"/>
    <cellStyle name="20% - Accent1 62 9" xfId="4842"/>
    <cellStyle name="20% - Accent1 63" xfId="4843"/>
    <cellStyle name="20% - Accent1 64" xfId="4844"/>
    <cellStyle name="20% - Accent1 65" xfId="4845"/>
    <cellStyle name="20% - Accent1 66" xfId="4846"/>
    <cellStyle name="20% - Accent1 67" xfId="4847"/>
    <cellStyle name="20% - Accent1 68" xfId="4848"/>
    <cellStyle name="20% - Accent1 69" xfId="4849"/>
    <cellStyle name="20% - Accent1 7" xfId="4850"/>
    <cellStyle name="20% - Accent1 7 10" xfId="4851"/>
    <cellStyle name="20% - Accent1 7 11" xfId="4852"/>
    <cellStyle name="20% - Accent1 7 12" xfId="4853"/>
    <cellStyle name="20% - Accent1 7 13" xfId="4854"/>
    <cellStyle name="20% - Accent1 7 14" xfId="4855"/>
    <cellStyle name="20% - Accent1 7 15" xfId="4856"/>
    <cellStyle name="20% - Accent1 7 16" xfId="4857"/>
    <cellStyle name="20% - Accent1 7 17" xfId="4858"/>
    <cellStyle name="20% - Accent1 7 18" xfId="4859"/>
    <cellStyle name="20% - Accent1 7 19" xfId="4860"/>
    <cellStyle name="20% - Accent1 7 2" xfId="4861"/>
    <cellStyle name="20% - Accent1 7 2 10" xfId="4862"/>
    <cellStyle name="20% - Accent1 7 2 11" xfId="4863"/>
    <cellStyle name="20% - Accent1 7 2 12" xfId="4864"/>
    <cellStyle name="20% - Accent1 7 2 13" xfId="4865"/>
    <cellStyle name="20% - Accent1 7 2 2" xfId="4866"/>
    <cellStyle name="20% - Accent1 7 2 2 10" xfId="4867"/>
    <cellStyle name="20% - Accent1 7 2 2 2" xfId="4868"/>
    <cellStyle name="20% - Accent1 7 2 2 3" xfId="4869"/>
    <cellStyle name="20% - Accent1 7 2 2 4" xfId="4870"/>
    <cellStyle name="20% - Accent1 7 2 2 5" xfId="4871"/>
    <cellStyle name="20% - Accent1 7 2 2 6" xfId="4872"/>
    <cellStyle name="20% - Accent1 7 2 2 7" xfId="4873"/>
    <cellStyle name="20% - Accent1 7 2 2 8" xfId="4874"/>
    <cellStyle name="20% - Accent1 7 2 2 9" xfId="4875"/>
    <cellStyle name="20% - Accent1 7 2 3" xfId="4876"/>
    <cellStyle name="20% - Accent1 7 2 3 10" xfId="4877"/>
    <cellStyle name="20% - Accent1 7 2 3 2" xfId="4878"/>
    <cellStyle name="20% - Accent1 7 2 3 3" xfId="4879"/>
    <cellStyle name="20% - Accent1 7 2 3 4" xfId="4880"/>
    <cellStyle name="20% - Accent1 7 2 3 5" xfId="4881"/>
    <cellStyle name="20% - Accent1 7 2 3 6" xfId="4882"/>
    <cellStyle name="20% - Accent1 7 2 3 7" xfId="4883"/>
    <cellStyle name="20% - Accent1 7 2 3 8" xfId="4884"/>
    <cellStyle name="20% - Accent1 7 2 3 9" xfId="4885"/>
    <cellStyle name="20% - Accent1 7 2 4" xfId="4886"/>
    <cellStyle name="20% - Accent1 7 2 5" xfId="4887"/>
    <cellStyle name="20% - Accent1 7 2 6" xfId="4888"/>
    <cellStyle name="20% - Accent1 7 2 7" xfId="4889"/>
    <cellStyle name="20% - Accent1 7 2 8" xfId="4890"/>
    <cellStyle name="20% - Accent1 7 2 9" xfId="4891"/>
    <cellStyle name="20% - Accent1 7 3" xfId="4892"/>
    <cellStyle name="20% - Accent1 7 3 10" xfId="4893"/>
    <cellStyle name="20% - Accent1 7 3 2" xfId="4894"/>
    <cellStyle name="20% - Accent1 7 3 3" xfId="4895"/>
    <cellStyle name="20% - Accent1 7 3 4" xfId="4896"/>
    <cellStyle name="20% - Accent1 7 3 5" xfId="4897"/>
    <cellStyle name="20% - Accent1 7 3 6" xfId="4898"/>
    <cellStyle name="20% - Accent1 7 3 7" xfId="4899"/>
    <cellStyle name="20% - Accent1 7 3 8" xfId="4900"/>
    <cellStyle name="20% - Accent1 7 3 9" xfId="4901"/>
    <cellStyle name="20% - Accent1 7 4" xfId="4902"/>
    <cellStyle name="20% - Accent1 7 4 10" xfId="4903"/>
    <cellStyle name="20% - Accent1 7 4 2" xfId="4904"/>
    <cellStyle name="20% - Accent1 7 4 3" xfId="4905"/>
    <cellStyle name="20% - Accent1 7 4 4" xfId="4906"/>
    <cellStyle name="20% - Accent1 7 4 5" xfId="4907"/>
    <cellStyle name="20% - Accent1 7 4 6" xfId="4908"/>
    <cellStyle name="20% - Accent1 7 4 7" xfId="4909"/>
    <cellStyle name="20% - Accent1 7 4 8" xfId="4910"/>
    <cellStyle name="20% - Accent1 7 4 9" xfId="4911"/>
    <cellStyle name="20% - Accent1 7 5" xfId="4912"/>
    <cellStyle name="20% - Accent1 7 5 10" xfId="4913"/>
    <cellStyle name="20% - Accent1 7 5 2" xfId="4914"/>
    <cellStyle name="20% - Accent1 7 5 3" xfId="4915"/>
    <cellStyle name="20% - Accent1 7 5 4" xfId="4916"/>
    <cellStyle name="20% - Accent1 7 5 5" xfId="4917"/>
    <cellStyle name="20% - Accent1 7 5 6" xfId="4918"/>
    <cellStyle name="20% - Accent1 7 5 7" xfId="4919"/>
    <cellStyle name="20% - Accent1 7 5 8" xfId="4920"/>
    <cellStyle name="20% - Accent1 7 5 9" xfId="4921"/>
    <cellStyle name="20% - Accent1 7 6" xfId="4922"/>
    <cellStyle name="20% - Accent1 7 6 10" xfId="4923"/>
    <cellStyle name="20% - Accent1 7 6 2" xfId="4924"/>
    <cellStyle name="20% - Accent1 7 6 3" xfId="4925"/>
    <cellStyle name="20% - Accent1 7 6 4" xfId="4926"/>
    <cellStyle name="20% - Accent1 7 6 5" xfId="4927"/>
    <cellStyle name="20% - Accent1 7 6 6" xfId="4928"/>
    <cellStyle name="20% - Accent1 7 6 7" xfId="4929"/>
    <cellStyle name="20% - Accent1 7 6 8" xfId="4930"/>
    <cellStyle name="20% - Accent1 7 6 9" xfId="4931"/>
    <cellStyle name="20% - Accent1 7 7" xfId="4932"/>
    <cellStyle name="20% - Accent1 7 7 10" xfId="4933"/>
    <cellStyle name="20% - Accent1 7 7 2" xfId="4934"/>
    <cellStyle name="20% - Accent1 7 7 3" xfId="4935"/>
    <cellStyle name="20% - Accent1 7 7 4" xfId="4936"/>
    <cellStyle name="20% - Accent1 7 7 5" xfId="4937"/>
    <cellStyle name="20% - Accent1 7 7 6" xfId="4938"/>
    <cellStyle name="20% - Accent1 7 7 7" xfId="4939"/>
    <cellStyle name="20% - Accent1 7 7 8" xfId="4940"/>
    <cellStyle name="20% - Accent1 7 7 9" xfId="4941"/>
    <cellStyle name="20% - Accent1 7 8" xfId="4942"/>
    <cellStyle name="20% - Accent1 7 8 10" xfId="4943"/>
    <cellStyle name="20% - Accent1 7 8 2" xfId="4944"/>
    <cellStyle name="20% - Accent1 7 8 3" xfId="4945"/>
    <cellStyle name="20% - Accent1 7 8 4" xfId="4946"/>
    <cellStyle name="20% - Accent1 7 8 5" xfId="4947"/>
    <cellStyle name="20% - Accent1 7 8 6" xfId="4948"/>
    <cellStyle name="20% - Accent1 7 8 7" xfId="4949"/>
    <cellStyle name="20% - Accent1 7 8 8" xfId="4950"/>
    <cellStyle name="20% - Accent1 7 8 9" xfId="4951"/>
    <cellStyle name="20% - Accent1 7 9" xfId="4952"/>
    <cellStyle name="20% - Accent1 7 9 10" xfId="4953"/>
    <cellStyle name="20% - Accent1 7 9 2" xfId="4954"/>
    <cellStyle name="20% - Accent1 7 9 3" xfId="4955"/>
    <cellStyle name="20% - Accent1 7 9 4" xfId="4956"/>
    <cellStyle name="20% - Accent1 7 9 5" xfId="4957"/>
    <cellStyle name="20% - Accent1 7 9 6" xfId="4958"/>
    <cellStyle name="20% - Accent1 7 9 7" xfId="4959"/>
    <cellStyle name="20% - Accent1 7 9 8" xfId="4960"/>
    <cellStyle name="20% - Accent1 7 9 9" xfId="4961"/>
    <cellStyle name="20% - Accent1 70" xfId="4962"/>
    <cellStyle name="20% - Accent1 71" xfId="4963"/>
    <cellStyle name="20% - Accent1 72" xfId="4964"/>
    <cellStyle name="20% - Accent1 73" xfId="4965"/>
    <cellStyle name="20% - Accent1 74" xfId="4966"/>
    <cellStyle name="20% - Accent1 75" xfId="4967"/>
    <cellStyle name="20% - Accent1 76" xfId="4968"/>
    <cellStyle name="20% - Accent1 77" xfId="4969"/>
    <cellStyle name="20% - Accent1 78" xfId="4970"/>
    <cellStyle name="20% - Accent1 79" xfId="4971"/>
    <cellStyle name="20% - Accent1 8" xfId="4972"/>
    <cellStyle name="20% - Accent1 8 10" xfId="4973"/>
    <cellStyle name="20% - Accent1 8 11" xfId="4974"/>
    <cellStyle name="20% - Accent1 8 12" xfId="4975"/>
    <cellStyle name="20% - Accent1 8 13" xfId="4976"/>
    <cellStyle name="20% - Accent1 8 14" xfId="4977"/>
    <cellStyle name="20% - Accent1 8 15" xfId="4978"/>
    <cellStyle name="20% - Accent1 8 16" xfId="4979"/>
    <cellStyle name="20% - Accent1 8 17" xfId="4980"/>
    <cellStyle name="20% - Accent1 8 18" xfId="4981"/>
    <cellStyle name="20% - Accent1 8 19" xfId="4982"/>
    <cellStyle name="20% - Accent1 8 2" xfId="4983"/>
    <cellStyle name="20% - Accent1 8 2 10" xfId="4984"/>
    <cellStyle name="20% - Accent1 8 2 11" xfId="4985"/>
    <cellStyle name="20% - Accent1 8 2 12" xfId="4986"/>
    <cellStyle name="20% - Accent1 8 2 13" xfId="4987"/>
    <cellStyle name="20% - Accent1 8 2 2" xfId="4988"/>
    <cellStyle name="20% - Accent1 8 2 2 10" xfId="4989"/>
    <cellStyle name="20% - Accent1 8 2 2 2" xfId="4990"/>
    <cellStyle name="20% - Accent1 8 2 2 3" xfId="4991"/>
    <cellStyle name="20% - Accent1 8 2 2 4" xfId="4992"/>
    <cellStyle name="20% - Accent1 8 2 2 5" xfId="4993"/>
    <cellStyle name="20% - Accent1 8 2 2 6" xfId="4994"/>
    <cellStyle name="20% - Accent1 8 2 2 7" xfId="4995"/>
    <cellStyle name="20% - Accent1 8 2 2 8" xfId="4996"/>
    <cellStyle name="20% - Accent1 8 2 2 9" xfId="4997"/>
    <cellStyle name="20% - Accent1 8 2 3" xfId="4998"/>
    <cellStyle name="20% - Accent1 8 2 3 10" xfId="4999"/>
    <cellStyle name="20% - Accent1 8 2 3 2" xfId="5000"/>
    <cellStyle name="20% - Accent1 8 2 3 3" xfId="5001"/>
    <cellStyle name="20% - Accent1 8 2 3 4" xfId="5002"/>
    <cellStyle name="20% - Accent1 8 2 3 5" xfId="5003"/>
    <cellStyle name="20% - Accent1 8 2 3 6" xfId="5004"/>
    <cellStyle name="20% - Accent1 8 2 3 7" xfId="5005"/>
    <cellStyle name="20% - Accent1 8 2 3 8" xfId="5006"/>
    <cellStyle name="20% - Accent1 8 2 3 9" xfId="5007"/>
    <cellStyle name="20% - Accent1 8 2 4" xfId="5008"/>
    <cellStyle name="20% - Accent1 8 2 5" xfId="5009"/>
    <cellStyle name="20% - Accent1 8 2 6" xfId="5010"/>
    <cellStyle name="20% - Accent1 8 2 7" xfId="5011"/>
    <cellStyle name="20% - Accent1 8 2 8" xfId="5012"/>
    <cellStyle name="20% - Accent1 8 2 9" xfId="5013"/>
    <cellStyle name="20% - Accent1 8 3" xfId="5014"/>
    <cellStyle name="20% - Accent1 8 3 10" xfId="5015"/>
    <cellStyle name="20% - Accent1 8 3 2" xfId="5016"/>
    <cellStyle name="20% - Accent1 8 3 3" xfId="5017"/>
    <cellStyle name="20% - Accent1 8 3 4" xfId="5018"/>
    <cellStyle name="20% - Accent1 8 3 5" xfId="5019"/>
    <cellStyle name="20% - Accent1 8 3 6" xfId="5020"/>
    <cellStyle name="20% - Accent1 8 3 7" xfId="5021"/>
    <cellStyle name="20% - Accent1 8 3 8" xfId="5022"/>
    <cellStyle name="20% - Accent1 8 3 9" xfId="5023"/>
    <cellStyle name="20% - Accent1 8 4" xfId="5024"/>
    <cellStyle name="20% - Accent1 8 4 10" xfId="5025"/>
    <cellStyle name="20% - Accent1 8 4 2" xfId="5026"/>
    <cellStyle name="20% - Accent1 8 4 3" xfId="5027"/>
    <cellStyle name="20% - Accent1 8 4 4" xfId="5028"/>
    <cellStyle name="20% - Accent1 8 4 5" xfId="5029"/>
    <cellStyle name="20% - Accent1 8 4 6" xfId="5030"/>
    <cellStyle name="20% - Accent1 8 4 7" xfId="5031"/>
    <cellStyle name="20% - Accent1 8 4 8" xfId="5032"/>
    <cellStyle name="20% - Accent1 8 4 9" xfId="5033"/>
    <cellStyle name="20% - Accent1 8 5" xfId="5034"/>
    <cellStyle name="20% - Accent1 8 5 10" xfId="5035"/>
    <cellStyle name="20% - Accent1 8 5 2" xfId="5036"/>
    <cellStyle name="20% - Accent1 8 5 3" xfId="5037"/>
    <cellStyle name="20% - Accent1 8 5 4" xfId="5038"/>
    <cellStyle name="20% - Accent1 8 5 5" xfId="5039"/>
    <cellStyle name="20% - Accent1 8 5 6" xfId="5040"/>
    <cellStyle name="20% - Accent1 8 5 7" xfId="5041"/>
    <cellStyle name="20% - Accent1 8 5 8" xfId="5042"/>
    <cellStyle name="20% - Accent1 8 5 9" xfId="5043"/>
    <cellStyle name="20% - Accent1 8 6" xfId="5044"/>
    <cellStyle name="20% - Accent1 8 6 10" xfId="5045"/>
    <cellStyle name="20% - Accent1 8 6 2" xfId="5046"/>
    <cellStyle name="20% - Accent1 8 6 3" xfId="5047"/>
    <cellStyle name="20% - Accent1 8 6 4" xfId="5048"/>
    <cellStyle name="20% - Accent1 8 6 5" xfId="5049"/>
    <cellStyle name="20% - Accent1 8 6 6" xfId="5050"/>
    <cellStyle name="20% - Accent1 8 6 7" xfId="5051"/>
    <cellStyle name="20% - Accent1 8 6 8" xfId="5052"/>
    <cellStyle name="20% - Accent1 8 6 9" xfId="5053"/>
    <cellStyle name="20% - Accent1 8 7" xfId="5054"/>
    <cellStyle name="20% - Accent1 8 7 10" xfId="5055"/>
    <cellStyle name="20% - Accent1 8 7 2" xfId="5056"/>
    <cellStyle name="20% - Accent1 8 7 3" xfId="5057"/>
    <cellStyle name="20% - Accent1 8 7 4" xfId="5058"/>
    <cellStyle name="20% - Accent1 8 7 5" xfId="5059"/>
    <cellStyle name="20% - Accent1 8 7 6" xfId="5060"/>
    <cellStyle name="20% - Accent1 8 7 7" xfId="5061"/>
    <cellStyle name="20% - Accent1 8 7 8" xfId="5062"/>
    <cellStyle name="20% - Accent1 8 7 9" xfId="5063"/>
    <cellStyle name="20% - Accent1 8 8" xfId="5064"/>
    <cellStyle name="20% - Accent1 8 8 10" xfId="5065"/>
    <cellStyle name="20% - Accent1 8 8 2" xfId="5066"/>
    <cellStyle name="20% - Accent1 8 8 3" xfId="5067"/>
    <cellStyle name="20% - Accent1 8 8 4" xfId="5068"/>
    <cellStyle name="20% - Accent1 8 8 5" xfId="5069"/>
    <cellStyle name="20% - Accent1 8 8 6" xfId="5070"/>
    <cellStyle name="20% - Accent1 8 8 7" xfId="5071"/>
    <cellStyle name="20% - Accent1 8 8 8" xfId="5072"/>
    <cellStyle name="20% - Accent1 8 8 9" xfId="5073"/>
    <cellStyle name="20% - Accent1 8 9" xfId="5074"/>
    <cellStyle name="20% - Accent1 8 9 10" xfId="5075"/>
    <cellStyle name="20% - Accent1 8 9 2" xfId="5076"/>
    <cellStyle name="20% - Accent1 8 9 3" xfId="5077"/>
    <cellStyle name="20% - Accent1 8 9 4" xfId="5078"/>
    <cellStyle name="20% - Accent1 8 9 5" xfId="5079"/>
    <cellStyle name="20% - Accent1 8 9 6" xfId="5080"/>
    <cellStyle name="20% - Accent1 8 9 7" xfId="5081"/>
    <cellStyle name="20% - Accent1 8 9 8" xfId="5082"/>
    <cellStyle name="20% - Accent1 8 9 9" xfId="5083"/>
    <cellStyle name="20% - Accent1 80" xfId="5084"/>
    <cellStyle name="20% - Accent1 81" xfId="5085"/>
    <cellStyle name="20% - Accent1 82" xfId="5086"/>
    <cellStyle name="20% - Accent1 83" xfId="5087"/>
    <cellStyle name="20% - Accent1 84" xfId="5088"/>
    <cellStyle name="20% - Accent1 85" xfId="5089"/>
    <cellStyle name="20% - Accent1 86" xfId="5090"/>
    <cellStyle name="20% - Accent1 87" xfId="5091"/>
    <cellStyle name="20% - Accent1 88" xfId="5092"/>
    <cellStyle name="20% - Accent1 89" xfId="5093"/>
    <cellStyle name="20% - Accent1 9" xfId="5094"/>
    <cellStyle name="20% - Accent1 9 10" xfId="5095"/>
    <cellStyle name="20% - Accent1 9 11" xfId="5096"/>
    <cellStyle name="20% - Accent1 9 12" xfId="5097"/>
    <cellStyle name="20% - Accent1 9 13" xfId="5098"/>
    <cellStyle name="20% - Accent1 9 14" xfId="5099"/>
    <cellStyle name="20% - Accent1 9 15" xfId="5100"/>
    <cellStyle name="20% - Accent1 9 16" xfId="5101"/>
    <cellStyle name="20% - Accent1 9 17" xfId="5102"/>
    <cellStyle name="20% - Accent1 9 18" xfId="5103"/>
    <cellStyle name="20% - Accent1 9 19" xfId="5104"/>
    <cellStyle name="20% - Accent1 9 2" xfId="5105"/>
    <cellStyle name="20% - Accent1 9 2 10" xfId="5106"/>
    <cellStyle name="20% - Accent1 9 2 11" xfId="5107"/>
    <cellStyle name="20% - Accent1 9 2 12" xfId="5108"/>
    <cellStyle name="20% - Accent1 9 2 13" xfId="5109"/>
    <cellStyle name="20% - Accent1 9 2 2" xfId="5110"/>
    <cellStyle name="20% - Accent1 9 2 2 10" xfId="5111"/>
    <cellStyle name="20% - Accent1 9 2 2 2" xfId="5112"/>
    <cellStyle name="20% - Accent1 9 2 2 3" xfId="5113"/>
    <cellStyle name="20% - Accent1 9 2 2 4" xfId="5114"/>
    <cellStyle name="20% - Accent1 9 2 2 5" xfId="5115"/>
    <cellStyle name="20% - Accent1 9 2 2 6" xfId="5116"/>
    <cellStyle name="20% - Accent1 9 2 2 7" xfId="5117"/>
    <cellStyle name="20% - Accent1 9 2 2 8" xfId="5118"/>
    <cellStyle name="20% - Accent1 9 2 2 9" xfId="5119"/>
    <cellStyle name="20% - Accent1 9 2 3" xfId="5120"/>
    <cellStyle name="20% - Accent1 9 2 3 10" xfId="5121"/>
    <cellStyle name="20% - Accent1 9 2 3 2" xfId="5122"/>
    <cellStyle name="20% - Accent1 9 2 3 3" xfId="5123"/>
    <cellStyle name="20% - Accent1 9 2 3 4" xfId="5124"/>
    <cellStyle name="20% - Accent1 9 2 3 5" xfId="5125"/>
    <cellStyle name="20% - Accent1 9 2 3 6" xfId="5126"/>
    <cellStyle name="20% - Accent1 9 2 3 7" xfId="5127"/>
    <cellStyle name="20% - Accent1 9 2 3 8" xfId="5128"/>
    <cellStyle name="20% - Accent1 9 2 3 9" xfId="5129"/>
    <cellStyle name="20% - Accent1 9 2 4" xfId="5130"/>
    <cellStyle name="20% - Accent1 9 2 5" xfId="5131"/>
    <cellStyle name="20% - Accent1 9 2 6" xfId="5132"/>
    <cellStyle name="20% - Accent1 9 2 7" xfId="5133"/>
    <cellStyle name="20% - Accent1 9 2 8" xfId="5134"/>
    <cellStyle name="20% - Accent1 9 2 9" xfId="5135"/>
    <cellStyle name="20% - Accent1 9 3" xfId="5136"/>
    <cellStyle name="20% - Accent1 9 3 10" xfId="5137"/>
    <cellStyle name="20% - Accent1 9 3 2" xfId="5138"/>
    <cellStyle name="20% - Accent1 9 3 3" xfId="5139"/>
    <cellStyle name="20% - Accent1 9 3 4" xfId="5140"/>
    <cellStyle name="20% - Accent1 9 3 5" xfId="5141"/>
    <cellStyle name="20% - Accent1 9 3 6" xfId="5142"/>
    <cellStyle name="20% - Accent1 9 3 7" xfId="5143"/>
    <cellStyle name="20% - Accent1 9 3 8" xfId="5144"/>
    <cellStyle name="20% - Accent1 9 3 9" xfId="5145"/>
    <cellStyle name="20% - Accent1 9 4" xfId="5146"/>
    <cellStyle name="20% - Accent1 9 4 10" xfId="5147"/>
    <cellStyle name="20% - Accent1 9 4 2" xfId="5148"/>
    <cellStyle name="20% - Accent1 9 4 3" xfId="5149"/>
    <cellStyle name="20% - Accent1 9 4 4" xfId="5150"/>
    <cellStyle name="20% - Accent1 9 4 5" xfId="5151"/>
    <cellStyle name="20% - Accent1 9 4 6" xfId="5152"/>
    <cellStyle name="20% - Accent1 9 4 7" xfId="5153"/>
    <cellStyle name="20% - Accent1 9 4 8" xfId="5154"/>
    <cellStyle name="20% - Accent1 9 4 9" xfId="5155"/>
    <cellStyle name="20% - Accent1 9 5" xfId="5156"/>
    <cellStyle name="20% - Accent1 9 5 10" xfId="5157"/>
    <cellStyle name="20% - Accent1 9 5 2" xfId="5158"/>
    <cellStyle name="20% - Accent1 9 5 3" xfId="5159"/>
    <cellStyle name="20% - Accent1 9 5 4" xfId="5160"/>
    <cellStyle name="20% - Accent1 9 5 5" xfId="5161"/>
    <cellStyle name="20% - Accent1 9 5 6" xfId="5162"/>
    <cellStyle name="20% - Accent1 9 5 7" xfId="5163"/>
    <cellStyle name="20% - Accent1 9 5 8" xfId="5164"/>
    <cellStyle name="20% - Accent1 9 5 9" xfId="5165"/>
    <cellStyle name="20% - Accent1 9 6" xfId="5166"/>
    <cellStyle name="20% - Accent1 9 6 10" xfId="5167"/>
    <cellStyle name="20% - Accent1 9 6 2" xfId="5168"/>
    <cellStyle name="20% - Accent1 9 6 3" xfId="5169"/>
    <cellStyle name="20% - Accent1 9 6 4" xfId="5170"/>
    <cellStyle name="20% - Accent1 9 6 5" xfId="5171"/>
    <cellStyle name="20% - Accent1 9 6 6" xfId="5172"/>
    <cellStyle name="20% - Accent1 9 6 7" xfId="5173"/>
    <cellStyle name="20% - Accent1 9 6 8" xfId="5174"/>
    <cellStyle name="20% - Accent1 9 6 9" xfId="5175"/>
    <cellStyle name="20% - Accent1 9 7" xfId="5176"/>
    <cellStyle name="20% - Accent1 9 7 10" xfId="5177"/>
    <cellStyle name="20% - Accent1 9 7 2" xfId="5178"/>
    <cellStyle name="20% - Accent1 9 7 3" xfId="5179"/>
    <cellStyle name="20% - Accent1 9 7 4" xfId="5180"/>
    <cellStyle name="20% - Accent1 9 7 5" xfId="5181"/>
    <cellStyle name="20% - Accent1 9 7 6" xfId="5182"/>
    <cellStyle name="20% - Accent1 9 7 7" xfId="5183"/>
    <cellStyle name="20% - Accent1 9 7 8" xfId="5184"/>
    <cellStyle name="20% - Accent1 9 7 9" xfId="5185"/>
    <cellStyle name="20% - Accent1 9 8" xfId="5186"/>
    <cellStyle name="20% - Accent1 9 8 10" xfId="5187"/>
    <cellStyle name="20% - Accent1 9 8 2" xfId="5188"/>
    <cellStyle name="20% - Accent1 9 8 3" xfId="5189"/>
    <cellStyle name="20% - Accent1 9 8 4" xfId="5190"/>
    <cellStyle name="20% - Accent1 9 8 5" xfId="5191"/>
    <cellStyle name="20% - Accent1 9 8 6" xfId="5192"/>
    <cellStyle name="20% - Accent1 9 8 7" xfId="5193"/>
    <cellStyle name="20% - Accent1 9 8 8" xfId="5194"/>
    <cellStyle name="20% - Accent1 9 8 9" xfId="5195"/>
    <cellStyle name="20% - Accent1 9 9" xfId="5196"/>
    <cellStyle name="20% - Accent1 9 9 10" xfId="5197"/>
    <cellStyle name="20% - Accent1 9 9 2" xfId="5198"/>
    <cellStyle name="20% - Accent1 9 9 3" xfId="5199"/>
    <cellStyle name="20% - Accent1 9 9 4" xfId="5200"/>
    <cellStyle name="20% - Accent1 9 9 5" xfId="5201"/>
    <cellStyle name="20% - Accent1 9 9 6" xfId="5202"/>
    <cellStyle name="20% - Accent1 9 9 7" xfId="5203"/>
    <cellStyle name="20% - Accent1 9 9 8" xfId="5204"/>
    <cellStyle name="20% - Accent1 9 9 9" xfId="5205"/>
    <cellStyle name="20% - Accent1 90" xfId="5206"/>
    <cellStyle name="20% - Accent1 91" xfId="5207"/>
    <cellStyle name="20% - Accent1 92" xfId="5208"/>
    <cellStyle name="20% - Accent1 93" xfId="5209"/>
    <cellStyle name="20% - Accent1 94" xfId="5210"/>
    <cellStyle name="20% - Accent1 95" xfId="5211"/>
    <cellStyle name="20% - Accent1 96" xfId="5212"/>
    <cellStyle name="20% - Accent1 97" xfId="5213"/>
    <cellStyle name="20% - Accent1 98" xfId="5214"/>
    <cellStyle name="20% - Accent1 99" xfId="5215"/>
    <cellStyle name="20% - Accent2 10" xfId="5216"/>
    <cellStyle name="20% - Accent2 10 10" xfId="5217"/>
    <cellStyle name="20% - Accent2 10 11" xfId="5218"/>
    <cellStyle name="20% - Accent2 10 12" xfId="5219"/>
    <cellStyle name="20% - Accent2 10 13" xfId="5220"/>
    <cellStyle name="20% - Accent2 10 14" xfId="5221"/>
    <cellStyle name="20% - Accent2 10 15" xfId="5222"/>
    <cellStyle name="20% - Accent2 10 16" xfId="5223"/>
    <cellStyle name="20% - Accent2 10 17" xfId="5224"/>
    <cellStyle name="20% - Accent2 10 18" xfId="5225"/>
    <cellStyle name="20% - Accent2 10 19" xfId="5226"/>
    <cellStyle name="20% - Accent2 10 2" xfId="5227"/>
    <cellStyle name="20% - Accent2 10 2 10" xfId="5228"/>
    <cellStyle name="20% - Accent2 10 2 11" xfId="5229"/>
    <cellStyle name="20% - Accent2 10 2 12" xfId="5230"/>
    <cellStyle name="20% - Accent2 10 2 13" xfId="5231"/>
    <cellStyle name="20% - Accent2 10 2 2" xfId="5232"/>
    <cellStyle name="20% - Accent2 10 2 2 10" xfId="5233"/>
    <cellStyle name="20% - Accent2 10 2 2 2" xfId="5234"/>
    <cellStyle name="20% - Accent2 10 2 2 3" xfId="5235"/>
    <cellStyle name="20% - Accent2 10 2 2 4" xfId="5236"/>
    <cellStyle name="20% - Accent2 10 2 2 5" xfId="5237"/>
    <cellStyle name="20% - Accent2 10 2 2 6" xfId="5238"/>
    <cellStyle name="20% - Accent2 10 2 2 7" xfId="5239"/>
    <cellStyle name="20% - Accent2 10 2 2 8" xfId="5240"/>
    <cellStyle name="20% - Accent2 10 2 2 9" xfId="5241"/>
    <cellStyle name="20% - Accent2 10 2 3" xfId="5242"/>
    <cellStyle name="20% - Accent2 10 2 3 10" xfId="5243"/>
    <cellStyle name="20% - Accent2 10 2 3 2" xfId="5244"/>
    <cellStyle name="20% - Accent2 10 2 3 3" xfId="5245"/>
    <cellStyle name="20% - Accent2 10 2 3 4" xfId="5246"/>
    <cellStyle name="20% - Accent2 10 2 3 5" xfId="5247"/>
    <cellStyle name="20% - Accent2 10 2 3 6" xfId="5248"/>
    <cellStyle name="20% - Accent2 10 2 3 7" xfId="5249"/>
    <cellStyle name="20% - Accent2 10 2 3 8" xfId="5250"/>
    <cellStyle name="20% - Accent2 10 2 3 9" xfId="5251"/>
    <cellStyle name="20% - Accent2 10 2 4" xfId="5252"/>
    <cellStyle name="20% - Accent2 10 2 5" xfId="5253"/>
    <cellStyle name="20% - Accent2 10 2 6" xfId="5254"/>
    <cellStyle name="20% - Accent2 10 2 7" xfId="5255"/>
    <cellStyle name="20% - Accent2 10 2 8" xfId="5256"/>
    <cellStyle name="20% - Accent2 10 2 9" xfId="5257"/>
    <cellStyle name="20% - Accent2 10 3" xfId="5258"/>
    <cellStyle name="20% - Accent2 10 3 10" xfId="5259"/>
    <cellStyle name="20% - Accent2 10 3 2" xfId="5260"/>
    <cellStyle name="20% - Accent2 10 3 3" xfId="5261"/>
    <cellStyle name="20% - Accent2 10 3 4" xfId="5262"/>
    <cellStyle name="20% - Accent2 10 3 5" xfId="5263"/>
    <cellStyle name="20% - Accent2 10 3 6" xfId="5264"/>
    <cellStyle name="20% - Accent2 10 3 7" xfId="5265"/>
    <cellStyle name="20% - Accent2 10 3 8" xfId="5266"/>
    <cellStyle name="20% - Accent2 10 3 9" xfId="5267"/>
    <cellStyle name="20% - Accent2 10 4" xfId="5268"/>
    <cellStyle name="20% - Accent2 10 4 10" xfId="5269"/>
    <cellStyle name="20% - Accent2 10 4 2" xfId="5270"/>
    <cellStyle name="20% - Accent2 10 4 3" xfId="5271"/>
    <cellStyle name="20% - Accent2 10 4 4" xfId="5272"/>
    <cellStyle name="20% - Accent2 10 4 5" xfId="5273"/>
    <cellStyle name="20% - Accent2 10 4 6" xfId="5274"/>
    <cellStyle name="20% - Accent2 10 4 7" xfId="5275"/>
    <cellStyle name="20% - Accent2 10 4 8" xfId="5276"/>
    <cellStyle name="20% - Accent2 10 4 9" xfId="5277"/>
    <cellStyle name="20% - Accent2 10 5" xfId="5278"/>
    <cellStyle name="20% - Accent2 10 5 10" xfId="5279"/>
    <cellStyle name="20% - Accent2 10 5 2" xfId="5280"/>
    <cellStyle name="20% - Accent2 10 5 3" xfId="5281"/>
    <cellStyle name="20% - Accent2 10 5 4" xfId="5282"/>
    <cellStyle name="20% - Accent2 10 5 5" xfId="5283"/>
    <cellStyle name="20% - Accent2 10 5 6" xfId="5284"/>
    <cellStyle name="20% - Accent2 10 5 7" xfId="5285"/>
    <cellStyle name="20% - Accent2 10 5 8" xfId="5286"/>
    <cellStyle name="20% - Accent2 10 5 9" xfId="5287"/>
    <cellStyle name="20% - Accent2 10 6" xfId="5288"/>
    <cellStyle name="20% - Accent2 10 6 10" xfId="5289"/>
    <cellStyle name="20% - Accent2 10 6 2" xfId="5290"/>
    <cellStyle name="20% - Accent2 10 6 3" xfId="5291"/>
    <cellStyle name="20% - Accent2 10 6 4" xfId="5292"/>
    <cellStyle name="20% - Accent2 10 6 5" xfId="5293"/>
    <cellStyle name="20% - Accent2 10 6 6" xfId="5294"/>
    <cellStyle name="20% - Accent2 10 6 7" xfId="5295"/>
    <cellStyle name="20% - Accent2 10 6 8" xfId="5296"/>
    <cellStyle name="20% - Accent2 10 6 9" xfId="5297"/>
    <cellStyle name="20% - Accent2 10 7" xfId="5298"/>
    <cellStyle name="20% - Accent2 10 7 10" xfId="5299"/>
    <cellStyle name="20% - Accent2 10 7 2" xfId="5300"/>
    <cellStyle name="20% - Accent2 10 7 3" xfId="5301"/>
    <cellStyle name="20% - Accent2 10 7 4" xfId="5302"/>
    <cellStyle name="20% - Accent2 10 7 5" xfId="5303"/>
    <cellStyle name="20% - Accent2 10 7 6" xfId="5304"/>
    <cellStyle name="20% - Accent2 10 7 7" xfId="5305"/>
    <cellStyle name="20% - Accent2 10 7 8" xfId="5306"/>
    <cellStyle name="20% - Accent2 10 7 9" xfId="5307"/>
    <cellStyle name="20% - Accent2 10 8" xfId="5308"/>
    <cellStyle name="20% - Accent2 10 8 10" xfId="5309"/>
    <cellStyle name="20% - Accent2 10 8 2" xfId="5310"/>
    <cellStyle name="20% - Accent2 10 8 3" xfId="5311"/>
    <cellStyle name="20% - Accent2 10 8 4" xfId="5312"/>
    <cellStyle name="20% - Accent2 10 8 5" xfId="5313"/>
    <cellStyle name="20% - Accent2 10 8 6" xfId="5314"/>
    <cellStyle name="20% - Accent2 10 8 7" xfId="5315"/>
    <cellStyle name="20% - Accent2 10 8 8" xfId="5316"/>
    <cellStyle name="20% - Accent2 10 8 9" xfId="5317"/>
    <cellStyle name="20% - Accent2 10 9" xfId="5318"/>
    <cellStyle name="20% - Accent2 10 9 10" xfId="5319"/>
    <cellStyle name="20% - Accent2 10 9 2" xfId="5320"/>
    <cellStyle name="20% - Accent2 10 9 3" xfId="5321"/>
    <cellStyle name="20% - Accent2 10 9 4" xfId="5322"/>
    <cellStyle name="20% - Accent2 10 9 5" xfId="5323"/>
    <cellStyle name="20% - Accent2 10 9 6" xfId="5324"/>
    <cellStyle name="20% - Accent2 10 9 7" xfId="5325"/>
    <cellStyle name="20% - Accent2 10 9 8" xfId="5326"/>
    <cellStyle name="20% - Accent2 10 9 9" xfId="5327"/>
    <cellStyle name="20% - Accent2 100" xfId="5328"/>
    <cellStyle name="20% - Accent2 101" xfId="5329"/>
    <cellStyle name="20% - Accent2 102" xfId="5330"/>
    <cellStyle name="20% - Accent2 103" xfId="5331"/>
    <cellStyle name="20% - Accent2 104" xfId="5332"/>
    <cellStyle name="20% - Accent2 105" xfId="5333"/>
    <cellStyle name="20% - Accent2 106" xfId="5334"/>
    <cellStyle name="20% - Accent2 107" xfId="5335"/>
    <cellStyle name="20% - Accent2 108" xfId="5336"/>
    <cellStyle name="20% - Accent2 109" xfId="5337"/>
    <cellStyle name="20% - Accent2 11" xfId="5338"/>
    <cellStyle name="20% - Accent2 11 10" xfId="5339"/>
    <cellStyle name="20% - Accent2 11 11" xfId="5340"/>
    <cellStyle name="20% - Accent2 11 12" xfId="5341"/>
    <cellStyle name="20% - Accent2 11 13" xfId="5342"/>
    <cellStyle name="20% - Accent2 11 14" xfId="5343"/>
    <cellStyle name="20% - Accent2 11 15" xfId="5344"/>
    <cellStyle name="20% - Accent2 11 16" xfId="5345"/>
    <cellStyle name="20% - Accent2 11 17" xfId="5346"/>
    <cellStyle name="20% - Accent2 11 18" xfId="5347"/>
    <cellStyle name="20% - Accent2 11 19" xfId="5348"/>
    <cellStyle name="20% - Accent2 11 2" xfId="5349"/>
    <cellStyle name="20% - Accent2 11 2 10" xfId="5350"/>
    <cellStyle name="20% - Accent2 11 2 11" xfId="5351"/>
    <cellStyle name="20% - Accent2 11 2 12" xfId="5352"/>
    <cellStyle name="20% - Accent2 11 2 13" xfId="5353"/>
    <cellStyle name="20% - Accent2 11 2 2" xfId="5354"/>
    <cellStyle name="20% - Accent2 11 2 2 10" xfId="5355"/>
    <cellStyle name="20% - Accent2 11 2 2 2" xfId="5356"/>
    <cellStyle name="20% - Accent2 11 2 2 3" xfId="5357"/>
    <cellStyle name="20% - Accent2 11 2 2 4" xfId="5358"/>
    <cellStyle name="20% - Accent2 11 2 2 5" xfId="5359"/>
    <cellStyle name="20% - Accent2 11 2 2 6" xfId="5360"/>
    <cellStyle name="20% - Accent2 11 2 2 7" xfId="5361"/>
    <cellStyle name="20% - Accent2 11 2 2 8" xfId="5362"/>
    <cellStyle name="20% - Accent2 11 2 2 9" xfId="5363"/>
    <cellStyle name="20% - Accent2 11 2 3" xfId="5364"/>
    <cellStyle name="20% - Accent2 11 2 3 10" xfId="5365"/>
    <cellStyle name="20% - Accent2 11 2 3 2" xfId="5366"/>
    <cellStyle name="20% - Accent2 11 2 3 3" xfId="5367"/>
    <cellStyle name="20% - Accent2 11 2 3 4" xfId="5368"/>
    <cellStyle name="20% - Accent2 11 2 3 5" xfId="5369"/>
    <cellStyle name="20% - Accent2 11 2 3 6" xfId="5370"/>
    <cellStyle name="20% - Accent2 11 2 3 7" xfId="5371"/>
    <cellStyle name="20% - Accent2 11 2 3 8" xfId="5372"/>
    <cellStyle name="20% - Accent2 11 2 3 9" xfId="5373"/>
    <cellStyle name="20% - Accent2 11 2 4" xfId="5374"/>
    <cellStyle name="20% - Accent2 11 2 5" xfId="5375"/>
    <cellStyle name="20% - Accent2 11 2 6" xfId="5376"/>
    <cellStyle name="20% - Accent2 11 2 7" xfId="5377"/>
    <cellStyle name="20% - Accent2 11 2 8" xfId="5378"/>
    <cellStyle name="20% - Accent2 11 2 9" xfId="5379"/>
    <cellStyle name="20% - Accent2 11 3" xfId="5380"/>
    <cellStyle name="20% - Accent2 11 3 10" xfId="5381"/>
    <cellStyle name="20% - Accent2 11 3 2" xfId="5382"/>
    <cellStyle name="20% - Accent2 11 3 3" xfId="5383"/>
    <cellStyle name="20% - Accent2 11 3 4" xfId="5384"/>
    <cellStyle name="20% - Accent2 11 3 5" xfId="5385"/>
    <cellStyle name="20% - Accent2 11 3 6" xfId="5386"/>
    <cellStyle name="20% - Accent2 11 3 7" xfId="5387"/>
    <cellStyle name="20% - Accent2 11 3 8" xfId="5388"/>
    <cellStyle name="20% - Accent2 11 3 9" xfId="5389"/>
    <cellStyle name="20% - Accent2 11 4" xfId="5390"/>
    <cellStyle name="20% - Accent2 11 4 10" xfId="5391"/>
    <cellStyle name="20% - Accent2 11 4 2" xfId="5392"/>
    <cellStyle name="20% - Accent2 11 4 3" xfId="5393"/>
    <cellStyle name="20% - Accent2 11 4 4" xfId="5394"/>
    <cellStyle name="20% - Accent2 11 4 5" xfId="5395"/>
    <cellStyle name="20% - Accent2 11 4 6" xfId="5396"/>
    <cellStyle name="20% - Accent2 11 4 7" xfId="5397"/>
    <cellStyle name="20% - Accent2 11 4 8" xfId="5398"/>
    <cellStyle name="20% - Accent2 11 4 9" xfId="5399"/>
    <cellStyle name="20% - Accent2 11 5" xfId="5400"/>
    <cellStyle name="20% - Accent2 11 5 10" xfId="5401"/>
    <cellStyle name="20% - Accent2 11 5 2" xfId="5402"/>
    <cellStyle name="20% - Accent2 11 5 3" xfId="5403"/>
    <cellStyle name="20% - Accent2 11 5 4" xfId="5404"/>
    <cellStyle name="20% - Accent2 11 5 5" xfId="5405"/>
    <cellStyle name="20% - Accent2 11 5 6" xfId="5406"/>
    <cellStyle name="20% - Accent2 11 5 7" xfId="5407"/>
    <cellStyle name="20% - Accent2 11 5 8" xfId="5408"/>
    <cellStyle name="20% - Accent2 11 5 9" xfId="5409"/>
    <cellStyle name="20% - Accent2 11 6" xfId="5410"/>
    <cellStyle name="20% - Accent2 11 6 10" xfId="5411"/>
    <cellStyle name="20% - Accent2 11 6 2" xfId="5412"/>
    <cellStyle name="20% - Accent2 11 6 3" xfId="5413"/>
    <cellStyle name="20% - Accent2 11 6 4" xfId="5414"/>
    <cellStyle name="20% - Accent2 11 6 5" xfId="5415"/>
    <cellStyle name="20% - Accent2 11 6 6" xfId="5416"/>
    <cellStyle name="20% - Accent2 11 6 7" xfId="5417"/>
    <cellStyle name="20% - Accent2 11 6 8" xfId="5418"/>
    <cellStyle name="20% - Accent2 11 6 9" xfId="5419"/>
    <cellStyle name="20% - Accent2 11 7" xfId="5420"/>
    <cellStyle name="20% - Accent2 11 7 10" xfId="5421"/>
    <cellStyle name="20% - Accent2 11 7 2" xfId="5422"/>
    <cellStyle name="20% - Accent2 11 7 3" xfId="5423"/>
    <cellStyle name="20% - Accent2 11 7 4" xfId="5424"/>
    <cellStyle name="20% - Accent2 11 7 5" xfId="5425"/>
    <cellStyle name="20% - Accent2 11 7 6" xfId="5426"/>
    <cellStyle name="20% - Accent2 11 7 7" xfId="5427"/>
    <cellStyle name="20% - Accent2 11 7 8" xfId="5428"/>
    <cellStyle name="20% - Accent2 11 7 9" xfId="5429"/>
    <cellStyle name="20% - Accent2 11 8" xfId="5430"/>
    <cellStyle name="20% - Accent2 11 8 10" xfId="5431"/>
    <cellStyle name="20% - Accent2 11 8 2" xfId="5432"/>
    <cellStyle name="20% - Accent2 11 8 3" xfId="5433"/>
    <cellStyle name="20% - Accent2 11 8 4" xfId="5434"/>
    <cellStyle name="20% - Accent2 11 8 5" xfId="5435"/>
    <cellStyle name="20% - Accent2 11 8 6" xfId="5436"/>
    <cellStyle name="20% - Accent2 11 8 7" xfId="5437"/>
    <cellStyle name="20% - Accent2 11 8 8" xfId="5438"/>
    <cellStyle name="20% - Accent2 11 8 9" xfId="5439"/>
    <cellStyle name="20% - Accent2 11 9" xfId="5440"/>
    <cellStyle name="20% - Accent2 11 9 10" xfId="5441"/>
    <cellStyle name="20% - Accent2 11 9 2" xfId="5442"/>
    <cellStyle name="20% - Accent2 11 9 3" xfId="5443"/>
    <cellStyle name="20% - Accent2 11 9 4" xfId="5444"/>
    <cellStyle name="20% - Accent2 11 9 5" xfId="5445"/>
    <cellStyle name="20% - Accent2 11 9 6" xfId="5446"/>
    <cellStyle name="20% - Accent2 11 9 7" xfId="5447"/>
    <cellStyle name="20% - Accent2 11 9 8" xfId="5448"/>
    <cellStyle name="20% - Accent2 11 9 9" xfId="5449"/>
    <cellStyle name="20% - Accent2 110" xfId="5450"/>
    <cellStyle name="20% - Accent2 111" xfId="5451"/>
    <cellStyle name="20% - Accent2 112" xfId="5452"/>
    <cellStyle name="20% - Accent2 113" xfId="5453"/>
    <cellStyle name="20% - Accent2 114" xfId="5454"/>
    <cellStyle name="20% - Accent2 115" xfId="5455"/>
    <cellStyle name="20% - Accent2 116" xfId="5456"/>
    <cellStyle name="20% - Accent2 117" xfId="5457"/>
    <cellStyle name="20% - Accent2 118" xfId="5458"/>
    <cellStyle name="20% - Accent2 119" xfId="5459"/>
    <cellStyle name="20% - Accent2 12" xfId="5460"/>
    <cellStyle name="20% - Accent2 12 10" xfId="5461"/>
    <cellStyle name="20% - Accent2 12 11" xfId="5462"/>
    <cellStyle name="20% - Accent2 12 12" xfId="5463"/>
    <cellStyle name="20% - Accent2 12 13" xfId="5464"/>
    <cellStyle name="20% - Accent2 12 14" xfId="5465"/>
    <cellStyle name="20% - Accent2 12 15" xfId="5466"/>
    <cellStyle name="20% - Accent2 12 16" xfId="5467"/>
    <cellStyle name="20% - Accent2 12 17" xfId="5468"/>
    <cellStyle name="20% - Accent2 12 18" xfId="5469"/>
    <cellStyle name="20% - Accent2 12 19" xfId="5470"/>
    <cellStyle name="20% - Accent2 12 2" xfId="5471"/>
    <cellStyle name="20% - Accent2 12 2 10" xfId="5472"/>
    <cellStyle name="20% - Accent2 12 2 11" xfId="5473"/>
    <cellStyle name="20% - Accent2 12 2 12" xfId="5474"/>
    <cellStyle name="20% - Accent2 12 2 13" xfId="5475"/>
    <cellStyle name="20% - Accent2 12 2 2" xfId="5476"/>
    <cellStyle name="20% - Accent2 12 2 2 10" xfId="5477"/>
    <cellStyle name="20% - Accent2 12 2 2 2" xfId="5478"/>
    <cellStyle name="20% - Accent2 12 2 2 3" xfId="5479"/>
    <cellStyle name="20% - Accent2 12 2 2 4" xfId="5480"/>
    <cellStyle name="20% - Accent2 12 2 2 5" xfId="5481"/>
    <cellStyle name="20% - Accent2 12 2 2 6" xfId="5482"/>
    <cellStyle name="20% - Accent2 12 2 2 7" xfId="5483"/>
    <cellStyle name="20% - Accent2 12 2 2 8" xfId="5484"/>
    <cellStyle name="20% - Accent2 12 2 2 9" xfId="5485"/>
    <cellStyle name="20% - Accent2 12 2 3" xfId="5486"/>
    <cellStyle name="20% - Accent2 12 2 3 10" xfId="5487"/>
    <cellStyle name="20% - Accent2 12 2 3 2" xfId="5488"/>
    <cellStyle name="20% - Accent2 12 2 3 3" xfId="5489"/>
    <cellStyle name="20% - Accent2 12 2 3 4" xfId="5490"/>
    <cellStyle name="20% - Accent2 12 2 3 5" xfId="5491"/>
    <cellStyle name="20% - Accent2 12 2 3 6" xfId="5492"/>
    <cellStyle name="20% - Accent2 12 2 3 7" xfId="5493"/>
    <cellStyle name="20% - Accent2 12 2 3 8" xfId="5494"/>
    <cellStyle name="20% - Accent2 12 2 3 9" xfId="5495"/>
    <cellStyle name="20% - Accent2 12 2 4" xfId="5496"/>
    <cellStyle name="20% - Accent2 12 2 5" xfId="5497"/>
    <cellStyle name="20% - Accent2 12 2 6" xfId="5498"/>
    <cellStyle name="20% - Accent2 12 2 7" xfId="5499"/>
    <cellStyle name="20% - Accent2 12 2 8" xfId="5500"/>
    <cellStyle name="20% - Accent2 12 2 9" xfId="5501"/>
    <cellStyle name="20% - Accent2 12 3" xfId="5502"/>
    <cellStyle name="20% - Accent2 12 3 10" xfId="5503"/>
    <cellStyle name="20% - Accent2 12 3 2" xfId="5504"/>
    <cellStyle name="20% - Accent2 12 3 3" xfId="5505"/>
    <cellStyle name="20% - Accent2 12 3 4" xfId="5506"/>
    <cellStyle name="20% - Accent2 12 3 5" xfId="5507"/>
    <cellStyle name="20% - Accent2 12 3 6" xfId="5508"/>
    <cellStyle name="20% - Accent2 12 3 7" xfId="5509"/>
    <cellStyle name="20% - Accent2 12 3 8" xfId="5510"/>
    <cellStyle name="20% - Accent2 12 3 9" xfId="5511"/>
    <cellStyle name="20% - Accent2 12 4" xfId="5512"/>
    <cellStyle name="20% - Accent2 12 4 10" xfId="5513"/>
    <cellStyle name="20% - Accent2 12 4 2" xfId="5514"/>
    <cellStyle name="20% - Accent2 12 4 3" xfId="5515"/>
    <cellStyle name="20% - Accent2 12 4 4" xfId="5516"/>
    <cellStyle name="20% - Accent2 12 4 5" xfId="5517"/>
    <cellStyle name="20% - Accent2 12 4 6" xfId="5518"/>
    <cellStyle name="20% - Accent2 12 4 7" xfId="5519"/>
    <cellStyle name="20% - Accent2 12 4 8" xfId="5520"/>
    <cellStyle name="20% - Accent2 12 4 9" xfId="5521"/>
    <cellStyle name="20% - Accent2 12 5" xfId="5522"/>
    <cellStyle name="20% - Accent2 12 5 10" xfId="5523"/>
    <cellStyle name="20% - Accent2 12 5 2" xfId="5524"/>
    <cellStyle name="20% - Accent2 12 5 3" xfId="5525"/>
    <cellStyle name="20% - Accent2 12 5 4" xfId="5526"/>
    <cellStyle name="20% - Accent2 12 5 5" xfId="5527"/>
    <cellStyle name="20% - Accent2 12 5 6" xfId="5528"/>
    <cellStyle name="20% - Accent2 12 5 7" xfId="5529"/>
    <cellStyle name="20% - Accent2 12 5 8" xfId="5530"/>
    <cellStyle name="20% - Accent2 12 5 9" xfId="5531"/>
    <cellStyle name="20% - Accent2 12 6" xfId="5532"/>
    <cellStyle name="20% - Accent2 12 6 10" xfId="5533"/>
    <cellStyle name="20% - Accent2 12 6 2" xfId="5534"/>
    <cellStyle name="20% - Accent2 12 6 3" xfId="5535"/>
    <cellStyle name="20% - Accent2 12 6 4" xfId="5536"/>
    <cellStyle name="20% - Accent2 12 6 5" xfId="5537"/>
    <cellStyle name="20% - Accent2 12 6 6" xfId="5538"/>
    <cellStyle name="20% - Accent2 12 6 7" xfId="5539"/>
    <cellStyle name="20% - Accent2 12 6 8" xfId="5540"/>
    <cellStyle name="20% - Accent2 12 6 9" xfId="5541"/>
    <cellStyle name="20% - Accent2 12 7" xfId="5542"/>
    <cellStyle name="20% - Accent2 12 7 10" xfId="5543"/>
    <cellStyle name="20% - Accent2 12 7 2" xfId="5544"/>
    <cellStyle name="20% - Accent2 12 7 3" xfId="5545"/>
    <cellStyle name="20% - Accent2 12 7 4" xfId="5546"/>
    <cellStyle name="20% - Accent2 12 7 5" xfId="5547"/>
    <cellStyle name="20% - Accent2 12 7 6" xfId="5548"/>
    <cellStyle name="20% - Accent2 12 7 7" xfId="5549"/>
    <cellStyle name="20% - Accent2 12 7 8" xfId="5550"/>
    <cellStyle name="20% - Accent2 12 7 9" xfId="5551"/>
    <cellStyle name="20% - Accent2 12 8" xfId="5552"/>
    <cellStyle name="20% - Accent2 12 8 10" xfId="5553"/>
    <cellStyle name="20% - Accent2 12 8 2" xfId="5554"/>
    <cellStyle name="20% - Accent2 12 8 3" xfId="5555"/>
    <cellStyle name="20% - Accent2 12 8 4" xfId="5556"/>
    <cellStyle name="20% - Accent2 12 8 5" xfId="5557"/>
    <cellStyle name="20% - Accent2 12 8 6" xfId="5558"/>
    <cellStyle name="20% - Accent2 12 8 7" xfId="5559"/>
    <cellStyle name="20% - Accent2 12 8 8" xfId="5560"/>
    <cellStyle name="20% - Accent2 12 8 9" xfId="5561"/>
    <cellStyle name="20% - Accent2 12 9" xfId="5562"/>
    <cellStyle name="20% - Accent2 12 9 10" xfId="5563"/>
    <cellStyle name="20% - Accent2 12 9 2" xfId="5564"/>
    <cellStyle name="20% - Accent2 12 9 3" xfId="5565"/>
    <cellStyle name="20% - Accent2 12 9 4" xfId="5566"/>
    <cellStyle name="20% - Accent2 12 9 5" xfId="5567"/>
    <cellStyle name="20% - Accent2 12 9 6" xfId="5568"/>
    <cellStyle name="20% - Accent2 12 9 7" xfId="5569"/>
    <cellStyle name="20% - Accent2 12 9 8" xfId="5570"/>
    <cellStyle name="20% - Accent2 12 9 9" xfId="5571"/>
    <cellStyle name="20% - Accent2 120" xfId="5572"/>
    <cellStyle name="20% - Accent2 121" xfId="5573"/>
    <cellStyle name="20% - Accent2 122" xfId="5574"/>
    <cellStyle name="20% - Accent2 123" xfId="5575"/>
    <cellStyle name="20% - Accent2 124" xfId="5576"/>
    <cellStyle name="20% - Accent2 125" xfId="5577"/>
    <cellStyle name="20% - Accent2 126" xfId="5578"/>
    <cellStyle name="20% - Accent2 127" xfId="5579"/>
    <cellStyle name="20% - Accent2 128" xfId="5580"/>
    <cellStyle name="20% - Accent2 129" xfId="5581"/>
    <cellStyle name="20% - Accent2 13" xfId="5582"/>
    <cellStyle name="20% - Accent2 13 10" xfId="5583"/>
    <cellStyle name="20% - Accent2 13 11" xfId="5584"/>
    <cellStyle name="20% - Accent2 13 12" xfId="5585"/>
    <cellStyle name="20% - Accent2 13 13" xfId="5586"/>
    <cellStyle name="20% - Accent2 13 14" xfId="5587"/>
    <cellStyle name="20% - Accent2 13 15" xfId="5588"/>
    <cellStyle name="20% - Accent2 13 16" xfId="5589"/>
    <cellStyle name="20% - Accent2 13 17" xfId="5590"/>
    <cellStyle name="20% - Accent2 13 18" xfId="5591"/>
    <cellStyle name="20% - Accent2 13 2" xfId="5592"/>
    <cellStyle name="20% - Accent2 13 2 10" xfId="5593"/>
    <cellStyle name="20% - Accent2 13 2 11" xfId="5594"/>
    <cellStyle name="20% - Accent2 13 2 12" xfId="5595"/>
    <cellStyle name="20% - Accent2 13 2 13" xfId="5596"/>
    <cellStyle name="20% - Accent2 13 2 2" xfId="5597"/>
    <cellStyle name="20% - Accent2 13 2 2 10" xfId="5598"/>
    <cellStyle name="20% - Accent2 13 2 2 2" xfId="5599"/>
    <cellStyle name="20% - Accent2 13 2 2 3" xfId="5600"/>
    <cellStyle name="20% - Accent2 13 2 2 4" xfId="5601"/>
    <cellStyle name="20% - Accent2 13 2 2 5" xfId="5602"/>
    <cellStyle name="20% - Accent2 13 2 2 6" xfId="5603"/>
    <cellStyle name="20% - Accent2 13 2 2 7" xfId="5604"/>
    <cellStyle name="20% - Accent2 13 2 2 8" xfId="5605"/>
    <cellStyle name="20% - Accent2 13 2 2 9" xfId="5606"/>
    <cellStyle name="20% - Accent2 13 2 3" xfId="5607"/>
    <cellStyle name="20% - Accent2 13 2 3 10" xfId="5608"/>
    <cellStyle name="20% - Accent2 13 2 3 2" xfId="5609"/>
    <cellStyle name="20% - Accent2 13 2 3 3" xfId="5610"/>
    <cellStyle name="20% - Accent2 13 2 3 4" xfId="5611"/>
    <cellStyle name="20% - Accent2 13 2 3 5" xfId="5612"/>
    <cellStyle name="20% - Accent2 13 2 3 6" xfId="5613"/>
    <cellStyle name="20% - Accent2 13 2 3 7" xfId="5614"/>
    <cellStyle name="20% - Accent2 13 2 3 8" xfId="5615"/>
    <cellStyle name="20% - Accent2 13 2 3 9" xfId="5616"/>
    <cellStyle name="20% - Accent2 13 2 4" xfId="5617"/>
    <cellStyle name="20% - Accent2 13 2 5" xfId="5618"/>
    <cellStyle name="20% - Accent2 13 2 6" xfId="5619"/>
    <cellStyle name="20% - Accent2 13 2 7" xfId="5620"/>
    <cellStyle name="20% - Accent2 13 2 8" xfId="5621"/>
    <cellStyle name="20% - Accent2 13 2 9" xfId="5622"/>
    <cellStyle name="20% - Accent2 13 3" xfId="5623"/>
    <cellStyle name="20% - Accent2 13 3 10" xfId="5624"/>
    <cellStyle name="20% - Accent2 13 3 2" xfId="5625"/>
    <cellStyle name="20% - Accent2 13 3 3" xfId="5626"/>
    <cellStyle name="20% - Accent2 13 3 4" xfId="5627"/>
    <cellStyle name="20% - Accent2 13 3 5" xfId="5628"/>
    <cellStyle name="20% - Accent2 13 3 6" xfId="5629"/>
    <cellStyle name="20% - Accent2 13 3 7" xfId="5630"/>
    <cellStyle name="20% - Accent2 13 3 8" xfId="5631"/>
    <cellStyle name="20% - Accent2 13 3 9" xfId="5632"/>
    <cellStyle name="20% - Accent2 13 4" xfId="5633"/>
    <cellStyle name="20% - Accent2 13 4 10" xfId="5634"/>
    <cellStyle name="20% - Accent2 13 4 2" xfId="5635"/>
    <cellStyle name="20% - Accent2 13 4 3" xfId="5636"/>
    <cellStyle name="20% - Accent2 13 4 4" xfId="5637"/>
    <cellStyle name="20% - Accent2 13 4 5" xfId="5638"/>
    <cellStyle name="20% - Accent2 13 4 6" xfId="5639"/>
    <cellStyle name="20% - Accent2 13 4 7" xfId="5640"/>
    <cellStyle name="20% - Accent2 13 4 8" xfId="5641"/>
    <cellStyle name="20% - Accent2 13 4 9" xfId="5642"/>
    <cellStyle name="20% - Accent2 13 5" xfId="5643"/>
    <cellStyle name="20% - Accent2 13 5 10" xfId="5644"/>
    <cellStyle name="20% - Accent2 13 5 2" xfId="5645"/>
    <cellStyle name="20% - Accent2 13 5 3" xfId="5646"/>
    <cellStyle name="20% - Accent2 13 5 4" xfId="5647"/>
    <cellStyle name="20% - Accent2 13 5 5" xfId="5648"/>
    <cellStyle name="20% - Accent2 13 5 6" xfId="5649"/>
    <cellStyle name="20% - Accent2 13 5 7" xfId="5650"/>
    <cellStyle name="20% - Accent2 13 5 8" xfId="5651"/>
    <cellStyle name="20% - Accent2 13 5 9" xfId="5652"/>
    <cellStyle name="20% - Accent2 13 6" xfId="5653"/>
    <cellStyle name="20% - Accent2 13 6 10" xfId="5654"/>
    <cellStyle name="20% - Accent2 13 6 2" xfId="5655"/>
    <cellStyle name="20% - Accent2 13 6 3" xfId="5656"/>
    <cellStyle name="20% - Accent2 13 6 4" xfId="5657"/>
    <cellStyle name="20% - Accent2 13 6 5" xfId="5658"/>
    <cellStyle name="20% - Accent2 13 6 6" xfId="5659"/>
    <cellStyle name="20% - Accent2 13 6 7" xfId="5660"/>
    <cellStyle name="20% - Accent2 13 6 8" xfId="5661"/>
    <cellStyle name="20% - Accent2 13 6 9" xfId="5662"/>
    <cellStyle name="20% - Accent2 13 7" xfId="5663"/>
    <cellStyle name="20% - Accent2 13 7 10" xfId="5664"/>
    <cellStyle name="20% - Accent2 13 7 2" xfId="5665"/>
    <cellStyle name="20% - Accent2 13 7 3" xfId="5666"/>
    <cellStyle name="20% - Accent2 13 7 4" xfId="5667"/>
    <cellStyle name="20% - Accent2 13 7 5" xfId="5668"/>
    <cellStyle name="20% - Accent2 13 7 6" xfId="5669"/>
    <cellStyle name="20% - Accent2 13 7 7" xfId="5670"/>
    <cellStyle name="20% - Accent2 13 7 8" xfId="5671"/>
    <cellStyle name="20% - Accent2 13 7 9" xfId="5672"/>
    <cellStyle name="20% - Accent2 13 8" xfId="5673"/>
    <cellStyle name="20% - Accent2 13 8 10" xfId="5674"/>
    <cellStyle name="20% - Accent2 13 8 2" xfId="5675"/>
    <cellStyle name="20% - Accent2 13 8 3" xfId="5676"/>
    <cellStyle name="20% - Accent2 13 8 4" xfId="5677"/>
    <cellStyle name="20% - Accent2 13 8 5" xfId="5678"/>
    <cellStyle name="20% - Accent2 13 8 6" xfId="5679"/>
    <cellStyle name="20% - Accent2 13 8 7" xfId="5680"/>
    <cellStyle name="20% - Accent2 13 8 8" xfId="5681"/>
    <cellStyle name="20% - Accent2 13 8 9" xfId="5682"/>
    <cellStyle name="20% - Accent2 13 9" xfId="5683"/>
    <cellStyle name="20% - Accent2 130" xfId="5684"/>
    <cellStyle name="20% - Accent2 131" xfId="5685"/>
    <cellStyle name="20% - Accent2 132" xfId="5686"/>
    <cellStyle name="20% - Accent2 133" xfId="5687"/>
    <cellStyle name="20% - Accent2 134" xfId="5688"/>
    <cellStyle name="20% - Accent2 135" xfId="5689"/>
    <cellStyle name="20% - Accent2 136" xfId="5690"/>
    <cellStyle name="20% - Accent2 137" xfId="5691"/>
    <cellStyle name="20% - Accent2 138" xfId="5692"/>
    <cellStyle name="20% - Accent2 139" xfId="5693"/>
    <cellStyle name="20% - Accent2 14" xfId="5694"/>
    <cellStyle name="20% - Accent2 14 10" xfId="5695"/>
    <cellStyle name="20% - Accent2 14 11" xfId="5696"/>
    <cellStyle name="20% - Accent2 14 12" xfId="5697"/>
    <cellStyle name="20% - Accent2 14 13" xfId="5698"/>
    <cellStyle name="20% - Accent2 14 14" xfId="5699"/>
    <cellStyle name="20% - Accent2 14 15" xfId="5700"/>
    <cellStyle name="20% - Accent2 14 16" xfId="5701"/>
    <cellStyle name="20% - Accent2 14 17" xfId="5702"/>
    <cellStyle name="20% - Accent2 14 18" xfId="5703"/>
    <cellStyle name="20% - Accent2 14 2" xfId="5704"/>
    <cellStyle name="20% - Accent2 14 2 10" xfId="5705"/>
    <cellStyle name="20% - Accent2 14 2 11" xfId="5706"/>
    <cellStyle name="20% - Accent2 14 2 12" xfId="5707"/>
    <cellStyle name="20% - Accent2 14 2 13" xfId="5708"/>
    <cellStyle name="20% - Accent2 14 2 2" xfId="5709"/>
    <cellStyle name="20% - Accent2 14 2 2 10" xfId="5710"/>
    <cellStyle name="20% - Accent2 14 2 2 2" xfId="5711"/>
    <cellStyle name="20% - Accent2 14 2 2 3" xfId="5712"/>
    <cellStyle name="20% - Accent2 14 2 2 4" xfId="5713"/>
    <cellStyle name="20% - Accent2 14 2 2 5" xfId="5714"/>
    <cellStyle name="20% - Accent2 14 2 2 6" xfId="5715"/>
    <cellStyle name="20% - Accent2 14 2 2 7" xfId="5716"/>
    <cellStyle name="20% - Accent2 14 2 2 8" xfId="5717"/>
    <cellStyle name="20% - Accent2 14 2 2 9" xfId="5718"/>
    <cellStyle name="20% - Accent2 14 2 3" xfId="5719"/>
    <cellStyle name="20% - Accent2 14 2 3 10" xfId="5720"/>
    <cellStyle name="20% - Accent2 14 2 3 2" xfId="5721"/>
    <cellStyle name="20% - Accent2 14 2 3 3" xfId="5722"/>
    <cellStyle name="20% - Accent2 14 2 3 4" xfId="5723"/>
    <cellStyle name="20% - Accent2 14 2 3 5" xfId="5724"/>
    <cellStyle name="20% - Accent2 14 2 3 6" xfId="5725"/>
    <cellStyle name="20% - Accent2 14 2 3 7" xfId="5726"/>
    <cellStyle name="20% - Accent2 14 2 3 8" xfId="5727"/>
    <cellStyle name="20% - Accent2 14 2 3 9" xfId="5728"/>
    <cellStyle name="20% - Accent2 14 2 4" xfId="5729"/>
    <cellStyle name="20% - Accent2 14 2 5" xfId="5730"/>
    <cellStyle name="20% - Accent2 14 2 6" xfId="5731"/>
    <cellStyle name="20% - Accent2 14 2 7" xfId="5732"/>
    <cellStyle name="20% - Accent2 14 2 8" xfId="5733"/>
    <cellStyle name="20% - Accent2 14 2 9" xfId="5734"/>
    <cellStyle name="20% - Accent2 14 3" xfId="5735"/>
    <cellStyle name="20% - Accent2 14 3 10" xfId="5736"/>
    <cellStyle name="20% - Accent2 14 3 2" xfId="5737"/>
    <cellStyle name="20% - Accent2 14 3 3" xfId="5738"/>
    <cellStyle name="20% - Accent2 14 3 4" xfId="5739"/>
    <cellStyle name="20% - Accent2 14 3 5" xfId="5740"/>
    <cellStyle name="20% - Accent2 14 3 6" xfId="5741"/>
    <cellStyle name="20% - Accent2 14 3 7" xfId="5742"/>
    <cellStyle name="20% - Accent2 14 3 8" xfId="5743"/>
    <cellStyle name="20% - Accent2 14 3 9" xfId="5744"/>
    <cellStyle name="20% - Accent2 14 4" xfId="5745"/>
    <cellStyle name="20% - Accent2 14 4 10" xfId="5746"/>
    <cellStyle name="20% - Accent2 14 4 2" xfId="5747"/>
    <cellStyle name="20% - Accent2 14 4 3" xfId="5748"/>
    <cellStyle name="20% - Accent2 14 4 4" xfId="5749"/>
    <cellStyle name="20% - Accent2 14 4 5" xfId="5750"/>
    <cellStyle name="20% - Accent2 14 4 6" xfId="5751"/>
    <cellStyle name="20% - Accent2 14 4 7" xfId="5752"/>
    <cellStyle name="20% - Accent2 14 4 8" xfId="5753"/>
    <cellStyle name="20% - Accent2 14 4 9" xfId="5754"/>
    <cellStyle name="20% - Accent2 14 5" xfId="5755"/>
    <cellStyle name="20% - Accent2 14 5 10" xfId="5756"/>
    <cellStyle name="20% - Accent2 14 5 2" xfId="5757"/>
    <cellStyle name="20% - Accent2 14 5 3" xfId="5758"/>
    <cellStyle name="20% - Accent2 14 5 4" xfId="5759"/>
    <cellStyle name="20% - Accent2 14 5 5" xfId="5760"/>
    <cellStyle name="20% - Accent2 14 5 6" xfId="5761"/>
    <cellStyle name="20% - Accent2 14 5 7" xfId="5762"/>
    <cellStyle name="20% - Accent2 14 5 8" xfId="5763"/>
    <cellStyle name="20% - Accent2 14 5 9" xfId="5764"/>
    <cellStyle name="20% - Accent2 14 6" xfId="5765"/>
    <cellStyle name="20% - Accent2 14 6 10" xfId="5766"/>
    <cellStyle name="20% - Accent2 14 6 2" xfId="5767"/>
    <cellStyle name="20% - Accent2 14 6 3" xfId="5768"/>
    <cellStyle name="20% - Accent2 14 6 4" xfId="5769"/>
    <cellStyle name="20% - Accent2 14 6 5" xfId="5770"/>
    <cellStyle name="20% - Accent2 14 6 6" xfId="5771"/>
    <cellStyle name="20% - Accent2 14 6 7" xfId="5772"/>
    <cellStyle name="20% - Accent2 14 6 8" xfId="5773"/>
    <cellStyle name="20% - Accent2 14 6 9" xfId="5774"/>
    <cellStyle name="20% - Accent2 14 7" xfId="5775"/>
    <cellStyle name="20% - Accent2 14 7 10" xfId="5776"/>
    <cellStyle name="20% - Accent2 14 7 2" xfId="5777"/>
    <cellStyle name="20% - Accent2 14 7 3" xfId="5778"/>
    <cellStyle name="20% - Accent2 14 7 4" xfId="5779"/>
    <cellStyle name="20% - Accent2 14 7 5" xfId="5780"/>
    <cellStyle name="20% - Accent2 14 7 6" xfId="5781"/>
    <cellStyle name="20% - Accent2 14 7 7" xfId="5782"/>
    <cellStyle name="20% - Accent2 14 7 8" xfId="5783"/>
    <cellStyle name="20% - Accent2 14 7 9" xfId="5784"/>
    <cellStyle name="20% - Accent2 14 8" xfId="5785"/>
    <cellStyle name="20% - Accent2 14 8 10" xfId="5786"/>
    <cellStyle name="20% - Accent2 14 8 2" xfId="5787"/>
    <cellStyle name="20% - Accent2 14 8 3" xfId="5788"/>
    <cellStyle name="20% - Accent2 14 8 4" xfId="5789"/>
    <cellStyle name="20% - Accent2 14 8 5" xfId="5790"/>
    <cellStyle name="20% - Accent2 14 8 6" xfId="5791"/>
    <cellStyle name="20% - Accent2 14 8 7" xfId="5792"/>
    <cellStyle name="20% - Accent2 14 8 8" xfId="5793"/>
    <cellStyle name="20% - Accent2 14 8 9" xfId="5794"/>
    <cellStyle name="20% - Accent2 14 9" xfId="5795"/>
    <cellStyle name="20% - Accent2 140" xfId="5796"/>
    <cellStyle name="20% - Accent2 141" xfId="5797"/>
    <cellStyle name="20% - Accent2 142" xfId="5798"/>
    <cellStyle name="20% - Accent2 143" xfId="5799"/>
    <cellStyle name="20% - Accent2 144" xfId="5800"/>
    <cellStyle name="20% - Accent2 145" xfId="5801"/>
    <cellStyle name="20% - Accent2 146" xfId="5802"/>
    <cellStyle name="20% - Accent2 147" xfId="5803"/>
    <cellStyle name="20% - Accent2 148" xfId="5804"/>
    <cellStyle name="20% - Accent2 149" xfId="5805"/>
    <cellStyle name="20% - Accent2 15" xfId="5806"/>
    <cellStyle name="20% - Accent2 15 10" xfId="5807"/>
    <cellStyle name="20% - Accent2 15 11" xfId="5808"/>
    <cellStyle name="20% - Accent2 15 12" xfId="5809"/>
    <cellStyle name="20% - Accent2 15 13" xfId="5810"/>
    <cellStyle name="20% - Accent2 15 14" xfId="5811"/>
    <cellStyle name="20% - Accent2 15 15" xfId="5812"/>
    <cellStyle name="20% - Accent2 15 16" xfId="5813"/>
    <cellStyle name="20% - Accent2 15 17" xfId="5814"/>
    <cellStyle name="20% - Accent2 15 18" xfId="5815"/>
    <cellStyle name="20% - Accent2 15 2" xfId="5816"/>
    <cellStyle name="20% - Accent2 15 2 10" xfId="5817"/>
    <cellStyle name="20% - Accent2 15 2 11" xfId="5818"/>
    <cellStyle name="20% - Accent2 15 2 12" xfId="5819"/>
    <cellStyle name="20% - Accent2 15 2 13" xfId="5820"/>
    <cellStyle name="20% - Accent2 15 2 2" xfId="5821"/>
    <cellStyle name="20% - Accent2 15 2 2 10" xfId="5822"/>
    <cellStyle name="20% - Accent2 15 2 2 2" xfId="5823"/>
    <cellStyle name="20% - Accent2 15 2 2 3" xfId="5824"/>
    <cellStyle name="20% - Accent2 15 2 2 4" xfId="5825"/>
    <cellStyle name="20% - Accent2 15 2 2 5" xfId="5826"/>
    <cellStyle name="20% - Accent2 15 2 2 6" xfId="5827"/>
    <cellStyle name="20% - Accent2 15 2 2 7" xfId="5828"/>
    <cellStyle name="20% - Accent2 15 2 2 8" xfId="5829"/>
    <cellStyle name="20% - Accent2 15 2 2 9" xfId="5830"/>
    <cellStyle name="20% - Accent2 15 2 3" xfId="5831"/>
    <cellStyle name="20% - Accent2 15 2 3 10" xfId="5832"/>
    <cellStyle name="20% - Accent2 15 2 3 2" xfId="5833"/>
    <cellStyle name="20% - Accent2 15 2 3 3" xfId="5834"/>
    <cellStyle name="20% - Accent2 15 2 3 4" xfId="5835"/>
    <cellStyle name="20% - Accent2 15 2 3 5" xfId="5836"/>
    <cellStyle name="20% - Accent2 15 2 3 6" xfId="5837"/>
    <cellStyle name="20% - Accent2 15 2 3 7" xfId="5838"/>
    <cellStyle name="20% - Accent2 15 2 3 8" xfId="5839"/>
    <cellStyle name="20% - Accent2 15 2 3 9" xfId="5840"/>
    <cellStyle name="20% - Accent2 15 2 4" xfId="5841"/>
    <cellStyle name="20% - Accent2 15 2 5" xfId="5842"/>
    <cellStyle name="20% - Accent2 15 2 6" xfId="5843"/>
    <cellStyle name="20% - Accent2 15 2 7" xfId="5844"/>
    <cellStyle name="20% - Accent2 15 2 8" xfId="5845"/>
    <cellStyle name="20% - Accent2 15 2 9" xfId="5846"/>
    <cellStyle name="20% - Accent2 15 3" xfId="5847"/>
    <cellStyle name="20% - Accent2 15 3 10" xfId="5848"/>
    <cellStyle name="20% - Accent2 15 3 2" xfId="5849"/>
    <cellStyle name="20% - Accent2 15 3 3" xfId="5850"/>
    <cellStyle name="20% - Accent2 15 3 4" xfId="5851"/>
    <cellStyle name="20% - Accent2 15 3 5" xfId="5852"/>
    <cellStyle name="20% - Accent2 15 3 6" xfId="5853"/>
    <cellStyle name="20% - Accent2 15 3 7" xfId="5854"/>
    <cellStyle name="20% - Accent2 15 3 8" xfId="5855"/>
    <cellStyle name="20% - Accent2 15 3 9" xfId="5856"/>
    <cellStyle name="20% - Accent2 15 4" xfId="5857"/>
    <cellStyle name="20% - Accent2 15 4 10" xfId="5858"/>
    <cellStyle name="20% - Accent2 15 4 2" xfId="5859"/>
    <cellStyle name="20% - Accent2 15 4 3" xfId="5860"/>
    <cellStyle name="20% - Accent2 15 4 4" xfId="5861"/>
    <cellStyle name="20% - Accent2 15 4 5" xfId="5862"/>
    <cellStyle name="20% - Accent2 15 4 6" xfId="5863"/>
    <cellStyle name="20% - Accent2 15 4 7" xfId="5864"/>
    <cellStyle name="20% - Accent2 15 4 8" xfId="5865"/>
    <cellStyle name="20% - Accent2 15 4 9" xfId="5866"/>
    <cellStyle name="20% - Accent2 15 5" xfId="5867"/>
    <cellStyle name="20% - Accent2 15 5 10" xfId="5868"/>
    <cellStyle name="20% - Accent2 15 5 2" xfId="5869"/>
    <cellStyle name="20% - Accent2 15 5 3" xfId="5870"/>
    <cellStyle name="20% - Accent2 15 5 4" xfId="5871"/>
    <cellStyle name="20% - Accent2 15 5 5" xfId="5872"/>
    <cellStyle name="20% - Accent2 15 5 6" xfId="5873"/>
    <cellStyle name="20% - Accent2 15 5 7" xfId="5874"/>
    <cellStyle name="20% - Accent2 15 5 8" xfId="5875"/>
    <cellStyle name="20% - Accent2 15 5 9" xfId="5876"/>
    <cellStyle name="20% - Accent2 15 6" xfId="5877"/>
    <cellStyle name="20% - Accent2 15 6 10" xfId="5878"/>
    <cellStyle name="20% - Accent2 15 6 2" xfId="5879"/>
    <cellStyle name="20% - Accent2 15 6 3" xfId="5880"/>
    <cellStyle name="20% - Accent2 15 6 4" xfId="5881"/>
    <cellStyle name="20% - Accent2 15 6 5" xfId="5882"/>
    <cellStyle name="20% - Accent2 15 6 6" xfId="5883"/>
    <cellStyle name="20% - Accent2 15 6 7" xfId="5884"/>
    <cellStyle name="20% - Accent2 15 6 8" xfId="5885"/>
    <cellStyle name="20% - Accent2 15 6 9" xfId="5886"/>
    <cellStyle name="20% - Accent2 15 7" xfId="5887"/>
    <cellStyle name="20% - Accent2 15 7 10" xfId="5888"/>
    <cellStyle name="20% - Accent2 15 7 2" xfId="5889"/>
    <cellStyle name="20% - Accent2 15 7 3" xfId="5890"/>
    <cellStyle name="20% - Accent2 15 7 4" xfId="5891"/>
    <cellStyle name="20% - Accent2 15 7 5" xfId="5892"/>
    <cellStyle name="20% - Accent2 15 7 6" xfId="5893"/>
    <cellStyle name="20% - Accent2 15 7 7" xfId="5894"/>
    <cellStyle name="20% - Accent2 15 7 8" xfId="5895"/>
    <cellStyle name="20% - Accent2 15 7 9" xfId="5896"/>
    <cellStyle name="20% - Accent2 15 8" xfId="5897"/>
    <cellStyle name="20% - Accent2 15 8 10" xfId="5898"/>
    <cellStyle name="20% - Accent2 15 8 2" xfId="5899"/>
    <cellStyle name="20% - Accent2 15 8 3" xfId="5900"/>
    <cellStyle name="20% - Accent2 15 8 4" xfId="5901"/>
    <cellStyle name="20% - Accent2 15 8 5" xfId="5902"/>
    <cellStyle name="20% - Accent2 15 8 6" xfId="5903"/>
    <cellStyle name="20% - Accent2 15 8 7" xfId="5904"/>
    <cellStyle name="20% - Accent2 15 8 8" xfId="5905"/>
    <cellStyle name="20% - Accent2 15 8 9" xfId="5906"/>
    <cellStyle name="20% - Accent2 15 9" xfId="5907"/>
    <cellStyle name="20% - Accent2 150" xfId="5908"/>
    <cellStyle name="20% - Accent2 151" xfId="5909"/>
    <cellStyle name="20% - Accent2 152" xfId="5910"/>
    <cellStyle name="20% - Accent2 153" xfId="5911"/>
    <cellStyle name="20% - Accent2 154" xfId="5912"/>
    <cellStyle name="20% - Accent2 155" xfId="5913"/>
    <cellStyle name="20% - Accent2 156" xfId="5914"/>
    <cellStyle name="20% - Accent2 157" xfId="5915"/>
    <cellStyle name="20% - Accent2 158" xfId="5916"/>
    <cellStyle name="20% - Accent2 159" xfId="5917"/>
    <cellStyle name="20% - Accent2 16" xfId="5918"/>
    <cellStyle name="20% - Accent2 16 10" xfId="5919"/>
    <cellStyle name="20% - Accent2 16 11" xfId="5920"/>
    <cellStyle name="20% - Accent2 16 12" xfId="5921"/>
    <cellStyle name="20% - Accent2 16 13" xfId="5922"/>
    <cellStyle name="20% - Accent2 16 14" xfId="5923"/>
    <cellStyle name="20% - Accent2 16 15" xfId="5924"/>
    <cellStyle name="20% - Accent2 16 16" xfId="5925"/>
    <cellStyle name="20% - Accent2 16 17" xfId="5926"/>
    <cellStyle name="20% - Accent2 16 18" xfId="5927"/>
    <cellStyle name="20% - Accent2 16 2" xfId="5928"/>
    <cellStyle name="20% - Accent2 16 2 10" xfId="5929"/>
    <cellStyle name="20% - Accent2 16 2 11" xfId="5930"/>
    <cellStyle name="20% - Accent2 16 2 12" xfId="5931"/>
    <cellStyle name="20% - Accent2 16 2 13" xfId="5932"/>
    <cellStyle name="20% - Accent2 16 2 2" xfId="5933"/>
    <cellStyle name="20% - Accent2 16 2 2 10" xfId="5934"/>
    <cellStyle name="20% - Accent2 16 2 2 2" xfId="5935"/>
    <cellStyle name="20% - Accent2 16 2 2 3" xfId="5936"/>
    <cellStyle name="20% - Accent2 16 2 2 4" xfId="5937"/>
    <cellStyle name="20% - Accent2 16 2 2 5" xfId="5938"/>
    <cellStyle name="20% - Accent2 16 2 2 6" xfId="5939"/>
    <cellStyle name="20% - Accent2 16 2 2 7" xfId="5940"/>
    <cellStyle name="20% - Accent2 16 2 2 8" xfId="5941"/>
    <cellStyle name="20% - Accent2 16 2 2 9" xfId="5942"/>
    <cellStyle name="20% - Accent2 16 2 3" xfId="5943"/>
    <cellStyle name="20% - Accent2 16 2 3 10" xfId="5944"/>
    <cellStyle name="20% - Accent2 16 2 3 2" xfId="5945"/>
    <cellStyle name="20% - Accent2 16 2 3 3" xfId="5946"/>
    <cellStyle name="20% - Accent2 16 2 3 4" xfId="5947"/>
    <cellStyle name="20% - Accent2 16 2 3 5" xfId="5948"/>
    <cellStyle name="20% - Accent2 16 2 3 6" xfId="5949"/>
    <cellStyle name="20% - Accent2 16 2 3 7" xfId="5950"/>
    <cellStyle name="20% - Accent2 16 2 3 8" xfId="5951"/>
    <cellStyle name="20% - Accent2 16 2 3 9" xfId="5952"/>
    <cellStyle name="20% - Accent2 16 2 4" xfId="5953"/>
    <cellStyle name="20% - Accent2 16 2 5" xfId="5954"/>
    <cellStyle name="20% - Accent2 16 2 6" xfId="5955"/>
    <cellStyle name="20% - Accent2 16 2 7" xfId="5956"/>
    <cellStyle name="20% - Accent2 16 2 8" xfId="5957"/>
    <cellStyle name="20% - Accent2 16 2 9" xfId="5958"/>
    <cellStyle name="20% - Accent2 16 3" xfId="5959"/>
    <cellStyle name="20% - Accent2 16 3 10" xfId="5960"/>
    <cellStyle name="20% - Accent2 16 3 2" xfId="5961"/>
    <cellStyle name="20% - Accent2 16 3 3" xfId="5962"/>
    <cellStyle name="20% - Accent2 16 3 4" xfId="5963"/>
    <cellStyle name="20% - Accent2 16 3 5" xfId="5964"/>
    <cellStyle name="20% - Accent2 16 3 6" xfId="5965"/>
    <cellStyle name="20% - Accent2 16 3 7" xfId="5966"/>
    <cellStyle name="20% - Accent2 16 3 8" xfId="5967"/>
    <cellStyle name="20% - Accent2 16 3 9" xfId="5968"/>
    <cellStyle name="20% - Accent2 16 4" xfId="5969"/>
    <cellStyle name="20% - Accent2 16 4 10" xfId="5970"/>
    <cellStyle name="20% - Accent2 16 4 2" xfId="5971"/>
    <cellStyle name="20% - Accent2 16 4 3" xfId="5972"/>
    <cellStyle name="20% - Accent2 16 4 4" xfId="5973"/>
    <cellStyle name="20% - Accent2 16 4 5" xfId="5974"/>
    <cellStyle name="20% - Accent2 16 4 6" xfId="5975"/>
    <cellStyle name="20% - Accent2 16 4 7" xfId="5976"/>
    <cellStyle name="20% - Accent2 16 4 8" xfId="5977"/>
    <cellStyle name="20% - Accent2 16 4 9" xfId="5978"/>
    <cellStyle name="20% - Accent2 16 5" xfId="5979"/>
    <cellStyle name="20% - Accent2 16 5 10" xfId="5980"/>
    <cellStyle name="20% - Accent2 16 5 2" xfId="5981"/>
    <cellStyle name="20% - Accent2 16 5 3" xfId="5982"/>
    <cellStyle name="20% - Accent2 16 5 4" xfId="5983"/>
    <cellStyle name="20% - Accent2 16 5 5" xfId="5984"/>
    <cellStyle name="20% - Accent2 16 5 6" xfId="5985"/>
    <cellStyle name="20% - Accent2 16 5 7" xfId="5986"/>
    <cellStyle name="20% - Accent2 16 5 8" xfId="5987"/>
    <cellStyle name="20% - Accent2 16 5 9" xfId="5988"/>
    <cellStyle name="20% - Accent2 16 6" xfId="5989"/>
    <cellStyle name="20% - Accent2 16 6 10" xfId="5990"/>
    <cellStyle name="20% - Accent2 16 6 2" xfId="5991"/>
    <cellStyle name="20% - Accent2 16 6 3" xfId="5992"/>
    <cellStyle name="20% - Accent2 16 6 4" xfId="5993"/>
    <cellStyle name="20% - Accent2 16 6 5" xfId="5994"/>
    <cellStyle name="20% - Accent2 16 6 6" xfId="5995"/>
    <cellStyle name="20% - Accent2 16 6 7" xfId="5996"/>
    <cellStyle name="20% - Accent2 16 6 8" xfId="5997"/>
    <cellStyle name="20% - Accent2 16 6 9" xfId="5998"/>
    <cellStyle name="20% - Accent2 16 7" xfId="5999"/>
    <cellStyle name="20% - Accent2 16 7 10" xfId="6000"/>
    <cellStyle name="20% - Accent2 16 7 2" xfId="6001"/>
    <cellStyle name="20% - Accent2 16 7 3" xfId="6002"/>
    <cellStyle name="20% - Accent2 16 7 4" xfId="6003"/>
    <cellStyle name="20% - Accent2 16 7 5" xfId="6004"/>
    <cellStyle name="20% - Accent2 16 7 6" xfId="6005"/>
    <cellStyle name="20% - Accent2 16 7 7" xfId="6006"/>
    <cellStyle name="20% - Accent2 16 7 8" xfId="6007"/>
    <cellStyle name="20% - Accent2 16 7 9" xfId="6008"/>
    <cellStyle name="20% - Accent2 16 8" xfId="6009"/>
    <cellStyle name="20% - Accent2 16 8 10" xfId="6010"/>
    <cellStyle name="20% - Accent2 16 8 2" xfId="6011"/>
    <cellStyle name="20% - Accent2 16 8 3" xfId="6012"/>
    <cellStyle name="20% - Accent2 16 8 4" xfId="6013"/>
    <cellStyle name="20% - Accent2 16 8 5" xfId="6014"/>
    <cellStyle name="20% - Accent2 16 8 6" xfId="6015"/>
    <cellStyle name="20% - Accent2 16 8 7" xfId="6016"/>
    <cellStyle name="20% - Accent2 16 8 8" xfId="6017"/>
    <cellStyle name="20% - Accent2 16 8 9" xfId="6018"/>
    <cellStyle name="20% - Accent2 16 9" xfId="6019"/>
    <cellStyle name="20% - Accent2 160" xfId="6020"/>
    <cellStyle name="20% - Accent2 161" xfId="6021"/>
    <cellStyle name="20% - Accent2 162" xfId="6022"/>
    <cellStyle name="20% - Accent2 163" xfId="6023"/>
    <cellStyle name="20% - Accent2 164" xfId="6024"/>
    <cellStyle name="20% - Accent2 165" xfId="6025"/>
    <cellStyle name="20% - Accent2 166" xfId="6026"/>
    <cellStyle name="20% - Accent2 167" xfId="6027"/>
    <cellStyle name="20% - Accent2 168" xfId="6028"/>
    <cellStyle name="20% - Accent2 17" xfId="6029"/>
    <cellStyle name="20% - Accent2 17 10" xfId="6030"/>
    <cellStyle name="20% - Accent2 17 11" xfId="6031"/>
    <cellStyle name="20% - Accent2 17 12" xfId="6032"/>
    <cellStyle name="20% - Accent2 17 13" xfId="6033"/>
    <cellStyle name="20% - Accent2 17 14" xfId="6034"/>
    <cellStyle name="20% - Accent2 17 15" xfId="6035"/>
    <cellStyle name="20% - Accent2 17 16" xfId="6036"/>
    <cellStyle name="20% - Accent2 17 17" xfId="6037"/>
    <cellStyle name="20% - Accent2 17 2" xfId="6038"/>
    <cellStyle name="20% - Accent2 17 2 10" xfId="6039"/>
    <cellStyle name="20% - Accent2 17 2 11" xfId="6040"/>
    <cellStyle name="20% - Accent2 17 2 12" xfId="6041"/>
    <cellStyle name="20% - Accent2 17 2 13" xfId="6042"/>
    <cellStyle name="20% - Accent2 17 2 2" xfId="6043"/>
    <cellStyle name="20% - Accent2 17 2 2 10" xfId="6044"/>
    <cellStyle name="20% - Accent2 17 2 2 2" xfId="6045"/>
    <cellStyle name="20% - Accent2 17 2 2 3" xfId="6046"/>
    <cellStyle name="20% - Accent2 17 2 2 4" xfId="6047"/>
    <cellStyle name="20% - Accent2 17 2 2 5" xfId="6048"/>
    <cellStyle name="20% - Accent2 17 2 2 6" xfId="6049"/>
    <cellStyle name="20% - Accent2 17 2 2 7" xfId="6050"/>
    <cellStyle name="20% - Accent2 17 2 2 8" xfId="6051"/>
    <cellStyle name="20% - Accent2 17 2 2 9" xfId="6052"/>
    <cellStyle name="20% - Accent2 17 2 3" xfId="6053"/>
    <cellStyle name="20% - Accent2 17 2 3 10" xfId="6054"/>
    <cellStyle name="20% - Accent2 17 2 3 2" xfId="6055"/>
    <cellStyle name="20% - Accent2 17 2 3 3" xfId="6056"/>
    <cellStyle name="20% - Accent2 17 2 3 4" xfId="6057"/>
    <cellStyle name="20% - Accent2 17 2 3 5" xfId="6058"/>
    <cellStyle name="20% - Accent2 17 2 3 6" xfId="6059"/>
    <cellStyle name="20% - Accent2 17 2 3 7" xfId="6060"/>
    <cellStyle name="20% - Accent2 17 2 3 8" xfId="6061"/>
    <cellStyle name="20% - Accent2 17 2 3 9" xfId="6062"/>
    <cellStyle name="20% - Accent2 17 2 4" xfId="6063"/>
    <cellStyle name="20% - Accent2 17 2 5" xfId="6064"/>
    <cellStyle name="20% - Accent2 17 2 6" xfId="6065"/>
    <cellStyle name="20% - Accent2 17 2 7" xfId="6066"/>
    <cellStyle name="20% - Accent2 17 2 8" xfId="6067"/>
    <cellStyle name="20% - Accent2 17 2 9" xfId="6068"/>
    <cellStyle name="20% - Accent2 17 3" xfId="6069"/>
    <cellStyle name="20% - Accent2 17 3 10" xfId="6070"/>
    <cellStyle name="20% - Accent2 17 3 2" xfId="6071"/>
    <cellStyle name="20% - Accent2 17 3 3" xfId="6072"/>
    <cellStyle name="20% - Accent2 17 3 4" xfId="6073"/>
    <cellStyle name="20% - Accent2 17 3 5" xfId="6074"/>
    <cellStyle name="20% - Accent2 17 3 6" xfId="6075"/>
    <cellStyle name="20% - Accent2 17 3 7" xfId="6076"/>
    <cellStyle name="20% - Accent2 17 3 8" xfId="6077"/>
    <cellStyle name="20% - Accent2 17 3 9" xfId="6078"/>
    <cellStyle name="20% - Accent2 17 4" xfId="6079"/>
    <cellStyle name="20% - Accent2 17 4 10" xfId="6080"/>
    <cellStyle name="20% - Accent2 17 4 2" xfId="6081"/>
    <cellStyle name="20% - Accent2 17 4 3" xfId="6082"/>
    <cellStyle name="20% - Accent2 17 4 4" xfId="6083"/>
    <cellStyle name="20% - Accent2 17 4 5" xfId="6084"/>
    <cellStyle name="20% - Accent2 17 4 6" xfId="6085"/>
    <cellStyle name="20% - Accent2 17 4 7" xfId="6086"/>
    <cellStyle name="20% - Accent2 17 4 8" xfId="6087"/>
    <cellStyle name="20% - Accent2 17 4 9" xfId="6088"/>
    <cellStyle name="20% - Accent2 17 5" xfId="6089"/>
    <cellStyle name="20% - Accent2 17 5 10" xfId="6090"/>
    <cellStyle name="20% - Accent2 17 5 2" xfId="6091"/>
    <cellStyle name="20% - Accent2 17 5 3" xfId="6092"/>
    <cellStyle name="20% - Accent2 17 5 4" xfId="6093"/>
    <cellStyle name="20% - Accent2 17 5 5" xfId="6094"/>
    <cellStyle name="20% - Accent2 17 5 6" xfId="6095"/>
    <cellStyle name="20% - Accent2 17 5 7" xfId="6096"/>
    <cellStyle name="20% - Accent2 17 5 8" xfId="6097"/>
    <cellStyle name="20% - Accent2 17 5 9" xfId="6098"/>
    <cellStyle name="20% - Accent2 17 6" xfId="6099"/>
    <cellStyle name="20% - Accent2 17 6 10" xfId="6100"/>
    <cellStyle name="20% - Accent2 17 6 2" xfId="6101"/>
    <cellStyle name="20% - Accent2 17 6 3" xfId="6102"/>
    <cellStyle name="20% - Accent2 17 6 4" xfId="6103"/>
    <cellStyle name="20% - Accent2 17 6 5" xfId="6104"/>
    <cellStyle name="20% - Accent2 17 6 6" xfId="6105"/>
    <cellStyle name="20% - Accent2 17 6 7" xfId="6106"/>
    <cellStyle name="20% - Accent2 17 6 8" xfId="6107"/>
    <cellStyle name="20% - Accent2 17 6 9" xfId="6108"/>
    <cellStyle name="20% - Accent2 17 7" xfId="6109"/>
    <cellStyle name="20% - Accent2 17 7 10" xfId="6110"/>
    <cellStyle name="20% - Accent2 17 7 2" xfId="6111"/>
    <cellStyle name="20% - Accent2 17 7 3" xfId="6112"/>
    <cellStyle name="20% - Accent2 17 7 4" xfId="6113"/>
    <cellStyle name="20% - Accent2 17 7 5" xfId="6114"/>
    <cellStyle name="20% - Accent2 17 7 6" xfId="6115"/>
    <cellStyle name="20% - Accent2 17 7 7" xfId="6116"/>
    <cellStyle name="20% - Accent2 17 7 8" xfId="6117"/>
    <cellStyle name="20% - Accent2 17 7 9" xfId="6118"/>
    <cellStyle name="20% - Accent2 17 8" xfId="6119"/>
    <cellStyle name="20% - Accent2 17 9" xfId="6120"/>
    <cellStyle name="20% - Accent2 18" xfId="6121"/>
    <cellStyle name="20% - Accent2 18 10" xfId="6122"/>
    <cellStyle name="20% - Accent2 18 11" xfId="6123"/>
    <cellStyle name="20% - Accent2 18 12" xfId="6124"/>
    <cellStyle name="20% - Accent2 18 13" xfId="6125"/>
    <cellStyle name="20% - Accent2 18 14" xfId="6126"/>
    <cellStyle name="20% - Accent2 18 15" xfId="6127"/>
    <cellStyle name="20% - Accent2 18 16" xfId="6128"/>
    <cellStyle name="20% - Accent2 18 17" xfId="6129"/>
    <cellStyle name="20% - Accent2 18 2" xfId="6130"/>
    <cellStyle name="20% - Accent2 18 2 10" xfId="6131"/>
    <cellStyle name="20% - Accent2 18 2 11" xfId="6132"/>
    <cellStyle name="20% - Accent2 18 2 12" xfId="6133"/>
    <cellStyle name="20% - Accent2 18 2 13" xfId="6134"/>
    <cellStyle name="20% - Accent2 18 2 2" xfId="6135"/>
    <cellStyle name="20% - Accent2 18 2 2 10" xfId="6136"/>
    <cellStyle name="20% - Accent2 18 2 2 2" xfId="6137"/>
    <cellStyle name="20% - Accent2 18 2 2 3" xfId="6138"/>
    <cellStyle name="20% - Accent2 18 2 2 4" xfId="6139"/>
    <cellStyle name="20% - Accent2 18 2 2 5" xfId="6140"/>
    <cellStyle name="20% - Accent2 18 2 2 6" xfId="6141"/>
    <cellStyle name="20% - Accent2 18 2 2 7" xfId="6142"/>
    <cellStyle name="20% - Accent2 18 2 2 8" xfId="6143"/>
    <cellStyle name="20% - Accent2 18 2 2 9" xfId="6144"/>
    <cellStyle name="20% - Accent2 18 2 3" xfId="6145"/>
    <cellStyle name="20% - Accent2 18 2 3 10" xfId="6146"/>
    <cellStyle name="20% - Accent2 18 2 3 2" xfId="6147"/>
    <cellStyle name="20% - Accent2 18 2 3 3" xfId="6148"/>
    <cellStyle name="20% - Accent2 18 2 3 4" xfId="6149"/>
    <cellStyle name="20% - Accent2 18 2 3 5" xfId="6150"/>
    <cellStyle name="20% - Accent2 18 2 3 6" xfId="6151"/>
    <cellStyle name="20% - Accent2 18 2 3 7" xfId="6152"/>
    <cellStyle name="20% - Accent2 18 2 3 8" xfId="6153"/>
    <cellStyle name="20% - Accent2 18 2 3 9" xfId="6154"/>
    <cellStyle name="20% - Accent2 18 2 4" xfId="6155"/>
    <cellStyle name="20% - Accent2 18 2 5" xfId="6156"/>
    <cellStyle name="20% - Accent2 18 2 6" xfId="6157"/>
    <cellStyle name="20% - Accent2 18 2 7" xfId="6158"/>
    <cellStyle name="20% - Accent2 18 2 8" xfId="6159"/>
    <cellStyle name="20% - Accent2 18 2 9" xfId="6160"/>
    <cellStyle name="20% - Accent2 18 3" xfId="6161"/>
    <cellStyle name="20% - Accent2 18 3 10" xfId="6162"/>
    <cellStyle name="20% - Accent2 18 3 2" xfId="6163"/>
    <cellStyle name="20% - Accent2 18 3 3" xfId="6164"/>
    <cellStyle name="20% - Accent2 18 3 4" xfId="6165"/>
    <cellStyle name="20% - Accent2 18 3 5" xfId="6166"/>
    <cellStyle name="20% - Accent2 18 3 6" xfId="6167"/>
    <cellStyle name="20% - Accent2 18 3 7" xfId="6168"/>
    <cellStyle name="20% - Accent2 18 3 8" xfId="6169"/>
    <cellStyle name="20% - Accent2 18 3 9" xfId="6170"/>
    <cellStyle name="20% - Accent2 18 4" xfId="6171"/>
    <cellStyle name="20% - Accent2 18 4 10" xfId="6172"/>
    <cellStyle name="20% - Accent2 18 4 2" xfId="6173"/>
    <cellStyle name="20% - Accent2 18 4 3" xfId="6174"/>
    <cellStyle name="20% - Accent2 18 4 4" xfId="6175"/>
    <cellStyle name="20% - Accent2 18 4 5" xfId="6176"/>
    <cellStyle name="20% - Accent2 18 4 6" xfId="6177"/>
    <cellStyle name="20% - Accent2 18 4 7" xfId="6178"/>
    <cellStyle name="20% - Accent2 18 4 8" xfId="6179"/>
    <cellStyle name="20% - Accent2 18 4 9" xfId="6180"/>
    <cellStyle name="20% - Accent2 18 5" xfId="6181"/>
    <cellStyle name="20% - Accent2 18 5 10" xfId="6182"/>
    <cellStyle name="20% - Accent2 18 5 2" xfId="6183"/>
    <cellStyle name="20% - Accent2 18 5 3" xfId="6184"/>
    <cellStyle name="20% - Accent2 18 5 4" xfId="6185"/>
    <cellStyle name="20% - Accent2 18 5 5" xfId="6186"/>
    <cellStyle name="20% - Accent2 18 5 6" xfId="6187"/>
    <cellStyle name="20% - Accent2 18 5 7" xfId="6188"/>
    <cellStyle name="20% - Accent2 18 5 8" xfId="6189"/>
    <cellStyle name="20% - Accent2 18 5 9" xfId="6190"/>
    <cellStyle name="20% - Accent2 18 6" xfId="6191"/>
    <cellStyle name="20% - Accent2 18 6 10" xfId="6192"/>
    <cellStyle name="20% - Accent2 18 6 2" xfId="6193"/>
    <cellStyle name="20% - Accent2 18 6 3" xfId="6194"/>
    <cellStyle name="20% - Accent2 18 6 4" xfId="6195"/>
    <cellStyle name="20% - Accent2 18 6 5" xfId="6196"/>
    <cellStyle name="20% - Accent2 18 6 6" xfId="6197"/>
    <cellStyle name="20% - Accent2 18 6 7" xfId="6198"/>
    <cellStyle name="20% - Accent2 18 6 8" xfId="6199"/>
    <cellStyle name="20% - Accent2 18 6 9" xfId="6200"/>
    <cellStyle name="20% - Accent2 18 7" xfId="6201"/>
    <cellStyle name="20% - Accent2 18 7 10" xfId="6202"/>
    <cellStyle name="20% - Accent2 18 7 2" xfId="6203"/>
    <cellStyle name="20% - Accent2 18 7 3" xfId="6204"/>
    <cellStyle name="20% - Accent2 18 7 4" xfId="6205"/>
    <cellStyle name="20% - Accent2 18 7 5" xfId="6206"/>
    <cellStyle name="20% - Accent2 18 7 6" xfId="6207"/>
    <cellStyle name="20% - Accent2 18 7 7" xfId="6208"/>
    <cellStyle name="20% - Accent2 18 7 8" xfId="6209"/>
    <cellStyle name="20% - Accent2 18 7 9" xfId="6210"/>
    <cellStyle name="20% - Accent2 18 8" xfId="6211"/>
    <cellStyle name="20% - Accent2 18 9" xfId="6212"/>
    <cellStyle name="20% - Accent2 19" xfId="6213"/>
    <cellStyle name="20% - Accent2 19 10" xfId="6214"/>
    <cellStyle name="20% - Accent2 19 11" xfId="6215"/>
    <cellStyle name="20% - Accent2 19 12" xfId="6216"/>
    <cellStyle name="20% - Accent2 19 13" xfId="6217"/>
    <cellStyle name="20% - Accent2 19 14" xfId="6218"/>
    <cellStyle name="20% - Accent2 19 15" xfId="6219"/>
    <cellStyle name="20% - Accent2 19 16" xfId="6220"/>
    <cellStyle name="20% - Accent2 19 17" xfId="6221"/>
    <cellStyle name="20% - Accent2 19 2" xfId="6222"/>
    <cellStyle name="20% - Accent2 19 2 10" xfId="6223"/>
    <cellStyle name="20% - Accent2 19 2 11" xfId="6224"/>
    <cellStyle name="20% - Accent2 19 2 12" xfId="6225"/>
    <cellStyle name="20% - Accent2 19 2 13" xfId="6226"/>
    <cellStyle name="20% - Accent2 19 2 2" xfId="6227"/>
    <cellStyle name="20% - Accent2 19 2 2 10" xfId="6228"/>
    <cellStyle name="20% - Accent2 19 2 2 2" xfId="6229"/>
    <cellStyle name="20% - Accent2 19 2 2 3" xfId="6230"/>
    <cellStyle name="20% - Accent2 19 2 2 4" xfId="6231"/>
    <cellStyle name="20% - Accent2 19 2 2 5" xfId="6232"/>
    <cellStyle name="20% - Accent2 19 2 2 6" xfId="6233"/>
    <cellStyle name="20% - Accent2 19 2 2 7" xfId="6234"/>
    <cellStyle name="20% - Accent2 19 2 2 8" xfId="6235"/>
    <cellStyle name="20% - Accent2 19 2 2 9" xfId="6236"/>
    <cellStyle name="20% - Accent2 19 2 3" xfId="6237"/>
    <cellStyle name="20% - Accent2 19 2 3 10" xfId="6238"/>
    <cellStyle name="20% - Accent2 19 2 3 2" xfId="6239"/>
    <cellStyle name="20% - Accent2 19 2 3 3" xfId="6240"/>
    <cellStyle name="20% - Accent2 19 2 3 4" xfId="6241"/>
    <cellStyle name="20% - Accent2 19 2 3 5" xfId="6242"/>
    <cellStyle name="20% - Accent2 19 2 3 6" xfId="6243"/>
    <cellStyle name="20% - Accent2 19 2 3 7" xfId="6244"/>
    <cellStyle name="20% - Accent2 19 2 3 8" xfId="6245"/>
    <cellStyle name="20% - Accent2 19 2 3 9" xfId="6246"/>
    <cellStyle name="20% - Accent2 19 2 4" xfId="6247"/>
    <cellStyle name="20% - Accent2 19 2 5" xfId="6248"/>
    <cellStyle name="20% - Accent2 19 2 6" xfId="6249"/>
    <cellStyle name="20% - Accent2 19 2 7" xfId="6250"/>
    <cellStyle name="20% - Accent2 19 2 8" xfId="6251"/>
    <cellStyle name="20% - Accent2 19 2 9" xfId="6252"/>
    <cellStyle name="20% - Accent2 19 3" xfId="6253"/>
    <cellStyle name="20% - Accent2 19 3 10" xfId="6254"/>
    <cellStyle name="20% - Accent2 19 3 2" xfId="6255"/>
    <cellStyle name="20% - Accent2 19 3 3" xfId="6256"/>
    <cellStyle name="20% - Accent2 19 3 4" xfId="6257"/>
    <cellStyle name="20% - Accent2 19 3 5" xfId="6258"/>
    <cellStyle name="20% - Accent2 19 3 6" xfId="6259"/>
    <cellStyle name="20% - Accent2 19 3 7" xfId="6260"/>
    <cellStyle name="20% - Accent2 19 3 8" xfId="6261"/>
    <cellStyle name="20% - Accent2 19 3 9" xfId="6262"/>
    <cellStyle name="20% - Accent2 19 4" xfId="6263"/>
    <cellStyle name="20% - Accent2 19 4 10" xfId="6264"/>
    <cellStyle name="20% - Accent2 19 4 2" xfId="6265"/>
    <cellStyle name="20% - Accent2 19 4 3" xfId="6266"/>
    <cellStyle name="20% - Accent2 19 4 4" xfId="6267"/>
    <cellStyle name="20% - Accent2 19 4 5" xfId="6268"/>
    <cellStyle name="20% - Accent2 19 4 6" xfId="6269"/>
    <cellStyle name="20% - Accent2 19 4 7" xfId="6270"/>
    <cellStyle name="20% - Accent2 19 4 8" xfId="6271"/>
    <cellStyle name="20% - Accent2 19 4 9" xfId="6272"/>
    <cellStyle name="20% - Accent2 19 5" xfId="6273"/>
    <cellStyle name="20% - Accent2 19 5 10" xfId="6274"/>
    <cellStyle name="20% - Accent2 19 5 2" xfId="6275"/>
    <cellStyle name="20% - Accent2 19 5 3" xfId="6276"/>
    <cellStyle name="20% - Accent2 19 5 4" xfId="6277"/>
    <cellStyle name="20% - Accent2 19 5 5" xfId="6278"/>
    <cellStyle name="20% - Accent2 19 5 6" xfId="6279"/>
    <cellStyle name="20% - Accent2 19 5 7" xfId="6280"/>
    <cellStyle name="20% - Accent2 19 5 8" xfId="6281"/>
    <cellStyle name="20% - Accent2 19 5 9" xfId="6282"/>
    <cellStyle name="20% - Accent2 19 6" xfId="6283"/>
    <cellStyle name="20% - Accent2 19 6 10" xfId="6284"/>
    <cellStyle name="20% - Accent2 19 6 2" xfId="6285"/>
    <cellStyle name="20% - Accent2 19 6 3" xfId="6286"/>
    <cellStyle name="20% - Accent2 19 6 4" xfId="6287"/>
    <cellStyle name="20% - Accent2 19 6 5" xfId="6288"/>
    <cellStyle name="20% - Accent2 19 6 6" xfId="6289"/>
    <cellStyle name="20% - Accent2 19 6 7" xfId="6290"/>
    <cellStyle name="20% - Accent2 19 6 8" xfId="6291"/>
    <cellStyle name="20% - Accent2 19 6 9" xfId="6292"/>
    <cellStyle name="20% - Accent2 19 7" xfId="6293"/>
    <cellStyle name="20% - Accent2 19 7 10" xfId="6294"/>
    <cellStyle name="20% - Accent2 19 7 2" xfId="6295"/>
    <cellStyle name="20% - Accent2 19 7 3" xfId="6296"/>
    <cellStyle name="20% - Accent2 19 7 4" xfId="6297"/>
    <cellStyle name="20% - Accent2 19 7 5" xfId="6298"/>
    <cellStyle name="20% - Accent2 19 7 6" xfId="6299"/>
    <cellStyle name="20% - Accent2 19 7 7" xfId="6300"/>
    <cellStyle name="20% - Accent2 19 7 8" xfId="6301"/>
    <cellStyle name="20% - Accent2 19 7 9" xfId="6302"/>
    <cellStyle name="20% - Accent2 19 8" xfId="6303"/>
    <cellStyle name="20% - Accent2 19 9" xfId="6304"/>
    <cellStyle name="20% - Accent2 2" xfId="3"/>
    <cellStyle name="20% - Accent2 2 10" xfId="6305"/>
    <cellStyle name="20% - Accent2 2 10 2" xfId="6306"/>
    <cellStyle name="20% - Accent2 2 10 2 2" xfId="6307"/>
    <cellStyle name="20% - Accent2 2 10 3" xfId="6308"/>
    <cellStyle name="20% - Accent2 2 11" xfId="6309"/>
    <cellStyle name="20% - Accent2 2 11 2" xfId="6310"/>
    <cellStyle name="20% - Accent2 2 12" xfId="6311"/>
    <cellStyle name="20% - Accent2 2 12 2" xfId="6312"/>
    <cellStyle name="20% - Accent2 2 13" xfId="6313"/>
    <cellStyle name="20% - Accent2 2 14" xfId="6314"/>
    <cellStyle name="20% - Accent2 2 15" xfId="6315"/>
    <cellStyle name="20% - Accent2 2 16" xfId="6316"/>
    <cellStyle name="20% - Accent2 2 17" xfId="6317"/>
    <cellStyle name="20% - Accent2 2 18" xfId="6318"/>
    <cellStyle name="20% - Accent2 2 19" xfId="6319"/>
    <cellStyle name="20% - Accent2 2 2" xfId="6320"/>
    <cellStyle name="20% - Accent2 2 2 10" xfId="6321"/>
    <cellStyle name="20% - Accent2 2 2 11" xfId="6322"/>
    <cellStyle name="20% - Accent2 2 2 12" xfId="6323"/>
    <cellStyle name="20% - Accent2 2 2 13" xfId="6324"/>
    <cellStyle name="20% - Accent2 2 2 14" xfId="6325"/>
    <cellStyle name="20% - Accent2 2 2 15" xfId="6326"/>
    <cellStyle name="20% - Accent2 2 2 2" xfId="6327"/>
    <cellStyle name="20% - Accent2 2 2 2 10" xfId="6328"/>
    <cellStyle name="20% - Accent2 2 2 2 11" xfId="6329"/>
    <cellStyle name="20% - Accent2 2 2 2 12" xfId="6330"/>
    <cellStyle name="20% - Accent2 2 2 2 2" xfId="6331"/>
    <cellStyle name="20% - Accent2 2 2 2 2 2" xfId="6332"/>
    <cellStyle name="20% - Accent2 2 2 2 2 2 2" xfId="6333"/>
    <cellStyle name="20% - Accent2 2 2 2 2 2 2 2" xfId="6334"/>
    <cellStyle name="20% - Accent2 2 2 2 2 2 3" xfId="6335"/>
    <cellStyle name="20% - Accent2 2 2 2 2 3" xfId="6336"/>
    <cellStyle name="20% - Accent2 2 2 2 2 3 2" xfId="6337"/>
    <cellStyle name="20% - Accent2 2 2 2 2 4" xfId="6338"/>
    <cellStyle name="20% - Accent2 2 2 2 2 5" xfId="6339"/>
    <cellStyle name="20% - Accent2 2 2 2 2 6" xfId="6340"/>
    <cellStyle name="20% - Accent2 2 2 2 2 7" xfId="6341"/>
    <cellStyle name="20% - Accent2 2 2 2 2 8" xfId="6342"/>
    <cellStyle name="20% - Accent2 2 2 2 3" xfId="6343"/>
    <cellStyle name="20% - Accent2 2 2 2 3 2" xfId="6344"/>
    <cellStyle name="20% - Accent2 2 2 2 3 2 2" xfId="6345"/>
    <cellStyle name="20% - Accent2 2 2 2 3 2 2 2" xfId="6346"/>
    <cellStyle name="20% - Accent2 2 2 2 3 2 3" xfId="6347"/>
    <cellStyle name="20% - Accent2 2 2 2 3 3" xfId="6348"/>
    <cellStyle name="20% - Accent2 2 2 2 3 3 2" xfId="6349"/>
    <cellStyle name="20% - Accent2 2 2 2 3 4" xfId="6350"/>
    <cellStyle name="20% - Accent2 2 2 2 3 5" xfId="6351"/>
    <cellStyle name="20% - Accent2 2 2 2 3 6" xfId="6352"/>
    <cellStyle name="20% - Accent2 2 2 2 3 7" xfId="6353"/>
    <cellStyle name="20% - Accent2 2 2 2 3 8" xfId="6354"/>
    <cellStyle name="20% - Accent2 2 2 2 4" xfId="6355"/>
    <cellStyle name="20% - Accent2 2 2 2 4 2" xfId="6356"/>
    <cellStyle name="20% - Accent2 2 2 2 4 2 2" xfId="6357"/>
    <cellStyle name="20% - Accent2 2 2 2 4 3" xfId="6358"/>
    <cellStyle name="20% - Accent2 2 2 2 5" xfId="6359"/>
    <cellStyle name="20% - Accent2 2 2 2 5 2" xfId="6360"/>
    <cellStyle name="20% - Accent2 2 2 2 6" xfId="6361"/>
    <cellStyle name="20% - Accent2 2 2 2 6 2" xfId="6362"/>
    <cellStyle name="20% - Accent2 2 2 2 7" xfId="6363"/>
    <cellStyle name="20% - Accent2 2 2 2 8" xfId="6364"/>
    <cellStyle name="20% - Accent2 2 2 2 9" xfId="6365"/>
    <cellStyle name="20% - Accent2 2 2 3" xfId="6366"/>
    <cellStyle name="20% - Accent2 2 2 3 10" xfId="6367"/>
    <cellStyle name="20% - Accent2 2 2 3 11" xfId="6368"/>
    <cellStyle name="20% - Accent2 2 2 3 12" xfId="6369"/>
    <cellStyle name="20% - Accent2 2 2 3 2" xfId="6370"/>
    <cellStyle name="20% - Accent2 2 2 3 2 2" xfId="6371"/>
    <cellStyle name="20% - Accent2 2 2 3 2 2 2" xfId="6372"/>
    <cellStyle name="20% - Accent2 2 2 3 2 2 2 2" xfId="6373"/>
    <cellStyle name="20% - Accent2 2 2 3 2 2 3" xfId="6374"/>
    <cellStyle name="20% - Accent2 2 2 3 2 3" xfId="6375"/>
    <cellStyle name="20% - Accent2 2 2 3 2 3 2" xfId="6376"/>
    <cellStyle name="20% - Accent2 2 2 3 2 4" xfId="6377"/>
    <cellStyle name="20% - Accent2 2 2 3 2 5" xfId="6378"/>
    <cellStyle name="20% - Accent2 2 2 3 2 6" xfId="6379"/>
    <cellStyle name="20% - Accent2 2 2 3 2 7" xfId="6380"/>
    <cellStyle name="20% - Accent2 2 2 3 2 8" xfId="6381"/>
    <cellStyle name="20% - Accent2 2 2 3 3" xfId="6382"/>
    <cellStyle name="20% - Accent2 2 2 3 3 2" xfId="6383"/>
    <cellStyle name="20% - Accent2 2 2 3 3 2 2" xfId="6384"/>
    <cellStyle name="20% - Accent2 2 2 3 3 2 2 2" xfId="6385"/>
    <cellStyle name="20% - Accent2 2 2 3 3 2 3" xfId="6386"/>
    <cellStyle name="20% - Accent2 2 2 3 3 3" xfId="6387"/>
    <cellStyle name="20% - Accent2 2 2 3 3 3 2" xfId="6388"/>
    <cellStyle name="20% - Accent2 2 2 3 3 4" xfId="6389"/>
    <cellStyle name="20% - Accent2 2 2 3 3 5" xfId="6390"/>
    <cellStyle name="20% - Accent2 2 2 3 3 6" xfId="6391"/>
    <cellStyle name="20% - Accent2 2 2 3 3 7" xfId="6392"/>
    <cellStyle name="20% - Accent2 2 2 3 3 8" xfId="6393"/>
    <cellStyle name="20% - Accent2 2 2 3 4" xfId="6394"/>
    <cellStyle name="20% - Accent2 2 2 3 4 2" xfId="6395"/>
    <cellStyle name="20% - Accent2 2 2 3 4 2 2" xfId="6396"/>
    <cellStyle name="20% - Accent2 2 2 3 4 3" xfId="6397"/>
    <cellStyle name="20% - Accent2 2 2 3 5" xfId="6398"/>
    <cellStyle name="20% - Accent2 2 2 3 5 2" xfId="6399"/>
    <cellStyle name="20% - Accent2 2 2 3 6" xfId="6400"/>
    <cellStyle name="20% - Accent2 2 2 3 6 2" xfId="6401"/>
    <cellStyle name="20% - Accent2 2 2 3 7" xfId="6402"/>
    <cellStyle name="20% - Accent2 2 2 3 8" xfId="6403"/>
    <cellStyle name="20% - Accent2 2 2 3 9" xfId="6404"/>
    <cellStyle name="20% - Accent2 2 2 4" xfId="6405"/>
    <cellStyle name="20% - Accent2 2 2 4 10" xfId="6406"/>
    <cellStyle name="20% - Accent2 2 2 4 11" xfId="6407"/>
    <cellStyle name="20% - Accent2 2 2 4 12" xfId="6408"/>
    <cellStyle name="20% - Accent2 2 2 4 2" xfId="6409"/>
    <cellStyle name="20% - Accent2 2 2 4 2 2" xfId="6410"/>
    <cellStyle name="20% - Accent2 2 2 4 2 2 2" xfId="6411"/>
    <cellStyle name="20% - Accent2 2 2 4 2 2 2 2" xfId="6412"/>
    <cellStyle name="20% - Accent2 2 2 4 2 2 3" xfId="6413"/>
    <cellStyle name="20% - Accent2 2 2 4 2 3" xfId="6414"/>
    <cellStyle name="20% - Accent2 2 2 4 2 3 2" xfId="6415"/>
    <cellStyle name="20% - Accent2 2 2 4 2 4" xfId="6416"/>
    <cellStyle name="20% - Accent2 2 2 4 2 5" xfId="6417"/>
    <cellStyle name="20% - Accent2 2 2 4 2 6" xfId="6418"/>
    <cellStyle name="20% - Accent2 2 2 4 2 7" xfId="6419"/>
    <cellStyle name="20% - Accent2 2 2 4 2 8" xfId="6420"/>
    <cellStyle name="20% - Accent2 2 2 4 3" xfId="6421"/>
    <cellStyle name="20% - Accent2 2 2 4 3 2" xfId="6422"/>
    <cellStyle name="20% - Accent2 2 2 4 3 2 2" xfId="6423"/>
    <cellStyle name="20% - Accent2 2 2 4 3 2 2 2" xfId="6424"/>
    <cellStyle name="20% - Accent2 2 2 4 3 2 3" xfId="6425"/>
    <cellStyle name="20% - Accent2 2 2 4 3 3" xfId="6426"/>
    <cellStyle name="20% - Accent2 2 2 4 3 3 2" xfId="6427"/>
    <cellStyle name="20% - Accent2 2 2 4 3 4" xfId="6428"/>
    <cellStyle name="20% - Accent2 2 2 4 3 5" xfId="6429"/>
    <cellStyle name="20% - Accent2 2 2 4 3 6" xfId="6430"/>
    <cellStyle name="20% - Accent2 2 2 4 3 7" xfId="6431"/>
    <cellStyle name="20% - Accent2 2 2 4 3 8" xfId="6432"/>
    <cellStyle name="20% - Accent2 2 2 4 4" xfId="6433"/>
    <cellStyle name="20% - Accent2 2 2 4 4 2" xfId="6434"/>
    <cellStyle name="20% - Accent2 2 2 4 4 2 2" xfId="6435"/>
    <cellStyle name="20% - Accent2 2 2 4 4 3" xfId="6436"/>
    <cellStyle name="20% - Accent2 2 2 4 5" xfId="6437"/>
    <cellStyle name="20% - Accent2 2 2 4 5 2" xfId="6438"/>
    <cellStyle name="20% - Accent2 2 2 4 6" xfId="6439"/>
    <cellStyle name="20% - Accent2 2 2 4 6 2" xfId="6440"/>
    <cellStyle name="20% - Accent2 2 2 4 7" xfId="6441"/>
    <cellStyle name="20% - Accent2 2 2 4 8" xfId="6442"/>
    <cellStyle name="20% - Accent2 2 2 4 9" xfId="6443"/>
    <cellStyle name="20% - Accent2 2 2 5" xfId="6444"/>
    <cellStyle name="20% - Accent2 2 2 5 2" xfId="6445"/>
    <cellStyle name="20% - Accent2 2 2 5 2 2" xfId="6446"/>
    <cellStyle name="20% - Accent2 2 2 5 2 2 2" xfId="6447"/>
    <cellStyle name="20% - Accent2 2 2 5 2 3" xfId="6448"/>
    <cellStyle name="20% - Accent2 2 2 5 3" xfId="6449"/>
    <cellStyle name="20% - Accent2 2 2 5 3 2" xfId="6450"/>
    <cellStyle name="20% - Accent2 2 2 5 4" xfId="6451"/>
    <cellStyle name="20% - Accent2 2 2 5 5" xfId="6452"/>
    <cellStyle name="20% - Accent2 2 2 5 6" xfId="6453"/>
    <cellStyle name="20% - Accent2 2 2 5 7" xfId="6454"/>
    <cellStyle name="20% - Accent2 2 2 5 8" xfId="6455"/>
    <cellStyle name="20% - Accent2 2 2 6" xfId="6456"/>
    <cellStyle name="20% - Accent2 2 2 6 2" xfId="6457"/>
    <cellStyle name="20% - Accent2 2 2 6 2 2" xfId="6458"/>
    <cellStyle name="20% - Accent2 2 2 6 2 2 2" xfId="6459"/>
    <cellStyle name="20% - Accent2 2 2 6 2 3" xfId="6460"/>
    <cellStyle name="20% - Accent2 2 2 6 3" xfId="6461"/>
    <cellStyle name="20% - Accent2 2 2 6 3 2" xfId="6462"/>
    <cellStyle name="20% - Accent2 2 2 6 4" xfId="6463"/>
    <cellStyle name="20% - Accent2 2 2 6 5" xfId="6464"/>
    <cellStyle name="20% - Accent2 2 2 6 6" xfId="6465"/>
    <cellStyle name="20% - Accent2 2 2 6 7" xfId="6466"/>
    <cellStyle name="20% - Accent2 2 2 6 8" xfId="6467"/>
    <cellStyle name="20% - Accent2 2 2 7" xfId="6468"/>
    <cellStyle name="20% - Accent2 2 2 7 2" xfId="6469"/>
    <cellStyle name="20% - Accent2 2 2 7 2 2" xfId="6470"/>
    <cellStyle name="20% - Accent2 2 2 7 3" xfId="6471"/>
    <cellStyle name="20% - Accent2 2 2 8" xfId="6472"/>
    <cellStyle name="20% - Accent2 2 2 8 2" xfId="6473"/>
    <cellStyle name="20% - Accent2 2 2 9" xfId="6474"/>
    <cellStyle name="20% - Accent2 2 2 9 2" xfId="6475"/>
    <cellStyle name="20% - Accent2 2 3" xfId="6476"/>
    <cellStyle name="20% - Accent2 2 3 10" xfId="6477"/>
    <cellStyle name="20% - Accent2 2 3 11" xfId="6478"/>
    <cellStyle name="20% - Accent2 2 3 12" xfId="6479"/>
    <cellStyle name="20% - Accent2 2 3 2" xfId="6480"/>
    <cellStyle name="20% - Accent2 2 3 2 2" xfId="6481"/>
    <cellStyle name="20% - Accent2 2 3 2 2 2" xfId="6482"/>
    <cellStyle name="20% - Accent2 2 3 2 2 2 2" xfId="6483"/>
    <cellStyle name="20% - Accent2 2 3 2 2 3" xfId="6484"/>
    <cellStyle name="20% - Accent2 2 3 2 3" xfId="6485"/>
    <cellStyle name="20% - Accent2 2 3 2 3 2" xfId="6486"/>
    <cellStyle name="20% - Accent2 2 3 2 4" xfId="6487"/>
    <cellStyle name="20% - Accent2 2 3 2 5" xfId="6488"/>
    <cellStyle name="20% - Accent2 2 3 2 6" xfId="6489"/>
    <cellStyle name="20% - Accent2 2 3 2 7" xfId="6490"/>
    <cellStyle name="20% - Accent2 2 3 2 8" xfId="6491"/>
    <cellStyle name="20% - Accent2 2 3 3" xfId="6492"/>
    <cellStyle name="20% - Accent2 2 3 3 2" xfId="6493"/>
    <cellStyle name="20% - Accent2 2 3 3 2 2" xfId="6494"/>
    <cellStyle name="20% - Accent2 2 3 3 2 2 2" xfId="6495"/>
    <cellStyle name="20% - Accent2 2 3 3 2 3" xfId="6496"/>
    <cellStyle name="20% - Accent2 2 3 3 3" xfId="6497"/>
    <cellStyle name="20% - Accent2 2 3 3 3 2" xfId="6498"/>
    <cellStyle name="20% - Accent2 2 3 3 4" xfId="6499"/>
    <cellStyle name="20% - Accent2 2 3 3 5" xfId="6500"/>
    <cellStyle name="20% - Accent2 2 3 3 6" xfId="6501"/>
    <cellStyle name="20% - Accent2 2 3 3 7" xfId="6502"/>
    <cellStyle name="20% - Accent2 2 3 3 8" xfId="6503"/>
    <cellStyle name="20% - Accent2 2 3 4" xfId="6504"/>
    <cellStyle name="20% - Accent2 2 3 4 2" xfId="6505"/>
    <cellStyle name="20% - Accent2 2 3 4 2 2" xfId="6506"/>
    <cellStyle name="20% - Accent2 2 3 4 3" xfId="6507"/>
    <cellStyle name="20% - Accent2 2 3 5" xfId="6508"/>
    <cellStyle name="20% - Accent2 2 3 5 2" xfId="6509"/>
    <cellStyle name="20% - Accent2 2 3 6" xfId="6510"/>
    <cellStyle name="20% - Accent2 2 3 6 2" xfId="6511"/>
    <cellStyle name="20% - Accent2 2 3 7" xfId="6512"/>
    <cellStyle name="20% - Accent2 2 3 8" xfId="6513"/>
    <cellStyle name="20% - Accent2 2 3 9" xfId="6514"/>
    <cellStyle name="20% - Accent2 2 4" xfId="6515"/>
    <cellStyle name="20% - Accent2 2 4 10" xfId="6516"/>
    <cellStyle name="20% - Accent2 2 4 11" xfId="6517"/>
    <cellStyle name="20% - Accent2 2 4 12" xfId="6518"/>
    <cellStyle name="20% - Accent2 2 4 2" xfId="6519"/>
    <cellStyle name="20% - Accent2 2 4 2 2" xfId="6520"/>
    <cellStyle name="20% - Accent2 2 4 2 2 2" xfId="6521"/>
    <cellStyle name="20% - Accent2 2 4 2 2 2 2" xfId="6522"/>
    <cellStyle name="20% - Accent2 2 4 2 2 3" xfId="6523"/>
    <cellStyle name="20% - Accent2 2 4 2 3" xfId="6524"/>
    <cellStyle name="20% - Accent2 2 4 2 3 2" xfId="6525"/>
    <cellStyle name="20% - Accent2 2 4 2 4" xfId="6526"/>
    <cellStyle name="20% - Accent2 2 4 2 5" xfId="6527"/>
    <cellStyle name="20% - Accent2 2 4 2 6" xfId="6528"/>
    <cellStyle name="20% - Accent2 2 4 2 7" xfId="6529"/>
    <cellStyle name="20% - Accent2 2 4 2 8" xfId="6530"/>
    <cellStyle name="20% - Accent2 2 4 3" xfId="6531"/>
    <cellStyle name="20% - Accent2 2 4 3 2" xfId="6532"/>
    <cellStyle name="20% - Accent2 2 4 3 2 2" xfId="6533"/>
    <cellStyle name="20% - Accent2 2 4 3 2 2 2" xfId="6534"/>
    <cellStyle name="20% - Accent2 2 4 3 2 3" xfId="6535"/>
    <cellStyle name="20% - Accent2 2 4 3 3" xfId="6536"/>
    <cellStyle name="20% - Accent2 2 4 3 3 2" xfId="6537"/>
    <cellStyle name="20% - Accent2 2 4 3 4" xfId="6538"/>
    <cellStyle name="20% - Accent2 2 4 3 5" xfId="6539"/>
    <cellStyle name="20% - Accent2 2 4 3 6" xfId="6540"/>
    <cellStyle name="20% - Accent2 2 4 3 7" xfId="6541"/>
    <cellStyle name="20% - Accent2 2 4 3 8" xfId="6542"/>
    <cellStyle name="20% - Accent2 2 4 4" xfId="6543"/>
    <cellStyle name="20% - Accent2 2 4 4 2" xfId="6544"/>
    <cellStyle name="20% - Accent2 2 4 4 2 2" xfId="6545"/>
    <cellStyle name="20% - Accent2 2 4 4 3" xfId="6546"/>
    <cellStyle name="20% - Accent2 2 4 5" xfId="6547"/>
    <cellStyle name="20% - Accent2 2 4 5 2" xfId="6548"/>
    <cellStyle name="20% - Accent2 2 4 6" xfId="6549"/>
    <cellStyle name="20% - Accent2 2 4 6 2" xfId="6550"/>
    <cellStyle name="20% - Accent2 2 4 7" xfId="6551"/>
    <cellStyle name="20% - Accent2 2 4 8" xfId="6552"/>
    <cellStyle name="20% - Accent2 2 4 9" xfId="6553"/>
    <cellStyle name="20% - Accent2 2 5" xfId="6554"/>
    <cellStyle name="20% - Accent2 2 5 10" xfId="6555"/>
    <cellStyle name="20% - Accent2 2 5 11" xfId="6556"/>
    <cellStyle name="20% - Accent2 2 5 12" xfId="6557"/>
    <cellStyle name="20% - Accent2 2 5 2" xfId="6558"/>
    <cellStyle name="20% - Accent2 2 5 2 2" xfId="6559"/>
    <cellStyle name="20% - Accent2 2 5 2 2 2" xfId="6560"/>
    <cellStyle name="20% - Accent2 2 5 2 2 2 2" xfId="6561"/>
    <cellStyle name="20% - Accent2 2 5 2 2 3" xfId="6562"/>
    <cellStyle name="20% - Accent2 2 5 2 3" xfId="6563"/>
    <cellStyle name="20% - Accent2 2 5 2 3 2" xfId="6564"/>
    <cellStyle name="20% - Accent2 2 5 2 4" xfId="6565"/>
    <cellStyle name="20% - Accent2 2 5 2 5" xfId="6566"/>
    <cellStyle name="20% - Accent2 2 5 2 6" xfId="6567"/>
    <cellStyle name="20% - Accent2 2 5 2 7" xfId="6568"/>
    <cellStyle name="20% - Accent2 2 5 2 8" xfId="6569"/>
    <cellStyle name="20% - Accent2 2 5 3" xfId="6570"/>
    <cellStyle name="20% - Accent2 2 5 3 2" xfId="6571"/>
    <cellStyle name="20% - Accent2 2 5 3 2 2" xfId="6572"/>
    <cellStyle name="20% - Accent2 2 5 3 2 2 2" xfId="6573"/>
    <cellStyle name="20% - Accent2 2 5 3 2 3" xfId="6574"/>
    <cellStyle name="20% - Accent2 2 5 3 3" xfId="6575"/>
    <cellStyle name="20% - Accent2 2 5 3 3 2" xfId="6576"/>
    <cellStyle name="20% - Accent2 2 5 3 4" xfId="6577"/>
    <cellStyle name="20% - Accent2 2 5 3 5" xfId="6578"/>
    <cellStyle name="20% - Accent2 2 5 3 6" xfId="6579"/>
    <cellStyle name="20% - Accent2 2 5 3 7" xfId="6580"/>
    <cellStyle name="20% - Accent2 2 5 3 8" xfId="6581"/>
    <cellStyle name="20% - Accent2 2 5 4" xfId="6582"/>
    <cellStyle name="20% - Accent2 2 5 4 2" xfId="6583"/>
    <cellStyle name="20% - Accent2 2 5 4 2 2" xfId="6584"/>
    <cellStyle name="20% - Accent2 2 5 4 3" xfId="6585"/>
    <cellStyle name="20% - Accent2 2 5 5" xfId="6586"/>
    <cellStyle name="20% - Accent2 2 5 5 2" xfId="6587"/>
    <cellStyle name="20% - Accent2 2 5 6" xfId="6588"/>
    <cellStyle name="20% - Accent2 2 5 6 2" xfId="6589"/>
    <cellStyle name="20% - Accent2 2 5 7" xfId="6590"/>
    <cellStyle name="20% - Accent2 2 5 8" xfId="6591"/>
    <cellStyle name="20% - Accent2 2 5 9" xfId="6592"/>
    <cellStyle name="20% - Accent2 2 6" xfId="6593"/>
    <cellStyle name="20% - Accent2 2 6 10" xfId="6594"/>
    <cellStyle name="20% - Accent2 2 6 2" xfId="6595"/>
    <cellStyle name="20% - Accent2 2 6 2 2" xfId="6596"/>
    <cellStyle name="20% - Accent2 2 6 2 2 2" xfId="6597"/>
    <cellStyle name="20% - Accent2 2 6 2 3" xfId="6598"/>
    <cellStyle name="20% - Accent2 2 6 3" xfId="6599"/>
    <cellStyle name="20% - Accent2 2 6 3 2" xfId="6600"/>
    <cellStyle name="20% - Accent2 2 6 4" xfId="6601"/>
    <cellStyle name="20% - Accent2 2 6 5" xfId="6602"/>
    <cellStyle name="20% - Accent2 2 6 6" xfId="6603"/>
    <cellStyle name="20% - Accent2 2 6 7" xfId="6604"/>
    <cellStyle name="20% - Accent2 2 6 8" xfId="6605"/>
    <cellStyle name="20% - Accent2 2 6 9" xfId="6606"/>
    <cellStyle name="20% - Accent2 2 7" xfId="6607"/>
    <cellStyle name="20% - Accent2 2 7 10" xfId="6608"/>
    <cellStyle name="20% - Accent2 2 7 2" xfId="6609"/>
    <cellStyle name="20% - Accent2 2 7 2 2" xfId="6610"/>
    <cellStyle name="20% - Accent2 2 7 2 2 2" xfId="6611"/>
    <cellStyle name="20% - Accent2 2 7 2 3" xfId="6612"/>
    <cellStyle name="20% - Accent2 2 7 3" xfId="6613"/>
    <cellStyle name="20% - Accent2 2 7 3 2" xfId="6614"/>
    <cellStyle name="20% - Accent2 2 7 4" xfId="6615"/>
    <cellStyle name="20% - Accent2 2 7 5" xfId="6616"/>
    <cellStyle name="20% - Accent2 2 7 6" xfId="6617"/>
    <cellStyle name="20% - Accent2 2 7 7" xfId="6618"/>
    <cellStyle name="20% - Accent2 2 7 8" xfId="6619"/>
    <cellStyle name="20% - Accent2 2 7 9" xfId="6620"/>
    <cellStyle name="20% - Accent2 2 8" xfId="6621"/>
    <cellStyle name="20% - Accent2 2 8 10" xfId="6622"/>
    <cellStyle name="20% - Accent2 2 8 2" xfId="6623"/>
    <cellStyle name="20% - Accent2 2 8 2 2" xfId="6624"/>
    <cellStyle name="20% - Accent2 2 8 2 2 2" xfId="6625"/>
    <cellStyle name="20% - Accent2 2 8 2 3" xfId="6626"/>
    <cellStyle name="20% - Accent2 2 8 3" xfId="6627"/>
    <cellStyle name="20% - Accent2 2 8 3 2" xfId="6628"/>
    <cellStyle name="20% - Accent2 2 8 4" xfId="6629"/>
    <cellStyle name="20% - Accent2 2 8 5" xfId="6630"/>
    <cellStyle name="20% - Accent2 2 8 6" xfId="6631"/>
    <cellStyle name="20% - Accent2 2 8 7" xfId="6632"/>
    <cellStyle name="20% - Accent2 2 8 8" xfId="6633"/>
    <cellStyle name="20% - Accent2 2 8 9" xfId="6634"/>
    <cellStyle name="20% - Accent2 2 9" xfId="6635"/>
    <cellStyle name="20% - Accent2 2 9 10" xfId="6636"/>
    <cellStyle name="20% - Accent2 2 9 2" xfId="6637"/>
    <cellStyle name="20% - Accent2 2 9 2 2" xfId="6638"/>
    <cellStyle name="20% - Accent2 2 9 2 2 2" xfId="6639"/>
    <cellStyle name="20% - Accent2 2 9 2 3" xfId="6640"/>
    <cellStyle name="20% - Accent2 2 9 3" xfId="6641"/>
    <cellStyle name="20% - Accent2 2 9 3 2" xfId="6642"/>
    <cellStyle name="20% - Accent2 2 9 4" xfId="6643"/>
    <cellStyle name="20% - Accent2 2 9 5" xfId="6644"/>
    <cellStyle name="20% - Accent2 2 9 6" xfId="6645"/>
    <cellStyle name="20% - Accent2 2 9 7" xfId="6646"/>
    <cellStyle name="20% - Accent2 2 9 8" xfId="6647"/>
    <cellStyle name="20% - Accent2 2 9 9" xfId="6648"/>
    <cellStyle name="20% - Accent2 20" xfId="6649"/>
    <cellStyle name="20% - Accent2 20 10" xfId="6650"/>
    <cellStyle name="20% - Accent2 20 11" xfId="6651"/>
    <cellStyle name="20% - Accent2 20 12" xfId="6652"/>
    <cellStyle name="20% - Accent2 20 13" xfId="6653"/>
    <cellStyle name="20% - Accent2 20 14" xfId="6654"/>
    <cellStyle name="20% - Accent2 20 15" xfId="6655"/>
    <cellStyle name="20% - Accent2 20 16" xfId="6656"/>
    <cellStyle name="20% - Accent2 20 2" xfId="6657"/>
    <cellStyle name="20% - Accent2 20 2 10" xfId="6658"/>
    <cellStyle name="20% - Accent2 20 2 11" xfId="6659"/>
    <cellStyle name="20% - Accent2 20 2 12" xfId="6660"/>
    <cellStyle name="20% - Accent2 20 2 13" xfId="6661"/>
    <cellStyle name="20% - Accent2 20 2 2" xfId="6662"/>
    <cellStyle name="20% - Accent2 20 2 2 10" xfId="6663"/>
    <cellStyle name="20% - Accent2 20 2 2 2" xfId="6664"/>
    <cellStyle name="20% - Accent2 20 2 2 3" xfId="6665"/>
    <cellStyle name="20% - Accent2 20 2 2 4" xfId="6666"/>
    <cellStyle name="20% - Accent2 20 2 2 5" xfId="6667"/>
    <cellStyle name="20% - Accent2 20 2 2 6" xfId="6668"/>
    <cellStyle name="20% - Accent2 20 2 2 7" xfId="6669"/>
    <cellStyle name="20% - Accent2 20 2 2 8" xfId="6670"/>
    <cellStyle name="20% - Accent2 20 2 2 9" xfId="6671"/>
    <cellStyle name="20% - Accent2 20 2 3" xfId="6672"/>
    <cellStyle name="20% - Accent2 20 2 3 10" xfId="6673"/>
    <cellStyle name="20% - Accent2 20 2 3 2" xfId="6674"/>
    <cellStyle name="20% - Accent2 20 2 3 3" xfId="6675"/>
    <cellStyle name="20% - Accent2 20 2 3 4" xfId="6676"/>
    <cellStyle name="20% - Accent2 20 2 3 5" xfId="6677"/>
    <cellStyle name="20% - Accent2 20 2 3 6" xfId="6678"/>
    <cellStyle name="20% - Accent2 20 2 3 7" xfId="6679"/>
    <cellStyle name="20% - Accent2 20 2 3 8" xfId="6680"/>
    <cellStyle name="20% - Accent2 20 2 3 9" xfId="6681"/>
    <cellStyle name="20% - Accent2 20 2 4" xfId="6682"/>
    <cellStyle name="20% - Accent2 20 2 5" xfId="6683"/>
    <cellStyle name="20% - Accent2 20 2 6" xfId="6684"/>
    <cellStyle name="20% - Accent2 20 2 7" xfId="6685"/>
    <cellStyle name="20% - Accent2 20 2 8" xfId="6686"/>
    <cellStyle name="20% - Accent2 20 2 9" xfId="6687"/>
    <cellStyle name="20% - Accent2 20 3" xfId="6688"/>
    <cellStyle name="20% - Accent2 20 3 10" xfId="6689"/>
    <cellStyle name="20% - Accent2 20 3 2" xfId="6690"/>
    <cellStyle name="20% - Accent2 20 3 3" xfId="6691"/>
    <cellStyle name="20% - Accent2 20 3 4" xfId="6692"/>
    <cellStyle name="20% - Accent2 20 3 5" xfId="6693"/>
    <cellStyle name="20% - Accent2 20 3 6" xfId="6694"/>
    <cellStyle name="20% - Accent2 20 3 7" xfId="6695"/>
    <cellStyle name="20% - Accent2 20 3 8" xfId="6696"/>
    <cellStyle name="20% - Accent2 20 3 9" xfId="6697"/>
    <cellStyle name="20% - Accent2 20 4" xfId="6698"/>
    <cellStyle name="20% - Accent2 20 4 10" xfId="6699"/>
    <cellStyle name="20% - Accent2 20 4 2" xfId="6700"/>
    <cellStyle name="20% - Accent2 20 4 3" xfId="6701"/>
    <cellStyle name="20% - Accent2 20 4 4" xfId="6702"/>
    <cellStyle name="20% - Accent2 20 4 5" xfId="6703"/>
    <cellStyle name="20% - Accent2 20 4 6" xfId="6704"/>
    <cellStyle name="20% - Accent2 20 4 7" xfId="6705"/>
    <cellStyle name="20% - Accent2 20 4 8" xfId="6706"/>
    <cellStyle name="20% - Accent2 20 4 9" xfId="6707"/>
    <cellStyle name="20% - Accent2 20 5" xfId="6708"/>
    <cellStyle name="20% - Accent2 20 5 10" xfId="6709"/>
    <cellStyle name="20% - Accent2 20 5 2" xfId="6710"/>
    <cellStyle name="20% - Accent2 20 5 3" xfId="6711"/>
    <cellStyle name="20% - Accent2 20 5 4" xfId="6712"/>
    <cellStyle name="20% - Accent2 20 5 5" xfId="6713"/>
    <cellStyle name="20% - Accent2 20 5 6" xfId="6714"/>
    <cellStyle name="20% - Accent2 20 5 7" xfId="6715"/>
    <cellStyle name="20% - Accent2 20 5 8" xfId="6716"/>
    <cellStyle name="20% - Accent2 20 5 9" xfId="6717"/>
    <cellStyle name="20% - Accent2 20 6" xfId="6718"/>
    <cellStyle name="20% - Accent2 20 6 10" xfId="6719"/>
    <cellStyle name="20% - Accent2 20 6 2" xfId="6720"/>
    <cellStyle name="20% - Accent2 20 6 3" xfId="6721"/>
    <cellStyle name="20% - Accent2 20 6 4" xfId="6722"/>
    <cellStyle name="20% - Accent2 20 6 5" xfId="6723"/>
    <cellStyle name="20% - Accent2 20 6 6" xfId="6724"/>
    <cellStyle name="20% - Accent2 20 6 7" xfId="6725"/>
    <cellStyle name="20% - Accent2 20 6 8" xfId="6726"/>
    <cellStyle name="20% - Accent2 20 6 9" xfId="6727"/>
    <cellStyle name="20% - Accent2 20 7" xfId="6728"/>
    <cellStyle name="20% - Accent2 20 8" xfId="6729"/>
    <cellStyle name="20% - Accent2 20 9" xfId="6730"/>
    <cellStyle name="20% - Accent2 21" xfId="6731"/>
    <cellStyle name="20% - Accent2 21 10" xfId="6732"/>
    <cellStyle name="20% - Accent2 21 11" xfId="6733"/>
    <cellStyle name="20% - Accent2 21 12" xfId="6734"/>
    <cellStyle name="20% - Accent2 21 13" xfId="6735"/>
    <cellStyle name="20% - Accent2 21 14" xfId="6736"/>
    <cellStyle name="20% - Accent2 21 15" xfId="6737"/>
    <cellStyle name="20% - Accent2 21 16" xfId="6738"/>
    <cellStyle name="20% - Accent2 21 2" xfId="6739"/>
    <cellStyle name="20% - Accent2 21 2 10" xfId="6740"/>
    <cellStyle name="20% - Accent2 21 2 11" xfId="6741"/>
    <cellStyle name="20% - Accent2 21 2 12" xfId="6742"/>
    <cellStyle name="20% - Accent2 21 2 13" xfId="6743"/>
    <cellStyle name="20% - Accent2 21 2 2" xfId="6744"/>
    <cellStyle name="20% - Accent2 21 2 2 10" xfId="6745"/>
    <cellStyle name="20% - Accent2 21 2 2 2" xfId="6746"/>
    <cellStyle name="20% - Accent2 21 2 2 3" xfId="6747"/>
    <cellStyle name="20% - Accent2 21 2 2 4" xfId="6748"/>
    <cellStyle name="20% - Accent2 21 2 2 5" xfId="6749"/>
    <cellStyle name="20% - Accent2 21 2 2 6" xfId="6750"/>
    <cellStyle name="20% - Accent2 21 2 2 7" xfId="6751"/>
    <cellStyle name="20% - Accent2 21 2 2 8" xfId="6752"/>
    <cellStyle name="20% - Accent2 21 2 2 9" xfId="6753"/>
    <cellStyle name="20% - Accent2 21 2 3" xfId="6754"/>
    <cellStyle name="20% - Accent2 21 2 3 10" xfId="6755"/>
    <cellStyle name="20% - Accent2 21 2 3 2" xfId="6756"/>
    <cellStyle name="20% - Accent2 21 2 3 3" xfId="6757"/>
    <cellStyle name="20% - Accent2 21 2 3 4" xfId="6758"/>
    <cellStyle name="20% - Accent2 21 2 3 5" xfId="6759"/>
    <cellStyle name="20% - Accent2 21 2 3 6" xfId="6760"/>
    <cellStyle name="20% - Accent2 21 2 3 7" xfId="6761"/>
    <cellStyle name="20% - Accent2 21 2 3 8" xfId="6762"/>
    <cellStyle name="20% - Accent2 21 2 3 9" xfId="6763"/>
    <cellStyle name="20% - Accent2 21 2 4" xfId="6764"/>
    <cellStyle name="20% - Accent2 21 2 5" xfId="6765"/>
    <cellStyle name="20% - Accent2 21 2 6" xfId="6766"/>
    <cellStyle name="20% - Accent2 21 2 7" xfId="6767"/>
    <cellStyle name="20% - Accent2 21 2 8" xfId="6768"/>
    <cellStyle name="20% - Accent2 21 2 9" xfId="6769"/>
    <cellStyle name="20% - Accent2 21 3" xfId="6770"/>
    <cellStyle name="20% - Accent2 21 3 10" xfId="6771"/>
    <cellStyle name="20% - Accent2 21 3 2" xfId="6772"/>
    <cellStyle name="20% - Accent2 21 3 3" xfId="6773"/>
    <cellStyle name="20% - Accent2 21 3 4" xfId="6774"/>
    <cellStyle name="20% - Accent2 21 3 5" xfId="6775"/>
    <cellStyle name="20% - Accent2 21 3 6" xfId="6776"/>
    <cellStyle name="20% - Accent2 21 3 7" xfId="6777"/>
    <cellStyle name="20% - Accent2 21 3 8" xfId="6778"/>
    <cellStyle name="20% - Accent2 21 3 9" xfId="6779"/>
    <cellStyle name="20% - Accent2 21 4" xfId="6780"/>
    <cellStyle name="20% - Accent2 21 4 10" xfId="6781"/>
    <cellStyle name="20% - Accent2 21 4 2" xfId="6782"/>
    <cellStyle name="20% - Accent2 21 4 3" xfId="6783"/>
    <cellStyle name="20% - Accent2 21 4 4" xfId="6784"/>
    <cellStyle name="20% - Accent2 21 4 5" xfId="6785"/>
    <cellStyle name="20% - Accent2 21 4 6" xfId="6786"/>
    <cellStyle name="20% - Accent2 21 4 7" xfId="6787"/>
    <cellStyle name="20% - Accent2 21 4 8" xfId="6788"/>
    <cellStyle name="20% - Accent2 21 4 9" xfId="6789"/>
    <cellStyle name="20% - Accent2 21 5" xfId="6790"/>
    <cellStyle name="20% - Accent2 21 5 10" xfId="6791"/>
    <cellStyle name="20% - Accent2 21 5 2" xfId="6792"/>
    <cellStyle name="20% - Accent2 21 5 3" xfId="6793"/>
    <cellStyle name="20% - Accent2 21 5 4" xfId="6794"/>
    <cellStyle name="20% - Accent2 21 5 5" xfId="6795"/>
    <cellStyle name="20% - Accent2 21 5 6" xfId="6796"/>
    <cellStyle name="20% - Accent2 21 5 7" xfId="6797"/>
    <cellStyle name="20% - Accent2 21 5 8" xfId="6798"/>
    <cellStyle name="20% - Accent2 21 5 9" xfId="6799"/>
    <cellStyle name="20% - Accent2 21 6" xfId="6800"/>
    <cellStyle name="20% - Accent2 21 6 10" xfId="6801"/>
    <cellStyle name="20% - Accent2 21 6 2" xfId="6802"/>
    <cellStyle name="20% - Accent2 21 6 3" xfId="6803"/>
    <cellStyle name="20% - Accent2 21 6 4" xfId="6804"/>
    <cellStyle name="20% - Accent2 21 6 5" xfId="6805"/>
    <cellStyle name="20% - Accent2 21 6 6" xfId="6806"/>
    <cellStyle name="20% - Accent2 21 6 7" xfId="6807"/>
    <cellStyle name="20% - Accent2 21 6 8" xfId="6808"/>
    <cellStyle name="20% - Accent2 21 6 9" xfId="6809"/>
    <cellStyle name="20% - Accent2 21 7" xfId="6810"/>
    <cellStyle name="20% - Accent2 21 8" xfId="6811"/>
    <cellStyle name="20% - Accent2 21 9" xfId="6812"/>
    <cellStyle name="20% - Accent2 22" xfId="6813"/>
    <cellStyle name="20% - Accent2 22 10" xfId="6814"/>
    <cellStyle name="20% - Accent2 22 11" xfId="6815"/>
    <cellStyle name="20% - Accent2 22 12" xfId="6816"/>
    <cellStyle name="20% - Accent2 22 13" xfId="6817"/>
    <cellStyle name="20% - Accent2 22 14" xfId="6818"/>
    <cellStyle name="20% - Accent2 22 15" xfId="6819"/>
    <cellStyle name="20% - Accent2 22 16" xfId="6820"/>
    <cellStyle name="20% - Accent2 22 2" xfId="6821"/>
    <cellStyle name="20% - Accent2 22 2 10" xfId="6822"/>
    <cellStyle name="20% - Accent2 22 2 11" xfId="6823"/>
    <cellStyle name="20% - Accent2 22 2 12" xfId="6824"/>
    <cellStyle name="20% - Accent2 22 2 13" xfId="6825"/>
    <cellStyle name="20% - Accent2 22 2 2" xfId="6826"/>
    <cellStyle name="20% - Accent2 22 2 2 10" xfId="6827"/>
    <cellStyle name="20% - Accent2 22 2 2 2" xfId="6828"/>
    <cellStyle name="20% - Accent2 22 2 2 3" xfId="6829"/>
    <cellStyle name="20% - Accent2 22 2 2 4" xfId="6830"/>
    <cellStyle name="20% - Accent2 22 2 2 5" xfId="6831"/>
    <cellStyle name="20% - Accent2 22 2 2 6" xfId="6832"/>
    <cellStyle name="20% - Accent2 22 2 2 7" xfId="6833"/>
    <cellStyle name="20% - Accent2 22 2 2 8" xfId="6834"/>
    <cellStyle name="20% - Accent2 22 2 2 9" xfId="6835"/>
    <cellStyle name="20% - Accent2 22 2 3" xfId="6836"/>
    <cellStyle name="20% - Accent2 22 2 3 10" xfId="6837"/>
    <cellStyle name="20% - Accent2 22 2 3 2" xfId="6838"/>
    <cellStyle name="20% - Accent2 22 2 3 3" xfId="6839"/>
    <cellStyle name="20% - Accent2 22 2 3 4" xfId="6840"/>
    <cellStyle name="20% - Accent2 22 2 3 5" xfId="6841"/>
    <cellStyle name="20% - Accent2 22 2 3 6" xfId="6842"/>
    <cellStyle name="20% - Accent2 22 2 3 7" xfId="6843"/>
    <cellStyle name="20% - Accent2 22 2 3 8" xfId="6844"/>
    <cellStyle name="20% - Accent2 22 2 3 9" xfId="6845"/>
    <cellStyle name="20% - Accent2 22 2 4" xfId="6846"/>
    <cellStyle name="20% - Accent2 22 2 5" xfId="6847"/>
    <cellStyle name="20% - Accent2 22 2 6" xfId="6848"/>
    <cellStyle name="20% - Accent2 22 2 7" xfId="6849"/>
    <cellStyle name="20% - Accent2 22 2 8" xfId="6850"/>
    <cellStyle name="20% - Accent2 22 2 9" xfId="6851"/>
    <cellStyle name="20% - Accent2 22 3" xfId="6852"/>
    <cellStyle name="20% - Accent2 22 3 10" xfId="6853"/>
    <cellStyle name="20% - Accent2 22 3 2" xfId="6854"/>
    <cellStyle name="20% - Accent2 22 3 3" xfId="6855"/>
    <cellStyle name="20% - Accent2 22 3 4" xfId="6856"/>
    <cellStyle name="20% - Accent2 22 3 5" xfId="6857"/>
    <cellStyle name="20% - Accent2 22 3 6" xfId="6858"/>
    <cellStyle name="20% - Accent2 22 3 7" xfId="6859"/>
    <cellStyle name="20% - Accent2 22 3 8" xfId="6860"/>
    <cellStyle name="20% - Accent2 22 3 9" xfId="6861"/>
    <cellStyle name="20% - Accent2 22 4" xfId="6862"/>
    <cellStyle name="20% - Accent2 22 4 10" xfId="6863"/>
    <cellStyle name="20% - Accent2 22 4 2" xfId="6864"/>
    <cellStyle name="20% - Accent2 22 4 3" xfId="6865"/>
    <cellStyle name="20% - Accent2 22 4 4" xfId="6866"/>
    <cellStyle name="20% - Accent2 22 4 5" xfId="6867"/>
    <cellStyle name="20% - Accent2 22 4 6" xfId="6868"/>
    <cellStyle name="20% - Accent2 22 4 7" xfId="6869"/>
    <cellStyle name="20% - Accent2 22 4 8" xfId="6870"/>
    <cellStyle name="20% - Accent2 22 4 9" xfId="6871"/>
    <cellStyle name="20% - Accent2 22 5" xfId="6872"/>
    <cellStyle name="20% - Accent2 22 5 10" xfId="6873"/>
    <cellStyle name="20% - Accent2 22 5 2" xfId="6874"/>
    <cellStyle name="20% - Accent2 22 5 3" xfId="6875"/>
    <cellStyle name="20% - Accent2 22 5 4" xfId="6876"/>
    <cellStyle name="20% - Accent2 22 5 5" xfId="6877"/>
    <cellStyle name="20% - Accent2 22 5 6" xfId="6878"/>
    <cellStyle name="20% - Accent2 22 5 7" xfId="6879"/>
    <cellStyle name="20% - Accent2 22 5 8" xfId="6880"/>
    <cellStyle name="20% - Accent2 22 5 9" xfId="6881"/>
    <cellStyle name="20% - Accent2 22 6" xfId="6882"/>
    <cellStyle name="20% - Accent2 22 6 10" xfId="6883"/>
    <cellStyle name="20% - Accent2 22 6 2" xfId="6884"/>
    <cellStyle name="20% - Accent2 22 6 3" xfId="6885"/>
    <cellStyle name="20% - Accent2 22 6 4" xfId="6886"/>
    <cellStyle name="20% - Accent2 22 6 5" xfId="6887"/>
    <cellStyle name="20% - Accent2 22 6 6" xfId="6888"/>
    <cellStyle name="20% - Accent2 22 6 7" xfId="6889"/>
    <cellStyle name="20% - Accent2 22 6 8" xfId="6890"/>
    <cellStyle name="20% - Accent2 22 6 9" xfId="6891"/>
    <cellStyle name="20% - Accent2 22 7" xfId="6892"/>
    <cellStyle name="20% - Accent2 22 8" xfId="6893"/>
    <cellStyle name="20% - Accent2 22 9" xfId="6894"/>
    <cellStyle name="20% - Accent2 23" xfId="6895"/>
    <cellStyle name="20% - Accent2 23 10" xfId="6896"/>
    <cellStyle name="20% - Accent2 23 11" xfId="6897"/>
    <cellStyle name="20% - Accent2 23 12" xfId="6898"/>
    <cellStyle name="20% - Accent2 23 13" xfId="6899"/>
    <cellStyle name="20% - Accent2 23 14" xfId="6900"/>
    <cellStyle name="20% - Accent2 23 15" xfId="6901"/>
    <cellStyle name="20% - Accent2 23 16" xfId="6902"/>
    <cellStyle name="20% - Accent2 23 2" xfId="6903"/>
    <cellStyle name="20% - Accent2 23 2 10" xfId="6904"/>
    <cellStyle name="20% - Accent2 23 2 11" xfId="6905"/>
    <cellStyle name="20% - Accent2 23 2 12" xfId="6906"/>
    <cellStyle name="20% - Accent2 23 2 13" xfId="6907"/>
    <cellStyle name="20% - Accent2 23 2 2" xfId="6908"/>
    <cellStyle name="20% - Accent2 23 2 2 10" xfId="6909"/>
    <cellStyle name="20% - Accent2 23 2 2 2" xfId="6910"/>
    <cellStyle name="20% - Accent2 23 2 2 3" xfId="6911"/>
    <cellStyle name="20% - Accent2 23 2 2 4" xfId="6912"/>
    <cellStyle name="20% - Accent2 23 2 2 5" xfId="6913"/>
    <cellStyle name="20% - Accent2 23 2 2 6" xfId="6914"/>
    <cellStyle name="20% - Accent2 23 2 2 7" xfId="6915"/>
    <cellStyle name="20% - Accent2 23 2 2 8" xfId="6916"/>
    <cellStyle name="20% - Accent2 23 2 2 9" xfId="6917"/>
    <cellStyle name="20% - Accent2 23 2 3" xfId="6918"/>
    <cellStyle name="20% - Accent2 23 2 3 10" xfId="6919"/>
    <cellStyle name="20% - Accent2 23 2 3 2" xfId="6920"/>
    <cellStyle name="20% - Accent2 23 2 3 3" xfId="6921"/>
    <cellStyle name="20% - Accent2 23 2 3 4" xfId="6922"/>
    <cellStyle name="20% - Accent2 23 2 3 5" xfId="6923"/>
    <cellStyle name="20% - Accent2 23 2 3 6" xfId="6924"/>
    <cellStyle name="20% - Accent2 23 2 3 7" xfId="6925"/>
    <cellStyle name="20% - Accent2 23 2 3 8" xfId="6926"/>
    <cellStyle name="20% - Accent2 23 2 3 9" xfId="6927"/>
    <cellStyle name="20% - Accent2 23 2 4" xfId="6928"/>
    <cellStyle name="20% - Accent2 23 2 5" xfId="6929"/>
    <cellStyle name="20% - Accent2 23 2 6" xfId="6930"/>
    <cellStyle name="20% - Accent2 23 2 7" xfId="6931"/>
    <cellStyle name="20% - Accent2 23 2 8" xfId="6932"/>
    <cellStyle name="20% - Accent2 23 2 9" xfId="6933"/>
    <cellStyle name="20% - Accent2 23 3" xfId="6934"/>
    <cellStyle name="20% - Accent2 23 3 10" xfId="6935"/>
    <cellStyle name="20% - Accent2 23 3 2" xfId="6936"/>
    <cellStyle name="20% - Accent2 23 3 3" xfId="6937"/>
    <cellStyle name="20% - Accent2 23 3 4" xfId="6938"/>
    <cellStyle name="20% - Accent2 23 3 5" xfId="6939"/>
    <cellStyle name="20% - Accent2 23 3 6" xfId="6940"/>
    <cellStyle name="20% - Accent2 23 3 7" xfId="6941"/>
    <cellStyle name="20% - Accent2 23 3 8" xfId="6942"/>
    <cellStyle name="20% - Accent2 23 3 9" xfId="6943"/>
    <cellStyle name="20% - Accent2 23 4" xfId="6944"/>
    <cellStyle name="20% - Accent2 23 4 10" xfId="6945"/>
    <cellStyle name="20% - Accent2 23 4 2" xfId="6946"/>
    <cellStyle name="20% - Accent2 23 4 3" xfId="6947"/>
    <cellStyle name="20% - Accent2 23 4 4" xfId="6948"/>
    <cellStyle name="20% - Accent2 23 4 5" xfId="6949"/>
    <cellStyle name="20% - Accent2 23 4 6" xfId="6950"/>
    <cellStyle name="20% - Accent2 23 4 7" xfId="6951"/>
    <cellStyle name="20% - Accent2 23 4 8" xfId="6952"/>
    <cellStyle name="20% - Accent2 23 4 9" xfId="6953"/>
    <cellStyle name="20% - Accent2 23 5" xfId="6954"/>
    <cellStyle name="20% - Accent2 23 5 10" xfId="6955"/>
    <cellStyle name="20% - Accent2 23 5 2" xfId="6956"/>
    <cellStyle name="20% - Accent2 23 5 3" xfId="6957"/>
    <cellStyle name="20% - Accent2 23 5 4" xfId="6958"/>
    <cellStyle name="20% - Accent2 23 5 5" xfId="6959"/>
    <cellStyle name="20% - Accent2 23 5 6" xfId="6960"/>
    <cellStyle name="20% - Accent2 23 5 7" xfId="6961"/>
    <cellStyle name="20% - Accent2 23 5 8" xfId="6962"/>
    <cellStyle name="20% - Accent2 23 5 9" xfId="6963"/>
    <cellStyle name="20% - Accent2 23 6" xfId="6964"/>
    <cellStyle name="20% - Accent2 23 6 10" xfId="6965"/>
    <cellStyle name="20% - Accent2 23 6 2" xfId="6966"/>
    <cellStyle name="20% - Accent2 23 6 3" xfId="6967"/>
    <cellStyle name="20% - Accent2 23 6 4" xfId="6968"/>
    <cellStyle name="20% - Accent2 23 6 5" xfId="6969"/>
    <cellStyle name="20% - Accent2 23 6 6" xfId="6970"/>
    <cellStyle name="20% - Accent2 23 6 7" xfId="6971"/>
    <cellStyle name="20% - Accent2 23 6 8" xfId="6972"/>
    <cellStyle name="20% - Accent2 23 6 9" xfId="6973"/>
    <cellStyle name="20% - Accent2 23 7" xfId="6974"/>
    <cellStyle name="20% - Accent2 23 8" xfId="6975"/>
    <cellStyle name="20% - Accent2 23 9" xfId="6976"/>
    <cellStyle name="20% - Accent2 24" xfId="6977"/>
    <cellStyle name="20% - Accent2 24 10" xfId="6978"/>
    <cellStyle name="20% - Accent2 24 11" xfId="6979"/>
    <cellStyle name="20% - Accent2 24 12" xfId="6980"/>
    <cellStyle name="20% - Accent2 24 13" xfId="6981"/>
    <cellStyle name="20% - Accent2 24 14" xfId="6982"/>
    <cellStyle name="20% - Accent2 24 15" xfId="6983"/>
    <cellStyle name="20% - Accent2 24 16" xfId="6984"/>
    <cellStyle name="20% - Accent2 24 2" xfId="6985"/>
    <cellStyle name="20% - Accent2 24 2 10" xfId="6986"/>
    <cellStyle name="20% - Accent2 24 2 11" xfId="6987"/>
    <cellStyle name="20% - Accent2 24 2 12" xfId="6988"/>
    <cellStyle name="20% - Accent2 24 2 13" xfId="6989"/>
    <cellStyle name="20% - Accent2 24 2 2" xfId="6990"/>
    <cellStyle name="20% - Accent2 24 2 2 10" xfId="6991"/>
    <cellStyle name="20% - Accent2 24 2 2 2" xfId="6992"/>
    <cellStyle name="20% - Accent2 24 2 2 3" xfId="6993"/>
    <cellStyle name="20% - Accent2 24 2 2 4" xfId="6994"/>
    <cellStyle name="20% - Accent2 24 2 2 5" xfId="6995"/>
    <cellStyle name="20% - Accent2 24 2 2 6" xfId="6996"/>
    <cellStyle name="20% - Accent2 24 2 2 7" xfId="6997"/>
    <cellStyle name="20% - Accent2 24 2 2 8" xfId="6998"/>
    <cellStyle name="20% - Accent2 24 2 2 9" xfId="6999"/>
    <cellStyle name="20% - Accent2 24 2 3" xfId="7000"/>
    <cellStyle name="20% - Accent2 24 2 3 10" xfId="7001"/>
    <cellStyle name="20% - Accent2 24 2 3 2" xfId="7002"/>
    <cellStyle name="20% - Accent2 24 2 3 3" xfId="7003"/>
    <cellStyle name="20% - Accent2 24 2 3 4" xfId="7004"/>
    <cellStyle name="20% - Accent2 24 2 3 5" xfId="7005"/>
    <cellStyle name="20% - Accent2 24 2 3 6" xfId="7006"/>
    <cellStyle name="20% - Accent2 24 2 3 7" xfId="7007"/>
    <cellStyle name="20% - Accent2 24 2 3 8" xfId="7008"/>
    <cellStyle name="20% - Accent2 24 2 3 9" xfId="7009"/>
    <cellStyle name="20% - Accent2 24 2 4" xfId="7010"/>
    <cellStyle name="20% - Accent2 24 2 5" xfId="7011"/>
    <cellStyle name="20% - Accent2 24 2 6" xfId="7012"/>
    <cellStyle name="20% - Accent2 24 2 7" xfId="7013"/>
    <cellStyle name="20% - Accent2 24 2 8" xfId="7014"/>
    <cellStyle name="20% - Accent2 24 2 9" xfId="7015"/>
    <cellStyle name="20% - Accent2 24 3" xfId="7016"/>
    <cellStyle name="20% - Accent2 24 3 10" xfId="7017"/>
    <cellStyle name="20% - Accent2 24 3 2" xfId="7018"/>
    <cellStyle name="20% - Accent2 24 3 3" xfId="7019"/>
    <cellStyle name="20% - Accent2 24 3 4" xfId="7020"/>
    <cellStyle name="20% - Accent2 24 3 5" xfId="7021"/>
    <cellStyle name="20% - Accent2 24 3 6" xfId="7022"/>
    <cellStyle name="20% - Accent2 24 3 7" xfId="7023"/>
    <cellStyle name="20% - Accent2 24 3 8" xfId="7024"/>
    <cellStyle name="20% - Accent2 24 3 9" xfId="7025"/>
    <cellStyle name="20% - Accent2 24 4" xfId="7026"/>
    <cellStyle name="20% - Accent2 24 4 10" xfId="7027"/>
    <cellStyle name="20% - Accent2 24 4 2" xfId="7028"/>
    <cellStyle name="20% - Accent2 24 4 3" xfId="7029"/>
    <cellStyle name="20% - Accent2 24 4 4" xfId="7030"/>
    <cellStyle name="20% - Accent2 24 4 5" xfId="7031"/>
    <cellStyle name="20% - Accent2 24 4 6" xfId="7032"/>
    <cellStyle name="20% - Accent2 24 4 7" xfId="7033"/>
    <cellStyle name="20% - Accent2 24 4 8" xfId="7034"/>
    <cellStyle name="20% - Accent2 24 4 9" xfId="7035"/>
    <cellStyle name="20% - Accent2 24 5" xfId="7036"/>
    <cellStyle name="20% - Accent2 24 5 10" xfId="7037"/>
    <cellStyle name="20% - Accent2 24 5 2" xfId="7038"/>
    <cellStyle name="20% - Accent2 24 5 3" xfId="7039"/>
    <cellStyle name="20% - Accent2 24 5 4" xfId="7040"/>
    <cellStyle name="20% - Accent2 24 5 5" xfId="7041"/>
    <cellStyle name="20% - Accent2 24 5 6" xfId="7042"/>
    <cellStyle name="20% - Accent2 24 5 7" xfId="7043"/>
    <cellStyle name="20% - Accent2 24 5 8" xfId="7044"/>
    <cellStyle name="20% - Accent2 24 5 9" xfId="7045"/>
    <cellStyle name="20% - Accent2 24 6" xfId="7046"/>
    <cellStyle name="20% - Accent2 24 6 10" xfId="7047"/>
    <cellStyle name="20% - Accent2 24 6 2" xfId="7048"/>
    <cellStyle name="20% - Accent2 24 6 3" xfId="7049"/>
    <cellStyle name="20% - Accent2 24 6 4" xfId="7050"/>
    <cellStyle name="20% - Accent2 24 6 5" xfId="7051"/>
    <cellStyle name="20% - Accent2 24 6 6" xfId="7052"/>
    <cellStyle name="20% - Accent2 24 6 7" xfId="7053"/>
    <cellStyle name="20% - Accent2 24 6 8" xfId="7054"/>
    <cellStyle name="20% - Accent2 24 6 9" xfId="7055"/>
    <cellStyle name="20% - Accent2 24 7" xfId="7056"/>
    <cellStyle name="20% - Accent2 24 8" xfId="7057"/>
    <cellStyle name="20% - Accent2 24 9" xfId="7058"/>
    <cellStyle name="20% - Accent2 25" xfId="7059"/>
    <cellStyle name="20% - Accent2 25 10" xfId="7060"/>
    <cellStyle name="20% - Accent2 25 11" xfId="7061"/>
    <cellStyle name="20% - Accent2 25 12" xfId="7062"/>
    <cellStyle name="20% - Accent2 25 13" xfId="7063"/>
    <cellStyle name="20% - Accent2 25 14" xfId="7064"/>
    <cellStyle name="20% - Accent2 25 15" xfId="7065"/>
    <cellStyle name="20% - Accent2 25 16" xfId="7066"/>
    <cellStyle name="20% - Accent2 25 2" xfId="7067"/>
    <cellStyle name="20% - Accent2 25 2 10" xfId="7068"/>
    <cellStyle name="20% - Accent2 25 2 11" xfId="7069"/>
    <cellStyle name="20% - Accent2 25 2 12" xfId="7070"/>
    <cellStyle name="20% - Accent2 25 2 13" xfId="7071"/>
    <cellStyle name="20% - Accent2 25 2 2" xfId="7072"/>
    <cellStyle name="20% - Accent2 25 2 2 10" xfId="7073"/>
    <cellStyle name="20% - Accent2 25 2 2 2" xfId="7074"/>
    <cellStyle name="20% - Accent2 25 2 2 3" xfId="7075"/>
    <cellStyle name="20% - Accent2 25 2 2 4" xfId="7076"/>
    <cellStyle name="20% - Accent2 25 2 2 5" xfId="7077"/>
    <cellStyle name="20% - Accent2 25 2 2 6" xfId="7078"/>
    <cellStyle name="20% - Accent2 25 2 2 7" xfId="7079"/>
    <cellStyle name="20% - Accent2 25 2 2 8" xfId="7080"/>
    <cellStyle name="20% - Accent2 25 2 2 9" xfId="7081"/>
    <cellStyle name="20% - Accent2 25 2 3" xfId="7082"/>
    <cellStyle name="20% - Accent2 25 2 3 10" xfId="7083"/>
    <cellStyle name="20% - Accent2 25 2 3 2" xfId="7084"/>
    <cellStyle name="20% - Accent2 25 2 3 3" xfId="7085"/>
    <cellStyle name="20% - Accent2 25 2 3 4" xfId="7086"/>
    <cellStyle name="20% - Accent2 25 2 3 5" xfId="7087"/>
    <cellStyle name="20% - Accent2 25 2 3 6" xfId="7088"/>
    <cellStyle name="20% - Accent2 25 2 3 7" xfId="7089"/>
    <cellStyle name="20% - Accent2 25 2 3 8" xfId="7090"/>
    <cellStyle name="20% - Accent2 25 2 3 9" xfId="7091"/>
    <cellStyle name="20% - Accent2 25 2 4" xfId="7092"/>
    <cellStyle name="20% - Accent2 25 2 5" xfId="7093"/>
    <cellStyle name="20% - Accent2 25 2 6" xfId="7094"/>
    <cellStyle name="20% - Accent2 25 2 7" xfId="7095"/>
    <cellStyle name="20% - Accent2 25 2 8" xfId="7096"/>
    <cellStyle name="20% - Accent2 25 2 9" xfId="7097"/>
    <cellStyle name="20% - Accent2 25 3" xfId="7098"/>
    <cellStyle name="20% - Accent2 25 3 10" xfId="7099"/>
    <cellStyle name="20% - Accent2 25 3 2" xfId="7100"/>
    <cellStyle name="20% - Accent2 25 3 3" xfId="7101"/>
    <cellStyle name="20% - Accent2 25 3 4" xfId="7102"/>
    <cellStyle name="20% - Accent2 25 3 5" xfId="7103"/>
    <cellStyle name="20% - Accent2 25 3 6" xfId="7104"/>
    <cellStyle name="20% - Accent2 25 3 7" xfId="7105"/>
    <cellStyle name="20% - Accent2 25 3 8" xfId="7106"/>
    <cellStyle name="20% - Accent2 25 3 9" xfId="7107"/>
    <cellStyle name="20% - Accent2 25 4" xfId="7108"/>
    <cellStyle name="20% - Accent2 25 4 10" xfId="7109"/>
    <cellStyle name="20% - Accent2 25 4 2" xfId="7110"/>
    <cellStyle name="20% - Accent2 25 4 3" xfId="7111"/>
    <cellStyle name="20% - Accent2 25 4 4" xfId="7112"/>
    <cellStyle name="20% - Accent2 25 4 5" xfId="7113"/>
    <cellStyle name="20% - Accent2 25 4 6" xfId="7114"/>
    <cellStyle name="20% - Accent2 25 4 7" xfId="7115"/>
    <cellStyle name="20% - Accent2 25 4 8" xfId="7116"/>
    <cellStyle name="20% - Accent2 25 4 9" xfId="7117"/>
    <cellStyle name="20% - Accent2 25 5" xfId="7118"/>
    <cellStyle name="20% - Accent2 25 5 10" xfId="7119"/>
    <cellStyle name="20% - Accent2 25 5 2" xfId="7120"/>
    <cellStyle name="20% - Accent2 25 5 3" xfId="7121"/>
    <cellStyle name="20% - Accent2 25 5 4" xfId="7122"/>
    <cellStyle name="20% - Accent2 25 5 5" xfId="7123"/>
    <cellStyle name="20% - Accent2 25 5 6" xfId="7124"/>
    <cellStyle name="20% - Accent2 25 5 7" xfId="7125"/>
    <cellStyle name="20% - Accent2 25 5 8" xfId="7126"/>
    <cellStyle name="20% - Accent2 25 5 9" xfId="7127"/>
    <cellStyle name="20% - Accent2 25 6" xfId="7128"/>
    <cellStyle name="20% - Accent2 25 6 10" xfId="7129"/>
    <cellStyle name="20% - Accent2 25 6 2" xfId="7130"/>
    <cellStyle name="20% - Accent2 25 6 3" xfId="7131"/>
    <cellStyle name="20% - Accent2 25 6 4" xfId="7132"/>
    <cellStyle name="20% - Accent2 25 6 5" xfId="7133"/>
    <cellStyle name="20% - Accent2 25 6 6" xfId="7134"/>
    <cellStyle name="20% - Accent2 25 6 7" xfId="7135"/>
    <cellStyle name="20% - Accent2 25 6 8" xfId="7136"/>
    <cellStyle name="20% - Accent2 25 6 9" xfId="7137"/>
    <cellStyle name="20% - Accent2 25 7" xfId="7138"/>
    <cellStyle name="20% - Accent2 25 8" xfId="7139"/>
    <cellStyle name="20% - Accent2 25 9" xfId="7140"/>
    <cellStyle name="20% - Accent2 26" xfId="7141"/>
    <cellStyle name="20% - Accent2 26 10" xfId="7142"/>
    <cellStyle name="20% - Accent2 26 11" xfId="7143"/>
    <cellStyle name="20% - Accent2 26 12" xfId="7144"/>
    <cellStyle name="20% - Accent2 26 13" xfId="7145"/>
    <cellStyle name="20% - Accent2 26 14" xfId="7146"/>
    <cellStyle name="20% - Accent2 26 15" xfId="7147"/>
    <cellStyle name="20% - Accent2 26 16" xfId="7148"/>
    <cellStyle name="20% - Accent2 26 2" xfId="7149"/>
    <cellStyle name="20% - Accent2 26 2 10" xfId="7150"/>
    <cellStyle name="20% - Accent2 26 2 11" xfId="7151"/>
    <cellStyle name="20% - Accent2 26 2 12" xfId="7152"/>
    <cellStyle name="20% - Accent2 26 2 13" xfId="7153"/>
    <cellStyle name="20% - Accent2 26 2 2" xfId="7154"/>
    <cellStyle name="20% - Accent2 26 2 2 10" xfId="7155"/>
    <cellStyle name="20% - Accent2 26 2 2 2" xfId="7156"/>
    <cellStyle name="20% - Accent2 26 2 2 3" xfId="7157"/>
    <cellStyle name="20% - Accent2 26 2 2 4" xfId="7158"/>
    <cellStyle name="20% - Accent2 26 2 2 5" xfId="7159"/>
    <cellStyle name="20% - Accent2 26 2 2 6" xfId="7160"/>
    <cellStyle name="20% - Accent2 26 2 2 7" xfId="7161"/>
    <cellStyle name="20% - Accent2 26 2 2 8" xfId="7162"/>
    <cellStyle name="20% - Accent2 26 2 2 9" xfId="7163"/>
    <cellStyle name="20% - Accent2 26 2 3" xfId="7164"/>
    <cellStyle name="20% - Accent2 26 2 3 10" xfId="7165"/>
    <cellStyle name="20% - Accent2 26 2 3 2" xfId="7166"/>
    <cellStyle name="20% - Accent2 26 2 3 3" xfId="7167"/>
    <cellStyle name="20% - Accent2 26 2 3 4" xfId="7168"/>
    <cellStyle name="20% - Accent2 26 2 3 5" xfId="7169"/>
    <cellStyle name="20% - Accent2 26 2 3 6" xfId="7170"/>
    <cellStyle name="20% - Accent2 26 2 3 7" xfId="7171"/>
    <cellStyle name="20% - Accent2 26 2 3 8" xfId="7172"/>
    <cellStyle name="20% - Accent2 26 2 3 9" xfId="7173"/>
    <cellStyle name="20% - Accent2 26 2 4" xfId="7174"/>
    <cellStyle name="20% - Accent2 26 2 5" xfId="7175"/>
    <cellStyle name="20% - Accent2 26 2 6" xfId="7176"/>
    <cellStyle name="20% - Accent2 26 2 7" xfId="7177"/>
    <cellStyle name="20% - Accent2 26 2 8" xfId="7178"/>
    <cellStyle name="20% - Accent2 26 2 9" xfId="7179"/>
    <cellStyle name="20% - Accent2 26 3" xfId="7180"/>
    <cellStyle name="20% - Accent2 26 3 10" xfId="7181"/>
    <cellStyle name="20% - Accent2 26 3 2" xfId="7182"/>
    <cellStyle name="20% - Accent2 26 3 3" xfId="7183"/>
    <cellStyle name="20% - Accent2 26 3 4" xfId="7184"/>
    <cellStyle name="20% - Accent2 26 3 5" xfId="7185"/>
    <cellStyle name="20% - Accent2 26 3 6" xfId="7186"/>
    <cellStyle name="20% - Accent2 26 3 7" xfId="7187"/>
    <cellStyle name="20% - Accent2 26 3 8" xfId="7188"/>
    <cellStyle name="20% - Accent2 26 3 9" xfId="7189"/>
    <cellStyle name="20% - Accent2 26 4" xfId="7190"/>
    <cellStyle name="20% - Accent2 26 4 10" xfId="7191"/>
    <cellStyle name="20% - Accent2 26 4 2" xfId="7192"/>
    <cellStyle name="20% - Accent2 26 4 3" xfId="7193"/>
    <cellStyle name="20% - Accent2 26 4 4" xfId="7194"/>
    <cellStyle name="20% - Accent2 26 4 5" xfId="7195"/>
    <cellStyle name="20% - Accent2 26 4 6" xfId="7196"/>
    <cellStyle name="20% - Accent2 26 4 7" xfId="7197"/>
    <cellStyle name="20% - Accent2 26 4 8" xfId="7198"/>
    <cellStyle name="20% - Accent2 26 4 9" xfId="7199"/>
    <cellStyle name="20% - Accent2 26 5" xfId="7200"/>
    <cellStyle name="20% - Accent2 26 5 10" xfId="7201"/>
    <cellStyle name="20% - Accent2 26 5 2" xfId="7202"/>
    <cellStyle name="20% - Accent2 26 5 3" xfId="7203"/>
    <cellStyle name="20% - Accent2 26 5 4" xfId="7204"/>
    <cellStyle name="20% - Accent2 26 5 5" xfId="7205"/>
    <cellStyle name="20% - Accent2 26 5 6" xfId="7206"/>
    <cellStyle name="20% - Accent2 26 5 7" xfId="7207"/>
    <cellStyle name="20% - Accent2 26 5 8" xfId="7208"/>
    <cellStyle name="20% - Accent2 26 5 9" xfId="7209"/>
    <cellStyle name="20% - Accent2 26 6" xfId="7210"/>
    <cellStyle name="20% - Accent2 26 6 10" xfId="7211"/>
    <cellStyle name="20% - Accent2 26 6 2" xfId="7212"/>
    <cellStyle name="20% - Accent2 26 6 3" xfId="7213"/>
    <cellStyle name="20% - Accent2 26 6 4" xfId="7214"/>
    <cellStyle name="20% - Accent2 26 6 5" xfId="7215"/>
    <cellStyle name="20% - Accent2 26 6 6" xfId="7216"/>
    <cellStyle name="20% - Accent2 26 6 7" xfId="7217"/>
    <cellStyle name="20% - Accent2 26 6 8" xfId="7218"/>
    <cellStyle name="20% - Accent2 26 6 9" xfId="7219"/>
    <cellStyle name="20% - Accent2 26 7" xfId="7220"/>
    <cellStyle name="20% - Accent2 26 8" xfId="7221"/>
    <cellStyle name="20% - Accent2 26 9" xfId="7222"/>
    <cellStyle name="20% - Accent2 27" xfId="7223"/>
    <cellStyle name="20% - Accent2 27 10" xfId="7224"/>
    <cellStyle name="20% - Accent2 27 11" xfId="7225"/>
    <cellStyle name="20% - Accent2 27 12" xfId="7226"/>
    <cellStyle name="20% - Accent2 27 13" xfId="7227"/>
    <cellStyle name="20% - Accent2 27 14" xfId="7228"/>
    <cellStyle name="20% - Accent2 27 15" xfId="7229"/>
    <cellStyle name="20% - Accent2 27 2" xfId="7230"/>
    <cellStyle name="20% - Accent2 27 2 10" xfId="7231"/>
    <cellStyle name="20% - Accent2 27 2 11" xfId="7232"/>
    <cellStyle name="20% - Accent2 27 2 12" xfId="7233"/>
    <cellStyle name="20% - Accent2 27 2 13" xfId="7234"/>
    <cellStyle name="20% - Accent2 27 2 2" xfId="7235"/>
    <cellStyle name="20% - Accent2 27 2 2 10" xfId="7236"/>
    <cellStyle name="20% - Accent2 27 2 2 2" xfId="7237"/>
    <cellStyle name="20% - Accent2 27 2 2 3" xfId="7238"/>
    <cellStyle name="20% - Accent2 27 2 2 4" xfId="7239"/>
    <cellStyle name="20% - Accent2 27 2 2 5" xfId="7240"/>
    <cellStyle name="20% - Accent2 27 2 2 6" xfId="7241"/>
    <cellStyle name="20% - Accent2 27 2 2 7" xfId="7242"/>
    <cellStyle name="20% - Accent2 27 2 2 8" xfId="7243"/>
    <cellStyle name="20% - Accent2 27 2 2 9" xfId="7244"/>
    <cellStyle name="20% - Accent2 27 2 3" xfId="7245"/>
    <cellStyle name="20% - Accent2 27 2 3 10" xfId="7246"/>
    <cellStyle name="20% - Accent2 27 2 3 2" xfId="7247"/>
    <cellStyle name="20% - Accent2 27 2 3 3" xfId="7248"/>
    <cellStyle name="20% - Accent2 27 2 3 4" xfId="7249"/>
    <cellStyle name="20% - Accent2 27 2 3 5" xfId="7250"/>
    <cellStyle name="20% - Accent2 27 2 3 6" xfId="7251"/>
    <cellStyle name="20% - Accent2 27 2 3 7" xfId="7252"/>
    <cellStyle name="20% - Accent2 27 2 3 8" xfId="7253"/>
    <cellStyle name="20% - Accent2 27 2 3 9" xfId="7254"/>
    <cellStyle name="20% - Accent2 27 2 4" xfId="7255"/>
    <cellStyle name="20% - Accent2 27 2 5" xfId="7256"/>
    <cellStyle name="20% - Accent2 27 2 6" xfId="7257"/>
    <cellStyle name="20% - Accent2 27 2 7" xfId="7258"/>
    <cellStyle name="20% - Accent2 27 2 8" xfId="7259"/>
    <cellStyle name="20% - Accent2 27 2 9" xfId="7260"/>
    <cellStyle name="20% - Accent2 27 3" xfId="7261"/>
    <cellStyle name="20% - Accent2 27 3 10" xfId="7262"/>
    <cellStyle name="20% - Accent2 27 3 2" xfId="7263"/>
    <cellStyle name="20% - Accent2 27 3 3" xfId="7264"/>
    <cellStyle name="20% - Accent2 27 3 4" xfId="7265"/>
    <cellStyle name="20% - Accent2 27 3 5" xfId="7266"/>
    <cellStyle name="20% - Accent2 27 3 6" xfId="7267"/>
    <cellStyle name="20% - Accent2 27 3 7" xfId="7268"/>
    <cellStyle name="20% - Accent2 27 3 8" xfId="7269"/>
    <cellStyle name="20% - Accent2 27 3 9" xfId="7270"/>
    <cellStyle name="20% - Accent2 27 4" xfId="7271"/>
    <cellStyle name="20% - Accent2 27 4 10" xfId="7272"/>
    <cellStyle name="20% - Accent2 27 4 2" xfId="7273"/>
    <cellStyle name="20% - Accent2 27 4 3" xfId="7274"/>
    <cellStyle name="20% - Accent2 27 4 4" xfId="7275"/>
    <cellStyle name="20% - Accent2 27 4 5" xfId="7276"/>
    <cellStyle name="20% - Accent2 27 4 6" xfId="7277"/>
    <cellStyle name="20% - Accent2 27 4 7" xfId="7278"/>
    <cellStyle name="20% - Accent2 27 4 8" xfId="7279"/>
    <cellStyle name="20% - Accent2 27 4 9" xfId="7280"/>
    <cellStyle name="20% - Accent2 27 5" xfId="7281"/>
    <cellStyle name="20% - Accent2 27 5 10" xfId="7282"/>
    <cellStyle name="20% - Accent2 27 5 2" xfId="7283"/>
    <cellStyle name="20% - Accent2 27 5 3" xfId="7284"/>
    <cellStyle name="20% - Accent2 27 5 4" xfId="7285"/>
    <cellStyle name="20% - Accent2 27 5 5" xfId="7286"/>
    <cellStyle name="20% - Accent2 27 5 6" xfId="7287"/>
    <cellStyle name="20% - Accent2 27 5 7" xfId="7288"/>
    <cellStyle name="20% - Accent2 27 5 8" xfId="7289"/>
    <cellStyle name="20% - Accent2 27 5 9" xfId="7290"/>
    <cellStyle name="20% - Accent2 27 6" xfId="7291"/>
    <cellStyle name="20% - Accent2 27 7" xfId="7292"/>
    <cellStyle name="20% - Accent2 27 8" xfId="7293"/>
    <cellStyle name="20% - Accent2 27 9" xfId="7294"/>
    <cellStyle name="20% - Accent2 28" xfId="7295"/>
    <cellStyle name="20% - Accent2 28 10" xfId="7296"/>
    <cellStyle name="20% - Accent2 28 11" xfId="7297"/>
    <cellStyle name="20% - Accent2 28 12" xfId="7298"/>
    <cellStyle name="20% - Accent2 28 13" xfId="7299"/>
    <cellStyle name="20% - Accent2 28 14" xfId="7300"/>
    <cellStyle name="20% - Accent2 28 15" xfId="7301"/>
    <cellStyle name="20% - Accent2 28 2" xfId="7302"/>
    <cellStyle name="20% - Accent2 28 2 10" xfId="7303"/>
    <cellStyle name="20% - Accent2 28 2 11" xfId="7304"/>
    <cellStyle name="20% - Accent2 28 2 12" xfId="7305"/>
    <cellStyle name="20% - Accent2 28 2 13" xfId="7306"/>
    <cellStyle name="20% - Accent2 28 2 2" xfId="7307"/>
    <cellStyle name="20% - Accent2 28 2 2 10" xfId="7308"/>
    <cellStyle name="20% - Accent2 28 2 2 2" xfId="7309"/>
    <cellStyle name="20% - Accent2 28 2 2 3" xfId="7310"/>
    <cellStyle name="20% - Accent2 28 2 2 4" xfId="7311"/>
    <cellStyle name="20% - Accent2 28 2 2 5" xfId="7312"/>
    <cellStyle name="20% - Accent2 28 2 2 6" xfId="7313"/>
    <cellStyle name="20% - Accent2 28 2 2 7" xfId="7314"/>
    <cellStyle name="20% - Accent2 28 2 2 8" xfId="7315"/>
    <cellStyle name="20% - Accent2 28 2 2 9" xfId="7316"/>
    <cellStyle name="20% - Accent2 28 2 3" xfId="7317"/>
    <cellStyle name="20% - Accent2 28 2 3 10" xfId="7318"/>
    <cellStyle name="20% - Accent2 28 2 3 2" xfId="7319"/>
    <cellStyle name="20% - Accent2 28 2 3 3" xfId="7320"/>
    <cellStyle name="20% - Accent2 28 2 3 4" xfId="7321"/>
    <cellStyle name="20% - Accent2 28 2 3 5" xfId="7322"/>
    <cellStyle name="20% - Accent2 28 2 3 6" xfId="7323"/>
    <cellStyle name="20% - Accent2 28 2 3 7" xfId="7324"/>
    <cellStyle name="20% - Accent2 28 2 3 8" xfId="7325"/>
    <cellStyle name="20% - Accent2 28 2 3 9" xfId="7326"/>
    <cellStyle name="20% - Accent2 28 2 4" xfId="7327"/>
    <cellStyle name="20% - Accent2 28 2 5" xfId="7328"/>
    <cellStyle name="20% - Accent2 28 2 6" xfId="7329"/>
    <cellStyle name="20% - Accent2 28 2 7" xfId="7330"/>
    <cellStyle name="20% - Accent2 28 2 8" xfId="7331"/>
    <cellStyle name="20% - Accent2 28 2 9" xfId="7332"/>
    <cellStyle name="20% - Accent2 28 3" xfId="7333"/>
    <cellStyle name="20% - Accent2 28 3 10" xfId="7334"/>
    <cellStyle name="20% - Accent2 28 3 2" xfId="7335"/>
    <cellStyle name="20% - Accent2 28 3 3" xfId="7336"/>
    <cellStyle name="20% - Accent2 28 3 4" xfId="7337"/>
    <cellStyle name="20% - Accent2 28 3 5" xfId="7338"/>
    <cellStyle name="20% - Accent2 28 3 6" xfId="7339"/>
    <cellStyle name="20% - Accent2 28 3 7" xfId="7340"/>
    <cellStyle name="20% - Accent2 28 3 8" xfId="7341"/>
    <cellStyle name="20% - Accent2 28 3 9" xfId="7342"/>
    <cellStyle name="20% - Accent2 28 4" xfId="7343"/>
    <cellStyle name="20% - Accent2 28 4 10" xfId="7344"/>
    <cellStyle name="20% - Accent2 28 4 2" xfId="7345"/>
    <cellStyle name="20% - Accent2 28 4 3" xfId="7346"/>
    <cellStyle name="20% - Accent2 28 4 4" xfId="7347"/>
    <cellStyle name="20% - Accent2 28 4 5" xfId="7348"/>
    <cellStyle name="20% - Accent2 28 4 6" xfId="7349"/>
    <cellStyle name="20% - Accent2 28 4 7" xfId="7350"/>
    <cellStyle name="20% - Accent2 28 4 8" xfId="7351"/>
    <cellStyle name="20% - Accent2 28 4 9" xfId="7352"/>
    <cellStyle name="20% - Accent2 28 5" xfId="7353"/>
    <cellStyle name="20% - Accent2 28 5 10" xfId="7354"/>
    <cellStyle name="20% - Accent2 28 5 2" xfId="7355"/>
    <cellStyle name="20% - Accent2 28 5 3" xfId="7356"/>
    <cellStyle name="20% - Accent2 28 5 4" xfId="7357"/>
    <cellStyle name="20% - Accent2 28 5 5" xfId="7358"/>
    <cellStyle name="20% - Accent2 28 5 6" xfId="7359"/>
    <cellStyle name="20% - Accent2 28 5 7" xfId="7360"/>
    <cellStyle name="20% - Accent2 28 5 8" xfId="7361"/>
    <cellStyle name="20% - Accent2 28 5 9" xfId="7362"/>
    <cellStyle name="20% - Accent2 28 6" xfId="7363"/>
    <cellStyle name="20% - Accent2 28 7" xfId="7364"/>
    <cellStyle name="20% - Accent2 28 8" xfId="7365"/>
    <cellStyle name="20% - Accent2 28 9" xfId="7366"/>
    <cellStyle name="20% - Accent2 29" xfId="7367"/>
    <cellStyle name="20% - Accent2 29 10" xfId="7368"/>
    <cellStyle name="20% - Accent2 29 11" xfId="7369"/>
    <cellStyle name="20% - Accent2 29 12" xfId="7370"/>
    <cellStyle name="20% - Accent2 29 13" xfId="7371"/>
    <cellStyle name="20% - Accent2 29 14" xfId="7372"/>
    <cellStyle name="20% - Accent2 29 15" xfId="7373"/>
    <cellStyle name="20% - Accent2 29 2" xfId="7374"/>
    <cellStyle name="20% - Accent2 29 2 10" xfId="7375"/>
    <cellStyle name="20% - Accent2 29 2 11" xfId="7376"/>
    <cellStyle name="20% - Accent2 29 2 12" xfId="7377"/>
    <cellStyle name="20% - Accent2 29 2 13" xfId="7378"/>
    <cellStyle name="20% - Accent2 29 2 2" xfId="7379"/>
    <cellStyle name="20% - Accent2 29 2 2 10" xfId="7380"/>
    <cellStyle name="20% - Accent2 29 2 2 2" xfId="7381"/>
    <cellStyle name="20% - Accent2 29 2 2 3" xfId="7382"/>
    <cellStyle name="20% - Accent2 29 2 2 4" xfId="7383"/>
    <cellStyle name="20% - Accent2 29 2 2 5" xfId="7384"/>
    <cellStyle name="20% - Accent2 29 2 2 6" xfId="7385"/>
    <cellStyle name="20% - Accent2 29 2 2 7" xfId="7386"/>
    <cellStyle name="20% - Accent2 29 2 2 8" xfId="7387"/>
    <cellStyle name="20% - Accent2 29 2 2 9" xfId="7388"/>
    <cellStyle name="20% - Accent2 29 2 3" xfId="7389"/>
    <cellStyle name="20% - Accent2 29 2 3 10" xfId="7390"/>
    <cellStyle name="20% - Accent2 29 2 3 2" xfId="7391"/>
    <cellStyle name="20% - Accent2 29 2 3 3" xfId="7392"/>
    <cellStyle name="20% - Accent2 29 2 3 4" xfId="7393"/>
    <cellStyle name="20% - Accent2 29 2 3 5" xfId="7394"/>
    <cellStyle name="20% - Accent2 29 2 3 6" xfId="7395"/>
    <cellStyle name="20% - Accent2 29 2 3 7" xfId="7396"/>
    <cellStyle name="20% - Accent2 29 2 3 8" xfId="7397"/>
    <cellStyle name="20% - Accent2 29 2 3 9" xfId="7398"/>
    <cellStyle name="20% - Accent2 29 2 4" xfId="7399"/>
    <cellStyle name="20% - Accent2 29 2 5" xfId="7400"/>
    <cellStyle name="20% - Accent2 29 2 6" xfId="7401"/>
    <cellStyle name="20% - Accent2 29 2 7" xfId="7402"/>
    <cellStyle name="20% - Accent2 29 2 8" xfId="7403"/>
    <cellStyle name="20% - Accent2 29 2 9" xfId="7404"/>
    <cellStyle name="20% - Accent2 29 3" xfId="7405"/>
    <cellStyle name="20% - Accent2 29 3 10" xfId="7406"/>
    <cellStyle name="20% - Accent2 29 3 2" xfId="7407"/>
    <cellStyle name="20% - Accent2 29 3 3" xfId="7408"/>
    <cellStyle name="20% - Accent2 29 3 4" xfId="7409"/>
    <cellStyle name="20% - Accent2 29 3 5" xfId="7410"/>
    <cellStyle name="20% - Accent2 29 3 6" xfId="7411"/>
    <cellStyle name="20% - Accent2 29 3 7" xfId="7412"/>
    <cellStyle name="20% - Accent2 29 3 8" xfId="7413"/>
    <cellStyle name="20% - Accent2 29 3 9" xfId="7414"/>
    <cellStyle name="20% - Accent2 29 4" xfId="7415"/>
    <cellStyle name="20% - Accent2 29 4 10" xfId="7416"/>
    <cellStyle name="20% - Accent2 29 4 2" xfId="7417"/>
    <cellStyle name="20% - Accent2 29 4 3" xfId="7418"/>
    <cellStyle name="20% - Accent2 29 4 4" xfId="7419"/>
    <cellStyle name="20% - Accent2 29 4 5" xfId="7420"/>
    <cellStyle name="20% - Accent2 29 4 6" xfId="7421"/>
    <cellStyle name="20% - Accent2 29 4 7" xfId="7422"/>
    <cellStyle name="20% - Accent2 29 4 8" xfId="7423"/>
    <cellStyle name="20% - Accent2 29 4 9" xfId="7424"/>
    <cellStyle name="20% - Accent2 29 5" xfId="7425"/>
    <cellStyle name="20% - Accent2 29 5 10" xfId="7426"/>
    <cellStyle name="20% - Accent2 29 5 2" xfId="7427"/>
    <cellStyle name="20% - Accent2 29 5 3" xfId="7428"/>
    <cellStyle name="20% - Accent2 29 5 4" xfId="7429"/>
    <cellStyle name="20% - Accent2 29 5 5" xfId="7430"/>
    <cellStyle name="20% - Accent2 29 5 6" xfId="7431"/>
    <cellStyle name="20% - Accent2 29 5 7" xfId="7432"/>
    <cellStyle name="20% - Accent2 29 5 8" xfId="7433"/>
    <cellStyle name="20% - Accent2 29 5 9" xfId="7434"/>
    <cellStyle name="20% - Accent2 29 6" xfId="7435"/>
    <cellStyle name="20% - Accent2 29 7" xfId="7436"/>
    <cellStyle name="20% - Accent2 29 8" xfId="7437"/>
    <cellStyle name="20% - Accent2 29 9" xfId="7438"/>
    <cellStyle name="20% - Accent2 3" xfId="7439"/>
    <cellStyle name="20% - Accent2 3 10" xfId="7440"/>
    <cellStyle name="20% - Accent2 3 11" xfId="7441"/>
    <cellStyle name="20% - Accent2 3 12" xfId="7442"/>
    <cellStyle name="20% - Accent2 3 13" xfId="7443"/>
    <cellStyle name="20% - Accent2 3 14" xfId="7444"/>
    <cellStyle name="20% - Accent2 3 15" xfId="7445"/>
    <cellStyle name="20% - Accent2 3 16" xfId="7446"/>
    <cellStyle name="20% - Accent2 3 17" xfId="7447"/>
    <cellStyle name="20% - Accent2 3 18" xfId="7448"/>
    <cellStyle name="20% - Accent2 3 19" xfId="7449"/>
    <cellStyle name="20% - Accent2 3 2" xfId="7450"/>
    <cellStyle name="20% - Accent2 3 2 10" xfId="7451"/>
    <cellStyle name="20% - Accent2 3 2 11" xfId="7452"/>
    <cellStyle name="20% - Accent2 3 2 12" xfId="7453"/>
    <cellStyle name="20% - Accent2 3 2 13" xfId="7454"/>
    <cellStyle name="20% - Accent2 3 2 2" xfId="7455"/>
    <cellStyle name="20% - Accent2 3 2 2 10" xfId="7456"/>
    <cellStyle name="20% - Accent2 3 2 2 2" xfId="7457"/>
    <cellStyle name="20% - Accent2 3 2 2 2 2" xfId="7458"/>
    <cellStyle name="20% - Accent2 3 2 2 2 2 2" xfId="7459"/>
    <cellStyle name="20% - Accent2 3 2 2 2 3" xfId="7460"/>
    <cellStyle name="20% - Accent2 3 2 2 3" xfId="7461"/>
    <cellStyle name="20% - Accent2 3 2 2 3 2" xfId="7462"/>
    <cellStyle name="20% - Accent2 3 2 2 4" xfId="7463"/>
    <cellStyle name="20% - Accent2 3 2 2 5" xfId="7464"/>
    <cellStyle name="20% - Accent2 3 2 2 6" xfId="7465"/>
    <cellStyle name="20% - Accent2 3 2 2 7" xfId="7466"/>
    <cellStyle name="20% - Accent2 3 2 2 8" xfId="7467"/>
    <cellStyle name="20% - Accent2 3 2 2 9" xfId="7468"/>
    <cellStyle name="20% - Accent2 3 2 3" xfId="7469"/>
    <cellStyle name="20% - Accent2 3 2 3 10" xfId="7470"/>
    <cellStyle name="20% - Accent2 3 2 3 2" xfId="7471"/>
    <cellStyle name="20% - Accent2 3 2 3 2 2" xfId="7472"/>
    <cellStyle name="20% - Accent2 3 2 3 2 2 2" xfId="7473"/>
    <cellStyle name="20% - Accent2 3 2 3 2 3" xfId="7474"/>
    <cellStyle name="20% - Accent2 3 2 3 3" xfId="7475"/>
    <cellStyle name="20% - Accent2 3 2 3 3 2" xfId="7476"/>
    <cellStyle name="20% - Accent2 3 2 3 4" xfId="7477"/>
    <cellStyle name="20% - Accent2 3 2 3 5" xfId="7478"/>
    <cellStyle name="20% - Accent2 3 2 3 6" xfId="7479"/>
    <cellStyle name="20% - Accent2 3 2 3 7" xfId="7480"/>
    <cellStyle name="20% - Accent2 3 2 3 8" xfId="7481"/>
    <cellStyle name="20% - Accent2 3 2 3 9" xfId="7482"/>
    <cellStyle name="20% - Accent2 3 2 4" xfId="7483"/>
    <cellStyle name="20% - Accent2 3 2 4 2" xfId="7484"/>
    <cellStyle name="20% - Accent2 3 2 4 2 2" xfId="7485"/>
    <cellStyle name="20% - Accent2 3 2 4 3" xfId="7486"/>
    <cellStyle name="20% - Accent2 3 2 5" xfId="7487"/>
    <cellStyle name="20% - Accent2 3 2 5 2" xfId="7488"/>
    <cellStyle name="20% - Accent2 3 2 6" xfId="7489"/>
    <cellStyle name="20% - Accent2 3 2 6 2" xfId="7490"/>
    <cellStyle name="20% - Accent2 3 2 7" xfId="7491"/>
    <cellStyle name="20% - Accent2 3 2 8" xfId="7492"/>
    <cellStyle name="20% - Accent2 3 2 9" xfId="7493"/>
    <cellStyle name="20% - Accent2 3 3" xfId="7494"/>
    <cellStyle name="20% - Accent2 3 3 10" xfId="7495"/>
    <cellStyle name="20% - Accent2 3 3 11" xfId="7496"/>
    <cellStyle name="20% - Accent2 3 3 12" xfId="7497"/>
    <cellStyle name="20% - Accent2 3 3 2" xfId="7498"/>
    <cellStyle name="20% - Accent2 3 3 2 2" xfId="7499"/>
    <cellStyle name="20% - Accent2 3 3 2 2 2" xfId="7500"/>
    <cellStyle name="20% - Accent2 3 3 2 2 2 2" xfId="7501"/>
    <cellStyle name="20% - Accent2 3 3 2 2 3" xfId="7502"/>
    <cellStyle name="20% - Accent2 3 3 2 3" xfId="7503"/>
    <cellStyle name="20% - Accent2 3 3 2 3 2" xfId="7504"/>
    <cellStyle name="20% - Accent2 3 3 2 4" xfId="7505"/>
    <cellStyle name="20% - Accent2 3 3 2 5" xfId="7506"/>
    <cellStyle name="20% - Accent2 3 3 2 6" xfId="7507"/>
    <cellStyle name="20% - Accent2 3 3 2 7" xfId="7508"/>
    <cellStyle name="20% - Accent2 3 3 2 8" xfId="7509"/>
    <cellStyle name="20% - Accent2 3 3 3" xfId="7510"/>
    <cellStyle name="20% - Accent2 3 3 3 2" xfId="7511"/>
    <cellStyle name="20% - Accent2 3 3 3 2 2" xfId="7512"/>
    <cellStyle name="20% - Accent2 3 3 3 2 2 2" xfId="7513"/>
    <cellStyle name="20% - Accent2 3 3 3 2 3" xfId="7514"/>
    <cellStyle name="20% - Accent2 3 3 3 3" xfId="7515"/>
    <cellStyle name="20% - Accent2 3 3 3 3 2" xfId="7516"/>
    <cellStyle name="20% - Accent2 3 3 3 4" xfId="7517"/>
    <cellStyle name="20% - Accent2 3 3 3 5" xfId="7518"/>
    <cellStyle name="20% - Accent2 3 3 3 6" xfId="7519"/>
    <cellStyle name="20% - Accent2 3 3 3 7" xfId="7520"/>
    <cellStyle name="20% - Accent2 3 3 3 8" xfId="7521"/>
    <cellStyle name="20% - Accent2 3 3 4" xfId="7522"/>
    <cellStyle name="20% - Accent2 3 3 4 2" xfId="7523"/>
    <cellStyle name="20% - Accent2 3 3 4 2 2" xfId="7524"/>
    <cellStyle name="20% - Accent2 3 3 4 3" xfId="7525"/>
    <cellStyle name="20% - Accent2 3 3 5" xfId="7526"/>
    <cellStyle name="20% - Accent2 3 3 5 2" xfId="7527"/>
    <cellStyle name="20% - Accent2 3 3 6" xfId="7528"/>
    <cellStyle name="20% - Accent2 3 3 6 2" xfId="7529"/>
    <cellStyle name="20% - Accent2 3 3 7" xfId="7530"/>
    <cellStyle name="20% - Accent2 3 3 8" xfId="7531"/>
    <cellStyle name="20% - Accent2 3 3 9" xfId="7532"/>
    <cellStyle name="20% - Accent2 3 4" xfId="7533"/>
    <cellStyle name="20% - Accent2 3 4 10" xfId="7534"/>
    <cellStyle name="20% - Accent2 3 4 11" xfId="7535"/>
    <cellStyle name="20% - Accent2 3 4 12" xfId="7536"/>
    <cellStyle name="20% - Accent2 3 4 2" xfId="7537"/>
    <cellStyle name="20% - Accent2 3 4 2 2" xfId="7538"/>
    <cellStyle name="20% - Accent2 3 4 2 2 2" xfId="7539"/>
    <cellStyle name="20% - Accent2 3 4 2 2 2 2" xfId="7540"/>
    <cellStyle name="20% - Accent2 3 4 2 2 3" xfId="7541"/>
    <cellStyle name="20% - Accent2 3 4 2 3" xfId="7542"/>
    <cellStyle name="20% - Accent2 3 4 2 3 2" xfId="7543"/>
    <cellStyle name="20% - Accent2 3 4 2 4" xfId="7544"/>
    <cellStyle name="20% - Accent2 3 4 2 5" xfId="7545"/>
    <cellStyle name="20% - Accent2 3 4 2 6" xfId="7546"/>
    <cellStyle name="20% - Accent2 3 4 2 7" xfId="7547"/>
    <cellStyle name="20% - Accent2 3 4 2 8" xfId="7548"/>
    <cellStyle name="20% - Accent2 3 4 3" xfId="7549"/>
    <cellStyle name="20% - Accent2 3 4 3 2" xfId="7550"/>
    <cellStyle name="20% - Accent2 3 4 3 2 2" xfId="7551"/>
    <cellStyle name="20% - Accent2 3 4 3 2 2 2" xfId="7552"/>
    <cellStyle name="20% - Accent2 3 4 3 2 3" xfId="7553"/>
    <cellStyle name="20% - Accent2 3 4 3 3" xfId="7554"/>
    <cellStyle name="20% - Accent2 3 4 3 3 2" xfId="7555"/>
    <cellStyle name="20% - Accent2 3 4 3 4" xfId="7556"/>
    <cellStyle name="20% - Accent2 3 4 3 5" xfId="7557"/>
    <cellStyle name="20% - Accent2 3 4 3 6" xfId="7558"/>
    <cellStyle name="20% - Accent2 3 4 3 7" xfId="7559"/>
    <cellStyle name="20% - Accent2 3 4 3 8" xfId="7560"/>
    <cellStyle name="20% - Accent2 3 4 4" xfId="7561"/>
    <cellStyle name="20% - Accent2 3 4 4 2" xfId="7562"/>
    <cellStyle name="20% - Accent2 3 4 4 2 2" xfId="7563"/>
    <cellStyle name="20% - Accent2 3 4 4 3" xfId="7564"/>
    <cellStyle name="20% - Accent2 3 4 5" xfId="7565"/>
    <cellStyle name="20% - Accent2 3 4 5 2" xfId="7566"/>
    <cellStyle name="20% - Accent2 3 4 6" xfId="7567"/>
    <cellStyle name="20% - Accent2 3 4 6 2" xfId="7568"/>
    <cellStyle name="20% - Accent2 3 4 7" xfId="7569"/>
    <cellStyle name="20% - Accent2 3 4 8" xfId="7570"/>
    <cellStyle name="20% - Accent2 3 4 9" xfId="7571"/>
    <cellStyle name="20% - Accent2 3 5" xfId="7572"/>
    <cellStyle name="20% - Accent2 3 5 10" xfId="7573"/>
    <cellStyle name="20% - Accent2 3 5 2" xfId="7574"/>
    <cellStyle name="20% - Accent2 3 5 2 2" xfId="7575"/>
    <cellStyle name="20% - Accent2 3 5 2 2 2" xfId="7576"/>
    <cellStyle name="20% - Accent2 3 5 2 3" xfId="7577"/>
    <cellStyle name="20% - Accent2 3 5 3" xfId="7578"/>
    <cellStyle name="20% - Accent2 3 5 3 2" xfId="7579"/>
    <cellStyle name="20% - Accent2 3 5 4" xfId="7580"/>
    <cellStyle name="20% - Accent2 3 5 5" xfId="7581"/>
    <cellStyle name="20% - Accent2 3 5 6" xfId="7582"/>
    <cellStyle name="20% - Accent2 3 5 7" xfId="7583"/>
    <cellStyle name="20% - Accent2 3 5 8" xfId="7584"/>
    <cellStyle name="20% - Accent2 3 5 9" xfId="7585"/>
    <cellStyle name="20% - Accent2 3 6" xfId="7586"/>
    <cellStyle name="20% - Accent2 3 6 10" xfId="7587"/>
    <cellStyle name="20% - Accent2 3 6 2" xfId="7588"/>
    <cellStyle name="20% - Accent2 3 6 2 2" xfId="7589"/>
    <cellStyle name="20% - Accent2 3 6 2 2 2" xfId="7590"/>
    <cellStyle name="20% - Accent2 3 6 2 3" xfId="7591"/>
    <cellStyle name="20% - Accent2 3 6 3" xfId="7592"/>
    <cellStyle name="20% - Accent2 3 6 3 2" xfId="7593"/>
    <cellStyle name="20% - Accent2 3 6 4" xfId="7594"/>
    <cellStyle name="20% - Accent2 3 6 5" xfId="7595"/>
    <cellStyle name="20% - Accent2 3 6 6" xfId="7596"/>
    <cellStyle name="20% - Accent2 3 6 7" xfId="7597"/>
    <cellStyle name="20% - Accent2 3 6 8" xfId="7598"/>
    <cellStyle name="20% - Accent2 3 6 9" xfId="7599"/>
    <cellStyle name="20% - Accent2 3 7" xfId="7600"/>
    <cellStyle name="20% - Accent2 3 7 10" xfId="7601"/>
    <cellStyle name="20% - Accent2 3 7 2" xfId="7602"/>
    <cellStyle name="20% - Accent2 3 7 2 2" xfId="7603"/>
    <cellStyle name="20% - Accent2 3 7 3" xfId="7604"/>
    <cellStyle name="20% - Accent2 3 7 4" xfId="7605"/>
    <cellStyle name="20% - Accent2 3 7 5" xfId="7606"/>
    <cellStyle name="20% - Accent2 3 7 6" xfId="7607"/>
    <cellStyle name="20% - Accent2 3 7 7" xfId="7608"/>
    <cellStyle name="20% - Accent2 3 7 8" xfId="7609"/>
    <cellStyle name="20% - Accent2 3 7 9" xfId="7610"/>
    <cellStyle name="20% - Accent2 3 8" xfId="7611"/>
    <cellStyle name="20% - Accent2 3 8 10" xfId="7612"/>
    <cellStyle name="20% - Accent2 3 8 2" xfId="7613"/>
    <cellStyle name="20% - Accent2 3 8 3" xfId="7614"/>
    <cellStyle name="20% - Accent2 3 8 4" xfId="7615"/>
    <cellStyle name="20% - Accent2 3 8 5" xfId="7616"/>
    <cellStyle name="20% - Accent2 3 8 6" xfId="7617"/>
    <cellStyle name="20% - Accent2 3 8 7" xfId="7618"/>
    <cellStyle name="20% - Accent2 3 8 8" xfId="7619"/>
    <cellStyle name="20% - Accent2 3 8 9" xfId="7620"/>
    <cellStyle name="20% - Accent2 3 9" xfId="7621"/>
    <cellStyle name="20% - Accent2 3 9 10" xfId="7622"/>
    <cellStyle name="20% - Accent2 3 9 2" xfId="7623"/>
    <cellStyle name="20% - Accent2 3 9 3" xfId="7624"/>
    <cellStyle name="20% - Accent2 3 9 4" xfId="7625"/>
    <cellStyle name="20% - Accent2 3 9 5" xfId="7626"/>
    <cellStyle name="20% - Accent2 3 9 6" xfId="7627"/>
    <cellStyle name="20% - Accent2 3 9 7" xfId="7628"/>
    <cellStyle name="20% - Accent2 3 9 8" xfId="7629"/>
    <cellStyle name="20% - Accent2 3 9 9" xfId="7630"/>
    <cellStyle name="20% - Accent2 30" xfId="7631"/>
    <cellStyle name="20% - Accent2 30 10" xfId="7632"/>
    <cellStyle name="20% - Accent2 30 11" xfId="7633"/>
    <cellStyle name="20% - Accent2 30 12" xfId="7634"/>
    <cellStyle name="20% - Accent2 30 13" xfId="7635"/>
    <cellStyle name="20% - Accent2 30 14" xfId="7636"/>
    <cellStyle name="20% - Accent2 30 15" xfId="7637"/>
    <cellStyle name="20% - Accent2 30 2" xfId="7638"/>
    <cellStyle name="20% - Accent2 30 2 10" xfId="7639"/>
    <cellStyle name="20% - Accent2 30 2 11" xfId="7640"/>
    <cellStyle name="20% - Accent2 30 2 12" xfId="7641"/>
    <cellStyle name="20% - Accent2 30 2 13" xfId="7642"/>
    <cellStyle name="20% - Accent2 30 2 2" xfId="7643"/>
    <cellStyle name="20% - Accent2 30 2 2 10" xfId="7644"/>
    <cellStyle name="20% - Accent2 30 2 2 2" xfId="7645"/>
    <cellStyle name="20% - Accent2 30 2 2 3" xfId="7646"/>
    <cellStyle name="20% - Accent2 30 2 2 4" xfId="7647"/>
    <cellStyle name="20% - Accent2 30 2 2 5" xfId="7648"/>
    <cellStyle name="20% - Accent2 30 2 2 6" xfId="7649"/>
    <cellStyle name="20% - Accent2 30 2 2 7" xfId="7650"/>
    <cellStyle name="20% - Accent2 30 2 2 8" xfId="7651"/>
    <cellStyle name="20% - Accent2 30 2 2 9" xfId="7652"/>
    <cellStyle name="20% - Accent2 30 2 3" xfId="7653"/>
    <cellStyle name="20% - Accent2 30 2 3 10" xfId="7654"/>
    <cellStyle name="20% - Accent2 30 2 3 2" xfId="7655"/>
    <cellStyle name="20% - Accent2 30 2 3 3" xfId="7656"/>
    <cellStyle name="20% - Accent2 30 2 3 4" xfId="7657"/>
    <cellStyle name="20% - Accent2 30 2 3 5" xfId="7658"/>
    <cellStyle name="20% - Accent2 30 2 3 6" xfId="7659"/>
    <cellStyle name="20% - Accent2 30 2 3 7" xfId="7660"/>
    <cellStyle name="20% - Accent2 30 2 3 8" xfId="7661"/>
    <cellStyle name="20% - Accent2 30 2 3 9" xfId="7662"/>
    <cellStyle name="20% - Accent2 30 2 4" xfId="7663"/>
    <cellStyle name="20% - Accent2 30 2 5" xfId="7664"/>
    <cellStyle name="20% - Accent2 30 2 6" xfId="7665"/>
    <cellStyle name="20% - Accent2 30 2 7" xfId="7666"/>
    <cellStyle name="20% - Accent2 30 2 8" xfId="7667"/>
    <cellStyle name="20% - Accent2 30 2 9" xfId="7668"/>
    <cellStyle name="20% - Accent2 30 3" xfId="7669"/>
    <cellStyle name="20% - Accent2 30 3 10" xfId="7670"/>
    <cellStyle name="20% - Accent2 30 3 2" xfId="7671"/>
    <cellStyle name="20% - Accent2 30 3 3" xfId="7672"/>
    <cellStyle name="20% - Accent2 30 3 4" xfId="7673"/>
    <cellStyle name="20% - Accent2 30 3 5" xfId="7674"/>
    <cellStyle name="20% - Accent2 30 3 6" xfId="7675"/>
    <cellStyle name="20% - Accent2 30 3 7" xfId="7676"/>
    <cellStyle name="20% - Accent2 30 3 8" xfId="7677"/>
    <cellStyle name="20% - Accent2 30 3 9" xfId="7678"/>
    <cellStyle name="20% - Accent2 30 4" xfId="7679"/>
    <cellStyle name="20% - Accent2 30 4 10" xfId="7680"/>
    <cellStyle name="20% - Accent2 30 4 2" xfId="7681"/>
    <cellStyle name="20% - Accent2 30 4 3" xfId="7682"/>
    <cellStyle name="20% - Accent2 30 4 4" xfId="7683"/>
    <cellStyle name="20% - Accent2 30 4 5" xfId="7684"/>
    <cellStyle name="20% - Accent2 30 4 6" xfId="7685"/>
    <cellStyle name="20% - Accent2 30 4 7" xfId="7686"/>
    <cellStyle name="20% - Accent2 30 4 8" xfId="7687"/>
    <cellStyle name="20% - Accent2 30 4 9" xfId="7688"/>
    <cellStyle name="20% - Accent2 30 5" xfId="7689"/>
    <cellStyle name="20% - Accent2 30 5 10" xfId="7690"/>
    <cellStyle name="20% - Accent2 30 5 2" xfId="7691"/>
    <cellStyle name="20% - Accent2 30 5 3" xfId="7692"/>
    <cellStyle name="20% - Accent2 30 5 4" xfId="7693"/>
    <cellStyle name="20% - Accent2 30 5 5" xfId="7694"/>
    <cellStyle name="20% - Accent2 30 5 6" xfId="7695"/>
    <cellStyle name="20% - Accent2 30 5 7" xfId="7696"/>
    <cellStyle name="20% - Accent2 30 5 8" xfId="7697"/>
    <cellStyle name="20% - Accent2 30 5 9" xfId="7698"/>
    <cellStyle name="20% - Accent2 30 6" xfId="7699"/>
    <cellStyle name="20% - Accent2 30 7" xfId="7700"/>
    <cellStyle name="20% - Accent2 30 8" xfId="7701"/>
    <cellStyle name="20% - Accent2 30 9" xfId="7702"/>
    <cellStyle name="20% - Accent2 31" xfId="7703"/>
    <cellStyle name="20% - Accent2 31 10" xfId="7704"/>
    <cellStyle name="20% - Accent2 31 11" xfId="7705"/>
    <cellStyle name="20% - Accent2 31 12" xfId="7706"/>
    <cellStyle name="20% - Accent2 31 13" xfId="7707"/>
    <cellStyle name="20% - Accent2 31 14" xfId="7708"/>
    <cellStyle name="20% - Accent2 31 15" xfId="7709"/>
    <cellStyle name="20% - Accent2 31 2" xfId="7710"/>
    <cellStyle name="20% - Accent2 31 2 10" xfId="7711"/>
    <cellStyle name="20% - Accent2 31 2 11" xfId="7712"/>
    <cellStyle name="20% - Accent2 31 2 12" xfId="7713"/>
    <cellStyle name="20% - Accent2 31 2 13" xfId="7714"/>
    <cellStyle name="20% - Accent2 31 2 2" xfId="7715"/>
    <cellStyle name="20% - Accent2 31 2 2 10" xfId="7716"/>
    <cellStyle name="20% - Accent2 31 2 2 2" xfId="7717"/>
    <cellStyle name="20% - Accent2 31 2 2 3" xfId="7718"/>
    <cellStyle name="20% - Accent2 31 2 2 4" xfId="7719"/>
    <cellStyle name="20% - Accent2 31 2 2 5" xfId="7720"/>
    <cellStyle name="20% - Accent2 31 2 2 6" xfId="7721"/>
    <cellStyle name="20% - Accent2 31 2 2 7" xfId="7722"/>
    <cellStyle name="20% - Accent2 31 2 2 8" xfId="7723"/>
    <cellStyle name="20% - Accent2 31 2 2 9" xfId="7724"/>
    <cellStyle name="20% - Accent2 31 2 3" xfId="7725"/>
    <cellStyle name="20% - Accent2 31 2 3 10" xfId="7726"/>
    <cellStyle name="20% - Accent2 31 2 3 2" xfId="7727"/>
    <cellStyle name="20% - Accent2 31 2 3 3" xfId="7728"/>
    <cellStyle name="20% - Accent2 31 2 3 4" xfId="7729"/>
    <cellStyle name="20% - Accent2 31 2 3 5" xfId="7730"/>
    <cellStyle name="20% - Accent2 31 2 3 6" xfId="7731"/>
    <cellStyle name="20% - Accent2 31 2 3 7" xfId="7732"/>
    <cellStyle name="20% - Accent2 31 2 3 8" xfId="7733"/>
    <cellStyle name="20% - Accent2 31 2 3 9" xfId="7734"/>
    <cellStyle name="20% - Accent2 31 2 4" xfId="7735"/>
    <cellStyle name="20% - Accent2 31 2 5" xfId="7736"/>
    <cellStyle name="20% - Accent2 31 2 6" xfId="7737"/>
    <cellStyle name="20% - Accent2 31 2 7" xfId="7738"/>
    <cellStyle name="20% - Accent2 31 2 8" xfId="7739"/>
    <cellStyle name="20% - Accent2 31 2 9" xfId="7740"/>
    <cellStyle name="20% - Accent2 31 3" xfId="7741"/>
    <cellStyle name="20% - Accent2 31 3 10" xfId="7742"/>
    <cellStyle name="20% - Accent2 31 3 2" xfId="7743"/>
    <cellStyle name="20% - Accent2 31 3 3" xfId="7744"/>
    <cellStyle name="20% - Accent2 31 3 4" xfId="7745"/>
    <cellStyle name="20% - Accent2 31 3 5" xfId="7746"/>
    <cellStyle name="20% - Accent2 31 3 6" xfId="7747"/>
    <cellStyle name="20% - Accent2 31 3 7" xfId="7748"/>
    <cellStyle name="20% - Accent2 31 3 8" xfId="7749"/>
    <cellStyle name="20% - Accent2 31 3 9" xfId="7750"/>
    <cellStyle name="20% - Accent2 31 4" xfId="7751"/>
    <cellStyle name="20% - Accent2 31 4 10" xfId="7752"/>
    <cellStyle name="20% - Accent2 31 4 2" xfId="7753"/>
    <cellStyle name="20% - Accent2 31 4 3" xfId="7754"/>
    <cellStyle name="20% - Accent2 31 4 4" xfId="7755"/>
    <cellStyle name="20% - Accent2 31 4 5" xfId="7756"/>
    <cellStyle name="20% - Accent2 31 4 6" xfId="7757"/>
    <cellStyle name="20% - Accent2 31 4 7" xfId="7758"/>
    <cellStyle name="20% - Accent2 31 4 8" xfId="7759"/>
    <cellStyle name="20% - Accent2 31 4 9" xfId="7760"/>
    <cellStyle name="20% - Accent2 31 5" xfId="7761"/>
    <cellStyle name="20% - Accent2 31 5 10" xfId="7762"/>
    <cellStyle name="20% - Accent2 31 5 2" xfId="7763"/>
    <cellStyle name="20% - Accent2 31 5 3" xfId="7764"/>
    <cellStyle name="20% - Accent2 31 5 4" xfId="7765"/>
    <cellStyle name="20% - Accent2 31 5 5" xfId="7766"/>
    <cellStyle name="20% - Accent2 31 5 6" xfId="7767"/>
    <cellStyle name="20% - Accent2 31 5 7" xfId="7768"/>
    <cellStyle name="20% - Accent2 31 5 8" xfId="7769"/>
    <cellStyle name="20% - Accent2 31 5 9" xfId="7770"/>
    <cellStyle name="20% - Accent2 31 6" xfId="7771"/>
    <cellStyle name="20% - Accent2 31 7" xfId="7772"/>
    <cellStyle name="20% - Accent2 31 8" xfId="7773"/>
    <cellStyle name="20% - Accent2 31 9" xfId="7774"/>
    <cellStyle name="20% - Accent2 32" xfId="7775"/>
    <cellStyle name="20% - Accent2 32 10" xfId="7776"/>
    <cellStyle name="20% - Accent2 32 11" xfId="7777"/>
    <cellStyle name="20% - Accent2 32 12" xfId="7778"/>
    <cellStyle name="20% - Accent2 32 13" xfId="7779"/>
    <cellStyle name="20% - Accent2 32 14" xfId="7780"/>
    <cellStyle name="20% - Accent2 32 15" xfId="7781"/>
    <cellStyle name="20% - Accent2 32 2" xfId="7782"/>
    <cellStyle name="20% - Accent2 32 2 10" xfId="7783"/>
    <cellStyle name="20% - Accent2 32 2 11" xfId="7784"/>
    <cellStyle name="20% - Accent2 32 2 12" xfId="7785"/>
    <cellStyle name="20% - Accent2 32 2 13" xfId="7786"/>
    <cellStyle name="20% - Accent2 32 2 2" xfId="7787"/>
    <cellStyle name="20% - Accent2 32 2 2 10" xfId="7788"/>
    <cellStyle name="20% - Accent2 32 2 2 2" xfId="7789"/>
    <cellStyle name="20% - Accent2 32 2 2 3" xfId="7790"/>
    <cellStyle name="20% - Accent2 32 2 2 4" xfId="7791"/>
    <cellStyle name="20% - Accent2 32 2 2 5" xfId="7792"/>
    <cellStyle name="20% - Accent2 32 2 2 6" xfId="7793"/>
    <cellStyle name="20% - Accent2 32 2 2 7" xfId="7794"/>
    <cellStyle name="20% - Accent2 32 2 2 8" xfId="7795"/>
    <cellStyle name="20% - Accent2 32 2 2 9" xfId="7796"/>
    <cellStyle name="20% - Accent2 32 2 3" xfId="7797"/>
    <cellStyle name="20% - Accent2 32 2 3 10" xfId="7798"/>
    <cellStyle name="20% - Accent2 32 2 3 2" xfId="7799"/>
    <cellStyle name="20% - Accent2 32 2 3 3" xfId="7800"/>
    <cellStyle name="20% - Accent2 32 2 3 4" xfId="7801"/>
    <cellStyle name="20% - Accent2 32 2 3 5" xfId="7802"/>
    <cellStyle name="20% - Accent2 32 2 3 6" xfId="7803"/>
    <cellStyle name="20% - Accent2 32 2 3 7" xfId="7804"/>
    <cellStyle name="20% - Accent2 32 2 3 8" xfId="7805"/>
    <cellStyle name="20% - Accent2 32 2 3 9" xfId="7806"/>
    <cellStyle name="20% - Accent2 32 2 4" xfId="7807"/>
    <cellStyle name="20% - Accent2 32 2 5" xfId="7808"/>
    <cellStyle name="20% - Accent2 32 2 6" xfId="7809"/>
    <cellStyle name="20% - Accent2 32 2 7" xfId="7810"/>
    <cellStyle name="20% - Accent2 32 2 8" xfId="7811"/>
    <cellStyle name="20% - Accent2 32 2 9" xfId="7812"/>
    <cellStyle name="20% - Accent2 32 3" xfId="7813"/>
    <cellStyle name="20% - Accent2 32 3 10" xfId="7814"/>
    <cellStyle name="20% - Accent2 32 3 2" xfId="7815"/>
    <cellStyle name="20% - Accent2 32 3 3" xfId="7816"/>
    <cellStyle name="20% - Accent2 32 3 4" xfId="7817"/>
    <cellStyle name="20% - Accent2 32 3 5" xfId="7818"/>
    <cellStyle name="20% - Accent2 32 3 6" xfId="7819"/>
    <cellStyle name="20% - Accent2 32 3 7" xfId="7820"/>
    <cellStyle name="20% - Accent2 32 3 8" xfId="7821"/>
    <cellStyle name="20% - Accent2 32 3 9" xfId="7822"/>
    <cellStyle name="20% - Accent2 32 4" xfId="7823"/>
    <cellStyle name="20% - Accent2 32 4 10" xfId="7824"/>
    <cellStyle name="20% - Accent2 32 4 2" xfId="7825"/>
    <cellStyle name="20% - Accent2 32 4 3" xfId="7826"/>
    <cellStyle name="20% - Accent2 32 4 4" xfId="7827"/>
    <cellStyle name="20% - Accent2 32 4 5" xfId="7828"/>
    <cellStyle name="20% - Accent2 32 4 6" xfId="7829"/>
    <cellStyle name="20% - Accent2 32 4 7" xfId="7830"/>
    <cellStyle name="20% - Accent2 32 4 8" xfId="7831"/>
    <cellStyle name="20% - Accent2 32 4 9" xfId="7832"/>
    <cellStyle name="20% - Accent2 32 5" xfId="7833"/>
    <cellStyle name="20% - Accent2 32 5 10" xfId="7834"/>
    <cellStyle name="20% - Accent2 32 5 2" xfId="7835"/>
    <cellStyle name="20% - Accent2 32 5 3" xfId="7836"/>
    <cellStyle name="20% - Accent2 32 5 4" xfId="7837"/>
    <cellStyle name="20% - Accent2 32 5 5" xfId="7838"/>
    <cellStyle name="20% - Accent2 32 5 6" xfId="7839"/>
    <cellStyle name="20% - Accent2 32 5 7" xfId="7840"/>
    <cellStyle name="20% - Accent2 32 5 8" xfId="7841"/>
    <cellStyle name="20% - Accent2 32 5 9" xfId="7842"/>
    <cellStyle name="20% - Accent2 32 6" xfId="7843"/>
    <cellStyle name="20% - Accent2 32 7" xfId="7844"/>
    <cellStyle name="20% - Accent2 32 8" xfId="7845"/>
    <cellStyle name="20% - Accent2 32 9" xfId="7846"/>
    <cellStyle name="20% - Accent2 33" xfId="7847"/>
    <cellStyle name="20% - Accent2 33 10" xfId="7848"/>
    <cellStyle name="20% - Accent2 33 11" xfId="7849"/>
    <cellStyle name="20% - Accent2 33 12" xfId="7850"/>
    <cellStyle name="20% - Accent2 33 13" xfId="7851"/>
    <cellStyle name="20% - Accent2 33 14" xfId="7852"/>
    <cellStyle name="20% - Accent2 33 15" xfId="7853"/>
    <cellStyle name="20% - Accent2 33 2" xfId="7854"/>
    <cellStyle name="20% - Accent2 33 2 10" xfId="7855"/>
    <cellStyle name="20% - Accent2 33 2 11" xfId="7856"/>
    <cellStyle name="20% - Accent2 33 2 12" xfId="7857"/>
    <cellStyle name="20% - Accent2 33 2 13" xfId="7858"/>
    <cellStyle name="20% - Accent2 33 2 2" xfId="7859"/>
    <cellStyle name="20% - Accent2 33 2 2 10" xfId="7860"/>
    <cellStyle name="20% - Accent2 33 2 2 2" xfId="7861"/>
    <cellStyle name="20% - Accent2 33 2 2 3" xfId="7862"/>
    <cellStyle name="20% - Accent2 33 2 2 4" xfId="7863"/>
    <cellStyle name="20% - Accent2 33 2 2 5" xfId="7864"/>
    <cellStyle name="20% - Accent2 33 2 2 6" xfId="7865"/>
    <cellStyle name="20% - Accent2 33 2 2 7" xfId="7866"/>
    <cellStyle name="20% - Accent2 33 2 2 8" xfId="7867"/>
    <cellStyle name="20% - Accent2 33 2 2 9" xfId="7868"/>
    <cellStyle name="20% - Accent2 33 2 3" xfId="7869"/>
    <cellStyle name="20% - Accent2 33 2 3 10" xfId="7870"/>
    <cellStyle name="20% - Accent2 33 2 3 2" xfId="7871"/>
    <cellStyle name="20% - Accent2 33 2 3 3" xfId="7872"/>
    <cellStyle name="20% - Accent2 33 2 3 4" xfId="7873"/>
    <cellStyle name="20% - Accent2 33 2 3 5" xfId="7874"/>
    <cellStyle name="20% - Accent2 33 2 3 6" xfId="7875"/>
    <cellStyle name="20% - Accent2 33 2 3 7" xfId="7876"/>
    <cellStyle name="20% - Accent2 33 2 3 8" xfId="7877"/>
    <cellStyle name="20% - Accent2 33 2 3 9" xfId="7878"/>
    <cellStyle name="20% - Accent2 33 2 4" xfId="7879"/>
    <cellStyle name="20% - Accent2 33 2 5" xfId="7880"/>
    <cellStyle name="20% - Accent2 33 2 6" xfId="7881"/>
    <cellStyle name="20% - Accent2 33 2 7" xfId="7882"/>
    <cellStyle name="20% - Accent2 33 2 8" xfId="7883"/>
    <cellStyle name="20% - Accent2 33 2 9" xfId="7884"/>
    <cellStyle name="20% - Accent2 33 3" xfId="7885"/>
    <cellStyle name="20% - Accent2 33 3 10" xfId="7886"/>
    <cellStyle name="20% - Accent2 33 3 2" xfId="7887"/>
    <cellStyle name="20% - Accent2 33 3 3" xfId="7888"/>
    <cellStyle name="20% - Accent2 33 3 4" xfId="7889"/>
    <cellStyle name="20% - Accent2 33 3 5" xfId="7890"/>
    <cellStyle name="20% - Accent2 33 3 6" xfId="7891"/>
    <cellStyle name="20% - Accent2 33 3 7" xfId="7892"/>
    <cellStyle name="20% - Accent2 33 3 8" xfId="7893"/>
    <cellStyle name="20% - Accent2 33 3 9" xfId="7894"/>
    <cellStyle name="20% - Accent2 33 4" xfId="7895"/>
    <cellStyle name="20% - Accent2 33 4 10" xfId="7896"/>
    <cellStyle name="20% - Accent2 33 4 2" xfId="7897"/>
    <cellStyle name="20% - Accent2 33 4 3" xfId="7898"/>
    <cellStyle name="20% - Accent2 33 4 4" xfId="7899"/>
    <cellStyle name="20% - Accent2 33 4 5" xfId="7900"/>
    <cellStyle name="20% - Accent2 33 4 6" xfId="7901"/>
    <cellStyle name="20% - Accent2 33 4 7" xfId="7902"/>
    <cellStyle name="20% - Accent2 33 4 8" xfId="7903"/>
    <cellStyle name="20% - Accent2 33 4 9" xfId="7904"/>
    <cellStyle name="20% - Accent2 33 5" xfId="7905"/>
    <cellStyle name="20% - Accent2 33 5 10" xfId="7906"/>
    <cellStyle name="20% - Accent2 33 5 2" xfId="7907"/>
    <cellStyle name="20% - Accent2 33 5 3" xfId="7908"/>
    <cellStyle name="20% - Accent2 33 5 4" xfId="7909"/>
    <cellStyle name="20% - Accent2 33 5 5" xfId="7910"/>
    <cellStyle name="20% - Accent2 33 5 6" xfId="7911"/>
    <cellStyle name="20% - Accent2 33 5 7" xfId="7912"/>
    <cellStyle name="20% - Accent2 33 5 8" xfId="7913"/>
    <cellStyle name="20% - Accent2 33 5 9" xfId="7914"/>
    <cellStyle name="20% - Accent2 33 6" xfId="7915"/>
    <cellStyle name="20% - Accent2 33 7" xfId="7916"/>
    <cellStyle name="20% - Accent2 33 8" xfId="7917"/>
    <cellStyle name="20% - Accent2 33 9" xfId="7918"/>
    <cellStyle name="20% - Accent2 34" xfId="7919"/>
    <cellStyle name="20% - Accent2 34 10" xfId="7920"/>
    <cellStyle name="20% - Accent2 34 11" xfId="7921"/>
    <cellStyle name="20% - Accent2 34 12" xfId="7922"/>
    <cellStyle name="20% - Accent2 34 13" xfId="7923"/>
    <cellStyle name="20% - Accent2 34 14" xfId="7924"/>
    <cellStyle name="20% - Accent2 34 15" xfId="7925"/>
    <cellStyle name="20% - Accent2 34 2" xfId="7926"/>
    <cellStyle name="20% - Accent2 34 2 10" xfId="7927"/>
    <cellStyle name="20% - Accent2 34 2 11" xfId="7928"/>
    <cellStyle name="20% - Accent2 34 2 12" xfId="7929"/>
    <cellStyle name="20% - Accent2 34 2 13" xfId="7930"/>
    <cellStyle name="20% - Accent2 34 2 2" xfId="7931"/>
    <cellStyle name="20% - Accent2 34 2 2 10" xfId="7932"/>
    <cellStyle name="20% - Accent2 34 2 2 2" xfId="7933"/>
    <cellStyle name="20% - Accent2 34 2 2 3" xfId="7934"/>
    <cellStyle name="20% - Accent2 34 2 2 4" xfId="7935"/>
    <cellStyle name="20% - Accent2 34 2 2 5" xfId="7936"/>
    <cellStyle name="20% - Accent2 34 2 2 6" xfId="7937"/>
    <cellStyle name="20% - Accent2 34 2 2 7" xfId="7938"/>
    <cellStyle name="20% - Accent2 34 2 2 8" xfId="7939"/>
    <cellStyle name="20% - Accent2 34 2 2 9" xfId="7940"/>
    <cellStyle name="20% - Accent2 34 2 3" xfId="7941"/>
    <cellStyle name="20% - Accent2 34 2 3 10" xfId="7942"/>
    <cellStyle name="20% - Accent2 34 2 3 2" xfId="7943"/>
    <cellStyle name="20% - Accent2 34 2 3 3" xfId="7944"/>
    <cellStyle name="20% - Accent2 34 2 3 4" xfId="7945"/>
    <cellStyle name="20% - Accent2 34 2 3 5" xfId="7946"/>
    <cellStyle name="20% - Accent2 34 2 3 6" xfId="7947"/>
    <cellStyle name="20% - Accent2 34 2 3 7" xfId="7948"/>
    <cellStyle name="20% - Accent2 34 2 3 8" xfId="7949"/>
    <cellStyle name="20% - Accent2 34 2 3 9" xfId="7950"/>
    <cellStyle name="20% - Accent2 34 2 4" xfId="7951"/>
    <cellStyle name="20% - Accent2 34 2 5" xfId="7952"/>
    <cellStyle name="20% - Accent2 34 2 6" xfId="7953"/>
    <cellStyle name="20% - Accent2 34 2 7" xfId="7954"/>
    <cellStyle name="20% - Accent2 34 2 8" xfId="7955"/>
    <cellStyle name="20% - Accent2 34 2 9" xfId="7956"/>
    <cellStyle name="20% - Accent2 34 3" xfId="7957"/>
    <cellStyle name="20% - Accent2 34 3 10" xfId="7958"/>
    <cellStyle name="20% - Accent2 34 3 2" xfId="7959"/>
    <cellStyle name="20% - Accent2 34 3 3" xfId="7960"/>
    <cellStyle name="20% - Accent2 34 3 4" xfId="7961"/>
    <cellStyle name="20% - Accent2 34 3 5" xfId="7962"/>
    <cellStyle name="20% - Accent2 34 3 6" xfId="7963"/>
    <cellStyle name="20% - Accent2 34 3 7" xfId="7964"/>
    <cellStyle name="20% - Accent2 34 3 8" xfId="7965"/>
    <cellStyle name="20% - Accent2 34 3 9" xfId="7966"/>
    <cellStyle name="20% - Accent2 34 4" xfId="7967"/>
    <cellStyle name="20% - Accent2 34 4 10" xfId="7968"/>
    <cellStyle name="20% - Accent2 34 4 2" xfId="7969"/>
    <cellStyle name="20% - Accent2 34 4 3" xfId="7970"/>
    <cellStyle name="20% - Accent2 34 4 4" xfId="7971"/>
    <cellStyle name="20% - Accent2 34 4 5" xfId="7972"/>
    <cellStyle name="20% - Accent2 34 4 6" xfId="7973"/>
    <cellStyle name="20% - Accent2 34 4 7" xfId="7974"/>
    <cellStyle name="20% - Accent2 34 4 8" xfId="7975"/>
    <cellStyle name="20% - Accent2 34 4 9" xfId="7976"/>
    <cellStyle name="20% - Accent2 34 5" xfId="7977"/>
    <cellStyle name="20% - Accent2 34 5 10" xfId="7978"/>
    <cellStyle name="20% - Accent2 34 5 2" xfId="7979"/>
    <cellStyle name="20% - Accent2 34 5 3" xfId="7980"/>
    <cellStyle name="20% - Accent2 34 5 4" xfId="7981"/>
    <cellStyle name="20% - Accent2 34 5 5" xfId="7982"/>
    <cellStyle name="20% - Accent2 34 5 6" xfId="7983"/>
    <cellStyle name="20% - Accent2 34 5 7" xfId="7984"/>
    <cellStyle name="20% - Accent2 34 5 8" xfId="7985"/>
    <cellStyle name="20% - Accent2 34 5 9" xfId="7986"/>
    <cellStyle name="20% - Accent2 34 6" xfId="7987"/>
    <cellStyle name="20% - Accent2 34 7" xfId="7988"/>
    <cellStyle name="20% - Accent2 34 8" xfId="7989"/>
    <cellStyle name="20% - Accent2 34 9" xfId="7990"/>
    <cellStyle name="20% - Accent2 35" xfId="7991"/>
    <cellStyle name="20% - Accent2 35 10" xfId="7992"/>
    <cellStyle name="20% - Accent2 35 11" xfId="7993"/>
    <cellStyle name="20% - Accent2 35 12" xfId="7994"/>
    <cellStyle name="20% - Accent2 35 13" xfId="7995"/>
    <cellStyle name="20% - Accent2 35 14" xfId="7996"/>
    <cellStyle name="20% - Accent2 35 15" xfId="7997"/>
    <cellStyle name="20% - Accent2 35 2" xfId="7998"/>
    <cellStyle name="20% - Accent2 35 2 10" xfId="7999"/>
    <cellStyle name="20% - Accent2 35 2 11" xfId="8000"/>
    <cellStyle name="20% - Accent2 35 2 12" xfId="8001"/>
    <cellStyle name="20% - Accent2 35 2 13" xfId="8002"/>
    <cellStyle name="20% - Accent2 35 2 2" xfId="8003"/>
    <cellStyle name="20% - Accent2 35 2 2 10" xfId="8004"/>
    <cellStyle name="20% - Accent2 35 2 2 2" xfId="8005"/>
    <cellStyle name="20% - Accent2 35 2 2 3" xfId="8006"/>
    <cellStyle name="20% - Accent2 35 2 2 4" xfId="8007"/>
    <cellStyle name="20% - Accent2 35 2 2 5" xfId="8008"/>
    <cellStyle name="20% - Accent2 35 2 2 6" xfId="8009"/>
    <cellStyle name="20% - Accent2 35 2 2 7" xfId="8010"/>
    <cellStyle name="20% - Accent2 35 2 2 8" xfId="8011"/>
    <cellStyle name="20% - Accent2 35 2 2 9" xfId="8012"/>
    <cellStyle name="20% - Accent2 35 2 3" xfId="8013"/>
    <cellStyle name="20% - Accent2 35 2 3 10" xfId="8014"/>
    <cellStyle name="20% - Accent2 35 2 3 2" xfId="8015"/>
    <cellStyle name="20% - Accent2 35 2 3 3" xfId="8016"/>
    <cellStyle name="20% - Accent2 35 2 3 4" xfId="8017"/>
    <cellStyle name="20% - Accent2 35 2 3 5" xfId="8018"/>
    <cellStyle name="20% - Accent2 35 2 3 6" xfId="8019"/>
    <cellStyle name="20% - Accent2 35 2 3 7" xfId="8020"/>
    <cellStyle name="20% - Accent2 35 2 3 8" xfId="8021"/>
    <cellStyle name="20% - Accent2 35 2 3 9" xfId="8022"/>
    <cellStyle name="20% - Accent2 35 2 4" xfId="8023"/>
    <cellStyle name="20% - Accent2 35 2 5" xfId="8024"/>
    <cellStyle name="20% - Accent2 35 2 6" xfId="8025"/>
    <cellStyle name="20% - Accent2 35 2 7" xfId="8026"/>
    <cellStyle name="20% - Accent2 35 2 8" xfId="8027"/>
    <cellStyle name="20% - Accent2 35 2 9" xfId="8028"/>
    <cellStyle name="20% - Accent2 35 3" xfId="8029"/>
    <cellStyle name="20% - Accent2 35 3 10" xfId="8030"/>
    <cellStyle name="20% - Accent2 35 3 2" xfId="8031"/>
    <cellStyle name="20% - Accent2 35 3 3" xfId="8032"/>
    <cellStyle name="20% - Accent2 35 3 4" xfId="8033"/>
    <cellStyle name="20% - Accent2 35 3 5" xfId="8034"/>
    <cellStyle name="20% - Accent2 35 3 6" xfId="8035"/>
    <cellStyle name="20% - Accent2 35 3 7" xfId="8036"/>
    <cellStyle name="20% - Accent2 35 3 8" xfId="8037"/>
    <cellStyle name="20% - Accent2 35 3 9" xfId="8038"/>
    <cellStyle name="20% - Accent2 35 4" xfId="8039"/>
    <cellStyle name="20% - Accent2 35 4 10" xfId="8040"/>
    <cellStyle name="20% - Accent2 35 4 2" xfId="8041"/>
    <cellStyle name="20% - Accent2 35 4 3" xfId="8042"/>
    <cellStyle name="20% - Accent2 35 4 4" xfId="8043"/>
    <cellStyle name="20% - Accent2 35 4 5" xfId="8044"/>
    <cellStyle name="20% - Accent2 35 4 6" xfId="8045"/>
    <cellStyle name="20% - Accent2 35 4 7" xfId="8046"/>
    <cellStyle name="20% - Accent2 35 4 8" xfId="8047"/>
    <cellStyle name="20% - Accent2 35 4 9" xfId="8048"/>
    <cellStyle name="20% - Accent2 35 5" xfId="8049"/>
    <cellStyle name="20% - Accent2 35 5 10" xfId="8050"/>
    <cellStyle name="20% - Accent2 35 5 2" xfId="8051"/>
    <cellStyle name="20% - Accent2 35 5 3" xfId="8052"/>
    <cellStyle name="20% - Accent2 35 5 4" xfId="8053"/>
    <cellStyle name="20% - Accent2 35 5 5" xfId="8054"/>
    <cellStyle name="20% - Accent2 35 5 6" xfId="8055"/>
    <cellStyle name="20% - Accent2 35 5 7" xfId="8056"/>
    <cellStyle name="20% - Accent2 35 5 8" xfId="8057"/>
    <cellStyle name="20% - Accent2 35 5 9" xfId="8058"/>
    <cellStyle name="20% - Accent2 35 6" xfId="8059"/>
    <cellStyle name="20% - Accent2 35 7" xfId="8060"/>
    <cellStyle name="20% - Accent2 35 8" xfId="8061"/>
    <cellStyle name="20% - Accent2 35 9" xfId="8062"/>
    <cellStyle name="20% - Accent2 36" xfId="8063"/>
    <cellStyle name="20% - Accent2 36 10" xfId="8064"/>
    <cellStyle name="20% - Accent2 36 11" xfId="8065"/>
    <cellStyle name="20% - Accent2 36 12" xfId="8066"/>
    <cellStyle name="20% - Accent2 36 13" xfId="8067"/>
    <cellStyle name="20% - Accent2 36 14" xfId="8068"/>
    <cellStyle name="20% - Accent2 36 15" xfId="8069"/>
    <cellStyle name="20% - Accent2 36 2" xfId="8070"/>
    <cellStyle name="20% - Accent2 36 2 10" xfId="8071"/>
    <cellStyle name="20% - Accent2 36 2 11" xfId="8072"/>
    <cellStyle name="20% - Accent2 36 2 12" xfId="8073"/>
    <cellStyle name="20% - Accent2 36 2 13" xfId="8074"/>
    <cellStyle name="20% - Accent2 36 2 2" xfId="8075"/>
    <cellStyle name="20% - Accent2 36 2 2 10" xfId="8076"/>
    <cellStyle name="20% - Accent2 36 2 2 2" xfId="8077"/>
    <cellStyle name="20% - Accent2 36 2 2 3" xfId="8078"/>
    <cellStyle name="20% - Accent2 36 2 2 4" xfId="8079"/>
    <cellStyle name="20% - Accent2 36 2 2 5" xfId="8080"/>
    <cellStyle name="20% - Accent2 36 2 2 6" xfId="8081"/>
    <cellStyle name="20% - Accent2 36 2 2 7" xfId="8082"/>
    <cellStyle name="20% - Accent2 36 2 2 8" xfId="8083"/>
    <cellStyle name="20% - Accent2 36 2 2 9" xfId="8084"/>
    <cellStyle name="20% - Accent2 36 2 3" xfId="8085"/>
    <cellStyle name="20% - Accent2 36 2 3 10" xfId="8086"/>
    <cellStyle name="20% - Accent2 36 2 3 2" xfId="8087"/>
    <cellStyle name="20% - Accent2 36 2 3 3" xfId="8088"/>
    <cellStyle name="20% - Accent2 36 2 3 4" xfId="8089"/>
    <cellStyle name="20% - Accent2 36 2 3 5" xfId="8090"/>
    <cellStyle name="20% - Accent2 36 2 3 6" xfId="8091"/>
    <cellStyle name="20% - Accent2 36 2 3 7" xfId="8092"/>
    <cellStyle name="20% - Accent2 36 2 3 8" xfId="8093"/>
    <cellStyle name="20% - Accent2 36 2 3 9" xfId="8094"/>
    <cellStyle name="20% - Accent2 36 2 4" xfId="8095"/>
    <cellStyle name="20% - Accent2 36 2 5" xfId="8096"/>
    <cellStyle name="20% - Accent2 36 2 6" xfId="8097"/>
    <cellStyle name="20% - Accent2 36 2 7" xfId="8098"/>
    <cellStyle name="20% - Accent2 36 2 8" xfId="8099"/>
    <cellStyle name="20% - Accent2 36 2 9" xfId="8100"/>
    <cellStyle name="20% - Accent2 36 3" xfId="8101"/>
    <cellStyle name="20% - Accent2 36 3 10" xfId="8102"/>
    <cellStyle name="20% - Accent2 36 3 2" xfId="8103"/>
    <cellStyle name="20% - Accent2 36 3 3" xfId="8104"/>
    <cellStyle name="20% - Accent2 36 3 4" xfId="8105"/>
    <cellStyle name="20% - Accent2 36 3 5" xfId="8106"/>
    <cellStyle name="20% - Accent2 36 3 6" xfId="8107"/>
    <cellStyle name="20% - Accent2 36 3 7" xfId="8108"/>
    <cellStyle name="20% - Accent2 36 3 8" xfId="8109"/>
    <cellStyle name="20% - Accent2 36 3 9" xfId="8110"/>
    <cellStyle name="20% - Accent2 36 4" xfId="8111"/>
    <cellStyle name="20% - Accent2 36 4 10" xfId="8112"/>
    <cellStyle name="20% - Accent2 36 4 2" xfId="8113"/>
    <cellStyle name="20% - Accent2 36 4 3" xfId="8114"/>
    <cellStyle name="20% - Accent2 36 4 4" xfId="8115"/>
    <cellStyle name="20% - Accent2 36 4 5" xfId="8116"/>
    <cellStyle name="20% - Accent2 36 4 6" xfId="8117"/>
    <cellStyle name="20% - Accent2 36 4 7" xfId="8118"/>
    <cellStyle name="20% - Accent2 36 4 8" xfId="8119"/>
    <cellStyle name="20% - Accent2 36 4 9" xfId="8120"/>
    <cellStyle name="20% - Accent2 36 5" xfId="8121"/>
    <cellStyle name="20% - Accent2 36 5 10" xfId="8122"/>
    <cellStyle name="20% - Accent2 36 5 2" xfId="8123"/>
    <cellStyle name="20% - Accent2 36 5 3" xfId="8124"/>
    <cellStyle name="20% - Accent2 36 5 4" xfId="8125"/>
    <cellStyle name="20% - Accent2 36 5 5" xfId="8126"/>
    <cellStyle name="20% - Accent2 36 5 6" xfId="8127"/>
    <cellStyle name="20% - Accent2 36 5 7" xfId="8128"/>
    <cellStyle name="20% - Accent2 36 5 8" xfId="8129"/>
    <cellStyle name="20% - Accent2 36 5 9" xfId="8130"/>
    <cellStyle name="20% - Accent2 36 6" xfId="8131"/>
    <cellStyle name="20% - Accent2 36 7" xfId="8132"/>
    <cellStyle name="20% - Accent2 36 8" xfId="8133"/>
    <cellStyle name="20% - Accent2 36 9" xfId="8134"/>
    <cellStyle name="20% - Accent2 37" xfId="8135"/>
    <cellStyle name="20% - Accent2 37 10" xfId="8136"/>
    <cellStyle name="20% - Accent2 37 11" xfId="8137"/>
    <cellStyle name="20% - Accent2 37 12" xfId="8138"/>
    <cellStyle name="20% - Accent2 37 13" xfId="8139"/>
    <cellStyle name="20% - Accent2 37 14" xfId="8140"/>
    <cellStyle name="20% - Accent2 37 15" xfId="8141"/>
    <cellStyle name="20% - Accent2 37 2" xfId="8142"/>
    <cellStyle name="20% - Accent2 37 2 10" xfId="8143"/>
    <cellStyle name="20% - Accent2 37 2 11" xfId="8144"/>
    <cellStyle name="20% - Accent2 37 2 12" xfId="8145"/>
    <cellStyle name="20% - Accent2 37 2 13" xfId="8146"/>
    <cellStyle name="20% - Accent2 37 2 2" xfId="8147"/>
    <cellStyle name="20% - Accent2 37 2 2 10" xfId="8148"/>
    <cellStyle name="20% - Accent2 37 2 2 2" xfId="8149"/>
    <cellStyle name="20% - Accent2 37 2 2 3" xfId="8150"/>
    <cellStyle name="20% - Accent2 37 2 2 4" xfId="8151"/>
    <cellStyle name="20% - Accent2 37 2 2 5" xfId="8152"/>
    <cellStyle name="20% - Accent2 37 2 2 6" xfId="8153"/>
    <cellStyle name="20% - Accent2 37 2 2 7" xfId="8154"/>
    <cellStyle name="20% - Accent2 37 2 2 8" xfId="8155"/>
    <cellStyle name="20% - Accent2 37 2 2 9" xfId="8156"/>
    <cellStyle name="20% - Accent2 37 2 3" xfId="8157"/>
    <cellStyle name="20% - Accent2 37 2 3 10" xfId="8158"/>
    <cellStyle name="20% - Accent2 37 2 3 2" xfId="8159"/>
    <cellStyle name="20% - Accent2 37 2 3 3" xfId="8160"/>
    <cellStyle name="20% - Accent2 37 2 3 4" xfId="8161"/>
    <cellStyle name="20% - Accent2 37 2 3 5" xfId="8162"/>
    <cellStyle name="20% - Accent2 37 2 3 6" xfId="8163"/>
    <cellStyle name="20% - Accent2 37 2 3 7" xfId="8164"/>
    <cellStyle name="20% - Accent2 37 2 3 8" xfId="8165"/>
    <cellStyle name="20% - Accent2 37 2 3 9" xfId="8166"/>
    <cellStyle name="20% - Accent2 37 2 4" xfId="8167"/>
    <cellStyle name="20% - Accent2 37 2 5" xfId="8168"/>
    <cellStyle name="20% - Accent2 37 2 6" xfId="8169"/>
    <cellStyle name="20% - Accent2 37 2 7" xfId="8170"/>
    <cellStyle name="20% - Accent2 37 2 8" xfId="8171"/>
    <cellStyle name="20% - Accent2 37 2 9" xfId="8172"/>
    <cellStyle name="20% - Accent2 37 3" xfId="8173"/>
    <cellStyle name="20% - Accent2 37 3 10" xfId="8174"/>
    <cellStyle name="20% - Accent2 37 3 2" xfId="8175"/>
    <cellStyle name="20% - Accent2 37 3 3" xfId="8176"/>
    <cellStyle name="20% - Accent2 37 3 4" xfId="8177"/>
    <cellStyle name="20% - Accent2 37 3 5" xfId="8178"/>
    <cellStyle name="20% - Accent2 37 3 6" xfId="8179"/>
    <cellStyle name="20% - Accent2 37 3 7" xfId="8180"/>
    <cellStyle name="20% - Accent2 37 3 8" xfId="8181"/>
    <cellStyle name="20% - Accent2 37 3 9" xfId="8182"/>
    <cellStyle name="20% - Accent2 37 4" xfId="8183"/>
    <cellStyle name="20% - Accent2 37 4 10" xfId="8184"/>
    <cellStyle name="20% - Accent2 37 4 2" xfId="8185"/>
    <cellStyle name="20% - Accent2 37 4 3" xfId="8186"/>
    <cellStyle name="20% - Accent2 37 4 4" xfId="8187"/>
    <cellStyle name="20% - Accent2 37 4 5" xfId="8188"/>
    <cellStyle name="20% - Accent2 37 4 6" xfId="8189"/>
    <cellStyle name="20% - Accent2 37 4 7" xfId="8190"/>
    <cellStyle name="20% - Accent2 37 4 8" xfId="8191"/>
    <cellStyle name="20% - Accent2 37 4 9" xfId="8192"/>
    <cellStyle name="20% - Accent2 37 5" xfId="8193"/>
    <cellStyle name="20% - Accent2 37 5 10" xfId="8194"/>
    <cellStyle name="20% - Accent2 37 5 2" xfId="8195"/>
    <cellStyle name="20% - Accent2 37 5 3" xfId="8196"/>
    <cellStyle name="20% - Accent2 37 5 4" xfId="8197"/>
    <cellStyle name="20% - Accent2 37 5 5" xfId="8198"/>
    <cellStyle name="20% - Accent2 37 5 6" xfId="8199"/>
    <cellStyle name="20% - Accent2 37 5 7" xfId="8200"/>
    <cellStyle name="20% - Accent2 37 5 8" xfId="8201"/>
    <cellStyle name="20% - Accent2 37 5 9" xfId="8202"/>
    <cellStyle name="20% - Accent2 37 6" xfId="8203"/>
    <cellStyle name="20% - Accent2 37 7" xfId="8204"/>
    <cellStyle name="20% - Accent2 37 8" xfId="8205"/>
    <cellStyle name="20% - Accent2 37 9" xfId="8206"/>
    <cellStyle name="20% - Accent2 38" xfId="8207"/>
    <cellStyle name="20% - Accent2 38 10" xfId="8208"/>
    <cellStyle name="20% - Accent2 38 11" xfId="8209"/>
    <cellStyle name="20% - Accent2 38 12" xfId="8210"/>
    <cellStyle name="20% - Accent2 38 13" xfId="8211"/>
    <cellStyle name="20% - Accent2 38 14" xfId="8212"/>
    <cellStyle name="20% - Accent2 38 15" xfId="8213"/>
    <cellStyle name="20% - Accent2 38 2" xfId="8214"/>
    <cellStyle name="20% - Accent2 38 2 10" xfId="8215"/>
    <cellStyle name="20% - Accent2 38 2 11" xfId="8216"/>
    <cellStyle name="20% - Accent2 38 2 12" xfId="8217"/>
    <cellStyle name="20% - Accent2 38 2 13" xfId="8218"/>
    <cellStyle name="20% - Accent2 38 2 2" xfId="8219"/>
    <cellStyle name="20% - Accent2 38 2 2 10" xfId="8220"/>
    <cellStyle name="20% - Accent2 38 2 2 2" xfId="8221"/>
    <cellStyle name="20% - Accent2 38 2 2 3" xfId="8222"/>
    <cellStyle name="20% - Accent2 38 2 2 4" xfId="8223"/>
    <cellStyle name="20% - Accent2 38 2 2 5" xfId="8224"/>
    <cellStyle name="20% - Accent2 38 2 2 6" xfId="8225"/>
    <cellStyle name="20% - Accent2 38 2 2 7" xfId="8226"/>
    <cellStyle name="20% - Accent2 38 2 2 8" xfId="8227"/>
    <cellStyle name="20% - Accent2 38 2 2 9" xfId="8228"/>
    <cellStyle name="20% - Accent2 38 2 3" xfId="8229"/>
    <cellStyle name="20% - Accent2 38 2 3 10" xfId="8230"/>
    <cellStyle name="20% - Accent2 38 2 3 2" xfId="8231"/>
    <cellStyle name="20% - Accent2 38 2 3 3" xfId="8232"/>
    <cellStyle name="20% - Accent2 38 2 3 4" xfId="8233"/>
    <cellStyle name="20% - Accent2 38 2 3 5" xfId="8234"/>
    <cellStyle name="20% - Accent2 38 2 3 6" xfId="8235"/>
    <cellStyle name="20% - Accent2 38 2 3 7" xfId="8236"/>
    <cellStyle name="20% - Accent2 38 2 3 8" xfId="8237"/>
    <cellStyle name="20% - Accent2 38 2 3 9" xfId="8238"/>
    <cellStyle name="20% - Accent2 38 2 4" xfId="8239"/>
    <cellStyle name="20% - Accent2 38 2 5" xfId="8240"/>
    <cellStyle name="20% - Accent2 38 2 6" xfId="8241"/>
    <cellStyle name="20% - Accent2 38 2 7" xfId="8242"/>
    <cellStyle name="20% - Accent2 38 2 8" xfId="8243"/>
    <cellStyle name="20% - Accent2 38 2 9" xfId="8244"/>
    <cellStyle name="20% - Accent2 38 3" xfId="8245"/>
    <cellStyle name="20% - Accent2 38 3 10" xfId="8246"/>
    <cellStyle name="20% - Accent2 38 3 2" xfId="8247"/>
    <cellStyle name="20% - Accent2 38 3 3" xfId="8248"/>
    <cellStyle name="20% - Accent2 38 3 4" xfId="8249"/>
    <cellStyle name="20% - Accent2 38 3 5" xfId="8250"/>
    <cellStyle name="20% - Accent2 38 3 6" xfId="8251"/>
    <cellStyle name="20% - Accent2 38 3 7" xfId="8252"/>
    <cellStyle name="20% - Accent2 38 3 8" xfId="8253"/>
    <cellStyle name="20% - Accent2 38 3 9" xfId="8254"/>
    <cellStyle name="20% - Accent2 38 4" xfId="8255"/>
    <cellStyle name="20% - Accent2 38 4 10" xfId="8256"/>
    <cellStyle name="20% - Accent2 38 4 2" xfId="8257"/>
    <cellStyle name="20% - Accent2 38 4 3" xfId="8258"/>
    <cellStyle name="20% - Accent2 38 4 4" xfId="8259"/>
    <cellStyle name="20% - Accent2 38 4 5" xfId="8260"/>
    <cellStyle name="20% - Accent2 38 4 6" xfId="8261"/>
    <cellStyle name="20% - Accent2 38 4 7" xfId="8262"/>
    <cellStyle name="20% - Accent2 38 4 8" xfId="8263"/>
    <cellStyle name="20% - Accent2 38 4 9" xfId="8264"/>
    <cellStyle name="20% - Accent2 38 5" xfId="8265"/>
    <cellStyle name="20% - Accent2 38 5 10" xfId="8266"/>
    <cellStyle name="20% - Accent2 38 5 2" xfId="8267"/>
    <cellStyle name="20% - Accent2 38 5 3" xfId="8268"/>
    <cellStyle name="20% - Accent2 38 5 4" xfId="8269"/>
    <cellStyle name="20% - Accent2 38 5 5" xfId="8270"/>
    <cellStyle name="20% - Accent2 38 5 6" xfId="8271"/>
    <cellStyle name="20% - Accent2 38 5 7" xfId="8272"/>
    <cellStyle name="20% - Accent2 38 5 8" xfId="8273"/>
    <cellStyle name="20% - Accent2 38 5 9" xfId="8274"/>
    <cellStyle name="20% - Accent2 38 6" xfId="8275"/>
    <cellStyle name="20% - Accent2 38 7" xfId="8276"/>
    <cellStyle name="20% - Accent2 38 8" xfId="8277"/>
    <cellStyle name="20% - Accent2 38 9" xfId="8278"/>
    <cellStyle name="20% - Accent2 39" xfId="8279"/>
    <cellStyle name="20% - Accent2 39 10" xfId="8280"/>
    <cellStyle name="20% - Accent2 39 11" xfId="8281"/>
    <cellStyle name="20% - Accent2 39 12" xfId="8282"/>
    <cellStyle name="20% - Accent2 39 13" xfId="8283"/>
    <cellStyle name="20% - Accent2 39 14" xfId="8284"/>
    <cellStyle name="20% - Accent2 39 15" xfId="8285"/>
    <cellStyle name="20% - Accent2 39 2" xfId="8286"/>
    <cellStyle name="20% - Accent2 39 2 10" xfId="8287"/>
    <cellStyle name="20% - Accent2 39 2 11" xfId="8288"/>
    <cellStyle name="20% - Accent2 39 2 12" xfId="8289"/>
    <cellStyle name="20% - Accent2 39 2 13" xfId="8290"/>
    <cellStyle name="20% - Accent2 39 2 2" xfId="8291"/>
    <cellStyle name="20% - Accent2 39 2 2 10" xfId="8292"/>
    <cellStyle name="20% - Accent2 39 2 2 2" xfId="8293"/>
    <cellStyle name="20% - Accent2 39 2 2 3" xfId="8294"/>
    <cellStyle name="20% - Accent2 39 2 2 4" xfId="8295"/>
    <cellStyle name="20% - Accent2 39 2 2 5" xfId="8296"/>
    <cellStyle name="20% - Accent2 39 2 2 6" xfId="8297"/>
    <cellStyle name="20% - Accent2 39 2 2 7" xfId="8298"/>
    <cellStyle name="20% - Accent2 39 2 2 8" xfId="8299"/>
    <cellStyle name="20% - Accent2 39 2 2 9" xfId="8300"/>
    <cellStyle name="20% - Accent2 39 2 3" xfId="8301"/>
    <cellStyle name="20% - Accent2 39 2 3 10" xfId="8302"/>
    <cellStyle name="20% - Accent2 39 2 3 2" xfId="8303"/>
    <cellStyle name="20% - Accent2 39 2 3 3" xfId="8304"/>
    <cellStyle name="20% - Accent2 39 2 3 4" xfId="8305"/>
    <cellStyle name="20% - Accent2 39 2 3 5" xfId="8306"/>
    <cellStyle name="20% - Accent2 39 2 3 6" xfId="8307"/>
    <cellStyle name="20% - Accent2 39 2 3 7" xfId="8308"/>
    <cellStyle name="20% - Accent2 39 2 3 8" xfId="8309"/>
    <cellStyle name="20% - Accent2 39 2 3 9" xfId="8310"/>
    <cellStyle name="20% - Accent2 39 2 4" xfId="8311"/>
    <cellStyle name="20% - Accent2 39 2 5" xfId="8312"/>
    <cellStyle name="20% - Accent2 39 2 6" xfId="8313"/>
    <cellStyle name="20% - Accent2 39 2 7" xfId="8314"/>
    <cellStyle name="20% - Accent2 39 2 8" xfId="8315"/>
    <cellStyle name="20% - Accent2 39 2 9" xfId="8316"/>
    <cellStyle name="20% - Accent2 39 3" xfId="8317"/>
    <cellStyle name="20% - Accent2 39 3 10" xfId="8318"/>
    <cellStyle name="20% - Accent2 39 3 2" xfId="8319"/>
    <cellStyle name="20% - Accent2 39 3 3" xfId="8320"/>
    <cellStyle name="20% - Accent2 39 3 4" xfId="8321"/>
    <cellStyle name="20% - Accent2 39 3 5" xfId="8322"/>
    <cellStyle name="20% - Accent2 39 3 6" xfId="8323"/>
    <cellStyle name="20% - Accent2 39 3 7" xfId="8324"/>
    <cellStyle name="20% - Accent2 39 3 8" xfId="8325"/>
    <cellStyle name="20% - Accent2 39 3 9" xfId="8326"/>
    <cellStyle name="20% - Accent2 39 4" xfId="8327"/>
    <cellStyle name="20% - Accent2 39 4 10" xfId="8328"/>
    <cellStyle name="20% - Accent2 39 4 2" xfId="8329"/>
    <cellStyle name="20% - Accent2 39 4 3" xfId="8330"/>
    <cellStyle name="20% - Accent2 39 4 4" xfId="8331"/>
    <cellStyle name="20% - Accent2 39 4 5" xfId="8332"/>
    <cellStyle name="20% - Accent2 39 4 6" xfId="8333"/>
    <cellStyle name="20% - Accent2 39 4 7" xfId="8334"/>
    <cellStyle name="20% - Accent2 39 4 8" xfId="8335"/>
    <cellStyle name="20% - Accent2 39 4 9" xfId="8336"/>
    <cellStyle name="20% - Accent2 39 5" xfId="8337"/>
    <cellStyle name="20% - Accent2 39 5 10" xfId="8338"/>
    <cellStyle name="20% - Accent2 39 5 2" xfId="8339"/>
    <cellStyle name="20% - Accent2 39 5 3" xfId="8340"/>
    <cellStyle name="20% - Accent2 39 5 4" xfId="8341"/>
    <cellStyle name="20% - Accent2 39 5 5" xfId="8342"/>
    <cellStyle name="20% - Accent2 39 5 6" xfId="8343"/>
    <cellStyle name="20% - Accent2 39 5 7" xfId="8344"/>
    <cellStyle name="20% - Accent2 39 5 8" xfId="8345"/>
    <cellStyle name="20% - Accent2 39 5 9" xfId="8346"/>
    <cellStyle name="20% - Accent2 39 6" xfId="8347"/>
    <cellStyle name="20% - Accent2 39 7" xfId="8348"/>
    <cellStyle name="20% - Accent2 39 8" xfId="8349"/>
    <cellStyle name="20% - Accent2 39 9" xfId="8350"/>
    <cellStyle name="20% - Accent2 4" xfId="8351"/>
    <cellStyle name="20% - Accent2 4 10" xfId="8352"/>
    <cellStyle name="20% - Accent2 4 11" xfId="8353"/>
    <cellStyle name="20% - Accent2 4 12" xfId="8354"/>
    <cellStyle name="20% - Accent2 4 13" xfId="8355"/>
    <cellStyle name="20% - Accent2 4 14" xfId="8356"/>
    <cellStyle name="20% - Accent2 4 15" xfId="8357"/>
    <cellStyle name="20% - Accent2 4 16" xfId="8358"/>
    <cellStyle name="20% - Accent2 4 17" xfId="8359"/>
    <cellStyle name="20% - Accent2 4 18" xfId="8360"/>
    <cellStyle name="20% - Accent2 4 19" xfId="8361"/>
    <cellStyle name="20% - Accent2 4 2" xfId="8362"/>
    <cellStyle name="20% - Accent2 4 2 10" xfId="8363"/>
    <cellStyle name="20% - Accent2 4 2 11" xfId="8364"/>
    <cellStyle name="20% - Accent2 4 2 12" xfId="8365"/>
    <cellStyle name="20% - Accent2 4 2 13" xfId="8366"/>
    <cellStyle name="20% - Accent2 4 2 2" xfId="8367"/>
    <cellStyle name="20% - Accent2 4 2 2 10" xfId="8368"/>
    <cellStyle name="20% - Accent2 4 2 2 2" xfId="8369"/>
    <cellStyle name="20% - Accent2 4 2 2 2 2" xfId="8370"/>
    <cellStyle name="20% - Accent2 4 2 2 3" xfId="8371"/>
    <cellStyle name="20% - Accent2 4 2 2 4" xfId="8372"/>
    <cellStyle name="20% - Accent2 4 2 2 5" xfId="8373"/>
    <cellStyle name="20% - Accent2 4 2 2 6" xfId="8374"/>
    <cellStyle name="20% - Accent2 4 2 2 7" xfId="8375"/>
    <cellStyle name="20% - Accent2 4 2 2 8" xfId="8376"/>
    <cellStyle name="20% - Accent2 4 2 2 9" xfId="8377"/>
    <cellStyle name="20% - Accent2 4 2 3" xfId="8378"/>
    <cellStyle name="20% - Accent2 4 2 3 10" xfId="8379"/>
    <cellStyle name="20% - Accent2 4 2 3 2" xfId="8380"/>
    <cellStyle name="20% - Accent2 4 2 3 3" xfId="8381"/>
    <cellStyle name="20% - Accent2 4 2 3 4" xfId="8382"/>
    <cellStyle name="20% - Accent2 4 2 3 5" xfId="8383"/>
    <cellStyle name="20% - Accent2 4 2 3 6" xfId="8384"/>
    <cellStyle name="20% - Accent2 4 2 3 7" xfId="8385"/>
    <cellStyle name="20% - Accent2 4 2 3 8" xfId="8386"/>
    <cellStyle name="20% - Accent2 4 2 3 9" xfId="8387"/>
    <cellStyle name="20% - Accent2 4 2 4" xfId="8388"/>
    <cellStyle name="20% - Accent2 4 2 5" xfId="8389"/>
    <cellStyle name="20% - Accent2 4 2 6" xfId="8390"/>
    <cellStyle name="20% - Accent2 4 2 7" xfId="8391"/>
    <cellStyle name="20% - Accent2 4 2 8" xfId="8392"/>
    <cellStyle name="20% - Accent2 4 2 9" xfId="8393"/>
    <cellStyle name="20% - Accent2 4 3" xfId="8394"/>
    <cellStyle name="20% - Accent2 4 3 10" xfId="8395"/>
    <cellStyle name="20% - Accent2 4 3 2" xfId="8396"/>
    <cellStyle name="20% - Accent2 4 3 2 2" xfId="8397"/>
    <cellStyle name="20% - Accent2 4 3 2 2 2" xfId="8398"/>
    <cellStyle name="20% - Accent2 4 3 2 3" xfId="8399"/>
    <cellStyle name="20% - Accent2 4 3 3" xfId="8400"/>
    <cellStyle name="20% - Accent2 4 3 3 2" xfId="8401"/>
    <cellStyle name="20% - Accent2 4 3 4" xfId="8402"/>
    <cellStyle name="20% - Accent2 4 3 5" xfId="8403"/>
    <cellStyle name="20% - Accent2 4 3 6" xfId="8404"/>
    <cellStyle name="20% - Accent2 4 3 7" xfId="8405"/>
    <cellStyle name="20% - Accent2 4 3 8" xfId="8406"/>
    <cellStyle name="20% - Accent2 4 3 9" xfId="8407"/>
    <cellStyle name="20% - Accent2 4 4" xfId="8408"/>
    <cellStyle name="20% - Accent2 4 4 10" xfId="8409"/>
    <cellStyle name="20% - Accent2 4 4 2" xfId="8410"/>
    <cellStyle name="20% - Accent2 4 4 2 2" xfId="8411"/>
    <cellStyle name="20% - Accent2 4 4 3" xfId="8412"/>
    <cellStyle name="20% - Accent2 4 4 4" xfId="8413"/>
    <cellStyle name="20% - Accent2 4 4 5" xfId="8414"/>
    <cellStyle name="20% - Accent2 4 4 6" xfId="8415"/>
    <cellStyle name="20% - Accent2 4 4 7" xfId="8416"/>
    <cellStyle name="20% - Accent2 4 4 8" xfId="8417"/>
    <cellStyle name="20% - Accent2 4 4 9" xfId="8418"/>
    <cellStyle name="20% - Accent2 4 5" xfId="8419"/>
    <cellStyle name="20% - Accent2 4 5 10" xfId="8420"/>
    <cellStyle name="20% - Accent2 4 5 2" xfId="8421"/>
    <cellStyle name="20% - Accent2 4 5 3" xfId="8422"/>
    <cellStyle name="20% - Accent2 4 5 4" xfId="8423"/>
    <cellStyle name="20% - Accent2 4 5 5" xfId="8424"/>
    <cellStyle name="20% - Accent2 4 5 6" xfId="8425"/>
    <cellStyle name="20% - Accent2 4 5 7" xfId="8426"/>
    <cellStyle name="20% - Accent2 4 5 8" xfId="8427"/>
    <cellStyle name="20% - Accent2 4 5 9" xfId="8428"/>
    <cellStyle name="20% - Accent2 4 6" xfId="8429"/>
    <cellStyle name="20% - Accent2 4 6 10" xfId="8430"/>
    <cellStyle name="20% - Accent2 4 6 2" xfId="8431"/>
    <cellStyle name="20% - Accent2 4 6 3" xfId="8432"/>
    <cellStyle name="20% - Accent2 4 6 4" xfId="8433"/>
    <cellStyle name="20% - Accent2 4 6 5" xfId="8434"/>
    <cellStyle name="20% - Accent2 4 6 6" xfId="8435"/>
    <cellStyle name="20% - Accent2 4 6 7" xfId="8436"/>
    <cellStyle name="20% - Accent2 4 6 8" xfId="8437"/>
    <cellStyle name="20% - Accent2 4 6 9" xfId="8438"/>
    <cellStyle name="20% - Accent2 4 7" xfId="8439"/>
    <cellStyle name="20% - Accent2 4 7 10" xfId="8440"/>
    <cellStyle name="20% - Accent2 4 7 2" xfId="8441"/>
    <cellStyle name="20% - Accent2 4 7 3" xfId="8442"/>
    <cellStyle name="20% - Accent2 4 7 4" xfId="8443"/>
    <cellStyle name="20% - Accent2 4 7 5" xfId="8444"/>
    <cellStyle name="20% - Accent2 4 7 6" xfId="8445"/>
    <cellStyle name="20% - Accent2 4 7 7" xfId="8446"/>
    <cellStyle name="20% - Accent2 4 7 8" xfId="8447"/>
    <cellStyle name="20% - Accent2 4 7 9" xfId="8448"/>
    <cellStyle name="20% - Accent2 4 8" xfId="8449"/>
    <cellStyle name="20% - Accent2 4 8 10" xfId="8450"/>
    <cellStyle name="20% - Accent2 4 8 2" xfId="8451"/>
    <cellStyle name="20% - Accent2 4 8 3" xfId="8452"/>
    <cellStyle name="20% - Accent2 4 8 4" xfId="8453"/>
    <cellStyle name="20% - Accent2 4 8 5" xfId="8454"/>
    <cellStyle name="20% - Accent2 4 8 6" xfId="8455"/>
    <cellStyle name="20% - Accent2 4 8 7" xfId="8456"/>
    <cellStyle name="20% - Accent2 4 8 8" xfId="8457"/>
    <cellStyle name="20% - Accent2 4 8 9" xfId="8458"/>
    <cellStyle name="20% - Accent2 4 9" xfId="8459"/>
    <cellStyle name="20% - Accent2 4 9 10" xfId="8460"/>
    <cellStyle name="20% - Accent2 4 9 2" xfId="8461"/>
    <cellStyle name="20% - Accent2 4 9 3" xfId="8462"/>
    <cellStyle name="20% - Accent2 4 9 4" xfId="8463"/>
    <cellStyle name="20% - Accent2 4 9 5" xfId="8464"/>
    <cellStyle name="20% - Accent2 4 9 6" xfId="8465"/>
    <cellStyle name="20% - Accent2 4 9 7" xfId="8466"/>
    <cellStyle name="20% - Accent2 4 9 8" xfId="8467"/>
    <cellStyle name="20% - Accent2 4 9 9" xfId="8468"/>
    <cellStyle name="20% - Accent2 40" xfId="8469"/>
    <cellStyle name="20% - Accent2 40 10" xfId="8470"/>
    <cellStyle name="20% - Accent2 40 11" xfId="8471"/>
    <cellStyle name="20% - Accent2 40 12" xfId="8472"/>
    <cellStyle name="20% - Accent2 40 13" xfId="8473"/>
    <cellStyle name="20% - Accent2 40 14" xfId="8474"/>
    <cellStyle name="20% - Accent2 40 15" xfId="8475"/>
    <cellStyle name="20% - Accent2 40 2" xfId="8476"/>
    <cellStyle name="20% - Accent2 40 2 10" xfId="8477"/>
    <cellStyle name="20% - Accent2 40 2 11" xfId="8478"/>
    <cellStyle name="20% - Accent2 40 2 12" xfId="8479"/>
    <cellStyle name="20% - Accent2 40 2 13" xfId="8480"/>
    <cellStyle name="20% - Accent2 40 2 2" xfId="8481"/>
    <cellStyle name="20% - Accent2 40 2 2 10" xfId="8482"/>
    <cellStyle name="20% - Accent2 40 2 2 2" xfId="8483"/>
    <cellStyle name="20% - Accent2 40 2 2 3" xfId="8484"/>
    <cellStyle name="20% - Accent2 40 2 2 4" xfId="8485"/>
    <cellStyle name="20% - Accent2 40 2 2 5" xfId="8486"/>
    <cellStyle name="20% - Accent2 40 2 2 6" xfId="8487"/>
    <cellStyle name="20% - Accent2 40 2 2 7" xfId="8488"/>
    <cellStyle name="20% - Accent2 40 2 2 8" xfId="8489"/>
    <cellStyle name="20% - Accent2 40 2 2 9" xfId="8490"/>
    <cellStyle name="20% - Accent2 40 2 3" xfId="8491"/>
    <cellStyle name="20% - Accent2 40 2 3 10" xfId="8492"/>
    <cellStyle name="20% - Accent2 40 2 3 2" xfId="8493"/>
    <cellStyle name="20% - Accent2 40 2 3 3" xfId="8494"/>
    <cellStyle name="20% - Accent2 40 2 3 4" xfId="8495"/>
    <cellStyle name="20% - Accent2 40 2 3 5" xfId="8496"/>
    <cellStyle name="20% - Accent2 40 2 3 6" xfId="8497"/>
    <cellStyle name="20% - Accent2 40 2 3 7" xfId="8498"/>
    <cellStyle name="20% - Accent2 40 2 3 8" xfId="8499"/>
    <cellStyle name="20% - Accent2 40 2 3 9" xfId="8500"/>
    <cellStyle name="20% - Accent2 40 2 4" xfId="8501"/>
    <cellStyle name="20% - Accent2 40 2 5" xfId="8502"/>
    <cellStyle name="20% - Accent2 40 2 6" xfId="8503"/>
    <cellStyle name="20% - Accent2 40 2 7" xfId="8504"/>
    <cellStyle name="20% - Accent2 40 2 8" xfId="8505"/>
    <cellStyle name="20% - Accent2 40 2 9" xfId="8506"/>
    <cellStyle name="20% - Accent2 40 3" xfId="8507"/>
    <cellStyle name="20% - Accent2 40 3 10" xfId="8508"/>
    <cellStyle name="20% - Accent2 40 3 2" xfId="8509"/>
    <cellStyle name="20% - Accent2 40 3 3" xfId="8510"/>
    <cellStyle name="20% - Accent2 40 3 4" xfId="8511"/>
    <cellStyle name="20% - Accent2 40 3 5" xfId="8512"/>
    <cellStyle name="20% - Accent2 40 3 6" xfId="8513"/>
    <cellStyle name="20% - Accent2 40 3 7" xfId="8514"/>
    <cellStyle name="20% - Accent2 40 3 8" xfId="8515"/>
    <cellStyle name="20% - Accent2 40 3 9" xfId="8516"/>
    <cellStyle name="20% - Accent2 40 4" xfId="8517"/>
    <cellStyle name="20% - Accent2 40 4 10" xfId="8518"/>
    <cellStyle name="20% - Accent2 40 4 2" xfId="8519"/>
    <cellStyle name="20% - Accent2 40 4 3" xfId="8520"/>
    <cellStyle name="20% - Accent2 40 4 4" xfId="8521"/>
    <cellStyle name="20% - Accent2 40 4 5" xfId="8522"/>
    <cellStyle name="20% - Accent2 40 4 6" xfId="8523"/>
    <cellStyle name="20% - Accent2 40 4 7" xfId="8524"/>
    <cellStyle name="20% - Accent2 40 4 8" xfId="8525"/>
    <cellStyle name="20% - Accent2 40 4 9" xfId="8526"/>
    <cellStyle name="20% - Accent2 40 5" xfId="8527"/>
    <cellStyle name="20% - Accent2 40 5 10" xfId="8528"/>
    <cellStyle name="20% - Accent2 40 5 2" xfId="8529"/>
    <cellStyle name="20% - Accent2 40 5 3" xfId="8530"/>
    <cellStyle name="20% - Accent2 40 5 4" xfId="8531"/>
    <cellStyle name="20% - Accent2 40 5 5" xfId="8532"/>
    <cellStyle name="20% - Accent2 40 5 6" xfId="8533"/>
    <cellStyle name="20% - Accent2 40 5 7" xfId="8534"/>
    <cellStyle name="20% - Accent2 40 5 8" xfId="8535"/>
    <cellStyle name="20% - Accent2 40 5 9" xfId="8536"/>
    <cellStyle name="20% - Accent2 40 6" xfId="8537"/>
    <cellStyle name="20% - Accent2 40 7" xfId="8538"/>
    <cellStyle name="20% - Accent2 40 8" xfId="8539"/>
    <cellStyle name="20% - Accent2 40 9" xfId="8540"/>
    <cellStyle name="20% - Accent2 41" xfId="8541"/>
    <cellStyle name="20% - Accent2 41 10" xfId="8542"/>
    <cellStyle name="20% - Accent2 41 11" xfId="8543"/>
    <cellStyle name="20% - Accent2 41 12" xfId="8544"/>
    <cellStyle name="20% - Accent2 41 13" xfId="8545"/>
    <cellStyle name="20% - Accent2 41 14" xfId="8546"/>
    <cellStyle name="20% - Accent2 41 15" xfId="8547"/>
    <cellStyle name="20% - Accent2 41 2" xfId="8548"/>
    <cellStyle name="20% - Accent2 41 2 10" xfId="8549"/>
    <cellStyle name="20% - Accent2 41 2 11" xfId="8550"/>
    <cellStyle name="20% - Accent2 41 2 12" xfId="8551"/>
    <cellStyle name="20% - Accent2 41 2 13" xfId="8552"/>
    <cellStyle name="20% - Accent2 41 2 2" xfId="8553"/>
    <cellStyle name="20% - Accent2 41 2 2 10" xfId="8554"/>
    <cellStyle name="20% - Accent2 41 2 2 2" xfId="8555"/>
    <cellStyle name="20% - Accent2 41 2 2 3" xfId="8556"/>
    <cellStyle name="20% - Accent2 41 2 2 4" xfId="8557"/>
    <cellStyle name="20% - Accent2 41 2 2 5" xfId="8558"/>
    <cellStyle name="20% - Accent2 41 2 2 6" xfId="8559"/>
    <cellStyle name="20% - Accent2 41 2 2 7" xfId="8560"/>
    <cellStyle name="20% - Accent2 41 2 2 8" xfId="8561"/>
    <cellStyle name="20% - Accent2 41 2 2 9" xfId="8562"/>
    <cellStyle name="20% - Accent2 41 2 3" xfId="8563"/>
    <cellStyle name="20% - Accent2 41 2 3 10" xfId="8564"/>
    <cellStyle name="20% - Accent2 41 2 3 2" xfId="8565"/>
    <cellStyle name="20% - Accent2 41 2 3 3" xfId="8566"/>
    <cellStyle name="20% - Accent2 41 2 3 4" xfId="8567"/>
    <cellStyle name="20% - Accent2 41 2 3 5" xfId="8568"/>
    <cellStyle name="20% - Accent2 41 2 3 6" xfId="8569"/>
    <cellStyle name="20% - Accent2 41 2 3 7" xfId="8570"/>
    <cellStyle name="20% - Accent2 41 2 3 8" xfId="8571"/>
    <cellStyle name="20% - Accent2 41 2 3 9" xfId="8572"/>
    <cellStyle name="20% - Accent2 41 2 4" xfId="8573"/>
    <cellStyle name="20% - Accent2 41 2 5" xfId="8574"/>
    <cellStyle name="20% - Accent2 41 2 6" xfId="8575"/>
    <cellStyle name="20% - Accent2 41 2 7" xfId="8576"/>
    <cellStyle name="20% - Accent2 41 2 8" xfId="8577"/>
    <cellStyle name="20% - Accent2 41 2 9" xfId="8578"/>
    <cellStyle name="20% - Accent2 41 3" xfId="8579"/>
    <cellStyle name="20% - Accent2 41 3 10" xfId="8580"/>
    <cellStyle name="20% - Accent2 41 3 2" xfId="8581"/>
    <cellStyle name="20% - Accent2 41 3 3" xfId="8582"/>
    <cellStyle name="20% - Accent2 41 3 4" xfId="8583"/>
    <cellStyle name="20% - Accent2 41 3 5" xfId="8584"/>
    <cellStyle name="20% - Accent2 41 3 6" xfId="8585"/>
    <cellStyle name="20% - Accent2 41 3 7" xfId="8586"/>
    <cellStyle name="20% - Accent2 41 3 8" xfId="8587"/>
    <cellStyle name="20% - Accent2 41 3 9" xfId="8588"/>
    <cellStyle name="20% - Accent2 41 4" xfId="8589"/>
    <cellStyle name="20% - Accent2 41 4 10" xfId="8590"/>
    <cellStyle name="20% - Accent2 41 4 2" xfId="8591"/>
    <cellStyle name="20% - Accent2 41 4 3" xfId="8592"/>
    <cellStyle name="20% - Accent2 41 4 4" xfId="8593"/>
    <cellStyle name="20% - Accent2 41 4 5" xfId="8594"/>
    <cellStyle name="20% - Accent2 41 4 6" xfId="8595"/>
    <cellStyle name="20% - Accent2 41 4 7" xfId="8596"/>
    <cellStyle name="20% - Accent2 41 4 8" xfId="8597"/>
    <cellStyle name="20% - Accent2 41 4 9" xfId="8598"/>
    <cellStyle name="20% - Accent2 41 5" xfId="8599"/>
    <cellStyle name="20% - Accent2 41 5 10" xfId="8600"/>
    <cellStyle name="20% - Accent2 41 5 2" xfId="8601"/>
    <cellStyle name="20% - Accent2 41 5 3" xfId="8602"/>
    <cellStyle name="20% - Accent2 41 5 4" xfId="8603"/>
    <cellStyle name="20% - Accent2 41 5 5" xfId="8604"/>
    <cellStyle name="20% - Accent2 41 5 6" xfId="8605"/>
    <cellStyle name="20% - Accent2 41 5 7" xfId="8606"/>
    <cellStyle name="20% - Accent2 41 5 8" xfId="8607"/>
    <cellStyle name="20% - Accent2 41 5 9" xfId="8608"/>
    <cellStyle name="20% - Accent2 41 6" xfId="8609"/>
    <cellStyle name="20% - Accent2 41 7" xfId="8610"/>
    <cellStyle name="20% - Accent2 41 8" xfId="8611"/>
    <cellStyle name="20% - Accent2 41 9" xfId="8612"/>
    <cellStyle name="20% - Accent2 42" xfId="8613"/>
    <cellStyle name="20% - Accent2 42 10" xfId="8614"/>
    <cellStyle name="20% - Accent2 42 11" xfId="8615"/>
    <cellStyle name="20% - Accent2 42 12" xfId="8616"/>
    <cellStyle name="20% - Accent2 42 13" xfId="8617"/>
    <cellStyle name="20% - Accent2 42 14" xfId="8618"/>
    <cellStyle name="20% - Accent2 42 15" xfId="8619"/>
    <cellStyle name="20% - Accent2 42 2" xfId="8620"/>
    <cellStyle name="20% - Accent2 42 2 10" xfId="8621"/>
    <cellStyle name="20% - Accent2 42 2 11" xfId="8622"/>
    <cellStyle name="20% - Accent2 42 2 12" xfId="8623"/>
    <cellStyle name="20% - Accent2 42 2 13" xfId="8624"/>
    <cellStyle name="20% - Accent2 42 2 2" xfId="8625"/>
    <cellStyle name="20% - Accent2 42 2 2 10" xfId="8626"/>
    <cellStyle name="20% - Accent2 42 2 2 2" xfId="8627"/>
    <cellStyle name="20% - Accent2 42 2 2 3" xfId="8628"/>
    <cellStyle name="20% - Accent2 42 2 2 4" xfId="8629"/>
    <cellStyle name="20% - Accent2 42 2 2 5" xfId="8630"/>
    <cellStyle name="20% - Accent2 42 2 2 6" xfId="8631"/>
    <cellStyle name="20% - Accent2 42 2 2 7" xfId="8632"/>
    <cellStyle name="20% - Accent2 42 2 2 8" xfId="8633"/>
    <cellStyle name="20% - Accent2 42 2 2 9" xfId="8634"/>
    <cellStyle name="20% - Accent2 42 2 3" xfId="8635"/>
    <cellStyle name="20% - Accent2 42 2 3 10" xfId="8636"/>
    <cellStyle name="20% - Accent2 42 2 3 2" xfId="8637"/>
    <cellStyle name="20% - Accent2 42 2 3 3" xfId="8638"/>
    <cellStyle name="20% - Accent2 42 2 3 4" xfId="8639"/>
    <cellStyle name="20% - Accent2 42 2 3 5" xfId="8640"/>
    <cellStyle name="20% - Accent2 42 2 3 6" xfId="8641"/>
    <cellStyle name="20% - Accent2 42 2 3 7" xfId="8642"/>
    <cellStyle name="20% - Accent2 42 2 3 8" xfId="8643"/>
    <cellStyle name="20% - Accent2 42 2 3 9" xfId="8644"/>
    <cellStyle name="20% - Accent2 42 2 4" xfId="8645"/>
    <cellStyle name="20% - Accent2 42 2 5" xfId="8646"/>
    <cellStyle name="20% - Accent2 42 2 6" xfId="8647"/>
    <cellStyle name="20% - Accent2 42 2 7" xfId="8648"/>
    <cellStyle name="20% - Accent2 42 2 8" xfId="8649"/>
    <cellStyle name="20% - Accent2 42 2 9" xfId="8650"/>
    <cellStyle name="20% - Accent2 42 3" xfId="8651"/>
    <cellStyle name="20% - Accent2 42 3 10" xfId="8652"/>
    <cellStyle name="20% - Accent2 42 3 2" xfId="8653"/>
    <cellStyle name="20% - Accent2 42 3 3" xfId="8654"/>
    <cellStyle name="20% - Accent2 42 3 4" xfId="8655"/>
    <cellStyle name="20% - Accent2 42 3 5" xfId="8656"/>
    <cellStyle name="20% - Accent2 42 3 6" xfId="8657"/>
    <cellStyle name="20% - Accent2 42 3 7" xfId="8658"/>
    <cellStyle name="20% - Accent2 42 3 8" xfId="8659"/>
    <cellStyle name="20% - Accent2 42 3 9" xfId="8660"/>
    <cellStyle name="20% - Accent2 42 4" xfId="8661"/>
    <cellStyle name="20% - Accent2 42 4 10" xfId="8662"/>
    <cellStyle name="20% - Accent2 42 4 2" xfId="8663"/>
    <cellStyle name="20% - Accent2 42 4 3" xfId="8664"/>
    <cellStyle name="20% - Accent2 42 4 4" xfId="8665"/>
    <cellStyle name="20% - Accent2 42 4 5" xfId="8666"/>
    <cellStyle name="20% - Accent2 42 4 6" xfId="8667"/>
    <cellStyle name="20% - Accent2 42 4 7" xfId="8668"/>
    <cellStyle name="20% - Accent2 42 4 8" xfId="8669"/>
    <cellStyle name="20% - Accent2 42 4 9" xfId="8670"/>
    <cellStyle name="20% - Accent2 42 5" xfId="8671"/>
    <cellStyle name="20% - Accent2 42 5 10" xfId="8672"/>
    <cellStyle name="20% - Accent2 42 5 2" xfId="8673"/>
    <cellStyle name="20% - Accent2 42 5 3" xfId="8674"/>
    <cellStyle name="20% - Accent2 42 5 4" xfId="8675"/>
    <cellStyle name="20% - Accent2 42 5 5" xfId="8676"/>
    <cellStyle name="20% - Accent2 42 5 6" xfId="8677"/>
    <cellStyle name="20% - Accent2 42 5 7" xfId="8678"/>
    <cellStyle name="20% - Accent2 42 5 8" xfId="8679"/>
    <cellStyle name="20% - Accent2 42 5 9" xfId="8680"/>
    <cellStyle name="20% - Accent2 42 6" xfId="8681"/>
    <cellStyle name="20% - Accent2 42 7" xfId="8682"/>
    <cellStyle name="20% - Accent2 42 8" xfId="8683"/>
    <cellStyle name="20% - Accent2 42 9" xfId="8684"/>
    <cellStyle name="20% - Accent2 43" xfId="8685"/>
    <cellStyle name="20% - Accent2 43 10" xfId="8686"/>
    <cellStyle name="20% - Accent2 43 11" xfId="8687"/>
    <cellStyle name="20% - Accent2 43 12" xfId="8688"/>
    <cellStyle name="20% - Accent2 43 13" xfId="8689"/>
    <cellStyle name="20% - Accent2 43 14" xfId="8690"/>
    <cellStyle name="20% - Accent2 43 15" xfId="8691"/>
    <cellStyle name="20% - Accent2 43 2" xfId="8692"/>
    <cellStyle name="20% - Accent2 43 2 10" xfId="8693"/>
    <cellStyle name="20% - Accent2 43 2 11" xfId="8694"/>
    <cellStyle name="20% - Accent2 43 2 12" xfId="8695"/>
    <cellStyle name="20% - Accent2 43 2 13" xfId="8696"/>
    <cellStyle name="20% - Accent2 43 2 2" xfId="8697"/>
    <cellStyle name="20% - Accent2 43 2 2 10" xfId="8698"/>
    <cellStyle name="20% - Accent2 43 2 2 2" xfId="8699"/>
    <cellStyle name="20% - Accent2 43 2 2 3" xfId="8700"/>
    <cellStyle name="20% - Accent2 43 2 2 4" xfId="8701"/>
    <cellStyle name="20% - Accent2 43 2 2 5" xfId="8702"/>
    <cellStyle name="20% - Accent2 43 2 2 6" xfId="8703"/>
    <cellStyle name="20% - Accent2 43 2 2 7" xfId="8704"/>
    <cellStyle name="20% - Accent2 43 2 2 8" xfId="8705"/>
    <cellStyle name="20% - Accent2 43 2 2 9" xfId="8706"/>
    <cellStyle name="20% - Accent2 43 2 3" xfId="8707"/>
    <cellStyle name="20% - Accent2 43 2 3 10" xfId="8708"/>
    <cellStyle name="20% - Accent2 43 2 3 2" xfId="8709"/>
    <cellStyle name="20% - Accent2 43 2 3 3" xfId="8710"/>
    <cellStyle name="20% - Accent2 43 2 3 4" xfId="8711"/>
    <cellStyle name="20% - Accent2 43 2 3 5" xfId="8712"/>
    <cellStyle name="20% - Accent2 43 2 3 6" xfId="8713"/>
    <cellStyle name="20% - Accent2 43 2 3 7" xfId="8714"/>
    <cellStyle name="20% - Accent2 43 2 3 8" xfId="8715"/>
    <cellStyle name="20% - Accent2 43 2 3 9" xfId="8716"/>
    <cellStyle name="20% - Accent2 43 2 4" xfId="8717"/>
    <cellStyle name="20% - Accent2 43 2 5" xfId="8718"/>
    <cellStyle name="20% - Accent2 43 2 6" xfId="8719"/>
    <cellStyle name="20% - Accent2 43 2 7" xfId="8720"/>
    <cellStyle name="20% - Accent2 43 2 8" xfId="8721"/>
    <cellStyle name="20% - Accent2 43 2 9" xfId="8722"/>
    <cellStyle name="20% - Accent2 43 3" xfId="8723"/>
    <cellStyle name="20% - Accent2 43 3 10" xfId="8724"/>
    <cellStyle name="20% - Accent2 43 3 2" xfId="8725"/>
    <cellStyle name="20% - Accent2 43 3 3" xfId="8726"/>
    <cellStyle name="20% - Accent2 43 3 4" xfId="8727"/>
    <cellStyle name="20% - Accent2 43 3 5" xfId="8728"/>
    <cellStyle name="20% - Accent2 43 3 6" xfId="8729"/>
    <cellStyle name="20% - Accent2 43 3 7" xfId="8730"/>
    <cellStyle name="20% - Accent2 43 3 8" xfId="8731"/>
    <cellStyle name="20% - Accent2 43 3 9" xfId="8732"/>
    <cellStyle name="20% - Accent2 43 4" xfId="8733"/>
    <cellStyle name="20% - Accent2 43 4 10" xfId="8734"/>
    <cellStyle name="20% - Accent2 43 4 2" xfId="8735"/>
    <cellStyle name="20% - Accent2 43 4 3" xfId="8736"/>
    <cellStyle name="20% - Accent2 43 4 4" xfId="8737"/>
    <cellStyle name="20% - Accent2 43 4 5" xfId="8738"/>
    <cellStyle name="20% - Accent2 43 4 6" xfId="8739"/>
    <cellStyle name="20% - Accent2 43 4 7" xfId="8740"/>
    <cellStyle name="20% - Accent2 43 4 8" xfId="8741"/>
    <cellStyle name="20% - Accent2 43 4 9" xfId="8742"/>
    <cellStyle name="20% - Accent2 43 5" xfId="8743"/>
    <cellStyle name="20% - Accent2 43 5 10" xfId="8744"/>
    <cellStyle name="20% - Accent2 43 5 2" xfId="8745"/>
    <cellStyle name="20% - Accent2 43 5 3" xfId="8746"/>
    <cellStyle name="20% - Accent2 43 5 4" xfId="8747"/>
    <cellStyle name="20% - Accent2 43 5 5" xfId="8748"/>
    <cellStyle name="20% - Accent2 43 5 6" xfId="8749"/>
    <cellStyle name="20% - Accent2 43 5 7" xfId="8750"/>
    <cellStyle name="20% - Accent2 43 5 8" xfId="8751"/>
    <cellStyle name="20% - Accent2 43 5 9" xfId="8752"/>
    <cellStyle name="20% - Accent2 43 6" xfId="8753"/>
    <cellStyle name="20% - Accent2 43 7" xfId="8754"/>
    <cellStyle name="20% - Accent2 43 8" xfId="8755"/>
    <cellStyle name="20% - Accent2 43 9" xfId="8756"/>
    <cellStyle name="20% - Accent2 44" xfId="8757"/>
    <cellStyle name="20% - Accent2 44 10" xfId="8758"/>
    <cellStyle name="20% - Accent2 44 11" xfId="8759"/>
    <cellStyle name="20% - Accent2 44 12" xfId="8760"/>
    <cellStyle name="20% - Accent2 44 13" xfId="8761"/>
    <cellStyle name="20% - Accent2 44 14" xfId="8762"/>
    <cellStyle name="20% - Accent2 44 15" xfId="8763"/>
    <cellStyle name="20% - Accent2 44 2" xfId="8764"/>
    <cellStyle name="20% - Accent2 44 2 10" xfId="8765"/>
    <cellStyle name="20% - Accent2 44 2 11" xfId="8766"/>
    <cellStyle name="20% - Accent2 44 2 12" xfId="8767"/>
    <cellStyle name="20% - Accent2 44 2 13" xfId="8768"/>
    <cellStyle name="20% - Accent2 44 2 2" xfId="8769"/>
    <cellStyle name="20% - Accent2 44 2 2 10" xfId="8770"/>
    <cellStyle name="20% - Accent2 44 2 2 2" xfId="8771"/>
    <cellStyle name="20% - Accent2 44 2 2 3" xfId="8772"/>
    <cellStyle name="20% - Accent2 44 2 2 4" xfId="8773"/>
    <cellStyle name="20% - Accent2 44 2 2 5" xfId="8774"/>
    <cellStyle name="20% - Accent2 44 2 2 6" xfId="8775"/>
    <cellStyle name="20% - Accent2 44 2 2 7" xfId="8776"/>
    <cellStyle name="20% - Accent2 44 2 2 8" xfId="8777"/>
    <cellStyle name="20% - Accent2 44 2 2 9" xfId="8778"/>
    <cellStyle name="20% - Accent2 44 2 3" xfId="8779"/>
    <cellStyle name="20% - Accent2 44 2 3 10" xfId="8780"/>
    <cellStyle name="20% - Accent2 44 2 3 2" xfId="8781"/>
    <cellStyle name="20% - Accent2 44 2 3 3" xfId="8782"/>
    <cellStyle name="20% - Accent2 44 2 3 4" xfId="8783"/>
    <cellStyle name="20% - Accent2 44 2 3 5" xfId="8784"/>
    <cellStyle name="20% - Accent2 44 2 3 6" xfId="8785"/>
    <cellStyle name="20% - Accent2 44 2 3 7" xfId="8786"/>
    <cellStyle name="20% - Accent2 44 2 3 8" xfId="8787"/>
    <cellStyle name="20% - Accent2 44 2 3 9" xfId="8788"/>
    <cellStyle name="20% - Accent2 44 2 4" xfId="8789"/>
    <cellStyle name="20% - Accent2 44 2 5" xfId="8790"/>
    <cellStyle name="20% - Accent2 44 2 6" xfId="8791"/>
    <cellStyle name="20% - Accent2 44 2 7" xfId="8792"/>
    <cellStyle name="20% - Accent2 44 2 8" xfId="8793"/>
    <cellStyle name="20% - Accent2 44 2 9" xfId="8794"/>
    <cellStyle name="20% - Accent2 44 3" xfId="8795"/>
    <cellStyle name="20% - Accent2 44 3 10" xfId="8796"/>
    <cellStyle name="20% - Accent2 44 3 2" xfId="8797"/>
    <cellStyle name="20% - Accent2 44 3 3" xfId="8798"/>
    <cellStyle name="20% - Accent2 44 3 4" xfId="8799"/>
    <cellStyle name="20% - Accent2 44 3 5" xfId="8800"/>
    <cellStyle name="20% - Accent2 44 3 6" xfId="8801"/>
    <cellStyle name="20% - Accent2 44 3 7" xfId="8802"/>
    <cellStyle name="20% - Accent2 44 3 8" xfId="8803"/>
    <cellStyle name="20% - Accent2 44 3 9" xfId="8804"/>
    <cellStyle name="20% - Accent2 44 4" xfId="8805"/>
    <cellStyle name="20% - Accent2 44 4 10" xfId="8806"/>
    <cellStyle name="20% - Accent2 44 4 2" xfId="8807"/>
    <cellStyle name="20% - Accent2 44 4 3" xfId="8808"/>
    <cellStyle name="20% - Accent2 44 4 4" xfId="8809"/>
    <cellStyle name="20% - Accent2 44 4 5" xfId="8810"/>
    <cellStyle name="20% - Accent2 44 4 6" xfId="8811"/>
    <cellStyle name="20% - Accent2 44 4 7" xfId="8812"/>
    <cellStyle name="20% - Accent2 44 4 8" xfId="8813"/>
    <cellStyle name="20% - Accent2 44 4 9" xfId="8814"/>
    <cellStyle name="20% - Accent2 44 5" xfId="8815"/>
    <cellStyle name="20% - Accent2 44 5 10" xfId="8816"/>
    <cellStyle name="20% - Accent2 44 5 2" xfId="8817"/>
    <cellStyle name="20% - Accent2 44 5 3" xfId="8818"/>
    <cellStyle name="20% - Accent2 44 5 4" xfId="8819"/>
    <cellStyle name="20% - Accent2 44 5 5" xfId="8820"/>
    <cellStyle name="20% - Accent2 44 5 6" xfId="8821"/>
    <cellStyle name="20% - Accent2 44 5 7" xfId="8822"/>
    <cellStyle name="20% - Accent2 44 5 8" xfId="8823"/>
    <cellStyle name="20% - Accent2 44 5 9" xfId="8824"/>
    <cellStyle name="20% - Accent2 44 6" xfId="8825"/>
    <cellStyle name="20% - Accent2 44 7" xfId="8826"/>
    <cellStyle name="20% - Accent2 44 8" xfId="8827"/>
    <cellStyle name="20% - Accent2 44 9" xfId="8828"/>
    <cellStyle name="20% - Accent2 45" xfId="8829"/>
    <cellStyle name="20% - Accent2 45 10" xfId="8830"/>
    <cellStyle name="20% - Accent2 45 11" xfId="8831"/>
    <cellStyle name="20% - Accent2 45 12" xfId="8832"/>
    <cellStyle name="20% - Accent2 45 13" xfId="8833"/>
    <cellStyle name="20% - Accent2 45 14" xfId="8834"/>
    <cellStyle name="20% - Accent2 45 15" xfId="8835"/>
    <cellStyle name="20% - Accent2 45 2" xfId="8836"/>
    <cellStyle name="20% - Accent2 45 2 10" xfId="8837"/>
    <cellStyle name="20% - Accent2 45 2 11" xfId="8838"/>
    <cellStyle name="20% - Accent2 45 2 12" xfId="8839"/>
    <cellStyle name="20% - Accent2 45 2 13" xfId="8840"/>
    <cellStyle name="20% - Accent2 45 2 2" xfId="8841"/>
    <cellStyle name="20% - Accent2 45 2 2 10" xfId="8842"/>
    <cellStyle name="20% - Accent2 45 2 2 2" xfId="8843"/>
    <cellStyle name="20% - Accent2 45 2 2 3" xfId="8844"/>
    <cellStyle name="20% - Accent2 45 2 2 4" xfId="8845"/>
    <cellStyle name="20% - Accent2 45 2 2 5" xfId="8846"/>
    <cellStyle name="20% - Accent2 45 2 2 6" xfId="8847"/>
    <cellStyle name="20% - Accent2 45 2 2 7" xfId="8848"/>
    <cellStyle name="20% - Accent2 45 2 2 8" xfId="8849"/>
    <cellStyle name="20% - Accent2 45 2 2 9" xfId="8850"/>
    <cellStyle name="20% - Accent2 45 2 3" xfId="8851"/>
    <cellStyle name="20% - Accent2 45 2 3 10" xfId="8852"/>
    <cellStyle name="20% - Accent2 45 2 3 2" xfId="8853"/>
    <cellStyle name="20% - Accent2 45 2 3 3" xfId="8854"/>
    <cellStyle name="20% - Accent2 45 2 3 4" xfId="8855"/>
    <cellStyle name="20% - Accent2 45 2 3 5" xfId="8856"/>
    <cellStyle name="20% - Accent2 45 2 3 6" xfId="8857"/>
    <cellStyle name="20% - Accent2 45 2 3 7" xfId="8858"/>
    <cellStyle name="20% - Accent2 45 2 3 8" xfId="8859"/>
    <cellStyle name="20% - Accent2 45 2 3 9" xfId="8860"/>
    <cellStyle name="20% - Accent2 45 2 4" xfId="8861"/>
    <cellStyle name="20% - Accent2 45 2 5" xfId="8862"/>
    <cellStyle name="20% - Accent2 45 2 6" xfId="8863"/>
    <cellStyle name="20% - Accent2 45 2 7" xfId="8864"/>
    <cellStyle name="20% - Accent2 45 2 8" xfId="8865"/>
    <cellStyle name="20% - Accent2 45 2 9" xfId="8866"/>
    <cellStyle name="20% - Accent2 45 3" xfId="8867"/>
    <cellStyle name="20% - Accent2 45 3 10" xfId="8868"/>
    <cellStyle name="20% - Accent2 45 3 2" xfId="8869"/>
    <cellStyle name="20% - Accent2 45 3 3" xfId="8870"/>
    <cellStyle name="20% - Accent2 45 3 4" xfId="8871"/>
    <cellStyle name="20% - Accent2 45 3 5" xfId="8872"/>
    <cellStyle name="20% - Accent2 45 3 6" xfId="8873"/>
    <cellStyle name="20% - Accent2 45 3 7" xfId="8874"/>
    <cellStyle name="20% - Accent2 45 3 8" xfId="8875"/>
    <cellStyle name="20% - Accent2 45 3 9" xfId="8876"/>
    <cellStyle name="20% - Accent2 45 4" xfId="8877"/>
    <cellStyle name="20% - Accent2 45 4 10" xfId="8878"/>
    <cellStyle name="20% - Accent2 45 4 2" xfId="8879"/>
    <cellStyle name="20% - Accent2 45 4 3" xfId="8880"/>
    <cellStyle name="20% - Accent2 45 4 4" xfId="8881"/>
    <cellStyle name="20% - Accent2 45 4 5" xfId="8882"/>
    <cellStyle name="20% - Accent2 45 4 6" xfId="8883"/>
    <cellStyle name="20% - Accent2 45 4 7" xfId="8884"/>
    <cellStyle name="20% - Accent2 45 4 8" xfId="8885"/>
    <cellStyle name="20% - Accent2 45 4 9" xfId="8886"/>
    <cellStyle name="20% - Accent2 45 5" xfId="8887"/>
    <cellStyle name="20% - Accent2 45 5 10" xfId="8888"/>
    <cellStyle name="20% - Accent2 45 5 2" xfId="8889"/>
    <cellStyle name="20% - Accent2 45 5 3" xfId="8890"/>
    <cellStyle name="20% - Accent2 45 5 4" xfId="8891"/>
    <cellStyle name="20% - Accent2 45 5 5" xfId="8892"/>
    <cellStyle name="20% - Accent2 45 5 6" xfId="8893"/>
    <cellStyle name="20% - Accent2 45 5 7" xfId="8894"/>
    <cellStyle name="20% - Accent2 45 5 8" xfId="8895"/>
    <cellStyle name="20% - Accent2 45 5 9" xfId="8896"/>
    <cellStyle name="20% - Accent2 45 6" xfId="8897"/>
    <cellStyle name="20% - Accent2 45 7" xfId="8898"/>
    <cellStyle name="20% - Accent2 45 8" xfId="8899"/>
    <cellStyle name="20% - Accent2 45 9" xfId="8900"/>
    <cellStyle name="20% - Accent2 46" xfId="8901"/>
    <cellStyle name="20% - Accent2 46 10" xfId="8902"/>
    <cellStyle name="20% - Accent2 46 11" xfId="8903"/>
    <cellStyle name="20% - Accent2 46 12" xfId="8904"/>
    <cellStyle name="20% - Accent2 46 13" xfId="8905"/>
    <cellStyle name="20% - Accent2 46 14" xfId="8906"/>
    <cellStyle name="20% - Accent2 46 15" xfId="8907"/>
    <cellStyle name="20% - Accent2 46 2" xfId="8908"/>
    <cellStyle name="20% - Accent2 46 2 10" xfId="8909"/>
    <cellStyle name="20% - Accent2 46 2 11" xfId="8910"/>
    <cellStyle name="20% - Accent2 46 2 12" xfId="8911"/>
    <cellStyle name="20% - Accent2 46 2 13" xfId="8912"/>
    <cellStyle name="20% - Accent2 46 2 2" xfId="8913"/>
    <cellStyle name="20% - Accent2 46 2 2 10" xfId="8914"/>
    <cellStyle name="20% - Accent2 46 2 2 2" xfId="8915"/>
    <cellStyle name="20% - Accent2 46 2 2 3" xfId="8916"/>
    <cellStyle name="20% - Accent2 46 2 2 4" xfId="8917"/>
    <cellStyle name="20% - Accent2 46 2 2 5" xfId="8918"/>
    <cellStyle name="20% - Accent2 46 2 2 6" xfId="8919"/>
    <cellStyle name="20% - Accent2 46 2 2 7" xfId="8920"/>
    <cellStyle name="20% - Accent2 46 2 2 8" xfId="8921"/>
    <cellStyle name="20% - Accent2 46 2 2 9" xfId="8922"/>
    <cellStyle name="20% - Accent2 46 2 3" xfId="8923"/>
    <cellStyle name="20% - Accent2 46 2 3 10" xfId="8924"/>
    <cellStyle name="20% - Accent2 46 2 3 2" xfId="8925"/>
    <cellStyle name="20% - Accent2 46 2 3 3" xfId="8926"/>
    <cellStyle name="20% - Accent2 46 2 3 4" xfId="8927"/>
    <cellStyle name="20% - Accent2 46 2 3 5" xfId="8928"/>
    <cellStyle name="20% - Accent2 46 2 3 6" xfId="8929"/>
    <cellStyle name="20% - Accent2 46 2 3 7" xfId="8930"/>
    <cellStyle name="20% - Accent2 46 2 3 8" xfId="8931"/>
    <cellStyle name="20% - Accent2 46 2 3 9" xfId="8932"/>
    <cellStyle name="20% - Accent2 46 2 4" xfId="8933"/>
    <cellStyle name="20% - Accent2 46 2 5" xfId="8934"/>
    <cellStyle name="20% - Accent2 46 2 6" xfId="8935"/>
    <cellStyle name="20% - Accent2 46 2 7" xfId="8936"/>
    <cellStyle name="20% - Accent2 46 2 8" xfId="8937"/>
    <cellStyle name="20% - Accent2 46 2 9" xfId="8938"/>
    <cellStyle name="20% - Accent2 46 3" xfId="8939"/>
    <cellStyle name="20% - Accent2 46 3 10" xfId="8940"/>
    <cellStyle name="20% - Accent2 46 3 2" xfId="8941"/>
    <cellStyle name="20% - Accent2 46 3 3" xfId="8942"/>
    <cellStyle name="20% - Accent2 46 3 4" xfId="8943"/>
    <cellStyle name="20% - Accent2 46 3 5" xfId="8944"/>
    <cellStyle name="20% - Accent2 46 3 6" xfId="8945"/>
    <cellStyle name="20% - Accent2 46 3 7" xfId="8946"/>
    <cellStyle name="20% - Accent2 46 3 8" xfId="8947"/>
    <cellStyle name="20% - Accent2 46 3 9" xfId="8948"/>
    <cellStyle name="20% - Accent2 46 4" xfId="8949"/>
    <cellStyle name="20% - Accent2 46 4 10" xfId="8950"/>
    <cellStyle name="20% - Accent2 46 4 2" xfId="8951"/>
    <cellStyle name="20% - Accent2 46 4 3" xfId="8952"/>
    <cellStyle name="20% - Accent2 46 4 4" xfId="8953"/>
    <cellStyle name="20% - Accent2 46 4 5" xfId="8954"/>
    <cellStyle name="20% - Accent2 46 4 6" xfId="8955"/>
    <cellStyle name="20% - Accent2 46 4 7" xfId="8956"/>
    <cellStyle name="20% - Accent2 46 4 8" xfId="8957"/>
    <cellStyle name="20% - Accent2 46 4 9" xfId="8958"/>
    <cellStyle name="20% - Accent2 46 5" xfId="8959"/>
    <cellStyle name="20% - Accent2 46 5 10" xfId="8960"/>
    <cellStyle name="20% - Accent2 46 5 2" xfId="8961"/>
    <cellStyle name="20% - Accent2 46 5 3" xfId="8962"/>
    <cellStyle name="20% - Accent2 46 5 4" xfId="8963"/>
    <cellStyle name="20% - Accent2 46 5 5" xfId="8964"/>
    <cellStyle name="20% - Accent2 46 5 6" xfId="8965"/>
    <cellStyle name="20% - Accent2 46 5 7" xfId="8966"/>
    <cellStyle name="20% - Accent2 46 5 8" xfId="8967"/>
    <cellStyle name="20% - Accent2 46 5 9" xfId="8968"/>
    <cellStyle name="20% - Accent2 46 6" xfId="8969"/>
    <cellStyle name="20% - Accent2 46 7" xfId="8970"/>
    <cellStyle name="20% - Accent2 46 8" xfId="8971"/>
    <cellStyle name="20% - Accent2 46 9" xfId="8972"/>
    <cellStyle name="20% - Accent2 47" xfId="8973"/>
    <cellStyle name="20% - Accent2 47 10" xfId="8974"/>
    <cellStyle name="20% - Accent2 47 11" xfId="8975"/>
    <cellStyle name="20% - Accent2 47 12" xfId="8976"/>
    <cellStyle name="20% - Accent2 47 13" xfId="8977"/>
    <cellStyle name="20% - Accent2 47 14" xfId="8978"/>
    <cellStyle name="20% - Accent2 47 15" xfId="8979"/>
    <cellStyle name="20% - Accent2 47 2" xfId="8980"/>
    <cellStyle name="20% - Accent2 47 2 10" xfId="8981"/>
    <cellStyle name="20% - Accent2 47 2 11" xfId="8982"/>
    <cellStyle name="20% - Accent2 47 2 12" xfId="8983"/>
    <cellStyle name="20% - Accent2 47 2 13" xfId="8984"/>
    <cellStyle name="20% - Accent2 47 2 2" xfId="8985"/>
    <cellStyle name="20% - Accent2 47 2 2 10" xfId="8986"/>
    <cellStyle name="20% - Accent2 47 2 2 2" xfId="8987"/>
    <cellStyle name="20% - Accent2 47 2 2 3" xfId="8988"/>
    <cellStyle name="20% - Accent2 47 2 2 4" xfId="8989"/>
    <cellStyle name="20% - Accent2 47 2 2 5" xfId="8990"/>
    <cellStyle name="20% - Accent2 47 2 2 6" xfId="8991"/>
    <cellStyle name="20% - Accent2 47 2 2 7" xfId="8992"/>
    <cellStyle name="20% - Accent2 47 2 2 8" xfId="8993"/>
    <cellStyle name="20% - Accent2 47 2 2 9" xfId="8994"/>
    <cellStyle name="20% - Accent2 47 2 3" xfId="8995"/>
    <cellStyle name="20% - Accent2 47 2 3 10" xfId="8996"/>
    <cellStyle name="20% - Accent2 47 2 3 2" xfId="8997"/>
    <cellStyle name="20% - Accent2 47 2 3 3" xfId="8998"/>
    <cellStyle name="20% - Accent2 47 2 3 4" xfId="8999"/>
    <cellStyle name="20% - Accent2 47 2 3 5" xfId="9000"/>
    <cellStyle name="20% - Accent2 47 2 3 6" xfId="9001"/>
    <cellStyle name="20% - Accent2 47 2 3 7" xfId="9002"/>
    <cellStyle name="20% - Accent2 47 2 3 8" xfId="9003"/>
    <cellStyle name="20% - Accent2 47 2 3 9" xfId="9004"/>
    <cellStyle name="20% - Accent2 47 2 4" xfId="9005"/>
    <cellStyle name="20% - Accent2 47 2 5" xfId="9006"/>
    <cellStyle name="20% - Accent2 47 2 6" xfId="9007"/>
    <cellStyle name="20% - Accent2 47 2 7" xfId="9008"/>
    <cellStyle name="20% - Accent2 47 2 8" xfId="9009"/>
    <cellStyle name="20% - Accent2 47 2 9" xfId="9010"/>
    <cellStyle name="20% - Accent2 47 3" xfId="9011"/>
    <cellStyle name="20% - Accent2 47 3 10" xfId="9012"/>
    <cellStyle name="20% - Accent2 47 3 2" xfId="9013"/>
    <cellStyle name="20% - Accent2 47 3 3" xfId="9014"/>
    <cellStyle name="20% - Accent2 47 3 4" xfId="9015"/>
    <cellStyle name="20% - Accent2 47 3 5" xfId="9016"/>
    <cellStyle name="20% - Accent2 47 3 6" xfId="9017"/>
    <cellStyle name="20% - Accent2 47 3 7" xfId="9018"/>
    <cellStyle name="20% - Accent2 47 3 8" xfId="9019"/>
    <cellStyle name="20% - Accent2 47 3 9" xfId="9020"/>
    <cellStyle name="20% - Accent2 47 4" xfId="9021"/>
    <cellStyle name="20% - Accent2 47 4 10" xfId="9022"/>
    <cellStyle name="20% - Accent2 47 4 2" xfId="9023"/>
    <cellStyle name="20% - Accent2 47 4 3" xfId="9024"/>
    <cellStyle name="20% - Accent2 47 4 4" xfId="9025"/>
    <cellStyle name="20% - Accent2 47 4 5" xfId="9026"/>
    <cellStyle name="20% - Accent2 47 4 6" xfId="9027"/>
    <cellStyle name="20% - Accent2 47 4 7" xfId="9028"/>
    <cellStyle name="20% - Accent2 47 4 8" xfId="9029"/>
    <cellStyle name="20% - Accent2 47 4 9" xfId="9030"/>
    <cellStyle name="20% - Accent2 47 5" xfId="9031"/>
    <cellStyle name="20% - Accent2 47 5 10" xfId="9032"/>
    <cellStyle name="20% - Accent2 47 5 2" xfId="9033"/>
    <cellStyle name="20% - Accent2 47 5 3" xfId="9034"/>
    <cellStyle name="20% - Accent2 47 5 4" xfId="9035"/>
    <cellStyle name="20% - Accent2 47 5 5" xfId="9036"/>
    <cellStyle name="20% - Accent2 47 5 6" xfId="9037"/>
    <cellStyle name="20% - Accent2 47 5 7" xfId="9038"/>
    <cellStyle name="20% - Accent2 47 5 8" xfId="9039"/>
    <cellStyle name="20% - Accent2 47 5 9" xfId="9040"/>
    <cellStyle name="20% - Accent2 47 6" xfId="9041"/>
    <cellStyle name="20% - Accent2 47 7" xfId="9042"/>
    <cellStyle name="20% - Accent2 47 8" xfId="9043"/>
    <cellStyle name="20% - Accent2 47 9" xfId="9044"/>
    <cellStyle name="20% - Accent2 48" xfId="9045"/>
    <cellStyle name="20% - Accent2 48 10" xfId="9046"/>
    <cellStyle name="20% - Accent2 48 11" xfId="9047"/>
    <cellStyle name="20% - Accent2 48 12" xfId="9048"/>
    <cellStyle name="20% - Accent2 48 13" xfId="9049"/>
    <cellStyle name="20% - Accent2 48 14" xfId="9050"/>
    <cellStyle name="20% - Accent2 48 15" xfId="9051"/>
    <cellStyle name="20% - Accent2 48 2" xfId="9052"/>
    <cellStyle name="20% - Accent2 48 2 10" xfId="9053"/>
    <cellStyle name="20% - Accent2 48 2 11" xfId="9054"/>
    <cellStyle name="20% - Accent2 48 2 12" xfId="9055"/>
    <cellStyle name="20% - Accent2 48 2 13" xfId="9056"/>
    <cellStyle name="20% - Accent2 48 2 2" xfId="9057"/>
    <cellStyle name="20% - Accent2 48 2 2 10" xfId="9058"/>
    <cellStyle name="20% - Accent2 48 2 2 2" xfId="9059"/>
    <cellStyle name="20% - Accent2 48 2 2 3" xfId="9060"/>
    <cellStyle name="20% - Accent2 48 2 2 4" xfId="9061"/>
    <cellStyle name="20% - Accent2 48 2 2 5" xfId="9062"/>
    <cellStyle name="20% - Accent2 48 2 2 6" xfId="9063"/>
    <cellStyle name="20% - Accent2 48 2 2 7" xfId="9064"/>
    <cellStyle name="20% - Accent2 48 2 2 8" xfId="9065"/>
    <cellStyle name="20% - Accent2 48 2 2 9" xfId="9066"/>
    <cellStyle name="20% - Accent2 48 2 3" xfId="9067"/>
    <cellStyle name="20% - Accent2 48 2 3 10" xfId="9068"/>
    <cellStyle name="20% - Accent2 48 2 3 2" xfId="9069"/>
    <cellStyle name="20% - Accent2 48 2 3 3" xfId="9070"/>
    <cellStyle name="20% - Accent2 48 2 3 4" xfId="9071"/>
    <cellStyle name="20% - Accent2 48 2 3 5" xfId="9072"/>
    <cellStyle name="20% - Accent2 48 2 3 6" xfId="9073"/>
    <cellStyle name="20% - Accent2 48 2 3 7" xfId="9074"/>
    <cellStyle name="20% - Accent2 48 2 3 8" xfId="9075"/>
    <cellStyle name="20% - Accent2 48 2 3 9" xfId="9076"/>
    <cellStyle name="20% - Accent2 48 2 4" xfId="9077"/>
    <cellStyle name="20% - Accent2 48 2 5" xfId="9078"/>
    <cellStyle name="20% - Accent2 48 2 6" xfId="9079"/>
    <cellStyle name="20% - Accent2 48 2 7" xfId="9080"/>
    <cellStyle name="20% - Accent2 48 2 8" xfId="9081"/>
    <cellStyle name="20% - Accent2 48 2 9" xfId="9082"/>
    <cellStyle name="20% - Accent2 48 3" xfId="9083"/>
    <cellStyle name="20% - Accent2 48 3 10" xfId="9084"/>
    <cellStyle name="20% - Accent2 48 3 2" xfId="9085"/>
    <cellStyle name="20% - Accent2 48 3 3" xfId="9086"/>
    <cellStyle name="20% - Accent2 48 3 4" xfId="9087"/>
    <cellStyle name="20% - Accent2 48 3 5" xfId="9088"/>
    <cellStyle name="20% - Accent2 48 3 6" xfId="9089"/>
    <cellStyle name="20% - Accent2 48 3 7" xfId="9090"/>
    <cellStyle name="20% - Accent2 48 3 8" xfId="9091"/>
    <cellStyle name="20% - Accent2 48 3 9" xfId="9092"/>
    <cellStyle name="20% - Accent2 48 4" xfId="9093"/>
    <cellStyle name="20% - Accent2 48 4 10" xfId="9094"/>
    <cellStyle name="20% - Accent2 48 4 2" xfId="9095"/>
    <cellStyle name="20% - Accent2 48 4 3" xfId="9096"/>
    <cellStyle name="20% - Accent2 48 4 4" xfId="9097"/>
    <cellStyle name="20% - Accent2 48 4 5" xfId="9098"/>
    <cellStyle name="20% - Accent2 48 4 6" xfId="9099"/>
    <cellStyle name="20% - Accent2 48 4 7" xfId="9100"/>
    <cellStyle name="20% - Accent2 48 4 8" xfId="9101"/>
    <cellStyle name="20% - Accent2 48 4 9" xfId="9102"/>
    <cellStyle name="20% - Accent2 48 5" xfId="9103"/>
    <cellStyle name="20% - Accent2 48 5 10" xfId="9104"/>
    <cellStyle name="20% - Accent2 48 5 2" xfId="9105"/>
    <cellStyle name="20% - Accent2 48 5 3" xfId="9106"/>
    <cellStyle name="20% - Accent2 48 5 4" xfId="9107"/>
    <cellStyle name="20% - Accent2 48 5 5" xfId="9108"/>
    <cellStyle name="20% - Accent2 48 5 6" xfId="9109"/>
    <cellStyle name="20% - Accent2 48 5 7" xfId="9110"/>
    <cellStyle name="20% - Accent2 48 5 8" xfId="9111"/>
    <cellStyle name="20% - Accent2 48 5 9" xfId="9112"/>
    <cellStyle name="20% - Accent2 48 6" xfId="9113"/>
    <cellStyle name="20% - Accent2 48 7" xfId="9114"/>
    <cellStyle name="20% - Accent2 48 8" xfId="9115"/>
    <cellStyle name="20% - Accent2 48 9" xfId="9116"/>
    <cellStyle name="20% - Accent2 49" xfId="9117"/>
    <cellStyle name="20% - Accent2 49 10" xfId="9118"/>
    <cellStyle name="20% - Accent2 49 11" xfId="9119"/>
    <cellStyle name="20% - Accent2 49 12" xfId="9120"/>
    <cellStyle name="20% - Accent2 49 13" xfId="9121"/>
    <cellStyle name="20% - Accent2 49 14" xfId="9122"/>
    <cellStyle name="20% - Accent2 49 15" xfId="9123"/>
    <cellStyle name="20% - Accent2 49 2" xfId="9124"/>
    <cellStyle name="20% - Accent2 49 2 10" xfId="9125"/>
    <cellStyle name="20% - Accent2 49 2 11" xfId="9126"/>
    <cellStyle name="20% - Accent2 49 2 12" xfId="9127"/>
    <cellStyle name="20% - Accent2 49 2 13" xfId="9128"/>
    <cellStyle name="20% - Accent2 49 2 2" xfId="9129"/>
    <cellStyle name="20% - Accent2 49 2 2 10" xfId="9130"/>
    <cellStyle name="20% - Accent2 49 2 2 2" xfId="9131"/>
    <cellStyle name="20% - Accent2 49 2 2 3" xfId="9132"/>
    <cellStyle name="20% - Accent2 49 2 2 4" xfId="9133"/>
    <cellStyle name="20% - Accent2 49 2 2 5" xfId="9134"/>
    <cellStyle name="20% - Accent2 49 2 2 6" xfId="9135"/>
    <cellStyle name="20% - Accent2 49 2 2 7" xfId="9136"/>
    <cellStyle name="20% - Accent2 49 2 2 8" xfId="9137"/>
    <cellStyle name="20% - Accent2 49 2 2 9" xfId="9138"/>
    <cellStyle name="20% - Accent2 49 2 3" xfId="9139"/>
    <cellStyle name="20% - Accent2 49 2 3 10" xfId="9140"/>
    <cellStyle name="20% - Accent2 49 2 3 2" xfId="9141"/>
    <cellStyle name="20% - Accent2 49 2 3 3" xfId="9142"/>
    <cellStyle name="20% - Accent2 49 2 3 4" xfId="9143"/>
    <cellStyle name="20% - Accent2 49 2 3 5" xfId="9144"/>
    <cellStyle name="20% - Accent2 49 2 3 6" xfId="9145"/>
    <cellStyle name="20% - Accent2 49 2 3 7" xfId="9146"/>
    <cellStyle name="20% - Accent2 49 2 3 8" xfId="9147"/>
    <cellStyle name="20% - Accent2 49 2 3 9" xfId="9148"/>
    <cellStyle name="20% - Accent2 49 2 4" xfId="9149"/>
    <cellStyle name="20% - Accent2 49 2 5" xfId="9150"/>
    <cellStyle name="20% - Accent2 49 2 6" xfId="9151"/>
    <cellStyle name="20% - Accent2 49 2 7" xfId="9152"/>
    <cellStyle name="20% - Accent2 49 2 8" xfId="9153"/>
    <cellStyle name="20% - Accent2 49 2 9" xfId="9154"/>
    <cellStyle name="20% - Accent2 49 3" xfId="9155"/>
    <cellStyle name="20% - Accent2 49 3 10" xfId="9156"/>
    <cellStyle name="20% - Accent2 49 3 2" xfId="9157"/>
    <cellStyle name="20% - Accent2 49 3 3" xfId="9158"/>
    <cellStyle name="20% - Accent2 49 3 4" xfId="9159"/>
    <cellStyle name="20% - Accent2 49 3 5" xfId="9160"/>
    <cellStyle name="20% - Accent2 49 3 6" xfId="9161"/>
    <cellStyle name="20% - Accent2 49 3 7" xfId="9162"/>
    <cellStyle name="20% - Accent2 49 3 8" xfId="9163"/>
    <cellStyle name="20% - Accent2 49 3 9" xfId="9164"/>
    <cellStyle name="20% - Accent2 49 4" xfId="9165"/>
    <cellStyle name="20% - Accent2 49 4 10" xfId="9166"/>
    <cellStyle name="20% - Accent2 49 4 2" xfId="9167"/>
    <cellStyle name="20% - Accent2 49 4 3" xfId="9168"/>
    <cellStyle name="20% - Accent2 49 4 4" xfId="9169"/>
    <cellStyle name="20% - Accent2 49 4 5" xfId="9170"/>
    <cellStyle name="20% - Accent2 49 4 6" xfId="9171"/>
    <cellStyle name="20% - Accent2 49 4 7" xfId="9172"/>
    <cellStyle name="20% - Accent2 49 4 8" xfId="9173"/>
    <cellStyle name="20% - Accent2 49 4 9" xfId="9174"/>
    <cellStyle name="20% - Accent2 49 5" xfId="9175"/>
    <cellStyle name="20% - Accent2 49 5 10" xfId="9176"/>
    <cellStyle name="20% - Accent2 49 5 2" xfId="9177"/>
    <cellStyle name="20% - Accent2 49 5 3" xfId="9178"/>
    <cellStyle name="20% - Accent2 49 5 4" xfId="9179"/>
    <cellStyle name="20% - Accent2 49 5 5" xfId="9180"/>
    <cellStyle name="20% - Accent2 49 5 6" xfId="9181"/>
    <cellStyle name="20% - Accent2 49 5 7" xfId="9182"/>
    <cellStyle name="20% - Accent2 49 5 8" xfId="9183"/>
    <cellStyle name="20% - Accent2 49 5 9" xfId="9184"/>
    <cellStyle name="20% - Accent2 49 6" xfId="9185"/>
    <cellStyle name="20% - Accent2 49 7" xfId="9186"/>
    <cellStyle name="20% - Accent2 49 8" xfId="9187"/>
    <cellStyle name="20% - Accent2 49 9" xfId="9188"/>
    <cellStyle name="20% - Accent2 5" xfId="9189"/>
    <cellStyle name="20% - Accent2 5 10" xfId="9190"/>
    <cellStyle name="20% - Accent2 5 11" xfId="9191"/>
    <cellStyle name="20% - Accent2 5 12" xfId="9192"/>
    <cellStyle name="20% - Accent2 5 13" xfId="9193"/>
    <cellStyle name="20% - Accent2 5 14" xfId="9194"/>
    <cellStyle name="20% - Accent2 5 15" xfId="9195"/>
    <cellStyle name="20% - Accent2 5 16" xfId="9196"/>
    <cellStyle name="20% - Accent2 5 17" xfId="9197"/>
    <cellStyle name="20% - Accent2 5 18" xfId="9198"/>
    <cellStyle name="20% - Accent2 5 19" xfId="9199"/>
    <cellStyle name="20% - Accent2 5 2" xfId="9200"/>
    <cellStyle name="20% - Accent2 5 2 10" xfId="9201"/>
    <cellStyle name="20% - Accent2 5 2 11" xfId="9202"/>
    <cellStyle name="20% - Accent2 5 2 12" xfId="9203"/>
    <cellStyle name="20% - Accent2 5 2 13" xfId="9204"/>
    <cellStyle name="20% - Accent2 5 2 2" xfId="9205"/>
    <cellStyle name="20% - Accent2 5 2 2 10" xfId="9206"/>
    <cellStyle name="20% - Accent2 5 2 2 2" xfId="9207"/>
    <cellStyle name="20% - Accent2 5 2 2 2 2" xfId="9208"/>
    <cellStyle name="20% - Accent2 5 2 2 3" xfId="9209"/>
    <cellStyle name="20% - Accent2 5 2 2 4" xfId="9210"/>
    <cellStyle name="20% - Accent2 5 2 2 5" xfId="9211"/>
    <cellStyle name="20% - Accent2 5 2 2 6" xfId="9212"/>
    <cellStyle name="20% - Accent2 5 2 2 7" xfId="9213"/>
    <cellStyle name="20% - Accent2 5 2 2 8" xfId="9214"/>
    <cellStyle name="20% - Accent2 5 2 2 9" xfId="9215"/>
    <cellStyle name="20% - Accent2 5 2 3" xfId="9216"/>
    <cellStyle name="20% - Accent2 5 2 3 10" xfId="9217"/>
    <cellStyle name="20% - Accent2 5 2 3 2" xfId="9218"/>
    <cellStyle name="20% - Accent2 5 2 3 3" xfId="9219"/>
    <cellStyle name="20% - Accent2 5 2 3 4" xfId="9220"/>
    <cellStyle name="20% - Accent2 5 2 3 5" xfId="9221"/>
    <cellStyle name="20% - Accent2 5 2 3 6" xfId="9222"/>
    <cellStyle name="20% - Accent2 5 2 3 7" xfId="9223"/>
    <cellStyle name="20% - Accent2 5 2 3 8" xfId="9224"/>
    <cellStyle name="20% - Accent2 5 2 3 9" xfId="9225"/>
    <cellStyle name="20% - Accent2 5 2 4" xfId="9226"/>
    <cellStyle name="20% - Accent2 5 2 5" xfId="9227"/>
    <cellStyle name="20% - Accent2 5 2 6" xfId="9228"/>
    <cellStyle name="20% - Accent2 5 2 7" xfId="9229"/>
    <cellStyle name="20% - Accent2 5 2 8" xfId="9230"/>
    <cellStyle name="20% - Accent2 5 2 9" xfId="9231"/>
    <cellStyle name="20% - Accent2 5 3" xfId="9232"/>
    <cellStyle name="20% - Accent2 5 3 10" xfId="9233"/>
    <cellStyle name="20% - Accent2 5 3 2" xfId="9234"/>
    <cellStyle name="20% - Accent2 5 3 2 2" xfId="9235"/>
    <cellStyle name="20% - Accent2 5 3 2 2 2" xfId="9236"/>
    <cellStyle name="20% - Accent2 5 3 2 3" xfId="9237"/>
    <cellStyle name="20% - Accent2 5 3 3" xfId="9238"/>
    <cellStyle name="20% - Accent2 5 3 3 2" xfId="9239"/>
    <cellStyle name="20% - Accent2 5 3 4" xfId="9240"/>
    <cellStyle name="20% - Accent2 5 3 5" xfId="9241"/>
    <cellStyle name="20% - Accent2 5 3 6" xfId="9242"/>
    <cellStyle name="20% - Accent2 5 3 7" xfId="9243"/>
    <cellStyle name="20% - Accent2 5 3 8" xfId="9244"/>
    <cellStyle name="20% - Accent2 5 3 9" xfId="9245"/>
    <cellStyle name="20% - Accent2 5 4" xfId="9246"/>
    <cellStyle name="20% - Accent2 5 4 10" xfId="9247"/>
    <cellStyle name="20% - Accent2 5 4 2" xfId="9248"/>
    <cellStyle name="20% - Accent2 5 4 2 2" xfId="9249"/>
    <cellStyle name="20% - Accent2 5 4 3" xfId="9250"/>
    <cellStyle name="20% - Accent2 5 4 4" xfId="9251"/>
    <cellStyle name="20% - Accent2 5 4 5" xfId="9252"/>
    <cellStyle name="20% - Accent2 5 4 6" xfId="9253"/>
    <cellStyle name="20% - Accent2 5 4 7" xfId="9254"/>
    <cellStyle name="20% - Accent2 5 4 8" xfId="9255"/>
    <cellStyle name="20% - Accent2 5 4 9" xfId="9256"/>
    <cellStyle name="20% - Accent2 5 5" xfId="9257"/>
    <cellStyle name="20% - Accent2 5 5 10" xfId="9258"/>
    <cellStyle name="20% - Accent2 5 5 2" xfId="9259"/>
    <cellStyle name="20% - Accent2 5 5 3" xfId="9260"/>
    <cellStyle name="20% - Accent2 5 5 4" xfId="9261"/>
    <cellStyle name="20% - Accent2 5 5 5" xfId="9262"/>
    <cellStyle name="20% - Accent2 5 5 6" xfId="9263"/>
    <cellStyle name="20% - Accent2 5 5 7" xfId="9264"/>
    <cellStyle name="20% - Accent2 5 5 8" xfId="9265"/>
    <cellStyle name="20% - Accent2 5 5 9" xfId="9266"/>
    <cellStyle name="20% - Accent2 5 6" xfId="9267"/>
    <cellStyle name="20% - Accent2 5 6 10" xfId="9268"/>
    <cellStyle name="20% - Accent2 5 6 2" xfId="9269"/>
    <cellStyle name="20% - Accent2 5 6 3" xfId="9270"/>
    <cellStyle name="20% - Accent2 5 6 4" xfId="9271"/>
    <cellStyle name="20% - Accent2 5 6 5" xfId="9272"/>
    <cellStyle name="20% - Accent2 5 6 6" xfId="9273"/>
    <cellStyle name="20% - Accent2 5 6 7" xfId="9274"/>
    <cellStyle name="20% - Accent2 5 6 8" xfId="9275"/>
    <cellStyle name="20% - Accent2 5 6 9" xfId="9276"/>
    <cellStyle name="20% - Accent2 5 7" xfId="9277"/>
    <cellStyle name="20% - Accent2 5 7 10" xfId="9278"/>
    <cellStyle name="20% - Accent2 5 7 2" xfId="9279"/>
    <cellStyle name="20% - Accent2 5 7 3" xfId="9280"/>
    <cellStyle name="20% - Accent2 5 7 4" xfId="9281"/>
    <cellStyle name="20% - Accent2 5 7 5" xfId="9282"/>
    <cellStyle name="20% - Accent2 5 7 6" xfId="9283"/>
    <cellStyle name="20% - Accent2 5 7 7" xfId="9284"/>
    <cellStyle name="20% - Accent2 5 7 8" xfId="9285"/>
    <cellStyle name="20% - Accent2 5 7 9" xfId="9286"/>
    <cellStyle name="20% - Accent2 5 8" xfId="9287"/>
    <cellStyle name="20% - Accent2 5 8 10" xfId="9288"/>
    <cellStyle name="20% - Accent2 5 8 2" xfId="9289"/>
    <cellStyle name="20% - Accent2 5 8 3" xfId="9290"/>
    <cellStyle name="20% - Accent2 5 8 4" xfId="9291"/>
    <cellStyle name="20% - Accent2 5 8 5" xfId="9292"/>
    <cellStyle name="20% - Accent2 5 8 6" xfId="9293"/>
    <cellStyle name="20% - Accent2 5 8 7" xfId="9294"/>
    <cellStyle name="20% - Accent2 5 8 8" xfId="9295"/>
    <cellStyle name="20% - Accent2 5 8 9" xfId="9296"/>
    <cellStyle name="20% - Accent2 5 9" xfId="9297"/>
    <cellStyle name="20% - Accent2 5 9 10" xfId="9298"/>
    <cellStyle name="20% - Accent2 5 9 2" xfId="9299"/>
    <cellStyle name="20% - Accent2 5 9 3" xfId="9300"/>
    <cellStyle name="20% - Accent2 5 9 4" xfId="9301"/>
    <cellStyle name="20% - Accent2 5 9 5" xfId="9302"/>
    <cellStyle name="20% - Accent2 5 9 6" xfId="9303"/>
    <cellStyle name="20% - Accent2 5 9 7" xfId="9304"/>
    <cellStyle name="20% - Accent2 5 9 8" xfId="9305"/>
    <cellStyle name="20% - Accent2 5 9 9" xfId="9306"/>
    <cellStyle name="20% - Accent2 50" xfId="9307"/>
    <cellStyle name="20% - Accent2 50 10" xfId="9308"/>
    <cellStyle name="20% - Accent2 50 11" xfId="9309"/>
    <cellStyle name="20% - Accent2 50 12" xfId="9310"/>
    <cellStyle name="20% - Accent2 50 13" xfId="9311"/>
    <cellStyle name="20% - Accent2 50 14" xfId="9312"/>
    <cellStyle name="20% - Accent2 50 2" xfId="9313"/>
    <cellStyle name="20% - Accent2 50 2 10" xfId="9314"/>
    <cellStyle name="20% - Accent2 50 2 11" xfId="9315"/>
    <cellStyle name="20% - Accent2 50 2 12" xfId="9316"/>
    <cellStyle name="20% - Accent2 50 2 13" xfId="9317"/>
    <cellStyle name="20% - Accent2 50 2 2" xfId="9318"/>
    <cellStyle name="20% - Accent2 50 2 2 10" xfId="9319"/>
    <cellStyle name="20% - Accent2 50 2 2 2" xfId="9320"/>
    <cellStyle name="20% - Accent2 50 2 2 3" xfId="9321"/>
    <cellStyle name="20% - Accent2 50 2 2 4" xfId="9322"/>
    <cellStyle name="20% - Accent2 50 2 2 5" xfId="9323"/>
    <cellStyle name="20% - Accent2 50 2 2 6" xfId="9324"/>
    <cellStyle name="20% - Accent2 50 2 2 7" xfId="9325"/>
    <cellStyle name="20% - Accent2 50 2 2 8" xfId="9326"/>
    <cellStyle name="20% - Accent2 50 2 2 9" xfId="9327"/>
    <cellStyle name="20% - Accent2 50 2 3" xfId="9328"/>
    <cellStyle name="20% - Accent2 50 2 3 10" xfId="9329"/>
    <cellStyle name="20% - Accent2 50 2 3 2" xfId="9330"/>
    <cellStyle name="20% - Accent2 50 2 3 3" xfId="9331"/>
    <cellStyle name="20% - Accent2 50 2 3 4" xfId="9332"/>
    <cellStyle name="20% - Accent2 50 2 3 5" xfId="9333"/>
    <cellStyle name="20% - Accent2 50 2 3 6" xfId="9334"/>
    <cellStyle name="20% - Accent2 50 2 3 7" xfId="9335"/>
    <cellStyle name="20% - Accent2 50 2 3 8" xfId="9336"/>
    <cellStyle name="20% - Accent2 50 2 3 9" xfId="9337"/>
    <cellStyle name="20% - Accent2 50 2 4" xfId="9338"/>
    <cellStyle name="20% - Accent2 50 2 5" xfId="9339"/>
    <cellStyle name="20% - Accent2 50 2 6" xfId="9340"/>
    <cellStyle name="20% - Accent2 50 2 7" xfId="9341"/>
    <cellStyle name="20% - Accent2 50 2 8" xfId="9342"/>
    <cellStyle name="20% - Accent2 50 2 9" xfId="9343"/>
    <cellStyle name="20% - Accent2 50 3" xfId="9344"/>
    <cellStyle name="20% - Accent2 50 3 10" xfId="9345"/>
    <cellStyle name="20% - Accent2 50 3 2" xfId="9346"/>
    <cellStyle name="20% - Accent2 50 3 3" xfId="9347"/>
    <cellStyle name="20% - Accent2 50 3 4" xfId="9348"/>
    <cellStyle name="20% - Accent2 50 3 5" xfId="9349"/>
    <cellStyle name="20% - Accent2 50 3 6" xfId="9350"/>
    <cellStyle name="20% - Accent2 50 3 7" xfId="9351"/>
    <cellStyle name="20% - Accent2 50 3 8" xfId="9352"/>
    <cellStyle name="20% - Accent2 50 3 9" xfId="9353"/>
    <cellStyle name="20% - Accent2 50 4" xfId="9354"/>
    <cellStyle name="20% - Accent2 50 4 10" xfId="9355"/>
    <cellStyle name="20% - Accent2 50 4 2" xfId="9356"/>
    <cellStyle name="20% - Accent2 50 4 3" xfId="9357"/>
    <cellStyle name="20% - Accent2 50 4 4" xfId="9358"/>
    <cellStyle name="20% - Accent2 50 4 5" xfId="9359"/>
    <cellStyle name="20% - Accent2 50 4 6" xfId="9360"/>
    <cellStyle name="20% - Accent2 50 4 7" xfId="9361"/>
    <cellStyle name="20% - Accent2 50 4 8" xfId="9362"/>
    <cellStyle name="20% - Accent2 50 4 9" xfId="9363"/>
    <cellStyle name="20% - Accent2 50 5" xfId="9364"/>
    <cellStyle name="20% - Accent2 50 6" xfId="9365"/>
    <cellStyle name="20% - Accent2 50 7" xfId="9366"/>
    <cellStyle name="20% - Accent2 50 8" xfId="9367"/>
    <cellStyle name="20% - Accent2 50 9" xfId="9368"/>
    <cellStyle name="20% - Accent2 51" xfId="9369"/>
    <cellStyle name="20% - Accent2 51 10" xfId="9370"/>
    <cellStyle name="20% - Accent2 51 11" xfId="9371"/>
    <cellStyle name="20% - Accent2 51 12" xfId="9372"/>
    <cellStyle name="20% - Accent2 51 13" xfId="9373"/>
    <cellStyle name="20% - Accent2 51 14" xfId="9374"/>
    <cellStyle name="20% - Accent2 51 2" xfId="9375"/>
    <cellStyle name="20% - Accent2 51 2 10" xfId="9376"/>
    <cellStyle name="20% - Accent2 51 2 11" xfId="9377"/>
    <cellStyle name="20% - Accent2 51 2 2" xfId="9378"/>
    <cellStyle name="20% - Accent2 51 2 3" xfId="9379"/>
    <cellStyle name="20% - Accent2 51 2 4" xfId="9380"/>
    <cellStyle name="20% - Accent2 51 2 5" xfId="9381"/>
    <cellStyle name="20% - Accent2 51 2 6" xfId="9382"/>
    <cellStyle name="20% - Accent2 51 2 7" xfId="9383"/>
    <cellStyle name="20% - Accent2 51 2 8" xfId="9384"/>
    <cellStyle name="20% - Accent2 51 2 9" xfId="9385"/>
    <cellStyle name="20% - Accent2 51 3" xfId="9386"/>
    <cellStyle name="20% - Accent2 51 3 10" xfId="9387"/>
    <cellStyle name="20% - Accent2 51 3 2" xfId="9388"/>
    <cellStyle name="20% - Accent2 51 3 3" xfId="9389"/>
    <cellStyle name="20% - Accent2 51 3 4" xfId="9390"/>
    <cellStyle name="20% - Accent2 51 3 5" xfId="9391"/>
    <cellStyle name="20% - Accent2 51 3 6" xfId="9392"/>
    <cellStyle name="20% - Accent2 51 3 7" xfId="9393"/>
    <cellStyle name="20% - Accent2 51 3 8" xfId="9394"/>
    <cellStyle name="20% - Accent2 51 3 9" xfId="9395"/>
    <cellStyle name="20% - Accent2 51 4" xfId="9396"/>
    <cellStyle name="20% - Accent2 51 4 10" xfId="9397"/>
    <cellStyle name="20% - Accent2 51 4 2" xfId="9398"/>
    <cellStyle name="20% - Accent2 51 4 3" xfId="9399"/>
    <cellStyle name="20% - Accent2 51 4 4" xfId="9400"/>
    <cellStyle name="20% - Accent2 51 4 5" xfId="9401"/>
    <cellStyle name="20% - Accent2 51 4 6" xfId="9402"/>
    <cellStyle name="20% - Accent2 51 4 7" xfId="9403"/>
    <cellStyle name="20% - Accent2 51 4 8" xfId="9404"/>
    <cellStyle name="20% - Accent2 51 4 9" xfId="9405"/>
    <cellStyle name="20% - Accent2 51 5" xfId="9406"/>
    <cellStyle name="20% - Accent2 51 6" xfId="9407"/>
    <cellStyle name="20% - Accent2 51 7" xfId="9408"/>
    <cellStyle name="20% - Accent2 51 8" xfId="9409"/>
    <cellStyle name="20% - Accent2 51 9" xfId="9410"/>
    <cellStyle name="20% - Accent2 52" xfId="9411"/>
    <cellStyle name="20% - Accent2 52 10" xfId="9412"/>
    <cellStyle name="20% - Accent2 52 11" xfId="9413"/>
    <cellStyle name="20% - Accent2 52 12" xfId="9414"/>
    <cellStyle name="20% - Accent2 52 13" xfId="9415"/>
    <cellStyle name="20% - Accent2 52 2" xfId="9416"/>
    <cellStyle name="20% - Accent2 52 2 10" xfId="9417"/>
    <cellStyle name="20% - Accent2 52 2 11" xfId="9418"/>
    <cellStyle name="20% - Accent2 52 2 2" xfId="9419"/>
    <cellStyle name="20% - Accent2 52 2 3" xfId="9420"/>
    <cellStyle name="20% - Accent2 52 2 4" xfId="9421"/>
    <cellStyle name="20% - Accent2 52 2 5" xfId="9422"/>
    <cellStyle name="20% - Accent2 52 2 6" xfId="9423"/>
    <cellStyle name="20% - Accent2 52 2 7" xfId="9424"/>
    <cellStyle name="20% - Accent2 52 2 8" xfId="9425"/>
    <cellStyle name="20% - Accent2 52 2 9" xfId="9426"/>
    <cellStyle name="20% - Accent2 52 3" xfId="9427"/>
    <cellStyle name="20% - Accent2 52 3 10" xfId="9428"/>
    <cellStyle name="20% - Accent2 52 3 2" xfId="9429"/>
    <cellStyle name="20% - Accent2 52 3 3" xfId="9430"/>
    <cellStyle name="20% - Accent2 52 3 4" xfId="9431"/>
    <cellStyle name="20% - Accent2 52 3 5" xfId="9432"/>
    <cellStyle name="20% - Accent2 52 3 6" xfId="9433"/>
    <cellStyle name="20% - Accent2 52 3 7" xfId="9434"/>
    <cellStyle name="20% - Accent2 52 3 8" xfId="9435"/>
    <cellStyle name="20% - Accent2 52 3 9" xfId="9436"/>
    <cellStyle name="20% - Accent2 52 4" xfId="9437"/>
    <cellStyle name="20% - Accent2 52 5" xfId="9438"/>
    <cellStyle name="20% - Accent2 52 6" xfId="9439"/>
    <cellStyle name="20% - Accent2 52 7" xfId="9440"/>
    <cellStyle name="20% - Accent2 52 8" xfId="9441"/>
    <cellStyle name="20% - Accent2 52 9" xfId="9442"/>
    <cellStyle name="20% - Accent2 53" xfId="9443"/>
    <cellStyle name="20% - Accent2 53 10" xfId="9444"/>
    <cellStyle name="20% - Accent2 53 11" xfId="9445"/>
    <cellStyle name="20% - Accent2 53 12" xfId="9446"/>
    <cellStyle name="20% - Accent2 53 13" xfId="9447"/>
    <cellStyle name="20% - Accent2 53 2" xfId="9448"/>
    <cellStyle name="20% - Accent2 53 2 10" xfId="9449"/>
    <cellStyle name="20% - Accent2 53 2 11" xfId="9450"/>
    <cellStyle name="20% - Accent2 53 2 2" xfId="9451"/>
    <cellStyle name="20% - Accent2 53 2 3" xfId="9452"/>
    <cellStyle name="20% - Accent2 53 2 4" xfId="9453"/>
    <cellStyle name="20% - Accent2 53 2 5" xfId="9454"/>
    <cellStyle name="20% - Accent2 53 2 6" xfId="9455"/>
    <cellStyle name="20% - Accent2 53 2 7" xfId="9456"/>
    <cellStyle name="20% - Accent2 53 2 8" xfId="9457"/>
    <cellStyle name="20% - Accent2 53 2 9" xfId="9458"/>
    <cellStyle name="20% - Accent2 53 3" xfId="9459"/>
    <cellStyle name="20% - Accent2 53 3 10" xfId="9460"/>
    <cellStyle name="20% - Accent2 53 3 2" xfId="9461"/>
    <cellStyle name="20% - Accent2 53 3 3" xfId="9462"/>
    <cellStyle name="20% - Accent2 53 3 4" xfId="9463"/>
    <cellStyle name="20% - Accent2 53 3 5" xfId="9464"/>
    <cellStyle name="20% - Accent2 53 3 6" xfId="9465"/>
    <cellStyle name="20% - Accent2 53 3 7" xfId="9466"/>
    <cellStyle name="20% - Accent2 53 3 8" xfId="9467"/>
    <cellStyle name="20% - Accent2 53 3 9" xfId="9468"/>
    <cellStyle name="20% - Accent2 53 4" xfId="9469"/>
    <cellStyle name="20% - Accent2 53 5" xfId="9470"/>
    <cellStyle name="20% - Accent2 53 6" xfId="9471"/>
    <cellStyle name="20% - Accent2 53 7" xfId="9472"/>
    <cellStyle name="20% - Accent2 53 8" xfId="9473"/>
    <cellStyle name="20% - Accent2 53 9" xfId="9474"/>
    <cellStyle name="20% - Accent2 54" xfId="9475"/>
    <cellStyle name="20% - Accent2 54 10" xfId="9476"/>
    <cellStyle name="20% - Accent2 54 11" xfId="9477"/>
    <cellStyle name="20% - Accent2 54 12" xfId="9478"/>
    <cellStyle name="20% - Accent2 54 13" xfId="9479"/>
    <cellStyle name="20% - Accent2 54 2" xfId="9480"/>
    <cellStyle name="20% - Accent2 54 2 10" xfId="9481"/>
    <cellStyle name="20% - Accent2 54 2 11" xfId="9482"/>
    <cellStyle name="20% - Accent2 54 2 2" xfId="9483"/>
    <cellStyle name="20% - Accent2 54 2 3" xfId="9484"/>
    <cellStyle name="20% - Accent2 54 2 4" xfId="9485"/>
    <cellStyle name="20% - Accent2 54 2 5" xfId="9486"/>
    <cellStyle name="20% - Accent2 54 2 6" xfId="9487"/>
    <cellStyle name="20% - Accent2 54 2 7" xfId="9488"/>
    <cellStyle name="20% - Accent2 54 2 8" xfId="9489"/>
    <cellStyle name="20% - Accent2 54 2 9" xfId="9490"/>
    <cellStyle name="20% - Accent2 54 3" xfId="9491"/>
    <cellStyle name="20% - Accent2 54 3 10" xfId="9492"/>
    <cellStyle name="20% - Accent2 54 3 2" xfId="9493"/>
    <cellStyle name="20% - Accent2 54 3 3" xfId="9494"/>
    <cellStyle name="20% - Accent2 54 3 4" xfId="9495"/>
    <cellStyle name="20% - Accent2 54 3 5" xfId="9496"/>
    <cellStyle name="20% - Accent2 54 3 6" xfId="9497"/>
    <cellStyle name="20% - Accent2 54 3 7" xfId="9498"/>
    <cellStyle name="20% - Accent2 54 3 8" xfId="9499"/>
    <cellStyle name="20% - Accent2 54 3 9" xfId="9500"/>
    <cellStyle name="20% - Accent2 54 4" xfId="9501"/>
    <cellStyle name="20% - Accent2 54 5" xfId="9502"/>
    <cellStyle name="20% - Accent2 54 6" xfId="9503"/>
    <cellStyle name="20% - Accent2 54 7" xfId="9504"/>
    <cellStyle name="20% - Accent2 54 8" xfId="9505"/>
    <cellStyle name="20% - Accent2 54 9" xfId="9506"/>
    <cellStyle name="20% - Accent2 55" xfId="9507"/>
    <cellStyle name="20% - Accent2 55 10" xfId="9508"/>
    <cellStyle name="20% - Accent2 55 11" xfId="9509"/>
    <cellStyle name="20% - Accent2 55 12" xfId="9510"/>
    <cellStyle name="20% - Accent2 55 13" xfId="9511"/>
    <cellStyle name="20% - Accent2 55 2" xfId="9512"/>
    <cellStyle name="20% - Accent2 55 2 10" xfId="9513"/>
    <cellStyle name="20% - Accent2 55 2 11" xfId="9514"/>
    <cellStyle name="20% - Accent2 55 2 2" xfId="9515"/>
    <cellStyle name="20% - Accent2 55 2 3" xfId="9516"/>
    <cellStyle name="20% - Accent2 55 2 4" xfId="9517"/>
    <cellStyle name="20% - Accent2 55 2 5" xfId="9518"/>
    <cellStyle name="20% - Accent2 55 2 6" xfId="9519"/>
    <cellStyle name="20% - Accent2 55 2 7" xfId="9520"/>
    <cellStyle name="20% - Accent2 55 2 8" xfId="9521"/>
    <cellStyle name="20% - Accent2 55 2 9" xfId="9522"/>
    <cellStyle name="20% - Accent2 55 3" xfId="9523"/>
    <cellStyle name="20% - Accent2 55 3 10" xfId="9524"/>
    <cellStyle name="20% - Accent2 55 3 2" xfId="9525"/>
    <cellStyle name="20% - Accent2 55 3 3" xfId="9526"/>
    <cellStyle name="20% - Accent2 55 3 4" xfId="9527"/>
    <cellStyle name="20% - Accent2 55 3 5" xfId="9528"/>
    <cellStyle name="20% - Accent2 55 3 6" xfId="9529"/>
    <cellStyle name="20% - Accent2 55 3 7" xfId="9530"/>
    <cellStyle name="20% - Accent2 55 3 8" xfId="9531"/>
    <cellStyle name="20% - Accent2 55 3 9" xfId="9532"/>
    <cellStyle name="20% - Accent2 55 4" xfId="9533"/>
    <cellStyle name="20% - Accent2 55 5" xfId="9534"/>
    <cellStyle name="20% - Accent2 55 6" xfId="9535"/>
    <cellStyle name="20% - Accent2 55 7" xfId="9536"/>
    <cellStyle name="20% - Accent2 55 8" xfId="9537"/>
    <cellStyle name="20% - Accent2 55 9" xfId="9538"/>
    <cellStyle name="20% - Accent2 56" xfId="9539"/>
    <cellStyle name="20% - Accent2 56 10" xfId="9540"/>
    <cellStyle name="20% - Accent2 56 11" xfId="9541"/>
    <cellStyle name="20% - Accent2 56 12" xfId="9542"/>
    <cellStyle name="20% - Accent2 56 13" xfId="9543"/>
    <cellStyle name="20% - Accent2 56 2" xfId="9544"/>
    <cellStyle name="20% - Accent2 56 2 10" xfId="9545"/>
    <cellStyle name="20% - Accent2 56 2 2" xfId="9546"/>
    <cellStyle name="20% - Accent2 56 2 3" xfId="9547"/>
    <cellStyle name="20% - Accent2 56 2 4" xfId="9548"/>
    <cellStyle name="20% - Accent2 56 2 5" xfId="9549"/>
    <cellStyle name="20% - Accent2 56 2 6" xfId="9550"/>
    <cellStyle name="20% - Accent2 56 2 7" xfId="9551"/>
    <cellStyle name="20% - Accent2 56 2 8" xfId="9552"/>
    <cellStyle name="20% - Accent2 56 2 9" xfId="9553"/>
    <cellStyle name="20% - Accent2 56 3" xfId="9554"/>
    <cellStyle name="20% - Accent2 56 3 10" xfId="9555"/>
    <cellStyle name="20% - Accent2 56 3 2" xfId="9556"/>
    <cellStyle name="20% - Accent2 56 3 3" xfId="9557"/>
    <cellStyle name="20% - Accent2 56 3 4" xfId="9558"/>
    <cellStyle name="20% - Accent2 56 3 5" xfId="9559"/>
    <cellStyle name="20% - Accent2 56 3 6" xfId="9560"/>
    <cellStyle name="20% - Accent2 56 3 7" xfId="9561"/>
    <cellStyle name="20% - Accent2 56 3 8" xfId="9562"/>
    <cellStyle name="20% - Accent2 56 3 9" xfId="9563"/>
    <cellStyle name="20% - Accent2 56 4" xfId="9564"/>
    <cellStyle name="20% - Accent2 56 5" xfId="9565"/>
    <cellStyle name="20% - Accent2 56 6" xfId="9566"/>
    <cellStyle name="20% - Accent2 56 7" xfId="9567"/>
    <cellStyle name="20% - Accent2 56 8" xfId="9568"/>
    <cellStyle name="20% - Accent2 56 9" xfId="9569"/>
    <cellStyle name="20% - Accent2 57" xfId="9570"/>
    <cellStyle name="20% - Accent2 57 10" xfId="9571"/>
    <cellStyle name="20% - Accent2 57 11" xfId="9572"/>
    <cellStyle name="20% - Accent2 57 12" xfId="9573"/>
    <cellStyle name="20% - Accent2 57 13" xfId="9574"/>
    <cellStyle name="20% - Accent2 57 2" xfId="9575"/>
    <cellStyle name="20% - Accent2 57 2 10" xfId="9576"/>
    <cellStyle name="20% - Accent2 57 2 2" xfId="9577"/>
    <cellStyle name="20% - Accent2 57 2 3" xfId="9578"/>
    <cellStyle name="20% - Accent2 57 2 4" xfId="9579"/>
    <cellStyle name="20% - Accent2 57 2 5" xfId="9580"/>
    <cellStyle name="20% - Accent2 57 2 6" xfId="9581"/>
    <cellStyle name="20% - Accent2 57 2 7" xfId="9582"/>
    <cellStyle name="20% - Accent2 57 2 8" xfId="9583"/>
    <cellStyle name="20% - Accent2 57 2 9" xfId="9584"/>
    <cellStyle name="20% - Accent2 57 3" xfId="9585"/>
    <cellStyle name="20% - Accent2 57 3 10" xfId="9586"/>
    <cellStyle name="20% - Accent2 57 3 2" xfId="9587"/>
    <cellStyle name="20% - Accent2 57 3 3" xfId="9588"/>
    <cellStyle name="20% - Accent2 57 3 4" xfId="9589"/>
    <cellStyle name="20% - Accent2 57 3 5" xfId="9590"/>
    <cellStyle name="20% - Accent2 57 3 6" xfId="9591"/>
    <cellStyle name="20% - Accent2 57 3 7" xfId="9592"/>
    <cellStyle name="20% - Accent2 57 3 8" xfId="9593"/>
    <cellStyle name="20% - Accent2 57 3 9" xfId="9594"/>
    <cellStyle name="20% - Accent2 57 4" xfId="9595"/>
    <cellStyle name="20% - Accent2 57 5" xfId="9596"/>
    <cellStyle name="20% - Accent2 57 6" xfId="9597"/>
    <cellStyle name="20% - Accent2 57 7" xfId="9598"/>
    <cellStyle name="20% - Accent2 57 8" xfId="9599"/>
    <cellStyle name="20% - Accent2 57 9" xfId="9600"/>
    <cellStyle name="20% - Accent2 58" xfId="9601"/>
    <cellStyle name="20% - Accent2 58 10" xfId="9602"/>
    <cellStyle name="20% - Accent2 58 11" xfId="9603"/>
    <cellStyle name="20% - Accent2 58 12" xfId="9604"/>
    <cellStyle name="20% - Accent2 58 2" xfId="9605"/>
    <cellStyle name="20% - Accent2 58 2 10" xfId="9606"/>
    <cellStyle name="20% - Accent2 58 2 2" xfId="9607"/>
    <cellStyle name="20% - Accent2 58 2 3" xfId="9608"/>
    <cellStyle name="20% - Accent2 58 2 4" xfId="9609"/>
    <cellStyle name="20% - Accent2 58 2 5" xfId="9610"/>
    <cellStyle name="20% - Accent2 58 2 6" xfId="9611"/>
    <cellStyle name="20% - Accent2 58 2 7" xfId="9612"/>
    <cellStyle name="20% - Accent2 58 2 8" xfId="9613"/>
    <cellStyle name="20% - Accent2 58 2 9" xfId="9614"/>
    <cellStyle name="20% - Accent2 58 3" xfId="9615"/>
    <cellStyle name="20% - Accent2 58 4" xfId="9616"/>
    <cellStyle name="20% - Accent2 58 5" xfId="9617"/>
    <cellStyle name="20% - Accent2 58 6" xfId="9618"/>
    <cellStyle name="20% - Accent2 58 7" xfId="9619"/>
    <cellStyle name="20% - Accent2 58 8" xfId="9620"/>
    <cellStyle name="20% - Accent2 58 9" xfId="9621"/>
    <cellStyle name="20% - Accent2 59" xfId="9622"/>
    <cellStyle name="20% - Accent2 59 10" xfId="9623"/>
    <cellStyle name="20% - Accent2 59 11" xfId="9624"/>
    <cellStyle name="20% - Accent2 59 2" xfId="9625"/>
    <cellStyle name="20% - Accent2 59 3" xfId="9626"/>
    <cellStyle name="20% - Accent2 59 4" xfId="9627"/>
    <cellStyle name="20% - Accent2 59 5" xfId="9628"/>
    <cellStyle name="20% - Accent2 59 6" xfId="9629"/>
    <cellStyle name="20% - Accent2 59 7" xfId="9630"/>
    <cellStyle name="20% - Accent2 59 8" xfId="9631"/>
    <cellStyle name="20% - Accent2 59 9" xfId="9632"/>
    <cellStyle name="20% - Accent2 6" xfId="9633"/>
    <cellStyle name="20% - Accent2 6 10" xfId="9634"/>
    <cellStyle name="20% - Accent2 6 11" xfId="9635"/>
    <cellStyle name="20% - Accent2 6 12" xfId="9636"/>
    <cellStyle name="20% - Accent2 6 13" xfId="9637"/>
    <cellStyle name="20% - Accent2 6 14" xfId="9638"/>
    <cellStyle name="20% - Accent2 6 15" xfId="9639"/>
    <cellStyle name="20% - Accent2 6 16" xfId="9640"/>
    <cellStyle name="20% - Accent2 6 17" xfId="9641"/>
    <cellStyle name="20% - Accent2 6 18" xfId="9642"/>
    <cellStyle name="20% - Accent2 6 19" xfId="9643"/>
    <cellStyle name="20% - Accent2 6 2" xfId="9644"/>
    <cellStyle name="20% - Accent2 6 2 10" xfId="9645"/>
    <cellStyle name="20% - Accent2 6 2 11" xfId="9646"/>
    <cellStyle name="20% - Accent2 6 2 12" xfId="9647"/>
    <cellStyle name="20% - Accent2 6 2 13" xfId="9648"/>
    <cellStyle name="20% - Accent2 6 2 2" xfId="9649"/>
    <cellStyle name="20% - Accent2 6 2 2 10" xfId="9650"/>
    <cellStyle name="20% - Accent2 6 2 2 2" xfId="9651"/>
    <cellStyle name="20% - Accent2 6 2 2 2 2" xfId="9652"/>
    <cellStyle name="20% - Accent2 6 2 2 3" xfId="9653"/>
    <cellStyle name="20% - Accent2 6 2 2 4" xfId="9654"/>
    <cellStyle name="20% - Accent2 6 2 2 5" xfId="9655"/>
    <cellStyle name="20% - Accent2 6 2 2 6" xfId="9656"/>
    <cellStyle name="20% - Accent2 6 2 2 7" xfId="9657"/>
    <cellStyle name="20% - Accent2 6 2 2 8" xfId="9658"/>
    <cellStyle name="20% - Accent2 6 2 2 9" xfId="9659"/>
    <cellStyle name="20% - Accent2 6 2 3" xfId="9660"/>
    <cellStyle name="20% - Accent2 6 2 3 10" xfId="9661"/>
    <cellStyle name="20% - Accent2 6 2 3 2" xfId="9662"/>
    <cellStyle name="20% - Accent2 6 2 3 3" xfId="9663"/>
    <cellStyle name="20% - Accent2 6 2 3 4" xfId="9664"/>
    <cellStyle name="20% - Accent2 6 2 3 5" xfId="9665"/>
    <cellStyle name="20% - Accent2 6 2 3 6" xfId="9666"/>
    <cellStyle name="20% - Accent2 6 2 3 7" xfId="9667"/>
    <cellStyle name="20% - Accent2 6 2 3 8" xfId="9668"/>
    <cellStyle name="20% - Accent2 6 2 3 9" xfId="9669"/>
    <cellStyle name="20% - Accent2 6 2 4" xfId="9670"/>
    <cellStyle name="20% - Accent2 6 2 5" xfId="9671"/>
    <cellStyle name="20% - Accent2 6 2 6" xfId="9672"/>
    <cellStyle name="20% - Accent2 6 2 7" xfId="9673"/>
    <cellStyle name="20% - Accent2 6 2 8" xfId="9674"/>
    <cellStyle name="20% - Accent2 6 2 9" xfId="9675"/>
    <cellStyle name="20% - Accent2 6 3" xfId="9676"/>
    <cellStyle name="20% - Accent2 6 3 10" xfId="9677"/>
    <cellStyle name="20% - Accent2 6 3 2" xfId="9678"/>
    <cellStyle name="20% - Accent2 6 3 2 2" xfId="9679"/>
    <cellStyle name="20% - Accent2 6 3 2 2 2" xfId="9680"/>
    <cellStyle name="20% - Accent2 6 3 2 3" xfId="9681"/>
    <cellStyle name="20% - Accent2 6 3 3" xfId="9682"/>
    <cellStyle name="20% - Accent2 6 3 3 2" xfId="9683"/>
    <cellStyle name="20% - Accent2 6 3 4" xfId="9684"/>
    <cellStyle name="20% - Accent2 6 3 5" xfId="9685"/>
    <cellStyle name="20% - Accent2 6 3 6" xfId="9686"/>
    <cellStyle name="20% - Accent2 6 3 7" xfId="9687"/>
    <cellStyle name="20% - Accent2 6 3 8" xfId="9688"/>
    <cellStyle name="20% - Accent2 6 3 9" xfId="9689"/>
    <cellStyle name="20% - Accent2 6 4" xfId="9690"/>
    <cellStyle name="20% - Accent2 6 4 10" xfId="9691"/>
    <cellStyle name="20% - Accent2 6 4 2" xfId="9692"/>
    <cellStyle name="20% - Accent2 6 4 2 2" xfId="9693"/>
    <cellStyle name="20% - Accent2 6 4 3" xfId="9694"/>
    <cellStyle name="20% - Accent2 6 4 4" xfId="9695"/>
    <cellStyle name="20% - Accent2 6 4 5" xfId="9696"/>
    <cellStyle name="20% - Accent2 6 4 6" xfId="9697"/>
    <cellStyle name="20% - Accent2 6 4 7" xfId="9698"/>
    <cellStyle name="20% - Accent2 6 4 8" xfId="9699"/>
    <cellStyle name="20% - Accent2 6 4 9" xfId="9700"/>
    <cellStyle name="20% - Accent2 6 5" xfId="9701"/>
    <cellStyle name="20% - Accent2 6 5 10" xfId="9702"/>
    <cellStyle name="20% - Accent2 6 5 2" xfId="9703"/>
    <cellStyle name="20% - Accent2 6 5 3" xfId="9704"/>
    <cellStyle name="20% - Accent2 6 5 4" xfId="9705"/>
    <cellStyle name="20% - Accent2 6 5 5" xfId="9706"/>
    <cellStyle name="20% - Accent2 6 5 6" xfId="9707"/>
    <cellStyle name="20% - Accent2 6 5 7" xfId="9708"/>
    <cellStyle name="20% - Accent2 6 5 8" xfId="9709"/>
    <cellStyle name="20% - Accent2 6 5 9" xfId="9710"/>
    <cellStyle name="20% - Accent2 6 6" xfId="9711"/>
    <cellStyle name="20% - Accent2 6 6 10" xfId="9712"/>
    <cellStyle name="20% - Accent2 6 6 2" xfId="9713"/>
    <cellStyle name="20% - Accent2 6 6 3" xfId="9714"/>
    <cellStyle name="20% - Accent2 6 6 4" xfId="9715"/>
    <cellStyle name="20% - Accent2 6 6 5" xfId="9716"/>
    <cellStyle name="20% - Accent2 6 6 6" xfId="9717"/>
    <cellStyle name="20% - Accent2 6 6 7" xfId="9718"/>
    <cellStyle name="20% - Accent2 6 6 8" xfId="9719"/>
    <cellStyle name="20% - Accent2 6 6 9" xfId="9720"/>
    <cellStyle name="20% - Accent2 6 7" xfId="9721"/>
    <cellStyle name="20% - Accent2 6 7 10" xfId="9722"/>
    <cellStyle name="20% - Accent2 6 7 2" xfId="9723"/>
    <cellStyle name="20% - Accent2 6 7 3" xfId="9724"/>
    <cellStyle name="20% - Accent2 6 7 4" xfId="9725"/>
    <cellStyle name="20% - Accent2 6 7 5" xfId="9726"/>
    <cellStyle name="20% - Accent2 6 7 6" xfId="9727"/>
    <cellStyle name="20% - Accent2 6 7 7" xfId="9728"/>
    <cellStyle name="20% - Accent2 6 7 8" xfId="9729"/>
    <cellStyle name="20% - Accent2 6 7 9" xfId="9730"/>
    <cellStyle name="20% - Accent2 6 8" xfId="9731"/>
    <cellStyle name="20% - Accent2 6 8 10" xfId="9732"/>
    <cellStyle name="20% - Accent2 6 8 2" xfId="9733"/>
    <cellStyle name="20% - Accent2 6 8 3" xfId="9734"/>
    <cellStyle name="20% - Accent2 6 8 4" xfId="9735"/>
    <cellStyle name="20% - Accent2 6 8 5" xfId="9736"/>
    <cellStyle name="20% - Accent2 6 8 6" xfId="9737"/>
    <cellStyle name="20% - Accent2 6 8 7" xfId="9738"/>
    <cellStyle name="20% - Accent2 6 8 8" xfId="9739"/>
    <cellStyle name="20% - Accent2 6 8 9" xfId="9740"/>
    <cellStyle name="20% - Accent2 6 9" xfId="9741"/>
    <cellStyle name="20% - Accent2 6 9 10" xfId="9742"/>
    <cellStyle name="20% - Accent2 6 9 2" xfId="9743"/>
    <cellStyle name="20% - Accent2 6 9 3" xfId="9744"/>
    <cellStyle name="20% - Accent2 6 9 4" xfId="9745"/>
    <cellStyle name="20% - Accent2 6 9 5" xfId="9746"/>
    <cellStyle name="20% - Accent2 6 9 6" xfId="9747"/>
    <cellStyle name="20% - Accent2 6 9 7" xfId="9748"/>
    <cellStyle name="20% - Accent2 6 9 8" xfId="9749"/>
    <cellStyle name="20% - Accent2 6 9 9" xfId="9750"/>
    <cellStyle name="20% - Accent2 60" xfId="9751"/>
    <cellStyle name="20% - Accent2 60 10" xfId="9752"/>
    <cellStyle name="20% - Accent2 60 11" xfId="9753"/>
    <cellStyle name="20% - Accent2 60 2" xfId="9754"/>
    <cellStyle name="20% - Accent2 60 3" xfId="9755"/>
    <cellStyle name="20% - Accent2 60 4" xfId="9756"/>
    <cellStyle name="20% - Accent2 60 5" xfId="9757"/>
    <cellStyle name="20% - Accent2 60 6" xfId="9758"/>
    <cellStyle name="20% - Accent2 60 7" xfId="9759"/>
    <cellStyle name="20% - Accent2 60 8" xfId="9760"/>
    <cellStyle name="20% - Accent2 60 9" xfId="9761"/>
    <cellStyle name="20% - Accent2 61" xfId="9762"/>
    <cellStyle name="20% - Accent2 61 10" xfId="9763"/>
    <cellStyle name="20% - Accent2 61 11" xfId="9764"/>
    <cellStyle name="20% - Accent2 61 2" xfId="9765"/>
    <cellStyle name="20% - Accent2 61 3" xfId="9766"/>
    <cellStyle name="20% - Accent2 61 4" xfId="9767"/>
    <cellStyle name="20% - Accent2 61 5" xfId="9768"/>
    <cellStyle name="20% - Accent2 61 6" xfId="9769"/>
    <cellStyle name="20% - Accent2 61 7" xfId="9770"/>
    <cellStyle name="20% - Accent2 61 8" xfId="9771"/>
    <cellStyle name="20% - Accent2 61 9" xfId="9772"/>
    <cellStyle name="20% - Accent2 62" xfId="9773"/>
    <cellStyle name="20% - Accent2 62 10" xfId="9774"/>
    <cellStyle name="20% - Accent2 62 11" xfId="9775"/>
    <cellStyle name="20% - Accent2 62 2" xfId="9776"/>
    <cellStyle name="20% - Accent2 62 3" xfId="9777"/>
    <cellStyle name="20% - Accent2 62 4" xfId="9778"/>
    <cellStyle name="20% - Accent2 62 5" xfId="9779"/>
    <cellStyle name="20% - Accent2 62 6" xfId="9780"/>
    <cellStyle name="20% - Accent2 62 7" xfId="9781"/>
    <cellStyle name="20% - Accent2 62 8" xfId="9782"/>
    <cellStyle name="20% - Accent2 62 9" xfId="9783"/>
    <cellStyle name="20% - Accent2 63" xfId="9784"/>
    <cellStyle name="20% - Accent2 64" xfId="9785"/>
    <cellStyle name="20% - Accent2 65" xfId="9786"/>
    <cellStyle name="20% - Accent2 66" xfId="9787"/>
    <cellStyle name="20% - Accent2 67" xfId="9788"/>
    <cellStyle name="20% - Accent2 68" xfId="9789"/>
    <cellStyle name="20% - Accent2 69" xfId="9790"/>
    <cellStyle name="20% - Accent2 7" xfId="9791"/>
    <cellStyle name="20% - Accent2 7 10" xfId="9792"/>
    <cellStyle name="20% - Accent2 7 11" xfId="9793"/>
    <cellStyle name="20% - Accent2 7 12" xfId="9794"/>
    <cellStyle name="20% - Accent2 7 13" xfId="9795"/>
    <cellStyle name="20% - Accent2 7 14" xfId="9796"/>
    <cellStyle name="20% - Accent2 7 15" xfId="9797"/>
    <cellStyle name="20% - Accent2 7 16" xfId="9798"/>
    <cellStyle name="20% - Accent2 7 17" xfId="9799"/>
    <cellStyle name="20% - Accent2 7 18" xfId="9800"/>
    <cellStyle name="20% - Accent2 7 19" xfId="9801"/>
    <cellStyle name="20% - Accent2 7 2" xfId="9802"/>
    <cellStyle name="20% - Accent2 7 2 10" xfId="9803"/>
    <cellStyle name="20% - Accent2 7 2 11" xfId="9804"/>
    <cellStyle name="20% - Accent2 7 2 12" xfId="9805"/>
    <cellStyle name="20% - Accent2 7 2 13" xfId="9806"/>
    <cellStyle name="20% - Accent2 7 2 2" xfId="9807"/>
    <cellStyle name="20% - Accent2 7 2 2 10" xfId="9808"/>
    <cellStyle name="20% - Accent2 7 2 2 2" xfId="9809"/>
    <cellStyle name="20% - Accent2 7 2 2 3" xfId="9810"/>
    <cellStyle name="20% - Accent2 7 2 2 4" xfId="9811"/>
    <cellStyle name="20% - Accent2 7 2 2 5" xfId="9812"/>
    <cellStyle name="20% - Accent2 7 2 2 6" xfId="9813"/>
    <cellStyle name="20% - Accent2 7 2 2 7" xfId="9814"/>
    <cellStyle name="20% - Accent2 7 2 2 8" xfId="9815"/>
    <cellStyle name="20% - Accent2 7 2 2 9" xfId="9816"/>
    <cellStyle name="20% - Accent2 7 2 3" xfId="9817"/>
    <cellStyle name="20% - Accent2 7 2 3 10" xfId="9818"/>
    <cellStyle name="20% - Accent2 7 2 3 2" xfId="9819"/>
    <cellStyle name="20% - Accent2 7 2 3 3" xfId="9820"/>
    <cellStyle name="20% - Accent2 7 2 3 4" xfId="9821"/>
    <cellStyle name="20% - Accent2 7 2 3 5" xfId="9822"/>
    <cellStyle name="20% - Accent2 7 2 3 6" xfId="9823"/>
    <cellStyle name="20% - Accent2 7 2 3 7" xfId="9824"/>
    <cellStyle name="20% - Accent2 7 2 3 8" xfId="9825"/>
    <cellStyle name="20% - Accent2 7 2 3 9" xfId="9826"/>
    <cellStyle name="20% - Accent2 7 2 4" xfId="9827"/>
    <cellStyle name="20% - Accent2 7 2 5" xfId="9828"/>
    <cellStyle name="20% - Accent2 7 2 6" xfId="9829"/>
    <cellStyle name="20% - Accent2 7 2 7" xfId="9830"/>
    <cellStyle name="20% - Accent2 7 2 8" xfId="9831"/>
    <cellStyle name="20% - Accent2 7 2 9" xfId="9832"/>
    <cellStyle name="20% - Accent2 7 3" xfId="9833"/>
    <cellStyle name="20% - Accent2 7 3 10" xfId="9834"/>
    <cellStyle name="20% - Accent2 7 3 2" xfId="9835"/>
    <cellStyle name="20% - Accent2 7 3 3" xfId="9836"/>
    <cellStyle name="20% - Accent2 7 3 4" xfId="9837"/>
    <cellStyle name="20% - Accent2 7 3 5" xfId="9838"/>
    <cellStyle name="20% - Accent2 7 3 6" xfId="9839"/>
    <cellStyle name="20% - Accent2 7 3 7" xfId="9840"/>
    <cellStyle name="20% - Accent2 7 3 8" xfId="9841"/>
    <cellStyle name="20% - Accent2 7 3 9" xfId="9842"/>
    <cellStyle name="20% - Accent2 7 4" xfId="9843"/>
    <cellStyle name="20% - Accent2 7 4 10" xfId="9844"/>
    <cellStyle name="20% - Accent2 7 4 2" xfId="9845"/>
    <cellStyle name="20% - Accent2 7 4 3" xfId="9846"/>
    <cellStyle name="20% - Accent2 7 4 4" xfId="9847"/>
    <cellStyle name="20% - Accent2 7 4 5" xfId="9848"/>
    <cellStyle name="20% - Accent2 7 4 6" xfId="9849"/>
    <cellStyle name="20% - Accent2 7 4 7" xfId="9850"/>
    <cellStyle name="20% - Accent2 7 4 8" xfId="9851"/>
    <cellStyle name="20% - Accent2 7 4 9" xfId="9852"/>
    <cellStyle name="20% - Accent2 7 5" xfId="9853"/>
    <cellStyle name="20% - Accent2 7 5 10" xfId="9854"/>
    <cellStyle name="20% - Accent2 7 5 2" xfId="9855"/>
    <cellStyle name="20% - Accent2 7 5 3" xfId="9856"/>
    <cellStyle name="20% - Accent2 7 5 4" xfId="9857"/>
    <cellStyle name="20% - Accent2 7 5 5" xfId="9858"/>
    <cellStyle name="20% - Accent2 7 5 6" xfId="9859"/>
    <cellStyle name="20% - Accent2 7 5 7" xfId="9860"/>
    <cellStyle name="20% - Accent2 7 5 8" xfId="9861"/>
    <cellStyle name="20% - Accent2 7 5 9" xfId="9862"/>
    <cellStyle name="20% - Accent2 7 6" xfId="9863"/>
    <cellStyle name="20% - Accent2 7 6 10" xfId="9864"/>
    <cellStyle name="20% - Accent2 7 6 2" xfId="9865"/>
    <cellStyle name="20% - Accent2 7 6 3" xfId="9866"/>
    <cellStyle name="20% - Accent2 7 6 4" xfId="9867"/>
    <cellStyle name="20% - Accent2 7 6 5" xfId="9868"/>
    <cellStyle name="20% - Accent2 7 6 6" xfId="9869"/>
    <cellStyle name="20% - Accent2 7 6 7" xfId="9870"/>
    <cellStyle name="20% - Accent2 7 6 8" xfId="9871"/>
    <cellStyle name="20% - Accent2 7 6 9" xfId="9872"/>
    <cellStyle name="20% - Accent2 7 7" xfId="9873"/>
    <cellStyle name="20% - Accent2 7 7 10" xfId="9874"/>
    <cellStyle name="20% - Accent2 7 7 2" xfId="9875"/>
    <cellStyle name="20% - Accent2 7 7 3" xfId="9876"/>
    <cellStyle name="20% - Accent2 7 7 4" xfId="9877"/>
    <cellStyle name="20% - Accent2 7 7 5" xfId="9878"/>
    <cellStyle name="20% - Accent2 7 7 6" xfId="9879"/>
    <cellStyle name="20% - Accent2 7 7 7" xfId="9880"/>
    <cellStyle name="20% - Accent2 7 7 8" xfId="9881"/>
    <cellStyle name="20% - Accent2 7 7 9" xfId="9882"/>
    <cellStyle name="20% - Accent2 7 8" xfId="9883"/>
    <cellStyle name="20% - Accent2 7 8 10" xfId="9884"/>
    <cellStyle name="20% - Accent2 7 8 2" xfId="9885"/>
    <cellStyle name="20% - Accent2 7 8 3" xfId="9886"/>
    <cellStyle name="20% - Accent2 7 8 4" xfId="9887"/>
    <cellStyle name="20% - Accent2 7 8 5" xfId="9888"/>
    <cellStyle name="20% - Accent2 7 8 6" xfId="9889"/>
    <cellStyle name="20% - Accent2 7 8 7" xfId="9890"/>
    <cellStyle name="20% - Accent2 7 8 8" xfId="9891"/>
    <cellStyle name="20% - Accent2 7 8 9" xfId="9892"/>
    <cellStyle name="20% - Accent2 7 9" xfId="9893"/>
    <cellStyle name="20% - Accent2 7 9 10" xfId="9894"/>
    <cellStyle name="20% - Accent2 7 9 2" xfId="9895"/>
    <cellStyle name="20% - Accent2 7 9 3" xfId="9896"/>
    <cellStyle name="20% - Accent2 7 9 4" xfId="9897"/>
    <cellStyle name="20% - Accent2 7 9 5" xfId="9898"/>
    <cellStyle name="20% - Accent2 7 9 6" xfId="9899"/>
    <cellStyle name="20% - Accent2 7 9 7" xfId="9900"/>
    <cellStyle name="20% - Accent2 7 9 8" xfId="9901"/>
    <cellStyle name="20% - Accent2 7 9 9" xfId="9902"/>
    <cellStyle name="20% - Accent2 70" xfId="9903"/>
    <cellStyle name="20% - Accent2 71" xfId="9904"/>
    <cellStyle name="20% - Accent2 72" xfId="9905"/>
    <cellStyle name="20% - Accent2 73" xfId="9906"/>
    <cellStyle name="20% - Accent2 74" xfId="9907"/>
    <cellStyle name="20% - Accent2 75" xfId="9908"/>
    <cellStyle name="20% - Accent2 76" xfId="9909"/>
    <cellStyle name="20% - Accent2 77" xfId="9910"/>
    <cellStyle name="20% - Accent2 78" xfId="9911"/>
    <cellStyle name="20% - Accent2 79" xfId="9912"/>
    <cellStyle name="20% - Accent2 8" xfId="9913"/>
    <cellStyle name="20% - Accent2 8 10" xfId="9914"/>
    <cellStyle name="20% - Accent2 8 11" xfId="9915"/>
    <cellStyle name="20% - Accent2 8 12" xfId="9916"/>
    <cellStyle name="20% - Accent2 8 13" xfId="9917"/>
    <cellStyle name="20% - Accent2 8 14" xfId="9918"/>
    <cellStyle name="20% - Accent2 8 15" xfId="9919"/>
    <cellStyle name="20% - Accent2 8 16" xfId="9920"/>
    <cellStyle name="20% - Accent2 8 17" xfId="9921"/>
    <cellStyle name="20% - Accent2 8 18" xfId="9922"/>
    <cellStyle name="20% - Accent2 8 19" xfId="9923"/>
    <cellStyle name="20% - Accent2 8 2" xfId="9924"/>
    <cellStyle name="20% - Accent2 8 2 10" xfId="9925"/>
    <cellStyle name="20% - Accent2 8 2 11" xfId="9926"/>
    <cellStyle name="20% - Accent2 8 2 12" xfId="9927"/>
    <cellStyle name="20% - Accent2 8 2 13" xfId="9928"/>
    <cellStyle name="20% - Accent2 8 2 2" xfId="9929"/>
    <cellStyle name="20% - Accent2 8 2 2 10" xfId="9930"/>
    <cellStyle name="20% - Accent2 8 2 2 2" xfId="9931"/>
    <cellStyle name="20% - Accent2 8 2 2 3" xfId="9932"/>
    <cellStyle name="20% - Accent2 8 2 2 4" xfId="9933"/>
    <cellStyle name="20% - Accent2 8 2 2 5" xfId="9934"/>
    <cellStyle name="20% - Accent2 8 2 2 6" xfId="9935"/>
    <cellStyle name="20% - Accent2 8 2 2 7" xfId="9936"/>
    <cellStyle name="20% - Accent2 8 2 2 8" xfId="9937"/>
    <cellStyle name="20% - Accent2 8 2 2 9" xfId="9938"/>
    <cellStyle name="20% - Accent2 8 2 3" xfId="9939"/>
    <cellStyle name="20% - Accent2 8 2 3 10" xfId="9940"/>
    <cellStyle name="20% - Accent2 8 2 3 2" xfId="9941"/>
    <cellStyle name="20% - Accent2 8 2 3 3" xfId="9942"/>
    <cellStyle name="20% - Accent2 8 2 3 4" xfId="9943"/>
    <cellStyle name="20% - Accent2 8 2 3 5" xfId="9944"/>
    <cellStyle name="20% - Accent2 8 2 3 6" xfId="9945"/>
    <cellStyle name="20% - Accent2 8 2 3 7" xfId="9946"/>
    <cellStyle name="20% - Accent2 8 2 3 8" xfId="9947"/>
    <cellStyle name="20% - Accent2 8 2 3 9" xfId="9948"/>
    <cellStyle name="20% - Accent2 8 2 4" xfId="9949"/>
    <cellStyle name="20% - Accent2 8 2 5" xfId="9950"/>
    <cellStyle name="20% - Accent2 8 2 6" xfId="9951"/>
    <cellStyle name="20% - Accent2 8 2 7" xfId="9952"/>
    <cellStyle name="20% - Accent2 8 2 8" xfId="9953"/>
    <cellStyle name="20% - Accent2 8 2 9" xfId="9954"/>
    <cellStyle name="20% - Accent2 8 3" xfId="9955"/>
    <cellStyle name="20% - Accent2 8 3 10" xfId="9956"/>
    <cellStyle name="20% - Accent2 8 3 2" xfId="9957"/>
    <cellStyle name="20% - Accent2 8 3 3" xfId="9958"/>
    <cellStyle name="20% - Accent2 8 3 4" xfId="9959"/>
    <cellStyle name="20% - Accent2 8 3 5" xfId="9960"/>
    <cellStyle name="20% - Accent2 8 3 6" xfId="9961"/>
    <cellStyle name="20% - Accent2 8 3 7" xfId="9962"/>
    <cellStyle name="20% - Accent2 8 3 8" xfId="9963"/>
    <cellStyle name="20% - Accent2 8 3 9" xfId="9964"/>
    <cellStyle name="20% - Accent2 8 4" xfId="9965"/>
    <cellStyle name="20% - Accent2 8 4 10" xfId="9966"/>
    <cellStyle name="20% - Accent2 8 4 2" xfId="9967"/>
    <cellStyle name="20% - Accent2 8 4 3" xfId="9968"/>
    <cellStyle name="20% - Accent2 8 4 4" xfId="9969"/>
    <cellStyle name="20% - Accent2 8 4 5" xfId="9970"/>
    <cellStyle name="20% - Accent2 8 4 6" xfId="9971"/>
    <cellStyle name="20% - Accent2 8 4 7" xfId="9972"/>
    <cellStyle name="20% - Accent2 8 4 8" xfId="9973"/>
    <cellStyle name="20% - Accent2 8 4 9" xfId="9974"/>
    <cellStyle name="20% - Accent2 8 5" xfId="9975"/>
    <cellStyle name="20% - Accent2 8 5 10" xfId="9976"/>
    <cellStyle name="20% - Accent2 8 5 2" xfId="9977"/>
    <cellStyle name="20% - Accent2 8 5 3" xfId="9978"/>
    <cellStyle name="20% - Accent2 8 5 4" xfId="9979"/>
    <cellStyle name="20% - Accent2 8 5 5" xfId="9980"/>
    <cellStyle name="20% - Accent2 8 5 6" xfId="9981"/>
    <cellStyle name="20% - Accent2 8 5 7" xfId="9982"/>
    <cellStyle name="20% - Accent2 8 5 8" xfId="9983"/>
    <cellStyle name="20% - Accent2 8 5 9" xfId="9984"/>
    <cellStyle name="20% - Accent2 8 6" xfId="9985"/>
    <cellStyle name="20% - Accent2 8 6 10" xfId="9986"/>
    <cellStyle name="20% - Accent2 8 6 2" xfId="9987"/>
    <cellStyle name="20% - Accent2 8 6 3" xfId="9988"/>
    <cellStyle name="20% - Accent2 8 6 4" xfId="9989"/>
    <cellStyle name="20% - Accent2 8 6 5" xfId="9990"/>
    <cellStyle name="20% - Accent2 8 6 6" xfId="9991"/>
    <cellStyle name="20% - Accent2 8 6 7" xfId="9992"/>
    <cellStyle name="20% - Accent2 8 6 8" xfId="9993"/>
    <cellStyle name="20% - Accent2 8 6 9" xfId="9994"/>
    <cellStyle name="20% - Accent2 8 7" xfId="9995"/>
    <cellStyle name="20% - Accent2 8 7 10" xfId="9996"/>
    <cellStyle name="20% - Accent2 8 7 2" xfId="9997"/>
    <cellStyle name="20% - Accent2 8 7 3" xfId="9998"/>
    <cellStyle name="20% - Accent2 8 7 4" xfId="9999"/>
    <cellStyle name="20% - Accent2 8 7 5" xfId="10000"/>
    <cellStyle name="20% - Accent2 8 7 6" xfId="10001"/>
    <cellStyle name="20% - Accent2 8 7 7" xfId="10002"/>
    <cellStyle name="20% - Accent2 8 7 8" xfId="10003"/>
    <cellStyle name="20% - Accent2 8 7 9" xfId="10004"/>
    <cellStyle name="20% - Accent2 8 8" xfId="10005"/>
    <cellStyle name="20% - Accent2 8 8 10" xfId="10006"/>
    <cellStyle name="20% - Accent2 8 8 2" xfId="10007"/>
    <cellStyle name="20% - Accent2 8 8 3" xfId="10008"/>
    <cellStyle name="20% - Accent2 8 8 4" xfId="10009"/>
    <cellStyle name="20% - Accent2 8 8 5" xfId="10010"/>
    <cellStyle name="20% - Accent2 8 8 6" xfId="10011"/>
    <cellStyle name="20% - Accent2 8 8 7" xfId="10012"/>
    <cellStyle name="20% - Accent2 8 8 8" xfId="10013"/>
    <cellStyle name="20% - Accent2 8 8 9" xfId="10014"/>
    <cellStyle name="20% - Accent2 8 9" xfId="10015"/>
    <cellStyle name="20% - Accent2 8 9 10" xfId="10016"/>
    <cellStyle name="20% - Accent2 8 9 2" xfId="10017"/>
    <cellStyle name="20% - Accent2 8 9 3" xfId="10018"/>
    <cellStyle name="20% - Accent2 8 9 4" xfId="10019"/>
    <cellStyle name="20% - Accent2 8 9 5" xfId="10020"/>
    <cellStyle name="20% - Accent2 8 9 6" xfId="10021"/>
    <cellStyle name="20% - Accent2 8 9 7" xfId="10022"/>
    <cellStyle name="20% - Accent2 8 9 8" xfId="10023"/>
    <cellStyle name="20% - Accent2 8 9 9" xfId="10024"/>
    <cellStyle name="20% - Accent2 80" xfId="10025"/>
    <cellStyle name="20% - Accent2 81" xfId="10026"/>
    <cellStyle name="20% - Accent2 82" xfId="10027"/>
    <cellStyle name="20% - Accent2 83" xfId="10028"/>
    <cellStyle name="20% - Accent2 84" xfId="10029"/>
    <cellStyle name="20% - Accent2 85" xfId="10030"/>
    <cellStyle name="20% - Accent2 86" xfId="10031"/>
    <cellStyle name="20% - Accent2 87" xfId="10032"/>
    <cellStyle name="20% - Accent2 88" xfId="10033"/>
    <cellStyle name="20% - Accent2 89" xfId="10034"/>
    <cellStyle name="20% - Accent2 9" xfId="10035"/>
    <cellStyle name="20% - Accent2 9 10" xfId="10036"/>
    <cellStyle name="20% - Accent2 9 11" xfId="10037"/>
    <cellStyle name="20% - Accent2 9 12" xfId="10038"/>
    <cellStyle name="20% - Accent2 9 13" xfId="10039"/>
    <cellStyle name="20% - Accent2 9 14" xfId="10040"/>
    <cellStyle name="20% - Accent2 9 15" xfId="10041"/>
    <cellStyle name="20% - Accent2 9 16" xfId="10042"/>
    <cellStyle name="20% - Accent2 9 17" xfId="10043"/>
    <cellStyle name="20% - Accent2 9 18" xfId="10044"/>
    <cellStyle name="20% - Accent2 9 19" xfId="10045"/>
    <cellStyle name="20% - Accent2 9 2" xfId="10046"/>
    <cellStyle name="20% - Accent2 9 2 10" xfId="10047"/>
    <cellStyle name="20% - Accent2 9 2 11" xfId="10048"/>
    <cellStyle name="20% - Accent2 9 2 12" xfId="10049"/>
    <cellStyle name="20% - Accent2 9 2 13" xfId="10050"/>
    <cellStyle name="20% - Accent2 9 2 2" xfId="10051"/>
    <cellStyle name="20% - Accent2 9 2 2 10" xfId="10052"/>
    <cellStyle name="20% - Accent2 9 2 2 2" xfId="10053"/>
    <cellStyle name="20% - Accent2 9 2 2 3" xfId="10054"/>
    <cellStyle name="20% - Accent2 9 2 2 4" xfId="10055"/>
    <cellStyle name="20% - Accent2 9 2 2 5" xfId="10056"/>
    <cellStyle name="20% - Accent2 9 2 2 6" xfId="10057"/>
    <cellStyle name="20% - Accent2 9 2 2 7" xfId="10058"/>
    <cellStyle name="20% - Accent2 9 2 2 8" xfId="10059"/>
    <cellStyle name="20% - Accent2 9 2 2 9" xfId="10060"/>
    <cellStyle name="20% - Accent2 9 2 3" xfId="10061"/>
    <cellStyle name="20% - Accent2 9 2 3 10" xfId="10062"/>
    <cellStyle name="20% - Accent2 9 2 3 2" xfId="10063"/>
    <cellStyle name="20% - Accent2 9 2 3 3" xfId="10064"/>
    <cellStyle name="20% - Accent2 9 2 3 4" xfId="10065"/>
    <cellStyle name="20% - Accent2 9 2 3 5" xfId="10066"/>
    <cellStyle name="20% - Accent2 9 2 3 6" xfId="10067"/>
    <cellStyle name="20% - Accent2 9 2 3 7" xfId="10068"/>
    <cellStyle name="20% - Accent2 9 2 3 8" xfId="10069"/>
    <cellStyle name="20% - Accent2 9 2 3 9" xfId="10070"/>
    <cellStyle name="20% - Accent2 9 2 4" xfId="10071"/>
    <cellStyle name="20% - Accent2 9 2 5" xfId="10072"/>
    <cellStyle name="20% - Accent2 9 2 6" xfId="10073"/>
    <cellStyle name="20% - Accent2 9 2 7" xfId="10074"/>
    <cellStyle name="20% - Accent2 9 2 8" xfId="10075"/>
    <cellStyle name="20% - Accent2 9 2 9" xfId="10076"/>
    <cellStyle name="20% - Accent2 9 3" xfId="10077"/>
    <cellStyle name="20% - Accent2 9 3 10" xfId="10078"/>
    <cellStyle name="20% - Accent2 9 3 2" xfId="10079"/>
    <cellStyle name="20% - Accent2 9 3 3" xfId="10080"/>
    <cellStyle name="20% - Accent2 9 3 4" xfId="10081"/>
    <cellStyle name="20% - Accent2 9 3 5" xfId="10082"/>
    <cellStyle name="20% - Accent2 9 3 6" xfId="10083"/>
    <cellStyle name="20% - Accent2 9 3 7" xfId="10084"/>
    <cellStyle name="20% - Accent2 9 3 8" xfId="10085"/>
    <cellStyle name="20% - Accent2 9 3 9" xfId="10086"/>
    <cellStyle name="20% - Accent2 9 4" xfId="10087"/>
    <cellStyle name="20% - Accent2 9 4 10" xfId="10088"/>
    <cellStyle name="20% - Accent2 9 4 2" xfId="10089"/>
    <cellStyle name="20% - Accent2 9 4 3" xfId="10090"/>
    <cellStyle name="20% - Accent2 9 4 4" xfId="10091"/>
    <cellStyle name="20% - Accent2 9 4 5" xfId="10092"/>
    <cellStyle name="20% - Accent2 9 4 6" xfId="10093"/>
    <cellStyle name="20% - Accent2 9 4 7" xfId="10094"/>
    <cellStyle name="20% - Accent2 9 4 8" xfId="10095"/>
    <cellStyle name="20% - Accent2 9 4 9" xfId="10096"/>
    <cellStyle name="20% - Accent2 9 5" xfId="10097"/>
    <cellStyle name="20% - Accent2 9 5 10" xfId="10098"/>
    <cellStyle name="20% - Accent2 9 5 2" xfId="10099"/>
    <cellStyle name="20% - Accent2 9 5 3" xfId="10100"/>
    <cellStyle name="20% - Accent2 9 5 4" xfId="10101"/>
    <cellStyle name="20% - Accent2 9 5 5" xfId="10102"/>
    <cellStyle name="20% - Accent2 9 5 6" xfId="10103"/>
    <cellStyle name="20% - Accent2 9 5 7" xfId="10104"/>
    <cellStyle name="20% - Accent2 9 5 8" xfId="10105"/>
    <cellStyle name="20% - Accent2 9 5 9" xfId="10106"/>
    <cellStyle name="20% - Accent2 9 6" xfId="10107"/>
    <cellStyle name="20% - Accent2 9 6 10" xfId="10108"/>
    <cellStyle name="20% - Accent2 9 6 2" xfId="10109"/>
    <cellStyle name="20% - Accent2 9 6 3" xfId="10110"/>
    <cellStyle name="20% - Accent2 9 6 4" xfId="10111"/>
    <cellStyle name="20% - Accent2 9 6 5" xfId="10112"/>
    <cellStyle name="20% - Accent2 9 6 6" xfId="10113"/>
    <cellStyle name="20% - Accent2 9 6 7" xfId="10114"/>
    <cellStyle name="20% - Accent2 9 6 8" xfId="10115"/>
    <cellStyle name="20% - Accent2 9 6 9" xfId="10116"/>
    <cellStyle name="20% - Accent2 9 7" xfId="10117"/>
    <cellStyle name="20% - Accent2 9 7 10" xfId="10118"/>
    <cellStyle name="20% - Accent2 9 7 2" xfId="10119"/>
    <cellStyle name="20% - Accent2 9 7 3" xfId="10120"/>
    <cellStyle name="20% - Accent2 9 7 4" xfId="10121"/>
    <cellStyle name="20% - Accent2 9 7 5" xfId="10122"/>
    <cellStyle name="20% - Accent2 9 7 6" xfId="10123"/>
    <cellStyle name="20% - Accent2 9 7 7" xfId="10124"/>
    <cellStyle name="20% - Accent2 9 7 8" xfId="10125"/>
    <cellStyle name="20% - Accent2 9 7 9" xfId="10126"/>
    <cellStyle name="20% - Accent2 9 8" xfId="10127"/>
    <cellStyle name="20% - Accent2 9 8 10" xfId="10128"/>
    <cellStyle name="20% - Accent2 9 8 2" xfId="10129"/>
    <cellStyle name="20% - Accent2 9 8 3" xfId="10130"/>
    <cellStyle name="20% - Accent2 9 8 4" xfId="10131"/>
    <cellStyle name="20% - Accent2 9 8 5" xfId="10132"/>
    <cellStyle name="20% - Accent2 9 8 6" xfId="10133"/>
    <cellStyle name="20% - Accent2 9 8 7" xfId="10134"/>
    <cellStyle name="20% - Accent2 9 8 8" xfId="10135"/>
    <cellStyle name="20% - Accent2 9 8 9" xfId="10136"/>
    <cellStyle name="20% - Accent2 9 9" xfId="10137"/>
    <cellStyle name="20% - Accent2 9 9 10" xfId="10138"/>
    <cellStyle name="20% - Accent2 9 9 2" xfId="10139"/>
    <cellStyle name="20% - Accent2 9 9 3" xfId="10140"/>
    <cellStyle name="20% - Accent2 9 9 4" xfId="10141"/>
    <cellStyle name="20% - Accent2 9 9 5" xfId="10142"/>
    <cellStyle name="20% - Accent2 9 9 6" xfId="10143"/>
    <cellStyle name="20% - Accent2 9 9 7" xfId="10144"/>
    <cellStyle name="20% - Accent2 9 9 8" xfId="10145"/>
    <cellStyle name="20% - Accent2 9 9 9" xfId="10146"/>
    <cellStyle name="20% - Accent2 90" xfId="10147"/>
    <cellStyle name="20% - Accent2 91" xfId="10148"/>
    <cellStyle name="20% - Accent2 92" xfId="10149"/>
    <cellStyle name="20% - Accent2 93" xfId="10150"/>
    <cellStyle name="20% - Accent2 94" xfId="10151"/>
    <cellStyle name="20% - Accent2 95" xfId="10152"/>
    <cellStyle name="20% - Accent2 96" xfId="10153"/>
    <cellStyle name="20% - Accent2 97" xfId="10154"/>
    <cellStyle name="20% - Accent2 98" xfId="10155"/>
    <cellStyle name="20% - Accent2 99" xfId="10156"/>
    <cellStyle name="20% - Accent3 10" xfId="10157"/>
    <cellStyle name="20% - Accent3 10 10" xfId="10158"/>
    <cellStyle name="20% - Accent3 10 11" xfId="10159"/>
    <cellStyle name="20% - Accent3 10 12" xfId="10160"/>
    <cellStyle name="20% - Accent3 10 13" xfId="10161"/>
    <cellStyle name="20% - Accent3 10 14" xfId="10162"/>
    <cellStyle name="20% - Accent3 10 15" xfId="10163"/>
    <cellStyle name="20% - Accent3 10 16" xfId="10164"/>
    <cellStyle name="20% - Accent3 10 17" xfId="10165"/>
    <cellStyle name="20% - Accent3 10 18" xfId="10166"/>
    <cellStyle name="20% - Accent3 10 19" xfId="10167"/>
    <cellStyle name="20% - Accent3 10 2" xfId="10168"/>
    <cellStyle name="20% - Accent3 10 2 10" xfId="10169"/>
    <cellStyle name="20% - Accent3 10 2 11" xfId="10170"/>
    <cellStyle name="20% - Accent3 10 2 12" xfId="10171"/>
    <cellStyle name="20% - Accent3 10 2 13" xfId="10172"/>
    <cellStyle name="20% - Accent3 10 2 2" xfId="10173"/>
    <cellStyle name="20% - Accent3 10 2 2 10" xfId="10174"/>
    <cellStyle name="20% - Accent3 10 2 2 2" xfId="10175"/>
    <cellStyle name="20% - Accent3 10 2 2 3" xfId="10176"/>
    <cellStyle name="20% - Accent3 10 2 2 4" xfId="10177"/>
    <cellStyle name="20% - Accent3 10 2 2 5" xfId="10178"/>
    <cellStyle name="20% - Accent3 10 2 2 6" xfId="10179"/>
    <cellStyle name="20% - Accent3 10 2 2 7" xfId="10180"/>
    <cellStyle name="20% - Accent3 10 2 2 8" xfId="10181"/>
    <cellStyle name="20% - Accent3 10 2 2 9" xfId="10182"/>
    <cellStyle name="20% - Accent3 10 2 3" xfId="10183"/>
    <cellStyle name="20% - Accent3 10 2 3 10" xfId="10184"/>
    <cellStyle name="20% - Accent3 10 2 3 2" xfId="10185"/>
    <cellStyle name="20% - Accent3 10 2 3 3" xfId="10186"/>
    <cellStyle name="20% - Accent3 10 2 3 4" xfId="10187"/>
    <cellStyle name="20% - Accent3 10 2 3 5" xfId="10188"/>
    <cellStyle name="20% - Accent3 10 2 3 6" xfId="10189"/>
    <cellStyle name="20% - Accent3 10 2 3 7" xfId="10190"/>
    <cellStyle name="20% - Accent3 10 2 3 8" xfId="10191"/>
    <cellStyle name="20% - Accent3 10 2 3 9" xfId="10192"/>
    <cellStyle name="20% - Accent3 10 2 4" xfId="10193"/>
    <cellStyle name="20% - Accent3 10 2 5" xfId="10194"/>
    <cellStyle name="20% - Accent3 10 2 6" xfId="10195"/>
    <cellStyle name="20% - Accent3 10 2 7" xfId="10196"/>
    <cellStyle name="20% - Accent3 10 2 8" xfId="10197"/>
    <cellStyle name="20% - Accent3 10 2 9" xfId="10198"/>
    <cellStyle name="20% - Accent3 10 3" xfId="10199"/>
    <cellStyle name="20% - Accent3 10 3 10" xfId="10200"/>
    <cellStyle name="20% - Accent3 10 3 2" xfId="10201"/>
    <cellStyle name="20% - Accent3 10 3 3" xfId="10202"/>
    <cellStyle name="20% - Accent3 10 3 4" xfId="10203"/>
    <cellStyle name="20% - Accent3 10 3 5" xfId="10204"/>
    <cellStyle name="20% - Accent3 10 3 6" xfId="10205"/>
    <cellStyle name="20% - Accent3 10 3 7" xfId="10206"/>
    <cellStyle name="20% - Accent3 10 3 8" xfId="10207"/>
    <cellStyle name="20% - Accent3 10 3 9" xfId="10208"/>
    <cellStyle name="20% - Accent3 10 4" xfId="10209"/>
    <cellStyle name="20% - Accent3 10 4 10" xfId="10210"/>
    <cellStyle name="20% - Accent3 10 4 2" xfId="10211"/>
    <cellStyle name="20% - Accent3 10 4 3" xfId="10212"/>
    <cellStyle name="20% - Accent3 10 4 4" xfId="10213"/>
    <cellStyle name="20% - Accent3 10 4 5" xfId="10214"/>
    <cellStyle name="20% - Accent3 10 4 6" xfId="10215"/>
    <cellStyle name="20% - Accent3 10 4 7" xfId="10216"/>
    <cellStyle name="20% - Accent3 10 4 8" xfId="10217"/>
    <cellStyle name="20% - Accent3 10 4 9" xfId="10218"/>
    <cellStyle name="20% - Accent3 10 5" xfId="10219"/>
    <cellStyle name="20% - Accent3 10 5 10" xfId="10220"/>
    <cellStyle name="20% - Accent3 10 5 2" xfId="10221"/>
    <cellStyle name="20% - Accent3 10 5 3" xfId="10222"/>
    <cellStyle name="20% - Accent3 10 5 4" xfId="10223"/>
    <cellStyle name="20% - Accent3 10 5 5" xfId="10224"/>
    <cellStyle name="20% - Accent3 10 5 6" xfId="10225"/>
    <cellStyle name="20% - Accent3 10 5 7" xfId="10226"/>
    <cellStyle name="20% - Accent3 10 5 8" xfId="10227"/>
    <cellStyle name="20% - Accent3 10 5 9" xfId="10228"/>
    <cellStyle name="20% - Accent3 10 6" xfId="10229"/>
    <cellStyle name="20% - Accent3 10 6 10" xfId="10230"/>
    <cellStyle name="20% - Accent3 10 6 2" xfId="10231"/>
    <cellStyle name="20% - Accent3 10 6 3" xfId="10232"/>
    <cellStyle name="20% - Accent3 10 6 4" xfId="10233"/>
    <cellStyle name="20% - Accent3 10 6 5" xfId="10234"/>
    <cellStyle name="20% - Accent3 10 6 6" xfId="10235"/>
    <cellStyle name="20% - Accent3 10 6 7" xfId="10236"/>
    <cellStyle name="20% - Accent3 10 6 8" xfId="10237"/>
    <cellStyle name="20% - Accent3 10 6 9" xfId="10238"/>
    <cellStyle name="20% - Accent3 10 7" xfId="10239"/>
    <cellStyle name="20% - Accent3 10 7 10" xfId="10240"/>
    <cellStyle name="20% - Accent3 10 7 2" xfId="10241"/>
    <cellStyle name="20% - Accent3 10 7 3" xfId="10242"/>
    <cellStyle name="20% - Accent3 10 7 4" xfId="10243"/>
    <cellStyle name="20% - Accent3 10 7 5" xfId="10244"/>
    <cellStyle name="20% - Accent3 10 7 6" xfId="10245"/>
    <cellStyle name="20% - Accent3 10 7 7" xfId="10246"/>
    <cellStyle name="20% - Accent3 10 7 8" xfId="10247"/>
    <cellStyle name="20% - Accent3 10 7 9" xfId="10248"/>
    <cellStyle name="20% - Accent3 10 8" xfId="10249"/>
    <cellStyle name="20% - Accent3 10 8 10" xfId="10250"/>
    <cellStyle name="20% - Accent3 10 8 2" xfId="10251"/>
    <cellStyle name="20% - Accent3 10 8 3" xfId="10252"/>
    <cellStyle name="20% - Accent3 10 8 4" xfId="10253"/>
    <cellStyle name="20% - Accent3 10 8 5" xfId="10254"/>
    <cellStyle name="20% - Accent3 10 8 6" xfId="10255"/>
    <cellStyle name="20% - Accent3 10 8 7" xfId="10256"/>
    <cellStyle name="20% - Accent3 10 8 8" xfId="10257"/>
    <cellStyle name="20% - Accent3 10 8 9" xfId="10258"/>
    <cellStyle name="20% - Accent3 10 9" xfId="10259"/>
    <cellStyle name="20% - Accent3 10 9 10" xfId="10260"/>
    <cellStyle name="20% - Accent3 10 9 2" xfId="10261"/>
    <cellStyle name="20% - Accent3 10 9 3" xfId="10262"/>
    <cellStyle name="20% - Accent3 10 9 4" xfId="10263"/>
    <cellStyle name="20% - Accent3 10 9 5" xfId="10264"/>
    <cellStyle name="20% - Accent3 10 9 6" xfId="10265"/>
    <cellStyle name="20% - Accent3 10 9 7" xfId="10266"/>
    <cellStyle name="20% - Accent3 10 9 8" xfId="10267"/>
    <cellStyle name="20% - Accent3 10 9 9" xfId="10268"/>
    <cellStyle name="20% - Accent3 100" xfId="10269"/>
    <cellStyle name="20% - Accent3 101" xfId="10270"/>
    <cellStyle name="20% - Accent3 102" xfId="10271"/>
    <cellStyle name="20% - Accent3 103" xfId="10272"/>
    <cellStyle name="20% - Accent3 104" xfId="10273"/>
    <cellStyle name="20% - Accent3 105" xfId="10274"/>
    <cellStyle name="20% - Accent3 106" xfId="10275"/>
    <cellStyle name="20% - Accent3 107" xfId="10276"/>
    <cellStyle name="20% - Accent3 108" xfId="10277"/>
    <cellStyle name="20% - Accent3 109" xfId="10278"/>
    <cellStyle name="20% - Accent3 11" xfId="10279"/>
    <cellStyle name="20% - Accent3 11 10" xfId="10280"/>
    <cellStyle name="20% - Accent3 11 11" xfId="10281"/>
    <cellStyle name="20% - Accent3 11 12" xfId="10282"/>
    <cellStyle name="20% - Accent3 11 13" xfId="10283"/>
    <cellStyle name="20% - Accent3 11 14" xfId="10284"/>
    <cellStyle name="20% - Accent3 11 15" xfId="10285"/>
    <cellStyle name="20% - Accent3 11 16" xfId="10286"/>
    <cellStyle name="20% - Accent3 11 17" xfId="10287"/>
    <cellStyle name="20% - Accent3 11 18" xfId="10288"/>
    <cellStyle name="20% - Accent3 11 19" xfId="10289"/>
    <cellStyle name="20% - Accent3 11 2" xfId="10290"/>
    <cellStyle name="20% - Accent3 11 2 10" xfId="10291"/>
    <cellStyle name="20% - Accent3 11 2 11" xfId="10292"/>
    <cellStyle name="20% - Accent3 11 2 12" xfId="10293"/>
    <cellStyle name="20% - Accent3 11 2 13" xfId="10294"/>
    <cellStyle name="20% - Accent3 11 2 2" xfId="10295"/>
    <cellStyle name="20% - Accent3 11 2 2 10" xfId="10296"/>
    <cellStyle name="20% - Accent3 11 2 2 2" xfId="10297"/>
    <cellStyle name="20% - Accent3 11 2 2 3" xfId="10298"/>
    <cellStyle name="20% - Accent3 11 2 2 4" xfId="10299"/>
    <cellStyle name="20% - Accent3 11 2 2 5" xfId="10300"/>
    <cellStyle name="20% - Accent3 11 2 2 6" xfId="10301"/>
    <cellStyle name="20% - Accent3 11 2 2 7" xfId="10302"/>
    <cellStyle name="20% - Accent3 11 2 2 8" xfId="10303"/>
    <cellStyle name="20% - Accent3 11 2 2 9" xfId="10304"/>
    <cellStyle name="20% - Accent3 11 2 3" xfId="10305"/>
    <cellStyle name="20% - Accent3 11 2 3 10" xfId="10306"/>
    <cellStyle name="20% - Accent3 11 2 3 2" xfId="10307"/>
    <cellStyle name="20% - Accent3 11 2 3 3" xfId="10308"/>
    <cellStyle name="20% - Accent3 11 2 3 4" xfId="10309"/>
    <cellStyle name="20% - Accent3 11 2 3 5" xfId="10310"/>
    <cellStyle name="20% - Accent3 11 2 3 6" xfId="10311"/>
    <cellStyle name="20% - Accent3 11 2 3 7" xfId="10312"/>
    <cellStyle name="20% - Accent3 11 2 3 8" xfId="10313"/>
    <cellStyle name="20% - Accent3 11 2 3 9" xfId="10314"/>
    <cellStyle name="20% - Accent3 11 2 4" xfId="10315"/>
    <cellStyle name="20% - Accent3 11 2 5" xfId="10316"/>
    <cellStyle name="20% - Accent3 11 2 6" xfId="10317"/>
    <cellStyle name="20% - Accent3 11 2 7" xfId="10318"/>
    <cellStyle name="20% - Accent3 11 2 8" xfId="10319"/>
    <cellStyle name="20% - Accent3 11 2 9" xfId="10320"/>
    <cellStyle name="20% - Accent3 11 3" xfId="10321"/>
    <cellStyle name="20% - Accent3 11 3 10" xfId="10322"/>
    <cellStyle name="20% - Accent3 11 3 2" xfId="10323"/>
    <cellStyle name="20% - Accent3 11 3 3" xfId="10324"/>
    <cellStyle name="20% - Accent3 11 3 4" xfId="10325"/>
    <cellStyle name="20% - Accent3 11 3 5" xfId="10326"/>
    <cellStyle name="20% - Accent3 11 3 6" xfId="10327"/>
    <cellStyle name="20% - Accent3 11 3 7" xfId="10328"/>
    <cellStyle name="20% - Accent3 11 3 8" xfId="10329"/>
    <cellStyle name="20% - Accent3 11 3 9" xfId="10330"/>
    <cellStyle name="20% - Accent3 11 4" xfId="10331"/>
    <cellStyle name="20% - Accent3 11 4 10" xfId="10332"/>
    <cellStyle name="20% - Accent3 11 4 2" xfId="10333"/>
    <cellStyle name="20% - Accent3 11 4 3" xfId="10334"/>
    <cellStyle name="20% - Accent3 11 4 4" xfId="10335"/>
    <cellStyle name="20% - Accent3 11 4 5" xfId="10336"/>
    <cellStyle name="20% - Accent3 11 4 6" xfId="10337"/>
    <cellStyle name="20% - Accent3 11 4 7" xfId="10338"/>
    <cellStyle name="20% - Accent3 11 4 8" xfId="10339"/>
    <cellStyle name="20% - Accent3 11 4 9" xfId="10340"/>
    <cellStyle name="20% - Accent3 11 5" xfId="10341"/>
    <cellStyle name="20% - Accent3 11 5 10" xfId="10342"/>
    <cellStyle name="20% - Accent3 11 5 2" xfId="10343"/>
    <cellStyle name="20% - Accent3 11 5 3" xfId="10344"/>
    <cellStyle name="20% - Accent3 11 5 4" xfId="10345"/>
    <cellStyle name="20% - Accent3 11 5 5" xfId="10346"/>
    <cellStyle name="20% - Accent3 11 5 6" xfId="10347"/>
    <cellStyle name="20% - Accent3 11 5 7" xfId="10348"/>
    <cellStyle name="20% - Accent3 11 5 8" xfId="10349"/>
    <cellStyle name="20% - Accent3 11 5 9" xfId="10350"/>
    <cellStyle name="20% - Accent3 11 6" xfId="10351"/>
    <cellStyle name="20% - Accent3 11 6 10" xfId="10352"/>
    <cellStyle name="20% - Accent3 11 6 2" xfId="10353"/>
    <cellStyle name="20% - Accent3 11 6 3" xfId="10354"/>
    <cellStyle name="20% - Accent3 11 6 4" xfId="10355"/>
    <cellStyle name="20% - Accent3 11 6 5" xfId="10356"/>
    <cellStyle name="20% - Accent3 11 6 6" xfId="10357"/>
    <cellStyle name="20% - Accent3 11 6 7" xfId="10358"/>
    <cellStyle name="20% - Accent3 11 6 8" xfId="10359"/>
    <cellStyle name="20% - Accent3 11 6 9" xfId="10360"/>
    <cellStyle name="20% - Accent3 11 7" xfId="10361"/>
    <cellStyle name="20% - Accent3 11 7 10" xfId="10362"/>
    <cellStyle name="20% - Accent3 11 7 2" xfId="10363"/>
    <cellStyle name="20% - Accent3 11 7 3" xfId="10364"/>
    <cellStyle name="20% - Accent3 11 7 4" xfId="10365"/>
    <cellStyle name="20% - Accent3 11 7 5" xfId="10366"/>
    <cellStyle name="20% - Accent3 11 7 6" xfId="10367"/>
    <cellStyle name="20% - Accent3 11 7 7" xfId="10368"/>
    <cellStyle name="20% - Accent3 11 7 8" xfId="10369"/>
    <cellStyle name="20% - Accent3 11 7 9" xfId="10370"/>
    <cellStyle name="20% - Accent3 11 8" xfId="10371"/>
    <cellStyle name="20% - Accent3 11 8 10" xfId="10372"/>
    <cellStyle name="20% - Accent3 11 8 2" xfId="10373"/>
    <cellStyle name="20% - Accent3 11 8 3" xfId="10374"/>
    <cellStyle name="20% - Accent3 11 8 4" xfId="10375"/>
    <cellStyle name="20% - Accent3 11 8 5" xfId="10376"/>
    <cellStyle name="20% - Accent3 11 8 6" xfId="10377"/>
    <cellStyle name="20% - Accent3 11 8 7" xfId="10378"/>
    <cellStyle name="20% - Accent3 11 8 8" xfId="10379"/>
    <cellStyle name="20% - Accent3 11 8 9" xfId="10380"/>
    <cellStyle name="20% - Accent3 11 9" xfId="10381"/>
    <cellStyle name="20% - Accent3 11 9 10" xfId="10382"/>
    <cellStyle name="20% - Accent3 11 9 2" xfId="10383"/>
    <cellStyle name="20% - Accent3 11 9 3" xfId="10384"/>
    <cellStyle name="20% - Accent3 11 9 4" xfId="10385"/>
    <cellStyle name="20% - Accent3 11 9 5" xfId="10386"/>
    <cellStyle name="20% - Accent3 11 9 6" xfId="10387"/>
    <cellStyle name="20% - Accent3 11 9 7" xfId="10388"/>
    <cellStyle name="20% - Accent3 11 9 8" xfId="10389"/>
    <cellStyle name="20% - Accent3 11 9 9" xfId="10390"/>
    <cellStyle name="20% - Accent3 110" xfId="10391"/>
    <cellStyle name="20% - Accent3 111" xfId="10392"/>
    <cellStyle name="20% - Accent3 112" xfId="10393"/>
    <cellStyle name="20% - Accent3 113" xfId="10394"/>
    <cellStyle name="20% - Accent3 114" xfId="10395"/>
    <cellStyle name="20% - Accent3 115" xfId="10396"/>
    <cellStyle name="20% - Accent3 116" xfId="10397"/>
    <cellStyle name="20% - Accent3 117" xfId="10398"/>
    <cellStyle name="20% - Accent3 118" xfId="10399"/>
    <cellStyle name="20% - Accent3 119" xfId="10400"/>
    <cellStyle name="20% - Accent3 12" xfId="10401"/>
    <cellStyle name="20% - Accent3 12 10" xfId="10402"/>
    <cellStyle name="20% - Accent3 12 11" xfId="10403"/>
    <cellStyle name="20% - Accent3 12 12" xfId="10404"/>
    <cellStyle name="20% - Accent3 12 13" xfId="10405"/>
    <cellStyle name="20% - Accent3 12 14" xfId="10406"/>
    <cellStyle name="20% - Accent3 12 15" xfId="10407"/>
    <cellStyle name="20% - Accent3 12 16" xfId="10408"/>
    <cellStyle name="20% - Accent3 12 17" xfId="10409"/>
    <cellStyle name="20% - Accent3 12 18" xfId="10410"/>
    <cellStyle name="20% - Accent3 12 19" xfId="10411"/>
    <cellStyle name="20% - Accent3 12 2" xfId="10412"/>
    <cellStyle name="20% - Accent3 12 2 10" xfId="10413"/>
    <cellStyle name="20% - Accent3 12 2 11" xfId="10414"/>
    <cellStyle name="20% - Accent3 12 2 12" xfId="10415"/>
    <cellStyle name="20% - Accent3 12 2 13" xfId="10416"/>
    <cellStyle name="20% - Accent3 12 2 2" xfId="10417"/>
    <cellStyle name="20% - Accent3 12 2 2 10" xfId="10418"/>
    <cellStyle name="20% - Accent3 12 2 2 2" xfId="10419"/>
    <cellStyle name="20% - Accent3 12 2 2 3" xfId="10420"/>
    <cellStyle name="20% - Accent3 12 2 2 4" xfId="10421"/>
    <cellStyle name="20% - Accent3 12 2 2 5" xfId="10422"/>
    <cellStyle name="20% - Accent3 12 2 2 6" xfId="10423"/>
    <cellStyle name="20% - Accent3 12 2 2 7" xfId="10424"/>
    <cellStyle name="20% - Accent3 12 2 2 8" xfId="10425"/>
    <cellStyle name="20% - Accent3 12 2 2 9" xfId="10426"/>
    <cellStyle name="20% - Accent3 12 2 3" xfId="10427"/>
    <cellStyle name="20% - Accent3 12 2 3 10" xfId="10428"/>
    <cellStyle name="20% - Accent3 12 2 3 2" xfId="10429"/>
    <cellStyle name="20% - Accent3 12 2 3 3" xfId="10430"/>
    <cellStyle name="20% - Accent3 12 2 3 4" xfId="10431"/>
    <cellStyle name="20% - Accent3 12 2 3 5" xfId="10432"/>
    <cellStyle name="20% - Accent3 12 2 3 6" xfId="10433"/>
    <cellStyle name="20% - Accent3 12 2 3 7" xfId="10434"/>
    <cellStyle name="20% - Accent3 12 2 3 8" xfId="10435"/>
    <cellStyle name="20% - Accent3 12 2 3 9" xfId="10436"/>
    <cellStyle name="20% - Accent3 12 2 4" xfId="10437"/>
    <cellStyle name="20% - Accent3 12 2 5" xfId="10438"/>
    <cellStyle name="20% - Accent3 12 2 6" xfId="10439"/>
    <cellStyle name="20% - Accent3 12 2 7" xfId="10440"/>
    <cellStyle name="20% - Accent3 12 2 8" xfId="10441"/>
    <cellStyle name="20% - Accent3 12 2 9" xfId="10442"/>
    <cellStyle name="20% - Accent3 12 3" xfId="10443"/>
    <cellStyle name="20% - Accent3 12 3 10" xfId="10444"/>
    <cellStyle name="20% - Accent3 12 3 2" xfId="10445"/>
    <cellStyle name="20% - Accent3 12 3 3" xfId="10446"/>
    <cellStyle name="20% - Accent3 12 3 4" xfId="10447"/>
    <cellStyle name="20% - Accent3 12 3 5" xfId="10448"/>
    <cellStyle name="20% - Accent3 12 3 6" xfId="10449"/>
    <cellStyle name="20% - Accent3 12 3 7" xfId="10450"/>
    <cellStyle name="20% - Accent3 12 3 8" xfId="10451"/>
    <cellStyle name="20% - Accent3 12 3 9" xfId="10452"/>
    <cellStyle name="20% - Accent3 12 4" xfId="10453"/>
    <cellStyle name="20% - Accent3 12 4 10" xfId="10454"/>
    <cellStyle name="20% - Accent3 12 4 2" xfId="10455"/>
    <cellStyle name="20% - Accent3 12 4 3" xfId="10456"/>
    <cellStyle name="20% - Accent3 12 4 4" xfId="10457"/>
    <cellStyle name="20% - Accent3 12 4 5" xfId="10458"/>
    <cellStyle name="20% - Accent3 12 4 6" xfId="10459"/>
    <cellStyle name="20% - Accent3 12 4 7" xfId="10460"/>
    <cellStyle name="20% - Accent3 12 4 8" xfId="10461"/>
    <cellStyle name="20% - Accent3 12 4 9" xfId="10462"/>
    <cellStyle name="20% - Accent3 12 5" xfId="10463"/>
    <cellStyle name="20% - Accent3 12 5 10" xfId="10464"/>
    <cellStyle name="20% - Accent3 12 5 2" xfId="10465"/>
    <cellStyle name="20% - Accent3 12 5 3" xfId="10466"/>
    <cellStyle name="20% - Accent3 12 5 4" xfId="10467"/>
    <cellStyle name="20% - Accent3 12 5 5" xfId="10468"/>
    <cellStyle name="20% - Accent3 12 5 6" xfId="10469"/>
    <cellStyle name="20% - Accent3 12 5 7" xfId="10470"/>
    <cellStyle name="20% - Accent3 12 5 8" xfId="10471"/>
    <cellStyle name="20% - Accent3 12 5 9" xfId="10472"/>
    <cellStyle name="20% - Accent3 12 6" xfId="10473"/>
    <cellStyle name="20% - Accent3 12 6 10" xfId="10474"/>
    <cellStyle name="20% - Accent3 12 6 2" xfId="10475"/>
    <cellStyle name="20% - Accent3 12 6 3" xfId="10476"/>
    <cellStyle name="20% - Accent3 12 6 4" xfId="10477"/>
    <cellStyle name="20% - Accent3 12 6 5" xfId="10478"/>
    <cellStyle name="20% - Accent3 12 6 6" xfId="10479"/>
    <cellStyle name="20% - Accent3 12 6 7" xfId="10480"/>
    <cellStyle name="20% - Accent3 12 6 8" xfId="10481"/>
    <cellStyle name="20% - Accent3 12 6 9" xfId="10482"/>
    <cellStyle name="20% - Accent3 12 7" xfId="10483"/>
    <cellStyle name="20% - Accent3 12 7 10" xfId="10484"/>
    <cellStyle name="20% - Accent3 12 7 2" xfId="10485"/>
    <cellStyle name="20% - Accent3 12 7 3" xfId="10486"/>
    <cellStyle name="20% - Accent3 12 7 4" xfId="10487"/>
    <cellStyle name="20% - Accent3 12 7 5" xfId="10488"/>
    <cellStyle name="20% - Accent3 12 7 6" xfId="10489"/>
    <cellStyle name="20% - Accent3 12 7 7" xfId="10490"/>
    <cellStyle name="20% - Accent3 12 7 8" xfId="10491"/>
    <cellStyle name="20% - Accent3 12 7 9" xfId="10492"/>
    <cellStyle name="20% - Accent3 12 8" xfId="10493"/>
    <cellStyle name="20% - Accent3 12 8 10" xfId="10494"/>
    <cellStyle name="20% - Accent3 12 8 2" xfId="10495"/>
    <cellStyle name="20% - Accent3 12 8 3" xfId="10496"/>
    <cellStyle name="20% - Accent3 12 8 4" xfId="10497"/>
    <cellStyle name="20% - Accent3 12 8 5" xfId="10498"/>
    <cellStyle name="20% - Accent3 12 8 6" xfId="10499"/>
    <cellStyle name="20% - Accent3 12 8 7" xfId="10500"/>
    <cellStyle name="20% - Accent3 12 8 8" xfId="10501"/>
    <cellStyle name="20% - Accent3 12 8 9" xfId="10502"/>
    <cellStyle name="20% - Accent3 12 9" xfId="10503"/>
    <cellStyle name="20% - Accent3 12 9 10" xfId="10504"/>
    <cellStyle name="20% - Accent3 12 9 2" xfId="10505"/>
    <cellStyle name="20% - Accent3 12 9 3" xfId="10506"/>
    <cellStyle name="20% - Accent3 12 9 4" xfId="10507"/>
    <cellStyle name="20% - Accent3 12 9 5" xfId="10508"/>
    <cellStyle name="20% - Accent3 12 9 6" xfId="10509"/>
    <cellStyle name="20% - Accent3 12 9 7" xfId="10510"/>
    <cellStyle name="20% - Accent3 12 9 8" xfId="10511"/>
    <cellStyle name="20% - Accent3 12 9 9" xfId="10512"/>
    <cellStyle name="20% - Accent3 120" xfId="10513"/>
    <cellStyle name="20% - Accent3 121" xfId="10514"/>
    <cellStyle name="20% - Accent3 122" xfId="10515"/>
    <cellStyle name="20% - Accent3 123" xfId="10516"/>
    <cellStyle name="20% - Accent3 124" xfId="10517"/>
    <cellStyle name="20% - Accent3 125" xfId="10518"/>
    <cellStyle name="20% - Accent3 126" xfId="10519"/>
    <cellStyle name="20% - Accent3 127" xfId="10520"/>
    <cellStyle name="20% - Accent3 128" xfId="10521"/>
    <cellStyle name="20% - Accent3 129" xfId="10522"/>
    <cellStyle name="20% - Accent3 13" xfId="10523"/>
    <cellStyle name="20% - Accent3 13 10" xfId="10524"/>
    <cellStyle name="20% - Accent3 13 11" xfId="10525"/>
    <cellStyle name="20% - Accent3 13 12" xfId="10526"/>
    <cellStyle name="20% - Accent3 13 13" xfId="10527"/>
    <cellStyle name="20% - Accent3 13 14" xfId="10528"/>
    <cellStyle name="20% - Accent3 13 15" xfId="10529"/>
    <cellStyle name="20% - Accent3 13 16" xfId="10530"/>
    <cellStyle name="20% - Accent3 13 17" xfId="10531"/>
    <cellStyle name="20% - Accent3 13 18" xfId="10532"/>
    <cellStyle name="20% - Accent3 13 2" xfId="10533"/>
    <cellStyle name="20% - Accent3 13 2 10" xfId="10534"/>
    <cellStyle name="20% - Accent3 13 2 11" xfId="10535"/>
    <cellStyle name="20% - Accent3 13 2 12" xfId="10536"/>
    <cellStyle name="20% - Accent3 13 2 13" xfId="10537"/>
    <cellStyle name="20% - Accent3 13 2 2" xfId="10538"/>
    <cellStyle name="20% - Accent3 13 2 2 10" xfId="10539"/>
    <cellStyle name="20% - Accent3 13 2 2 2" xfId="10540"/>
    <cellStyle name="20% - Accent3 13 2 2 3" xfId="10541"/>
    <cellStyle name="20% - Accent3 13 2 2 4" xfId="10542"/>
    <cellStyle name="20% - Accent3 13 2 2 5" xfId="10543"/>
    <cellStyle name="20% - Accent3 13 2 2 6" xfId="10544"/>
    <cellStyle name="20% - Accent3 13 2 2 7" xfId="10545"/>
    <cellStyle name="20% - Accent3 13 2 2 8" xfId="10546"/>
    <cellStyle name="20% - Accent3 13 2 2 9" xfId="10547"/>
    <cellStyle name="20% - Accent3 13 2 3" xfId="10548"/>
    <cellStyle name="20% - Accent3 13 2 3 10" xfId="10549"/>
    <cellStyle name="20% - Accent3 13 2 3 2" xfId="10550"/>
    <cellStyle name="20% - Accent3 13 2 3 3" xfId="10551"/>
    <cellStyle name="20% - Accent3 13 2 3 4" xfId="10552"/>
    <cellStyle name="20% - Accent3 13 2 3 5" xfId="10553"/>
    <cellStyle name="20% - Accent3 13 2 3 6" xfId="10554"/>
    <cellStyle name="20% - Accent3 13 2 3 7" xfId="10555"/>
    <cellStyle name="20% - Accent3 13 2 3 8" xfId="10556"/>
    <cellStyle name="20% - Accent3 13 2 3 9" xfId="10557"/>
    <cellStyle name="20% - Accent3 13 2 4" xfId="10558"/>
    <cellStyle name="20% - Accent3 13 2 5" xfId="10559"/>
    <cellStyle name="20% - Accent3 13 2 6" xfId="10560"/>
    <cellStyle name="20% - Accent3 13 2 7" xfId="10561"/>
    <cellStyle name="20% - Accent3 13 2 8" xfId="10562"/>
    <cellStyle name="20% - Accent3 13 2 9" xfId="10563"/>
    <cellStyle name="20% - Accent3 13 3" xfId="10564"/>
    <cellStyle name="20% - Accent3 13 3 10" xfId="10565"/>
    <cellStyle name="20% - Accent3 13 3 2" xfId="10566"/>
    <cellStyle name="20% - Accent3 13 3 3" xfId="10567"/>
    <cellStyle name="20% - Accent3 13 3 4" xfId="10568"/>
    <cellStyle name="20% - Accent3 13 3 5" xfId="10569"/>
    <cellStyle name="20% - Accent3 13 3 6" xfId="10570"/>
    <cellStyle name="20% - Accent3 13 3 7" xfId="10571"/>
    <cellStyle name="20% - Accent3 13 3 8" xfId="10572"/>
    <cellStyle name="20% - Accent3 13 3 9" xfId="10573"/>
    <cellStyle name="20% - Accent3 13 4" xfId="10574"/>
    <cellStyle name="20% - Accent3 13 4 10" xfId="10575"/>
    <cellStyle name="20% - Accent3 13 4 2" xfId="10576"/>
    <cellStyle name="20% - Accent3 13 4 3" xfId="10577"/>
    <cellStyle name="20% - Accent3 13 4 4" xfId="10578"/>
    <cellStyle name="20% - Accent3 13 4 5" xfId="10579"/>
    <cellStyle name="20% - Accent3 13 4 6" xfId="10580"/>
    <cellStyle name="20% - Accent3 13 4 7" xfId="10581"/>
    <cellStyle name="20% - Accent3 13 4 8" xfId="10582"/>
    <cellStyle name="20% - Accent3 13 4 9" xfId="10583"/>
    <cellStyle name="20% - Accent3 13 5" xfId="10584"/>
    <cellStyle name="20% - Accent3 13 5 10" xfId="10585"/>
    <cellStyle name="20% - Accent3 13 5 2" xfId="10586"/>
    <cellStyle name="20% - Accent3 13 5 3" xfId="10587"/>
    <cellStyle name="20% - Accent3 13 5 4" xfId="10588"/>
    <cellStyle name="20% - Accent3 13 5 5" xfId="10589"/>
    <cellStyle name="20% - Accent3 13 5 6" xfId="10590"/>
    <cellStyle name="20% - Accent3 13 5 7" xfId="10591"/>
    <cellStyle name="20% - Accent3 13 5 8" xfId="10592"/>
    <cellStyle name="20% - Accent3 13 5 9" xfId="10593"/>
    <cellStyle name="20% - Accent3 13 6" xfId="10594"/>
    <cellStyle name="20% - Accent3 13 6 10" xfId="10595"/>
    <cellStyle name="20% - Accent3 13 6 2" xfId="10596"/>
    <cellStyle name="20% - Accent3 13 6 3" xfId="10597"/>
    <cellStyle name="20% - Accent3 13 6 4" xfId="10598"/>
    <cellStyle name="20% - Accent3 13 6 5" xfId="10599"/>
    <cellStyle name="20% - Accent3 13 6 6" xfId="10600"/>
    <cellStyle name="20% - Accent3 13 6 7" xfId="10601"/>
    <cellStyle name="20% - Accent3 13 6 8" xfId="10602"/>
    <cellStyle name="20% - Accent3 13 6 9" xfId="10603"/>
    <cellStyle name="20% - Accent3 13 7" xfId="10604"/>
    <cellStyle name="20% - Accent3 13 7 10" xfId="10605"/>
    <cellStyle name="20% - Accent3 13 7 2" xfId="10606"/>
    <cellStyle name="20% - Accent3 13 7 3" xfId="10607"/>
    <cellStyle name="20% - Accent3 13 7 4" xfId="10608"/>
    <cellStyle name="20% - Accent3 13 7 5" xfId="10609"/>
    <cellStyle name="20% - Accent3 13 7 6" xfId="10610"/>
    <cellStyle name="20% - Accent3 13 7 7" xfId="10611"/>
    <cellStyle name="20% - Accent3 13 7 8" xfId="10612"/>
    <cellStyle name="20% - Accent3 13 7 9" xfId="10613"/>
    <cellStyle name="20% - Accent3 13 8" xfId="10614"/>
    <cellStyle name="20% - Accent3 13 8 10" xfId="10615"/>
    <cellStyle name="20% - Accent3 13 8 2" xfId="10616"/>
    <cellStyle name="20% - Accent3 13 8 3" xfId="10617"/>
    <cellStyle name="20% - Accent3 13 8 4" xfId="10618"/>
    <cellStyle name="20% - Accent3 13 8 5" xfId="10619"/>
    <cellStyle name="20% - Accent3 13 8 6" xfId="10620"/>
    <cellStyle name="20% - Accent3 13 8 7" xfId="10621"/>
    <cellStyle name="20% - Accent3 13 8 8" xfId="10622"/>
    <cellStyle name="20% - Accent3 13 8 9" xfId="10623"/>
    <cellStyle name="20% - Accent3 13 9" xfId="10624"/>
    <cellStyle name="20% - Accent3 130" xfId="10625"/>
    <cellStyle name="20% - Accent3 131" xfId="10626"/>
    <cellStyle name="20% - Accent3 132" xfId="10627"/>
    <cellStyle name="20% - Accent3 133" xfId="10628"/>
    <cellStyle name="20% - Accent3 134" xfId="10629"/>
    <cellStyle name="20% - Accent3 135" xfId="10630"/>
    <cellStyle name="20% - Accent3 136" xfId="10631"/>
    <cellStyle name="20% - Accent3 137" xfId="10632"/>
    <cellStyle name="20% - Accent3 138" xfId="10633"/>
    <cellStyle name="20% - Accent3 139" xfId="10634"/>
    <cellStyle name="20% - Accent3 14" xfId="10635"/>
    <cellStyle name="20% - Accent3 14 10" xfId="10636"/>
    <cellStyle name="20% - Accent3 14 11" xfId="10637"/>
    <cellStyle name="20% - Accent3 14 12" xfId="10638"/>
    <cellStyle name="20% - Accent3 14 13" xfId="10639"/>
    <cellStyle name="20% - Accent3 14 14" xfId="10640"/>
    <cellStyle name="20% - Accent3 14 15" xfId="10641"/>
    <cellStyle name="20% - Accent3 14 16" xfId="10642"/>
    <cellStyle name="20% - Accent3 14 17" xfId="10643"/>
    <cellStyle name="20% - Accent3 14 18" xfId="10644"/>
    <cellStyle name="20% - Accent3 14 2" xfId="10645"/>
    <cellStyle name="20% - Accent3 14 2 10" xfId="10646"/>
    <cellStyle name="20% - Accent3 14 2 11" xfId="10647"/>
    <cellStyle name="20% - Accent3 14 2 12" xfId="10648"/>
    <cellStyle name="20% - Accent3 14 2 13" xfId="10649"/>
    <cellStyle name="20% - Accent3 14 2 2" xfId="10650"/>
    <cellStyle name="20% - Accent3 14 2 2 10" xfId="10651"/>
    <cellStyle name="20% - Accent3 14 2 2 2" xfId="10652"/>
    <cellStyle name="20% - Accent3 14 2 2 3" xfId="10653"/>
    <cellStyle name="20% - Accent3 14 2 2 4" xfId="10654"/>
    <cellStyle name="20% - Accent3 14 2 2 5" xfId="10655"/>
    <cellStyle name="20% - Accent3 14 2 2 6" xfId="10656"/>
    <cellStyle name="20% - Accent3 14 2 2 7" xfId="10657"/>
    <cellStyle name="20% - Accent3 14 2 2 8" xfId="10658"/>
    <cellStyle name="20% - Accent3 14 2 2 9" xfId="10659"/>
    <cellStyle name="20% - Accent3 14 2 3" xfId="10660"/>
    <cellStyle name="20% - Accent3 14 2 3 10" xfId="10661"/>
    <cellStyle name="20% - Accent3 14 2 3 2" xfId="10662"/>
    <cellStyle name="20% - Accent3 14 2 3 3" xfId="10663"/>
    <cellStyle name="20% - Accent3 14 2 3 4" xfId="10664"/>
    <cellStyle name="20% - Accent3 14 2 3 5" xfId="10665"/>
    <cellStyle name="20% - Accent3 14 2 3 6" xfId="10666"/>
    <cellStyle name="20% - Accent3 14 2 3 7" xfId="10667"/>
    <cellStyle name="20% - Accent3 14 2 3 8" xfId="10668"/>
    <cellStyle name="20% - Accent3 14 2 3 9" xfId="10669"/>
    <cellStyle name="20% - Accent3 14 2 4" xfId="10670"/>
    <cellStyle name="20% - Accent3 14 2 5" xfId="10671"/>
    <cellStyle name="20% - Accent3 14 2 6" xfId="10672"/>
    <cellStyle name="20% - Accent3 14 2 7" xfId="10673"/>
    <cellStyle name="20% - Accent3 14 2 8" xfId="10674"/>
    <cellStyle name="20% - Accent3 14 2 9" xfId="10675"/>
    <cellStyle name="20% - Accent3 14 3" xfId="10676"/>
    <cellStyle name="20% - Accent3 14 3 10" xfId="10677"/>
    <cellStyle name="20% - Accent3 14 3 2" xfId="10678"/>
    <cellStyle name="20% - Accent3 14 3 3" xfId="10679"/>
    <cellStyle name="20% - Accent3 14 3 4" xfId="10680"/>
    <cellStyle name="20% - Accent3 14 3 5" xfId="10681"/>
    <cellStyle name="20% - Accent3 14 3 6" xfId="10682"/>
    <cellStyle name="20% - Accent3 14 3 7" xfId="10683"/>
    <cellStyle name="20% - Accent3 14 3 8" xfId="10684"/>
    <cellStyle name="20% - Accent3 14 3 9" xfId="10685"/>
    <cellStyle name="20% - Accent3 14 4" xfId="10686"/>
    <cellStyle name="20% - Accent3 14 4 10" xfId="10687"/>
    <cellStyle name="20% - Accent3 14 4 2" xfId="10688"/>
    <cellStyle name="20% - Accent3 14 4 3" xfId="10689"/>
    <cellStyle name="20% - Accent3 14 4 4" xfId="10690"/>
    <cellStyle name="20% - Accent3 14 4 5" xfId="10691"/>
    <cellStyle name="20% - Accent3 14 4 6" xfId="10692"/>
    <cellStyle name="20% - Accent3 14 4 7" xfId="10693"/>
    <cellStyle name="20% - Accent3 14 4 8" xfId="10694"/>
    <cellStyle name="20% - Accent3 14 4 9" xfId="10695"/>
    <cellStyle name="20% - Accent3 14 5" xfId="10696"/>
    <cellStyle name="20% - Accent3 14 5 10" xfId="10697"/>
    <cellStyle name="20% - Accent3 14 5 2" xfId="10698"/>
    <cellStyle name="20% - Accent3 14 5 3" xfId="10699"/>
    <cellStyle name="20% - Accent3 14 5 4" xfId="10700"/>
    <cellStyle name="20% - Accent3 14 5 5" xfId="10701"/>
    <cellStyle name="20% - Accent3 14 5 6" xfId="10702"/>
    <cellStyle name="20% - Accent3 14 5 7" xfId="10703"/>
    <cellStyle name="20% - Accent3 14 5 8" xfId="10704"/>
    <cellStyle name="20% - Accent3 14 5 9" xfId="10705"/>
    <cellStyle name="20% - Accent3 14 6" xfId="10706"/>
    <cellStyle name="20% - Accent3 14 6 10" xfId="10707"/>
    <cellStyle name="20% - Accent3 14 6 2" xfId="10708"/>
    <cellStyle name="20% - Accent3 14 6 3" xfId="10709"/>
    <cellStyle name="20% - Accent3 14 6 4" xfId="10710"/>
    <cellStyle name="20% - Accent3 14 6 5" xfId="10711"/>
    <cellStyle name="20% - Accent3 14 6 6" xfId="10712"/>
    <cellStyle name="20% - Accent3 14 6 7" xfId="10713"/>
    <cellStyle name="20% - Accent3 14 6 8" xfId="10714"/>
    <cellStyle name="20% - Accent3 14 6 9" xfId="10715"/>
    <cellStyle name="20% - Accent3 14 7" xfId="10716"/>
    <cellStyle name="20% - Accent3 14 7 10" xfId="10717"/>
    <cellStyle name="20% - Accent3 14 7 2" xfId="10718"/>
    <cellStyle name="20% - Accent3 14 7 3" xfId="10719"/>
    <cellStyle name="20% - Accent3 14 7 4" xfId="10720"/>
    <cellStyle name="20% - Accent3 14 7 5" xfId="10721"/>
    <cellStyle name="20% - Accent3 14 7 6" xfId="10722"/>
    <cellStyle name="20% - Accent3 14 7 7" xfId="10723"/>
    <cellStyle name="20% - Accent3 14 7 8" xfId="10724"/>
    <cellStyle name="20% - Accent3 14 7 9" xfId="10725"/>
    <cellStyle name="20% - Accent3 14 8" xfId="10726"/>
    <cellStyle name="20% - Accent3 14 8 10" xfId="10727"/>
    <cellStyle name="20% - Accent3 14 8 2" xfId="10728"/>
    <cellStyle name="20% - Accent3 14 8 3" xfId="10729"/>
    <cellStyle name="20% - Accent3 14 8 4" xfId="10730"/>
    <cellStyle name="20% - Accent3 14 8 5" xfId="10731"/>
    <cellStyle name="20% - Accent3 14 8 6" xfId="10732"/>
    <cellStyle name="20% - Accent3 14 8 7" xfId="10733"/>
    <cellStyle name="20% - Accent3 14 8 8" xfId="10734"/>
    <cellStyle name="20% - Accent3 14 8 9" xfId="10735"/>
    <cellStyle name="20% - Accent3 14 9" xfId="10736"/>
    <cellStyle name="20% - Accent3 140" xfId="10737"/>
    <cellStyle name="20% - Accent3 141" xfId="10738"/>
    <cellStyle name="20% - Accent3 142" xfId="10739"/>
    <cellStyle name="20% - Accent3 143" xfId="10740"/>
    <cellStyle name="20% - Accent3 144" xfId="10741"/>
    <cellStyle name="20% - Accent3 145" xfId="10742"/>
    <cellStyle name="20% - Accent3 146" xfId="10743"/>
    <cellStyle name="20% - Accent3 147" xfId="10744"/>
    <cellStyle name="20% - Accent3 148" xfId="10745"/>
    <cellStyle name="20% - Accent3 149" xfId="10746"/>
    <cellStyle name="20% - Accent3 15" xfId="10747"/>
    <cellStyle name="20% - Accent3 15 10" xfId="10748"/>
    <cellStyle name="20% - Accent3 15 11" xfId="10749"/>
    <cellStyle name="20% - Accent3 15 12" xfId="10750"/>
    <cellStyle name="20% - Accent3 15 13" xfId="10751"/>
    <cellStyle name="20% - Accent3 15 14" xfId="10752"/>
    <cellStyle name="20% - Accent3 15 15" xfId="10753"/>
    <cellStyle name="20% - Accent3 15 16" xfId="10754"/>
    <cellStyle name="20% - Accent3 15 17" xfId="10755"/>
    <cellStyle name="20% - Accent3 15 18" xfId="10756"/>
    <cellStyle name="20% - Accent3 15 2" xfId="10757"/>
    <cellStyle name="20% - Accent3 15 2 10" xfId="10758"/>
    <cellStyle name="20% - Accent3 15 2 11" xfId="10759"/>
    <cellStyle name="20% - Accent3 15 2 12" xfId="10760"/>
    <cellStyle name="20% - Accent3 15 2 13" xfId="10761"/>
    <cellStyle name="20% - Accent3 15 2 2" xfId="10762"/>
    <cellStyle name="20% - Accent3 15 2 2 10" xfId="10763"/>
    <cellStyle name="20% - Accent3 15 2 2 2" xfId="10764"/>
    <cellStyle name="20% - Accent3 15 2 2 3" xfId="10765"/>
    <cellStyle name="20% - Accent3 15 2 2 4" xfId="10766"/>
    <cellStyle name="20% - Accent3 15 2 2 5" xfId="10767"/>
    <cellStyle name="20% - Accent3 15 2 2 6" xfId="10768"/>
    <cellStyle name="20% - Accent3 15 2 2 7" xfId="10769"/>
    <cellStyle name="20% - Accent3 15 2 2 8" xfId="10770"/>
    <cellStyle name="20% - Accent3 15 2 2 9" xfId="10771"/>
    <cellStyle name="20% - Accent3 15 2 3" xfId="10772"/>
    <cellStyle name="20% - Accent3 15 2 3 10" xfId="10773"/>
    <cellStyle name="20% - Accent3 15 2 3 2" xfId="10774"/>
    <cellStyle name="20% - Accent3 15 2 3 3" xfId="10775"/>
    <cellStyle name="20% - Accent3 15 2 3 4" xfId="10776"/>
    <cellStyle name="20% - Accent3 15 2 3 5" xfId="10777"/>
    <cellStyle name="20% - Accent3 15 2 3 6" xfId="10778"/>
    <cellStyle name="20% - Accent3 15 2 3 7" xfId="10779"/>
    <cellStyle name="20% - Accent3 15 2 3 8" xfId="10780"/>
    <cellStyle name="20% - Accent3 15 2 3 9" xfId="10781"/>
    <cellStyle name="20% - Accent3 15 2 4" xfId="10782"/>
    <cellStyle name="20% - Accent3 15 2 5" xfId="10783"/>
    <cellStyle name="20% - Accent3 15 2 6" xfId="10784"/>
    <cellStyle name="20% - Accent3 15 2 7" xfId="10785"/>
    <cellStyle name="20% - Accent3 15 2 8" xfId="10786"/>
    <cellStyle name="20% - Accent3 15 2 9" xfId="10787"/>
    <cellStyle name="20% - Accent3 15 3" xfId="10788"/>
    <cellStyle name="20% - Accent3 15 3 10" xfId="10789"/>
    <cellStyle name="20% - Accent3 15 3 2" xfId="10790"/>
    <cellStyle name="20% - Accent3 15 3 3" xfId="10791"/>
    <cellStyle name="20% - Accent3 15 3 4" xfId="10792"/>
    <cellStyle name="20% - Accent3 15 3 5" xfId="10793"/>
    <cellStyle name="20% - Accent3 15 3 6" xfId="10794"/>
    <cellStyle name="20% - Accent3 15 3 7" xfId="10795"/>
    <cellStyle name="20% - Accent3 15 3 8" xfId="10796"/>
    <cellStyle name="20% - Accent3 15 3 9" xfId="10797"/>
    <cellStyle name="20% - Accent3 15 4" xfId="10798"/>
    <cellStyle name="20% - Accent3 15 4 10" xfId="10799"/>
    <cellStyle name="20% - Accent3 15 4 2" xfId="10800"/>
    <cellStyle name="20% - Accent3 15 4 3" xfId="10801"/>
    <cellStyle name="20% - Accent3 15 4 4" xfId="10802"/>
    <cellStyle name="20% - Accent3 15 4 5" xfId="10803"/>
    <cellStyle name="20% - Accent3 15 4 6" xfId="10804"/>
    <cellStyle name="20% - Accent3 15 4 7" xfId="10805"/>
    <cellStyle name="20% - Accent3 15 4 8" xfId="10806"/>
    <cellStyle name="20% - Accent3 15 4 9" xfId="10807"/>
    <cellStyle name="20% - Accent3 15 5" xfId="10808"/>
    <cellStyle name="20% - Accent3 15 5 10" xfId="10809"/>
    <cellStyle name="20% - Accent3 15 5 2" xfId="10810"/>
    <cellStyle name="20% - Accent3 15 5 3" xfId="10811"/>
    <cellStyle name="20% - Accent3 15 5 4" xfId="10812"/>
    <cellStyle name="20% - Accent3 15 5 5" xfId="10813"/>
    <cellStyle name="20% - Accent3 15 5 6" xfId="10814"/>
    <cellStyle name="20% - Accent3 15 5 7" xfId="10815"/>
    <cellStyle name="20% - Accent3 15 5 8" xfId="10816"/>
    <cellStyle name="20% - Accent3 15 5 9" xfId="10817"/>
    <cellStyle name="20% - Accent3 15 6" xfId="10818"/>
    <cellStyle name="20% - Accent3 15 6 10" xfId="10819"/>
    <cellStyle name="20% - Accent3 15 6 2" xfId="10820"/>
    <cellStyle name="20% - Accent3 15 6 3" xfId="10821"/>
    <cellStyle name="20% - Accent3 15 6 4" xfId="10822"/>
    <cellStyle name="20% - Accent3 15 6 5" xfId="10823"/>
    <cellStyle name="20% - Accent3 15 6 6" xfId="10824"/>
    <cellStyle name="20% - Accent3 15 6 7" xfId="10825"/>
    <cellStyle name="20% - Accent3 15 6 8" xfId="10826"/>
    <cellStyle name="20% - Accent3 15 6 9" xfId="10827"/>
    <cellStyle name="20% - Accent3 15 7" xfId="10828"/>
    <cellStyle name="20% - Accent3 15 7 10" xfId="10829"/>
    <cellStyle name="20% - Accent3 15 7 2" xfId="10830"/>
    <cellStyle name="20% - Accent3 15 7 3" xfId="10831"/>
    <cellStyle name="20% - Accent3 15 7 4" xfId="10832"/>
    <cellStyle name="20% - Accent3 15 7 5" xfId="10833"/>
    <cellStyle name="20% - Accent3 15 7 6" xfId="10834"/>
    <cellStyle name="20% - Accent3 15 7 7" xfId="10835"/>
    <cellStyle name="20% - Accent3 15 7 8" xfId="10836"/>
    <cellStyle name="20% - Accent3 15 7 9" xfId="10837"/>
    <cellStyle name="20% - Accent3 15 8" xfId="10838"/>
    <cellStyle name="20% - Accent3 15 8 10" xfId="10839"/>
    <cellStyle name="20% - Accent3 15 8 2" xfId="10840"/>
    <cellStyle name="20% - Accent3 15 8 3" xfId="10841"/>
    <cellStyle name="20% - Accent3 15 8 4" xfId="10842"/>
    <cellStyle name="20% - Accent3 15 8 5" xfId="10843"/>
    <cellStyle name="20% - Accent3 15 8 6" xfId="10844"/>
    <cellStyle name="20% - Accent3 15 8 7" xfId="10845"/>
    <cellStyle name="20% - Accent3 15 8 8" xfId="10846"/>
    <cellStyle name="20% - Accent3 15 8 9" xfId="10847"/>
    <cellStyle name="20% - Accent3 15 9" xfId="10848"/>
    <cellStyle name="20% - Accent3 150" xfId="10849"/>
    <cellStyle name="20% - Accent3 151" xfId="10850"/>
    <cellStyle name="20% - Accent3 152" xfId="10851"/>
    <cellStyle name="20% - Accent3 153" xfId="10852"/>
    <cellStyle name="20% - Accent3 154" xfId="10853"/>
    <cellStyle name="20% - Accent3 155" xfId="10854"/>
    <cellStyle name="20% - Accent3 156" xfId="10855"/>
    <cellStyle name="20% - Accent3 157" xfId="10856"/>
    <cellStyle name="20% - Accent3 158" xfId="10857"/>
    <cellStyle name="20% - Accent3 159" xfId="10858"/>
    <cellStyle name="20% - Accent3 16" xfId="10859"/>
    <cellStyle name="20% - Accent3 16 10" xfId="10860"/>
    <cellStyle name="20% - Accent3 16 11" xfId="10861"/>
    <cellStyle name="20% - Accent3 16 12" xfId="10862"/>
    <cellStyle name="20% - Accent3 16 13" xfId="10863"/>
    <cellStyle name="20% - Accent3 16 14" xfId="10864"/>
    <cellStyle name="20% - Accent3 16 15" xfId="10865"/>
    <cellStyle name="20% - Accent3 16 16" xfId="10866"/>
    <cellStyle name="20% - Accent3 16 17" xfId="10867"/>
    <cellStyle name="20% - Accent3 16 18" xfId="10868"/>
    <cellStyle name="20% - Accent3 16 2" xfId="10869"/>
    <cellStyle name="20% - Accent3 16 2 10" xfId="10870"/>
    <cellStyle name="20% - Accent3 16 2 11" xfId="10871"/>
    <cellStyle name="20% - Accent3 16 2 12" xfId="10872"/>
    <cellStyle name="20% - Accent3 16 2 13" xfId="10873"/>
    <cellStyle name="20% - Accent3 16 2 2" xfId="10874"/>
    <cellStyle name="20% - Accent3 16 2 2 10" xfId="10875"/>
    <cellStyle name="20% - Accent3 16 2 2 2" xfId="10876"/>
    <cellStyle name="20% - Accent3 16 2 2 3" xfId="10877"/>
    <cellStyle name="20% - Accent3 16 2 2 4" xfId="10878"/>
    <cellStyle name="20% - Accent3 16 2 2 5" xfId="10879"/>
    <cellStyle name="20% - Accent3 16 2 2 6" xfId="10880"/>
    <cellStyle name="20% - Accent3 16 2 2 7" xfId="10881"/>
    <cellStyle name="20% - Accent3 16 2 2 8" xfId="10882"/>
    <cellStyle name="20% - Accent3 16 2 2 9" xfId="10883"/>
    <cellStyle name="20% - Accent3 16 2 3" xfId="10884"/>
    <cellStyle name="20% - Accent3 16 2 3 10" xfId="10885"/>
    <cellStyle name="20% - Accent3 16 2 3 2" xfId="10886"/>
    <cellStyle name="20% - Accent3 16 2 3 3" xfId="10887"/>
    <cellStyle name="20% - Accent3 16 2 3 4" xfId="10888"/>
    <cellStyle name="20% - Accent3 16 2 3 5" xfId="10889"/>
    <cellStyle name="20% - Accent3 16 2 3 6" xfId="10890"/>
    <cellStyle name="20% - Accent3 16 2 3 7" xfId="10891"/>
    <cellStyle name="20% - Accent3 16 2 3 8" xfId="10892"/>
    <cellStyle name="20% - Accent3 16 2 3 9" xfId="10893"/>
    <cellStyle name="20% - Accent3 16 2 4" xfId="10894"/>
    <cellStyle name="20% - Accent3 16 2 5" xfId="10895"/>
    <cellStyle name="20% - Accent3 16 2 6" xfId="10896"/>
    <cellStyle name="20% - Accent3 16 2 7" xfId="10897"/>
    <cellStyle name="20% - Accent3 16 2 8" xfId="10898"/>
    <cellStyle name="20% - Accent3 16 2 9" xfId="10899"/>
    <cellStyle name="20% - Accent3 16 3" xfId="10900"/>
    <cellStyle name="20% - Accent3 16 3 10" xfId="10901"/>
    <cellStyle name="20% - Accent3 16 3 2" xfId="10902"/>
    <cellStyle name="20% - Accent3 16 3 3" xfId="10903"/>
    <cellStyle name="20% - Accent3 16 3 4" xfId="10904"/>
    <cellStyle name="20% - Accent3 16 3 5" xfId="10905"/>
    <cellStyle name="20% - Accent3 16 3 6" xfId="10906"/>
    <cellStyle name="20% - Accent3 16 3 7" xfId="10907"/>
    <cellStyle name="20% - Accent3 16 3 8" xfId="10908"/>
    <cellStyle name="20% - Accent3 16 3 9" xfId="10909"/>
    <cellStyle name="20% - Accent3 16 4" xfId="10910"/>
    <cellStyle name="20% - Accent3 16 4 10" xfId="10911"/>
    <cellStyle name="20% - Accent3 16 4 2" xfId="10912"/>
    <cellStyle name="20% - Accent3 16 4 3" xfId="10913"/>
    <cellStyle name="20% - Accent3 16 4 4" xfId="10914"/>
    <cellStyle name="20% - Accent3 16 4 5" xfId="10915"/>
    <cellStyle name="20% - Accent3 16 4 6" xfId="10916"/>
    <cellStyle name="20% - Accent3 16 4 7" xfId="10917"/>
    <cellStyle name="20% - Accent3 16 4 8" xfId="10918"/>
    <cellStyle name="20% - Accent3 16 4 9" xfId="10919"/>
    <cellStyle name="20% - Accent3 16 5" xfId="10920"/>
    <cellStyle name="20% - Accent3 16 5 10" xfId="10921"/>
    <cellStyle name="20% - Accent3 16 5 2" xfId="10922"/>
    <cellStyle name="20% - Accent3 16 5 3" xfId="10923"/>
    <cellStyle name="20% - Accent3 16 5 4" xfId="10924"/>
    <cellStyle name="20% - Accent3 16 5 5" xfId="10925"/>
    <cellStyle name="20% - Accent3 16 5 6" xfId="10926"/>
    <cellStyle name="20% - Accent3 16 5 7" xfId="10927"/>
    <cellStyle name="20% - Accent3 16 5 8" xfId="10928"/>
    <cellStyle name="20% - Accent3 16 5 9" xfId="10929"/>
    <cellStyle name="20% - Accent3 16 6" xfId="10930"/>
    <cellStyle name="20% - Accent3 16 6 10" xfId="10931"/>
    <cellStyle name="20% - Accent3 16 6 2" xfId="10932"/>
    <cellStyle name="20% - Accent3 16 6 3" xfId="10933"/>
    <cellStyle name="20% - Accent3 16 6 4" xfId="10934"/>
    <cellStyle name="20% - Accent3 16 6 5" xfId="10935"/>
    <cellStyle name="20% - Accent3 16 6 6" xfId="10936"/>
    <cellStyle name="20% - Accent3 16 6 7" xfId="10937"/>
    <cellStyle name="20% - Accent3 16 6 8" xfId="10938"/>
    <cellStyle name="20% - Accent3 16 6 9" xfId="10939"/>
    <cellStyle name="20% - Accent3 16 7" xfId="10940"/>
    <cellStyle name="20% - Accent3 16 7 10" xfId="10941"/>
    <cellStyle name="20% - Accent3 16 7 2" xfId="10942"/>
    <cellStyle name="20% - Accent3 16 7 3" xfId="10943"/>
    <cellStyle name="20% - Accent3 16 7 4" xfId="10944"/>
    <cellStyle name="20% - Accent3 16 7 5" xfId="10945"/>
    <cellStyle name="20% - Accent3 16 7 6" xfId="10946"/>
    <cellStyle name="20% - Accent3 16 7 7" xfId="10947"/>
    <cellStyle name="20% - Accent3 16 7 8" xfId="10948"/>
    <cellStyle name="20% - Accent3 16 7 9" xfId="10949"/>
    <cellStyle name="20% - Accent3 16 8" xfId="10950"/>
    <cellStyle name="20% - Accent3 16 8 10" xfId="10951"/>
    <cellStyle name="20% - Accent3 16 8 2" xfId="10952"/>
    <cellStyle name="20% - Accent3 16 8 3" xfId="10953"/>
    <cellStyle name="20% - Accent3 16 8 4" xfId="10954"/>
    <cellStyle name="20% - Accent3 16 8 5" xfId="10955"/>
    <cellStyle name="20% - Accent3 16 8 6" xfId="10956"/>
    <cellStyle name="20% - Accent3 16 8 7" xfId="10957"/>
    <cellStyle name="20% - Accent3 16 8 8" xfId="10958"/>
    <cellStyle name="20% - Accent3 16 8 9" xfId="10959"/>
    <cellStyle name="20% - Accent3 16 9" xfId="10960"/>
    <cellStyle name="20% - Accent3 160" xfId="10961"/>
    <cellStyle name="20% - Accent3 161" xfId="10962"/>
    <cellStyle name="20% - Accent3 162" xfId="10963"/>
    <cellStyle name="20% - Accent3 163" xfId="10964"/>
    <cellStyle name="20% - Accent3 164" xfId="10965"/>
    <cellStyle name="20% - Accent3 165" xfId="10966"/>
    <cellStyle name="20% - Accent3 166" xfId="10967"/>
    <cellStyle name="20% - Accent3 167" xfId="10968"/>
    <cellStyle name="20% - Accent3 168" xfId="10969"/>
    <cellStyle name="20% - Accent3 17" xfId="10970"/>
    <cellStyle name="20% - Accent3 17 10" xfId="10971"/>
    <cellStyle name="20% - Accent3 17 11" xfId="10972"/>
    <cellStyle name="20% - Accent3 17 12" xfId="10973"/>
    <cellStyle name="20% - Accent3 17 13" xfId="10974"/>
    <cellStyle name="20% - Accent3 17 14" xfId="10975"/>
    <cellStyle name="20% - Accent3 17 15" xfId="10976"/>
    <cellStyle name="20% - Accent3 17 16" xfId="10977"/>
    <cellStyle name="20% - Accent3 17 17" xfId="10978"/>
    <cellStyle name="20% - Accent3 17 2" xfId="10979"/>
    <cellStyle name="20% - Accent3 17 2 10" xfId="10980"/>
    <cellStyle name="20% - Accent3 17 2 11" xfId="10981"/>
    <cellStyle name="20% - Accent3 17 2 12" xfId="10982"/>
    <cellStyle name="20% - Accent3 17 2 13" xfId="10983"/>
    <cellStyle name="20% - Accent3 17 2 2" xfId="10984"/>
    <cellStyle name="20% - Accent3 17 2 2 10" xfId="10985"/>
    <cellStyle name="20% - Accent3 17 2 2 2" xfId="10986"/>
    <cellStyle name="20% - Accent3 17 2 2 3" xfId="10987"/>
    <cellStyle name="20% - Accent3 17 2 2 4" xfId="10988"/>
    <cellStyle name="20% - Accent3 17 2 2 5" xfId="10989"/>
    <cellStyle name="20% - Accent3 17 2 2 6" xfId="10990"/>
    <cellStyle name="20% - Accent3 17 2 2 7" xfId="10991"/>
    <cellStyle name="20% - Accent3 17 2 2 8" xfId="10992"/>
    <cellStyle name="20% - Accent3 17 2 2 9" xfId="10993"/>
    <cellStyle name="20% - Accent3 17 2 3" xfId="10994"/>
    <cellStyle name="20% - Accent3 17 2 3 10" xfId="10995"/>
    <cellStyle name="20% - Accent3 17 2 3 2" xfId="10996"/>
    <cellStyle name="20% - Accent3 17 2 3 3" xfId="10997"/>
    <cellStyle name="20% - Accent3 17 2 3 4" xfId="10998"/>
    <cellStyle name="20% - Accent3 17 2 3 5" xfId="10999"/>
    <cellStyle name="20% - Accent3 17 2 3 6" xfId="11000"/>
    <cellStyle name="20% - Accent3 17 2 3 7" xfId="11001"/>
    <cellStyle name="20% - Accent3 17 2 3 8" xfId="11002"/>
    <cellStyle name="20% - Accent3 17 2 3 9" xfId="11003"/>
    <cellStyle name="20% - Accent3 17 2 4" xfId="11004"/>
    <cellStyle name="20% - Accent3 17 2 5" xfId="11005"/>
    <cellStyle name="20% - Accent3 17 2 6" xfId="11006"/>
    <cellStyle name="20% - Accent3 17 2 7" xfId="11007"/>
    <cellStyle name="20% - Accent3 17 2 8" xfId="11008"/>
    <cellStyle name="20% - Accent3 17 2 9" xfId="11009"/>
    <cellStyle name="20% - Accent3 17 3" xfId="11010"/>
    <cellStyle name="20% - Accent3 17 3 10" xfId="11011"/>
    <cellStyle name="20% - Accent3 17 3 2" xfId="11012"/>
    <cellStyle name="20% - Accent3 17 3 3" xfId="11013"/>
    <cellStyle name="20% - Accent3 17 3 4" xfId="11014"/>
    <cellStyle name="20% - Accent3 17 3 5" xfId="11015"/>
    <cellStyle name="20% - Accent3 17 3 6" xfId="11016"/>
    <cellStyle name="20% - Accent3 17 3 7" xfId="11017"/>
    <cellStyle name="20% - Accent3 17 3 8" xfId="11018"/>
    <cellStyle name="20% - Accent3 17 3 9" xfId="11019"/>
    <cellStyle name="20% - Accent3 17 4" xfId="11020"/>
    <cellStyle name="20% - Accent3 17 4 10" xfId="11021"/>
    <cellStyle name="20% - Accent3 17 4 2" xfId="11022"/>
    <cellStyle name="20% - Accent3 17 4 3" xfId="11023"/>
    <cellStyle name="20% - Accent3 17 4 4" xfId="11024"/>
    <cellStyle name="20% - Accent3 17 4 5" xfId="11025"/>
    <cellStyle name="20% - Accent3 17 4 6" xfId="11026"/>
    <cellStyle name="20% - Accent3 17 4 7" xfId="11027"/>
    <cellStyle name="20% - Accent3 17 4 8" xfId="11028"/>
    <cellStyle name="20% - Accent3 17 4 9" xfId="11029"/>
    <cellStyle name="20% - Accent3 17 5" xfId="11030"/>
    <cellStyle name="20% - Accent3 17 5 10" xfId="11031"/>
    <cellStyle name="20% - Accent3 17 5 2" xfId="11032"/>
    <cellStyle name="20% - Accent3 17 5 3" xfId="11033"/>
    <cellStyle name="20% - Accent3 17 5 4" xfId="11034"/>
    <cellStyle name="20% - Accent3 17 5 5" xfId="11035"/>
    <cellStyle name="20% - Accent3 17 5 6" xfId="11036"/>
    <cellStyle name="20% - Accent3 17 5 7" xfId="11037"/>
    <cellStyle name="20% - Accent3 17 5 8" xfId="11038"/>
    <cellStyle name="20% - Accent3 17 5 9" xfId="11039"/>
    <cellStyle name="20% - Accent3 17 6" xfId="11040"/>
    <cellStyle name="20% - Accent3 17 6 10" xfId="11041"/>
    <cellStyle name="20% - Accent3 17 6 2" xfId="11042"/>
    <cellStyle name="20% - Accent3 17 6 3" xfId="11043"/>
    <cellStyle name="20% - Accent3 17 6 4" xfId="11044"/>
    <cellStyle name="20% - Accent3 17 6 5" xfId="11045"/>
    <cellStyle name="20% - Accent3 17 6 6" xfId="11046"/>
    <cellStyle name="20% - Accent3 17 6 7" xfId="11047"/>
    <cellStyle name="20% - Accent3 17 6 8" xfId="11048"/>
    <cellStyle name="20% - Accent3 17 6 9" xfId="11049"/>
    <cellStyle name="20% - Accent3 17 7" xfId="11050"/>
    <cellStyle name="20% - Accent3 17 7 10" xfId="11051"/>
    <cellStyle name="20% - Accent3 17 7 2" xfId="11052"/>
    <cellStyle name="20% - Accent3 17 7 3" xfId="11053"/>
    <cellStyle name="20% - Accent3 17 7 4" xfId="11054"/>
    <cellStyle name="20% - Accent3 17 7 5" xfId="11055"/>
    <cellStyle name="20% - Accent3 17 7 6" xfId="11056"/>
    <cellStyle name="20% - Accent3 17 7 7" xfId="11057"/>
    <cellStyle name="20% - Accent3 17 7 8" xfId="11058"/>
    <cellStyle name="20% - Accent3 17 7 9" xfId="11059"/>
    <cellStyle name="20% - Accent3 17 8" xfId="11060"/>
    <cellStyle name="20% - Accent3 17 9" xfId="11061"/>
    <cellStyle name="20% - Accent3 18" xfId="11062"/>
    <cellStyle name="20% - Accent3 18 10" xfId="11063"/>
    <cellStyle name="20% - Accent3 18 11" xfId="11064"/>
    <cellStyle name="20% - Accent3 18 12" xfId="11065"/>
    <cellStyle name="20% - Accent3 18 13" xfId="11066"/>
    <cellStyle name="20% - Accent3 18 14" xfId="11067"/>
    <cellStyle name="20% - Accent3 18 15" xfId="11068"/>
    <cellStyle name="20% - Accent3 18 16" xfId="11069"/>
    <cellStyle name="20% - Accent3 18 17" xfId="11070"/>
    <cellStyle name="20% - Accent3 18 2" xfId="11071"/>
    <cellStyle name="20% - Accent3 18 2 10" xfId="11072"/>
    <cellStyle name="20% - Accent3 18 2 11" xfId="11073"/>
    <cellStyle name="20% - Accent3 18 2 12" xfId="11074"/>
    <cellStyle name="20% - Accent3 18 2 13" xfId="11075"/>
    <cellStyle name="20% - Accent3 18 2 2" xfId="11076"/>
    <cellStyle name="20% - Accent3 18 2 2 10" xfId="11077"/>
    <cellStyle name="20% - Accent3 18 2 2 2" xfId="11078"/>
    <cellStyle name="20% - Accent3 18 2 2 3" xfId="11079"/>
    <cellStyle name="20% - Accent3 18 2 2 4" xfId="11080"/>
    <cellStyle name="20% - Accent3 18 2 2 5" xfId="11081"/>
    <cellStyle name="20% - Accent3 18 2 2 6" xfId="11082"/>
    <cellStyle name="20% - Accent3 18 2 2 7" xfId="11083"/>
    <cellStyle name="20% - Accent3 18 2 2 8" xfId="11084"/>
    <cellStyle name="20% - Accent3 18 2 2 9" xfId="11085"/>
    <cellStyle name="20% - Accent3 18 2 3" xfId="11086"/>
    <cellStyle name="20% - Accent3 18 2 3 10" xfId="11087"/>
    <cellStyle name="20% - Accent3 18 2 3 2" xfId="11088"/>
    <cellStyle name="20% - Accent3 18 2 3 3" xfId="11089"/>
    <cellStyle name="20% - Accent3 18 2 3 4" xfId="11090"/>
    <cellStyle name="20% - Accent3 18 2 3 5" xfId="11091"/>
    <cellStyle name="20% - Accent3 18 2 3 6" xfId="11092"/>
    <cellStyle name="20% - Accent3 18 2 3 7" xfId="11093"/>
    <cellStyle name="20% - Accent3 18 2 3 8" xfId="11094"/>
    <cellStyle name="20% - Accent3 18 2 3 9" xfId="11095"/>
    <cellStyle name="20% - Accent3 18 2 4" xfId="11096"/>
    <cellStyle name="20% - Accent3 18 2 5" xfId="11097"/>
    <cellStyle name="20% - Accent3 18 2 6" xfId="11098"/>
    <cellStyle name="20% - Accent3 18 2 7" xfId="11099"/>
    <cellStyle name="20% - Accent3 18 2 8" xfId="11100"/>
    <cellStyle name="20% - Accent3 18 2 9" xfId="11101"/>
    <cellStyle name="20% - Accent3 18 3" xfId="11102"/>
    <cellStyle name="20% - Accent3 18 3 10" xfId="11103"/>
    <cellStyle name="20% - Accent3 18 3 2" xfId="11104"/>
    <cellStyle name="20% - Accent3 18 3 3" xfId="11105"/>
    <cellStyle name="20% - Accent3 18 3 4" xfId="11106"/>
    <cellStyle name="20% - Accent3 18 3 5" xfId="11107"/>
    <cellStyle name="20% - Accent3 18 3 6" xfId="11108"/>
    <cellStyle name="20% - Accent3 18 3 7" xfId="11109"/>
    <cellStyle name="20% - Accent3 18 3 8" xfId="11110"/>
    <cellStyle name="20% - Accent3 18 3 9" xfId="11111"/>
    <cellStyle name="20% - Accent3 18 4" xfId="11112"/>
    <cellStyle name="20% - Accent3 18 4 10" xfId="11113"/>
    <cellStyle name="20% - Accent3 18 4 2" xfId="11114"/>
    <cellStyle name="20% - Accent3 18 4 3" xfId="11115"/>
    <cellStyle name="20% - Accent3 18 4 4" xfId="11116"/>
    <cellStyle name="20% - Accent3 18 4 5" xfId="11117"/>
    <cellStyle name="20% - Accent3 18 4 6" xfId="11118"/>
    <cellStyle name="20% - Accent3 18 4 7" xfId="11119"/>
    <cellStyle name="20% - Accent3 18 4 8" xfId="11120"/>
    <cellStyle name="20% - Accent3 18 4 9" xfId="11121"/>
    <cellStyle name="20% - Accent3 18 5" xfId="11122"/>
    <cellStyle name="20% - Accent3 18 5 10" xfId="11123"/>
    <cellStyle name="20% - Accent3 18 5 2" xfId="11124"/>
    <cellStyle name="20% - Accent3 18 5 3" xfId="11125"/>
    <cellStyle name="20% - Accent3 18 5 4" xfId="11126"/>
    <cellStyle name="20% - Accent3 18 5 5" xfId="11127"/>
    <cellStyle name="20% - Accent3 18 5 6" xfId="11128"/>
    <cellStyle name="20% - Accent3 18 5 7" xfId="11129"/>
    <cellStyle name="20% - Accent3 18 5 8" xfId="11130"/>
    <cellStyle name="20% - Accent3 18 5 9" xfId="11131"/>
    <cellStyle name="20% - Accent3 18 6" xfId="11132"/>
    <cellStyle name="20% - Accent3 18 6 10" xfId="11133"/>
    <cellStyle name="20% - Accent3 18 6 2" xfId="11134"/>
    <cellStyle name="20% - Accent3 18 6 3" xfId="11135"/>
    <cellStyle name="20% - Accent3 18 6 4" xfId="11136"/>
    <cellStyle name="20% - Accent3 18 6 5" xfId="11137"/>
    <cellStyle name="20% - Accent3 18 6 6" xfId="11138"/>
    <cellStyle name="20% - Accent3 18 6 7" xfId="11139"/>
    <cellStyle name="20% - Accent3 18 6 8" xfId="11140"/>
    <cellStyle name="20% - Accent3 18 6 9" xfId="11141"/>
    <cellStyle name="20% - Accent3 18 7" xfId="11142"/>
    <cellStyle name="20% - Accent3 18 7 10" xfId="11143"/>
    <cellStyle name="20% - Accent3 18 7 2" xfId="11144"/>
    <cellStyle name="20% - Accent3 18 7 3" xfId="11145"/>
    <cellStyle name="20% - Accent3 18 7 4" xfId="11146"/>
    <cellStyle name="20% - Accent3 18 7 5" xfId="11147"/>
    <cellStyle name="20% - Accent3 18 7 6" xfId="11148"/>
    <cellStyle name="20% - Accent3 18 7 7" xfId="11149"/>
    <cellStyle name="20% - Accent3 18 7 8" xfId="11150"/>
    <cellStyle name="20% - Accent3 18 7 9" xfId="11151"/>
    <cellStyle name="20% - Accent3 18 8" xfId="11152"/>
    <cellStyle name="20% - Accent3 18 9" xfId="11153"/>
    <cellStyle name="20% - Accent3 19" xfId="11154"/>
    <cellStyle name="20% - Accent3 19 10" xfId="11155"/>
    <cellStyle name="20% - Accent3 19 11" xfId="11156"/>
    <cellStyle name="20% - Accent3 19 12" xfId="11157"/>
    <cellStyle name="20% - Accent3 19 13" xfId="11158"/>
    <cellStyle name="20% - Accent3 19 14" xfId="11159"/>
    <cellStyle name="20% - Accent3 19 15" xfId="11160"/>
    <cellStyle name="20% - Accent3 19 16" xfId="11161"/>
    <cellStyle name="20% - Accent3 19 17" xfId="11162"/>
    <cellStyle name="20% - Accent3 19 2" xfId="11163"/>
    <cellStyle name="20% - Accent3 19 2 10" xfId="11164"/>
    <cellStyle name="20% - Accent3 19 2 11" xfId="11165"/>
    <cellStyle name="20% - Accent3 19 2 12" xfId="11166"/>
    <cellStyle name="20% - Accent3 19 2 13" xfId="11167"/>
    <cellStyle name="20% - Accent3 19 2 2" xfId="11168"/>
    <cellStyle name="20% - Accent3 19 2 2 10" xfId="11169"/>
    <cellStyle name="20% - Accent3 19 2 2 2" xfId="11170"/>
    <cellStyle name="20% - Accent3 19 2 2 3" xfId="11171"/>
    <cellStyle name="20% - Accent3 19 2 2 4" xfId="11172"/>
    <cellStyle name="20% - Accent3 19 2 2 5" xfId="11173"/>
    <cellStyle name="20% - Accent3 19 2 2 6" xfId="11174"/>
    <cellStyle name="20% - Accent3 19 2 2 7" xfId="11175"/>
    <cellStyle name="20% - Accent3 19 2 2 8" xfId="11176"/>
    <cellStyle name="20% - Accent3 19 2 2 9" xfId="11177"/>
    <cellStyle name="20% - Accent3 19 2 3" xfId="11178"/>
    <cellStyle name="20% - Accent3 19 2 3 10" xfId="11179"/>
    <cellStyle name="20% - Accent3 19 2 3 2" xfId="11180"/>
    <cellStyle name="20% - Accent3 19 2 3 3" xfId="11181"/>
    <cellStyle name="20% - Accent3 19 2 3 4" xfId="11182"/>
    <cellStyle name="20% - Accent3 19 2 3 5" xfId="11183"/>
    <cellStyle name="20% - Accent3 19 2 3 6" xfId="11184"/>
    <cellStyle name="20% - Accent3 19 2 3 7" xfId="11185"/>
    <cellStyle name="20% - Accent3 19 2 3 8" xfId="11186"/>
    <cellStyle name="20% - Accent3 19 2 3 9" xfId="11187"/>
    <cellStyle name="20% - Accent3 19 2 4" xfId="11188"/>
    <cellStyle name="20% - Accent3 19 2 5" xfId="11189"/>
    <cellStyle name="20% - Accent3 19 2 6" xfId="11190"/>
    <cellStyle name="20% - Accent3 19 2 7" xfId="11191"/>
    <cellStyle name="20% - Accent3 19 2 8" xfId="11192"/>
    <cellStyle name="20% - Accent3 19 2 9" xfId="11193"/>
    <cellStyle name="20% - Accent3 19 3" xfId="11194"/>
    <cellStyle name="20% - Accent3 19 3 10" xfId="11195"/>
    <cellStyle name="20% - Accent3 19 3 2" xfId="11196"/>
    <cellStyle name="20% - Accent3 19 3 3" xfId="11197"/>
    <cellStyle name="20% - Accent3 19 3 4" xfId="11198"/>
    <cellStyle name="20% - Accent3 19 3 5" xfId="11199"/>
    <cellStyle name="20% - Accent3 19 3 6" xfId="11200"/>
    <cellStyle name="20% - Accent3 19 3 7" xfId="11201"/>
    <cellStyle name="20% - Accent3 19 3 8" xfId="11202"/>
    <cellStyle name="20% - Accent3 19 3 9" xfId="11203"/>
    <cellStyle name="20% - Accent3 19 4" xfId="11204"/>
    <cellStyle name="20% - Accent3 19 4 10" xfId="11205"/>
    <cellStyle name="20% - Accent3 19 4 2" xfId="11206"/>
    <cellStyle name="20% - Accent3 19 4 3" xfId="11207"/>
    <cellStyle name="20% - Accent3 19 4 4" xfId="11208"/>
    <cellStyle name="20% - Accent3 19 4 5" xfId="11209"/>
    <cellStyle name="20% - Accent3 19 4 6" xfId="11210"/>
    <cellStyle name="20% - Accent3 19 4 7" xfId="11211"/>
    <cellStyle name="20% - Accent3 19 4 8" xfId="11212"/>
    <cellStyle name="20% - Accent3 19 4 9" xfId="11213"/>
    <cellStyle name="20% - Accent3 19 5" xfId="11214"/>
    <cellStyle name="20% - Accent3 19 5 10" xfId="11215"/>
    <cellStyle name="20% - Accent3 19 5 2" xfId="11216"/>
    <cellStyle name="20% - Accent3 19 5 3" xfId="11217"/>
    <cellStyle name="20% - Accent3 19 5 4" xfId="11218"/>
    <cellStyle name="20% - Accent3 19 5 5" xfId="11219"/>
    <cellStyle name="20% - Accent3 19 5 6" xfId="11220"/>
    <cellStyle name="20% - Accent3 19 5 7" xfId="11221"/>
    <cellStyle name="20% - Accent3 19 5 8" xfId="11222"/>
    <cellStyle name="20% - Accent3 19 5 9" xfId="11223"/>
    <cellStyle name="20% - Accent3 19 6" xfId="11224"/>
    <cellStyle name="20% - Accent3 19 6 10" xfId="11225"/>
    <cellStyle name="20% - Accent3 19 6 2" xfId="11226"/>
    <cellStyle name="20% - Accent3 19 6 3" xfId="11227"/>
    <cellStyle name="20% - Accent3 19 6 4" xfId="11228"/>
    <cellStyle name="20% - Accent3 19 6 5" xfId="11229"/>
    <cellStyle name="20% - Accent3 19 6 6" xfId="11230"/>
    <cellStyle name="20% - Accent3 19 6 7" xfId="11231"/>
    <cellStyle name="20% - Accent3 19 6 8" xfId="11232"/>
    <cellStyle name="20% - Accent3 19 6 9" xfId="11233"/>
    <cellStyle name="20% - Accent3 19 7" xfId="11234"/>
    <cellStyle name="20% - Accent3 19 7 10" xfId="11235"/>
    <cellStyle name="20% - Accent3 19 7 2" xfId="11236"/>
    <cellStyle name="20% - Accent3 19 7 3" xfId="11237"/>
    <cellStyle name="20% - Accent3 19 7 4" xfId="11238"/>
    <cellStyle name="20% - Accent3 19 7 5" xfId="11239"/>
    <cellStyle name="20% - Accent3 19 7 6" xfId="11240"/>
    <cellStyle name="20% - Accent3 19 7 7" xfId="11241"/>
    <cellStyle name="20% - Accent3 19 7 8" xfId="11242"/>
    <cellStyle name="20% - Accent3 19 7 9" xfId="11243"/>
    <cellStyle name="20% - Accent3 19 8" xfId="11244"/>
    <cellStyle name="20% - Accent3 19 9" xfId="11245"/>
    <cellStyle name="20% - Accent3 2" xfId="4"/>
    <cellStyle name="20% - Accent3 2 10" xfId="11246"/>
    <cellStyle name="20% - Accent3 2 10 2" xfId="11247"/>
    <cellStyle name="20% - Accent3 2 10 2 2" xfId="11248"/>
    <cellStyle name="20% - Accent3 2 10 3" xfId="11249"/>
    <cellStyle name="20% - Accent3 2 11" xfId="11250"/>
    <cellStyle name="20% - Accent3 2 11 2" xfId="11251"/>
    <cellStyle name="20% - Accent3 2 12" xfId="11252"/>
    <cellStyle name="20% - Accent3 2 12 2" xfId="11253"/>
    <cellStyle name="20% - Accent3 2 13" xfId="11254"/>
    <cellStyle name="20% - Accent3 2 14" xfId="11255"/>
    <cellStyle name="20% - Accent3 2 15" xfId="11256"/>
    <cellStyle name="20% - Accent3 2 16" xfId="11257"/>
    <cellStyle name="20% - Accent3 2 17" xfId="11258"/>
    <cellStyle name="20% - Accent3 2 18" xfId="11259"/>
    <cellStyle name="20% - Accent3 2 19" xfId="11260"/>
    <cellStyle name="20% - Accent3 2 2" xfId="11261"/>
    <cellStyle name="20% - Accent3 2 2 10" xfId="11262"/>
    <cellStyle name="20% - Accent3 2 2 11" xfId="11263"/>
    <cellStyle name="20% - Accent3 2 2 12" xfId="11264"/>
    <cellStyle name="20% - Accent3 2 2 13" xfId="11265"/>
    <cellStyle name="20% - Accent3 2 2 14" xfId="11266"/>
    <cellStyle name="20% - Accent3 2 2 15" xfId="11267"/>
    <cellStyle name="20% - Accent3 2 2 2" xfId="11268"/>
    <cellStyle name="20% - Accent3 2 2 2 10" xfId="11269"/>
    <cellStyle name="20% - Accent3 2 2 2 11" xfId="11270"/>
    <cellStyle name="20% - Accent3 2 2 2 12" xfId="11271"/>
    <cellStyle name="20% - Accent3 2 2 2 2" xfId="11272"/>
    <cellStyle name="20% - Accent3 2 2 2 2 2" xfId="11273"/>
    <cellStyle name="20% - Accent3 2 2 2 2 2 2" xfId="11274"/>
    <cellStyle name="20% - Accent3 2 2 2 2 2 2 2" xfId="11275"/>
    <cellStyle name="20% - Accent3 2 2 2 2 2 3" xfId="11276"/>
    <cellStyle name="20% - Accent3 2 2 2 2 3" xfId="11277"/>
    <cellStyle name="20% - Accent3 2 2 2 2 3 2" xfId="11278"/>
    <cellStyle name="20% - Accent3 2 2 2 2 4" xfId="11279"/>
    <cellStyle name="20% - Accent3 2 2 2 2 5" xfId="11280"/>
    <cellStyle name="20% - Accent3 2 2 2 2 6" xfId="11281"/>
    <cellStyle name="20% - Accent3 2 2 2 2 7" xfId="11282"/>
    <cellStyle name="20% - Accent3 2 2 2 2 8" xfId="11283"/>
    <cellStyle name="20% - Accent3 2 2 2 3" xfId="11284"/>
    <cellStyle name="20% - Accent3 2 2 2 3 2" xfId="11285"/>
    <cellStyle name="20% - Accent3 2 2 2 3 2 2" xfId="11286"/>
    <cellStyle name="20% - Accent3 2 2 2 3 2 2 2" xfId="11287"/>
    <cellStyle name="20% - Accent3 2 2 2 3 2 3" xfId="11288"/>
    <cellStyle name="20% - Accent3 2 2 2 3 3" xfId="11289"/>
    <cellStyle name="20% - Accent3 2 2 2 3 3 2" xfId="11290"/>
    <cellStyle name="20% - Accent3 2 2 2 3 4" xfId="11291"/>
    <cellStyle name="20% - Accent3 2 2 2 3 5" xfId="11292"/>
    <cellStyle name="20% - Accent3 2 2 2 3 6" xfId="11293"/>
    <cellStyle name="20% - Accent3 2 2 2 3 7" xfId="11294"/>
    <cellStyle name="20% - Accent3 2 2 2 3 8" xfId="11295"/>
    <cellStyle name="20% - Accent3 2 2 2 4" xfId="11296"/>
    <cellStyle name="20% - Accent3 2 2 2 4 2" xfId="11297"/>
    <cellStyle name="20% - Accent3 2 2 2 4 2 2" xfId="11298"/>
    <cellStyle name="20% - Accent3 2 2 2 4 3" xfId="11299"/>
    <cellStyle name="20% - Accent3 2 2 2 5" xfId="11300"/>
    <cellStyle name="20% - Accent3 2 2 2 5 2" xfId="11301"/>
    <cellStyle name="20% - Accent3 2 2 2 6" xfId="11302"/>
    <cellStyle name="20% - Accent3 2 2 2 6 2" xfId="11303"/>
    <cellStyle name="20% - Accent3 2 2 2 7" xfId="11304"/>
    <cellStyle name="20% - Accent3 2 2 2 8" xfId="11305"/>
    <cellStyle name="20% - Accent3 2 2 2 9" xfId="11306"/>
    <cellStyle name="20% - Accent3 2 2 3" xfId="11307"/>
    <cellStyle name="20% - Accent3 2 2 3 10" xfId="11308"/>
    <cellStyle name="20% - Accent3 2 2 3 11" xfId="11309"/>
    <cellStyle name="20% - Accent3 2 2 3 12" xfId="11310"/>
    <cellStyle name="20% - Accent3 2 2 3 2" xfId="11311"/>
    <cellStyle name="20% - Accent3 2 2 3 2 2" xfId="11312"/>
    <cellStyle name="20% - Accent3 2 2 3 2 2 2" xfId="11313"/>
    <cellStyle name="20% - Accent3 2 2 3 2 2 2 2" xfId="11314"/>
    <cellStyle name="20% - Accent3 2 2 3 2 2 3" xfId="11315"/>
    <cellStyle name="20% - Accent3 2 2 3 2 3" xfId="11316"/>
    <cellStyle name="20% - Accent3 2 2 3 2 3 2" xfId="11317"/>
    <cellStyle name="20% - Accent3 2 2 3 2 4" xfId="11318"/>
    <cellStyle name="20% - Accent3 2 2 3 2 5" xfId="11319"/>
    <cellStyle name="20% - Accent3 2 2 3 2 6" xfId="11320"/>
    <cellStyle name="20% - Accent3 2 2 3 2 7" xfId="11321"/>
    <cellStyle name="20% - Accent3 2 2 3 2 8" xfId="11322"/>
    <cellStyle name="20% - Accent3 2 2 3 3" xfId="11323"/>
    <cellStyle name="20% - Accent3 2 2 3 3 2" xfId="11324"/>
    <cellStyle name="20% - Accent3 2 2 3 3 2 2" xfId="11325"/>
    <cellStyle name="20% - Accent3 2 2 3 3 2 2 2" xfId="11326"/>
    <cellStyle name="20% - Accent3 2 2 3 3 2 3" xfId="11327"/>
    <cellStyle name="20% - Accent3 2 2 3 3 3" xfId="11328"/>
    <cellStyle name="20% - Accent3 2 2 3 3 3 2" xfId="11329"/>
    <cellStyle name="20% - Accent3 2 2 3 3 4" xfId="11330"/>
    <cellStyle name="20% - Accent3 2 2 3 3 5" xfId="11331"/>
    <cellStyle name="20% - Accent3 2 2 3 3 6" xfId="11332"/>
    <cellStyle name="20% - Accent3 2 2 3 3 7" xfId="11333"/>
    <cellStyle name="20% - Accent3 2 2 3 3 8" xfId="11334"/>
    <cellStyle name="20% - Accent3 2 2 3 4" xfId="11335"/>
    <cellStyle name="20% - Accent3 2 2 3 4 2" xfId="11336"/>
    <cellStyle name="20% - Accent3 2 2 3 4 2 2" xfId="11337"/>
    <cellStyle name="20% - Accent3 2 2 3 4 3" xfId="11338"/>
    <cellStyle name="20% - Accent3 2 2 3 5" xfId="11339"/>
    <cellStyle name="20% - Accent3 2 2 3 5 2" xfId="11340"/>
    <cellStyle name="20% - Accent3 2 2 3 6" xfId="11341"/>
    <cellStyle name="20% - Accent3 2 2 3 6 2" xfId="11342"/>
    <cellStyle name="20% - Accent3 2 2 3 7" xfId="11343"/>
    <cellStyle name="20% - Accent3 2 2 3 8" xfId="11344"/>
    <cellStyle name="20% - Accent3 2 2 3 9" xfId="11345"/>
    <cellStyle name="20% - Accent3 2 2 4" xfId="11346"/>
    <cellStyle name="20% - Accent3 2 2 4 10" xfId="11347"/>
    <cellStyle name="20% - Accent3 2 2 4 11" xfId="11348"/>
    <cellStyle name="20% - Accent3 2 2 4 12" xfId="11349"/>
    <cellStyle name="20% - Accent3 2 2 4 2" xfId="11350"/>
    <cellStyle name="20% - Accent3 2 2 4 2 2" xfId="11351"/>
    <cellStyle name="20% - Accent3 2 2 4 2 2 2" xfId="11352"/>
    <cellStyle name="20% - Accent3 2 2 4 2 2 2 2" xfId="11353"/>
    <cellStyle name="20% - Accent3 2 2 4 2 2 3" xfId="11354"/>
    <cellStyle name="20% - Accent3 2 2 4 2 3" xfId="11355"/>
    <cellStyle name="20% - Accent3 2 2 4 2 3 2" xfId="11356"/>
    <cellStyle name="20% - Accent3 2 2 4 2 4" xfId="11357"/>
    <cellStyle name="20% - Accent3 2 2 4 2 5" xfId="11358"/>
    <cellStyle name="20% - Accent3 2 2 4 2 6" xfId="11359"/>
    <cellStyle name="20% - Accent3 2 2 4 2 7" xfId="11360"/>
    <cellStyle name="20% - Accent3 2 2 4 2 8" xfId="11361"/>
    <cellStyle name="20% - Accent3 2 2 4 3" xfId="11362"/>
    <cellStyle name="20% - Accent3 2 2 4 3 2" xfId="11363"/>
    <cellStyle name="20% - Accent3 2 2 4 3 2 2" xfId="11364"/>
    <cellStyle name="20% - Accent3 2 2 4 3 2 2 2" xfId="11365"/>
    <cellStyle name="20% - Accent3 2 2 4 3 2 3" xfId="11366"/>
    <cellStyle name="20% - Accent3 2 2 4 3 3" xfId="11367"/>
    <cellStyle name="20% - Accent3 2 2 4 3 3 2" xfId="11368"/>
    <cellStyle name="20% - Accent3 2 2 4 3 4" xfId="11369"/>
    <cellStyle name="20% - Accent3 2 2 4 3 5" xfId="11370"/>
    <cellStyle name="20% - Accent3 2 2 4 3 6" xfId="11371"/>
    <cellStyle name="20% - Accent3 2 2 4 3 7" xfId="11372"/>
    <cellStyle name="20% - Accent3 2 2 4 3 8" xfId="11373"/>
    <cellStyle name="20% - Accent3 2 2 4 4" xfId="11374"/>
    <cellStyle name="20% - Accent3 2 2 4 4 2" xfId="11375"/>
    <cellStyle name="20% - Accent3 2 2 4 4 2 2" xfId="11376"/>
    <cellStyle name="20% - Accent3 2 2 4 4 3" xfId="11377"/>
    <cellStyle name="20% - Accent3 2 2 4 5" xfId="11378"/>
    <cellStyle name="20% - Accent3 2 2 4 5 2" xfId="11379"/>
    <cellStyle name="20% - Accent3 2 2 4 6" xfId="11380"/>
    <cellStyle name="20% - Accent3 2 2 4 6 2" xfId="11381"/>
    <cellStyle name="20% - Accent3 2 2 4 7" xfId="11382"/>
    <cellStyle name="20% - Accent3 2 2 4 8" xfId="11383"/>
    <cellStyle name="20% - Accent3 2 2 4 9" xfId="11384"/>
    <cellStyle name="20% - Accent3 2 2 5" xfId="11385"/>
    <cellStyle name="20% - Accent3 2 2 5 2" xfId="11386"/>
    <cellStyle name="20% - Accent3 2 2 5 2 2" xfId="11387"/>
    <cellStyle name="20% - Accent3 2 2 5 2 2 2" xfId="11388"/>
    <cellStyle name="20% - Accent3 2 2 5 2 3" xfId="11389"/>
    <cellStyle name="20% - Accent3 2 2 5 3" xfId="11390"/>
    <cellStyle name="20% - Accent3 2 2 5 3 2" xfId="11391"/>
    <cellStyle name="20% - Accent3 2 2 5 4" xfId="11392"/>
    <cellStyle name="20% - Accent3 2 2 5 5" xfId="11393"/>
    <cellStyle name="20% - Accent3 2 2 5 6" xfId="11394"/>
    <cellStyle name="20% - Accent3 2 2 5 7" xfId="11395"/>
    <cellStyle name="20% - Accent3 2 2 5 8" xfId="11396"/>
    <cellStyle name="20% - Accent3 2 2 6" xfId="11397"/>
    <cellStyle name="20% - Accent3 2 2 6 2" xfId="11398"/>
    <cellStyle name="20% - Accent3 2 2 6 2 2" xfId="11399"/>
    <cellStyle name="20% - Accent3 2 2 6 2 2 2" xfId="11400"/>
    <cellStyle name="20% - Accent3 2 2 6 2 3" xfId="11401"/>
    <cellStyle name="20% - Accent3 2 2 6 3" xfId="11402"/>
    <cellStyle name="20% - Accent3 2 2 6 3 2" xfId="11403"/>
    <cellStyle name="20% - Accent3 2 2 6 4" xfId="11404"/>
    <cellStyle name="20% - Accent3 2 2 6 5" xfId="11405"/>
    <cellStyle name="20% - Accent3 2 2 6 6" xfId="11406"/>
    <cellStyle name="20% - Accent3 2 2 6 7" xfId="11407"/>
    <cellStyle name="20% - Accent3 2 2 6 8" xfId="11408"/>
    <cellStyle name="20% - Accent3 2 2 7" xfId="11409"/>
    <cellStyle name="20% - Accent3 2 2 7 2" xfId="11410"/>
    <cellStyle name="20% - Accent3 2 2 7 2 2" xfId="11411"/>
    <cellStyle name="20% - Accent3 2 2 7 3" xfId="11412"/>
    <cellStyle name="20% - Accent3 2 2 8" xfId="11413"/>
    <cellStyle name="20% - Accent3 2 2 8 2" xfId="11414"/>
    <cellStyle name="20% - Accent3 2 2 9" xfId="11415"/>
    <cellStyle name="20% - Accent3 2 2 9 2" xfId="11416"/>
    <cellStyle name="20% - Accent3 2 3" xfId="11417"/>
    <cellStyle name="20% - Accent3 2 3 10" xfId="11418"/>
    <cellStyle name="20% - Accent3 2 3 11" xfId="11419"/>
    <cellStyle name="20% - Accent3 2 3 12" xfId="11420"/>
    <cellStyle name="20% - Accent3 2 3 2" xfId="11421"/>
    <cellStyle name="20% - Accent3 2 3 2 2" xfId="11422"/>
    <cellStyle name="20% - Accent3 2 3 2 2 2" xfId="11423"/>
    <cellStyle name="20% - Accent3 2 3 2 2 2 2" xfId="11424"/>
    <cellStyle name="20% - Accent3 2 3 2 2 3" xfId="11425"/>
    <cellStyle name="20% - Accent3 2 3 2 3" xfId="11426"/>
    <cellStyle name="20% - Accent3 2 3 2 3 2" xfId="11427"/>
    <cellStyle name="20% - Accent3 2 3 2 4" xfId="11428"/>
    <cellStyle name="20% - Accent3 2 3 2 5" xfId="11429"/>
    <cellStyle name="20% - Accent3 2 3 2 6" xfId="11430"/>
    <cellStyle name="20% - Accent3 2 3 2 7" xfId="11431"/>
    <cellStyle name="20% - Accent3 2 3 2 8" xfId="11432"/>
    <cellStyle name="20% - Accent3 2 3 3" xfId="11433"/>
    <cellStyle name="20% - Accent3 2 3 3 2" xfId="11434"/>
    <cellStyle name="20% - Accent3 2 3 3 2 2" xfId="11435"/>
    <cellStyle name="20% - Accent3 2 3 3 2 2 2" xfId="11436"/>
    <cellStyle name="20% - Accent3 2 3 3 2 3" xfId="11437"/>
    <cellStyle name="20% - Accent3 2 3 3 3" xfId="11438"/>
    <cellStyle name="20% - Accent3 2 3 3 3 2" xfId="11439"/>
    <cellStyle name="20% - Accent3 2 3 3 4" xfId="11440"/>
    <cellStyle name="20% - Accent3 2 3 3 5" xfId="11441"/>
    <cellStyle name="20% - Accent3 2 3 3 6" xfId="11442"/>
    <cellStyle name="20% - Accent3 2 3 3 7" xfId="11443"/>
    <cellStyle name="20% - Accent3 2 3 3 8" xfId="11444"/>
    <cellStyle name="20% - Accent3 2 3 4" xfId="11445"/>
    <cellStyle name="20% - Accent3 2 3 4 2" xfId="11446"/>
    <cellStyle name="20% - Accent3 2 3 4 2 2" xfId="11447"/>
    <cellStyle name="20% - Accent3 2 3 4 3" xfId="11448"/>
    <cellStyle name="20% - Accent3 2 3 5" xfId="11449"/>
    <cellStyle name="20% - Accent3 2 3 5 2" xfId="11450"/>
    <cellStyle name="20% - Accent3 2 3 6" xfId="11451"/>
    <cellStyle name="20% - Accent3 2 3 6 2" xfId="11452"/>
    <cellStyle name="20% - Accent3 2 3 7" xfId="11453"/>
    <cellStyle name="20% - Accent3 2 3 8" xfId="11454"/>
    <cellStyle name="20% - Accent3 2 3 9" xfId="11455"/>
    <cellStyle name="20% - Accent3 2 4" xfId="11456"/>
    <cellStyle name="20% - Accent3 2 4 10" xfId="11457"/>
    <cellStyle name="20% - Accent3 2 4 11" xfId="11458"/>
    <cellStyle name="20% - Accent3 2 4 12" xfId="11459"/>
    <cellStyle name="20% - Accent3 2 4 2" xfId="11460"/>
    <cellStyle name="20% - Accent3 2 4 2 2" xfId="11461"/>
    <cellStyle name="20% - Accent3 2 4 2 2 2" xfId="11462"/>
    <cellStyle name="20% - Accent3 2 4 2 2 2 2" xfId="11463"/>
    <cellStyle name="20% - Accent3 2 4 2 2 3" xfId="11464"/>
    <cellStyle name="20% - Accent3 2 4 2 3" xfId="11465"/>
    <cellStyle name="20% - Accent3 2 4 2 3 2" xfId="11466"/>
    <cellStyle name="20% - Accent3 2 4 2 4" xfId="11467"/>
    <cellStyle name="20% - Accent3 2 4 2 5" xfId="11468"/>
    <cellStyle name="20% - Accent3 2 4 2 6" xfId="11469"/>
    <cellStyle name="20% - Accent3 2 4 2 7" xfId="11470"/>
    <cellStyle name="20% - Accent3 2 4 2 8" xfId="11471"/>
    <cellStyle name="20% - Accent3 2 4 3" xfId="11472"/>
    <cellStyle name="20% - Accent3 2 4 3 2" xfId="11473"/>
    <cellStyle name="20% - Accent3 2 4 3 2 2" xfId="11474"/>
    <cellStyle name="20% - Accent3 2 4 3 2 2 2" xfId="11475"/>
    <cellStyle name="20% - Accent3 2 4 3 2 3" xfId="11476"/>
    <cellStyle name="20% - Accent3 2 4 3 3" xfId="11477"/>
    <cellStyle name="20% - Accent3 2 4 3 3 2" xfId="11478"/>
    <cellStyle name="20% - Accent3 2 4 3 4" xfId="11479"/>
    <cellStyle name="20% - Accent3 2 4 3 5" xfId="11480"/>
    <cellStyle name="20% - Accent3 2 4 3 6" xfId="11481"/>
    <cellStyle name="20% - Accent3 2 4 3 7" xfId="11482"/>
    <cellStyle name="20% - Accent3 2 4 3 8" xfId="11483"/>
    <cellStyle name="20% - Accent3 2 4 4" xfId="11484"/>
    <cellStyle name="20% - Accent3 2 4 4 2" xfId="11485"/>
    <cellStyle name="20% - Accent3 2 4 4 2 2" xfId="11486"/>
    <cellStyle name="20% - Accent3 2 4 4 3" xfId="11487"/>
    <cellStyle name="20% - Accent3 2 4 5" xfId="11488"/>
    <cellStyle name="20% - Accent3 2 4 5 2" xfId="11489"/>
    <cellStyle name="20% - Accent3 2 4 6" xfId="11490"/>
    <cellStyle name="20% - Accent3 2 4 6 2" xfId="11491"/>
    <cellStyle name="20% - Accent3 2 4 7" xfId="11492"/>
    <cellStyle name="20% - Accent3 2 4 8" xfId="11493"/>
    <cellStyle name="20% - Accent3 2 4 9" xfId="11494"/>
    <cellStyle name="20% - Accent3 2 5" xfId="11495"/>
    <cellStyle name="20% - Accent3 2 5 10" xfId="11496"/>
    <cellStyle name="20% - Accent3 2 5 11" xfId="11497"/>
    <cellStyle name="20% - Accent3 2 5 12" xfId="11498"/>
    <cellStyle name="20% - Accent3 2 5 2" xfId="11499"/>
    <cellStyle name="20% - Accent3 2 5 2 2" xfId="11500"/>
    <cellStyle name="20% - Accent3 2 5 2 2 2" xfId="11501"/>
    <cellStyle name="20% - Accent3 2 5 2 2 2 2" xfId="11502"/>
    <cellStyle name="20% - Accent3 2 5 2 2 3" xfId="11503"/>
    <cellStyle name="20% - Accent3 2 5 2 3" xfId="11504"/>
    <cellStyle name="20% - Accent3 2 5 2 3 2" xfId="11505"/>
    <cellStyle name="20% - Accent3 2 5 2 4" xfId="11506"/>
    <cellStyle name="20% - Accent3 2 5 2 5" xfId="11507"/>
    <cellStyle name="20% - Accent3 2 5 2 6" xfId="11508"/>
    <cellStyle name="20% - Accent3 2 5 2 7" xfId="11509"/>
    <cellStyle name="20% - Accent3 2 5 2 8" xfId="11510"/>
    <cellStyle name="20% - Accent3 2 5 3" xfId="11511"/>
    <cellStyle name="20% - Accent3 2 5 3 2" xfId="11512"/>
    <cellStyle name="20% - Accent3 2 5 3 2 2" xfId="11513"/>
    <cellStyle name="20% - Accent3 2 5 3 2 2 2" xfId="11514"/>
    <cellStyle name="20% - Accent3 2 5 3 2 3" xfId="11515"/>
    <cellStyle name="20% - Accent3 2 5 3 3" xfId="11516"/>
    <cellStyle name="20% - Accent3 2 5 3 3 2" xfId="11517"/>
    <cellStyle name="20% - Accent3 2 5 3 4" xfId="11518"/>
    <cellStyle name="20% - Accent3 2 5 3 5" xfId="11519"/>
    <cellStyle name="20% - Accent3 2 5 3 6" xfId="11520"/>
    <cellStyle name="20% - Accent3 2 5 3 7" xfId="11521"/>
    <cellStyle name="20% - Accent3 2 5 3 8" xfId="11522"/>
    <cellStyle name="20% - Accent3 2 5 4" xfId="11523"/>
    <cellStyle name="20% - Accent3 2 5 4 2" xfId="11524"/>
    <cellStyle name="20% - Accent3 2 5 4 2 2" xfId="11525"/>
    <cellStyle name="20% - Accent3 2 5 4 3" xfId="11526"/>
    <cellStyle name="20% - Accent3 2 5 5" xfId="11527"/>
    <cellStyle name="20% - Accent3 2 5 5 2" xfId="11528"/>
    <cellStyle name="20% - Accent3 2 5 6" xfId="11529"/>
    <cellStyle name="20% - Accent3 2 5 6 2" xfId="11530"/>
    <cellStyle name="20% - Accent3 2 5 7" xfId="11531"/>
    <cellStyle name="20% - Accent3 2 5 8" xfId="11532"/>
    <cellStyle name="20% - Accent3 2 5 9" xfId="11533"/>
    <cellStyle name="20% - Accent3 2 6" xfId="11534"/>
    <cellStyle name="20% - Accent3 2 6 10" xfId="11535"/>
    <cellStyle name="20% - Accent3 2 6 2" xfId="11536"/>
    <cellStyle name="20% - Accent3 2 6 2 2" xfId="11537"/>
    <cellStyle name="20% - Accent3 2 6 2 2 2" xfId="11538"/>
    <cellStyle name="20% - Accent3 2 6 2 3" xfId="11539"/>
    <cellStyle name="20% - Accent3 2 6 3" xfId="11540"/>
    <cellStyle name="20% - Accent3 2 6 3 2" xfId="11541"/>
    <cellStyle name="20% - Accent3 2 6 4" xfId="11542"/>
    <cellStyle name="20% - Accent3 2 6 5" xfId="11543"/>
    <cellStyle name="20% - Accent3 2 6 6" xfId="11544"/>
    <cellStyle name="20% - Accent3 2 6 7" xfId="11545"/>
    <cellStyle name="20% - Accent3 2 6 8" xfId="11546"/>
    <cellStyle name="20% - Accent3 2 6 9" xfId="11547"/>
    <cellStyle name="20% - Accent3 2 7" xfId="11548"/>
    <cellStyle name="20% - Accent3 2 7 10" xfId="11549"/>
    <cellStyle name="20% - Accent3 2 7 2" xfId="11550"/>
    <cellStyle name="20% - Accent3 2 7 2 2" xfId="11551"/>
    <cellStyle name="20% - Accent3 2 7 2 2 2" xfId="11552"/>
    <cellStyle name="20% - Accent3 2 7 2 3" xfId="11553"/>
    <cellStyle name="20% - Accent3 2 7 3" xfId="11554"/>
    <cellStyle name="20% - Accent3 2 7 3 2" xfId="11555"/>
    <cellStyle name="20% - Accent3 2 7 4" xfId="11556"/>
    <cellStyle name="20% - Accent3 2 7 5" xfId="11557"/>
    <cellStyle name="20% - Accent3 2 7 6" xfId="11558"/>
    <cellStyle name="20% - Accent3 2 7 7" xfId="11559"/>
    <cellStyle name="20% - Accent3 2 7 8" xfId="11560"/>
    <cellStyle name="20% - Accent3 2 7 9" xfId="11561"/>
    <cellStyle name="20% - Accent3 2 8" xfId="11562"/>
    <cellStyle name="20% - Accent3 2 8 10" xfId="11563"/>
    <cellStyle name="20% - Accent3 2 8 2" xfId="11564"/>
    <cellStyle name="20% - Accent3 2 8 2 2" xfId="11565"/>
    <cellStyle name="20% - Accent3 2 8 2 2 2" xfId="11566"/>
    <cellStyle name="20% - Accent3 2 8 2 3" xfId="11567"/>
    <cellStyle name="20% - Accent3 2 8 3" xfId="11568"/>
    <cellStyle name="20% - Accent3 2 8 3 2" xfId="11569"/>
    <cellStyle name="20% - Accent3 2 8 4" xfId="11570"/>
    <cellStyle name="20% - Accent3 2 8 5" xfId="11571"/>
    <cellStyle name="20% - Accent3 2 8 6" xfId="11572"/>
    <cellStyle name="20% - Accent3 2 8 7" xfId="11573"/>
    <cellStyle name="20% - Accent3 2 8 8" xfId="11574"/>
    <cellStyle name="20% - Accent3 2 8 9" xfId="11575"/>
    <cellStyle name="20% - Accent3 2 9" xfId="11576"/>
    <cellStyle name="20% - Accent3 2 9 10" xfId="11577"/>
    <cellStyle name="20% - Accent3 2 9 2" xfId="11578"/>
    <cellStyle name="20% - Accent3 2 9 2 2" xfId="11579"/>
    <cellStyle name="20% - Accent3 2 9 2 2 2" xfId="11580"/>
    <cellStyle name="20% - Accent3 2 9 2 3" xfId="11581"/>
    <cellStyle name="20% - Accent3 2 9 3" xfId="11582"/>
    <cellStyle name="20% - Accent3 2 9 3 2" xfId="11583"/>
    <cellStyle name="20% - Accent3 2 9 4" xfId="11584"/>
    <cellStyle name="20% - Accent3 2 9 5" xfId="11585"/>
    <cellStyle name="20% - Accent3 2 9 6" xfId="11586"/>
    <cellStyle name="20% - Accent3 2 9 7" xfId="11587"/>
    <cellStyle name="20% - Accent3 2 9 8" xfId="11588"/>
    <cellStyle name="20% - Accent3 2 9 9" xfId="11589"/>
    <cellStyle name="20% - Accent3 20" xfId="11590"/>
    <cellStyle name="20% - Accent3 20 10" xfId="11591"/>
    <cellStyle name="20% - Accent3 20 11" xfId="11592"/>
    <cellStyle name="20% - Accent3 20 12" xfId="11593"/>
    <cellStyle name="20% - Accent3 20 13" xfId="11594"/>
    <cellStyle name="20% - Accent3 20 14" xfId="11595"/>
    <cellStyle name="20% - Accent3 20 15" xfId="11596"/>
    <cellStyle name="20% - Accent3 20 16" xfId="11597"/>
    <cellStyle name="20% - Accent3 20 2" xfId="11598"/>
    <cellStyle name="20% - Accent3 20 2 10" xfId="11599"/>
    <cellStyle name="20% - Accent3 20 2 11" xfId="11600"/>
    <cellStyle name="20% - Accent3 20 2 12" xfId="11601"/>
    <cellStyle name="20% - Accent3 20 2 13" xfId="11602"/>
    <cellStyle name="20% - Accent3 20 2 2" xfId="11603"/>
    <cellStyle name="20% - Accent3 20 2 2 10" xfId="11604"/>
    <cellStyle name="20% - Accent3 20 2 2 2" xfId="11605"/>
    <cellStyle name="20% - Accent3 20 2 2 3" xfId="11606"/>
    <cellStyle name="20% - Accent3 20 2 2 4" xfId="11607"/>
    <cellStyle name="20% - Accent3 20 2 2 5" xfId="11608"/>
    <cellStyle name="20% - Accent3 20 2 2 6" xfId="11609"/>
    <cellStyle name="20% - Accent3 20 2 2 7" xfId="11610"/>
    <cellStyle name="20% - Accent3 20 2 2 8" xfId="11611"/>
    <cellStyle name="20% - Accent3 20 2 2 9" xfId="11612"/>
    <cellStyle name="20% - Accent3 20 2 3" xfId="11613"/>
    <cellStyle name="20% - Accent3 20 2 3 10" xfId="11614"/>
    <cellStyle name="20% - Accent3 20 2 3 2" xfId="11615"/>
    <cellStyle name="20% - Accent3 20 2 3 3" xfId="11616"/>
    <cellStyle name="20% - Accent3 20 2 3 4" xfId="11617"/>
    <cellStyle name="20% - Accent3 20 2 3 5" xfId="11618"/>
    <cellStyle name="20% - Accent3 20 2 3 6" xfId="11619"/>
    <cellStyle name="20% - Accent3 20 2 3 7" xfId="11620"/>
    <cellStyle name="20% - Accent3 20 2 3 8" xfId="11621"/>
    <cellStyle name="20% - Accent3 20 2 3 9" xfId="11622"/>
    <cellStyle name="20% - Accent3 20 2 4" xfId="11623"/>
    <cellStyle name="20% - Accent3 20 2 5" xfId="11624"/>
    <cellStyle name="20% - Accent3 20 2 6" xfId="11625"/>
    <cellStyle name="20% - Accent3 20 2 7" xfId="11626"/>
    <cellStyle name="20% - Accent3 20 2 8" xfId="11627"/>
    <cellStyle name="20% - Accent3 20 2 9" xfId="11628"/>
    <cellStyle name="20% - Accent3 20 3" xfId="11629"/>
    <cellStyle name="20% - Accent3 20 3 10" xfId="11630"/>
    <cellStyle name="20% - Accent3 20 3 2" xfId="11631"/>
    <cellStyle name="20% - Accent3 20 3 3" xfId="11632"/>
    <cellStyle name="20% - Accent3 20 3 4" xfId="11633"/>
    <cellStyle name="20% - Accent3 20 3 5" xfId="11634"/>
    <cellStyle name="20% - Accent3 20 3 6" xfId="11635"/>
    <cellStyle name="20% - Accent3 20 3 7" xfId="11636"/>
    <cellStyle name="20% - Accent3 20 3 8" xfId="11637"/>
    <cellStyle name="20% - Accent3 20 3 9" xfId="11638"/>
    <cellStyle name="20% - Accent3 20 4" xfId="11639"/>
    <cellStyle name="20% - Accent3 20 4 10" xfId="11640"/>
    <cellStyle name="20% - Accent3 20 4 2" xfId="11641"/>
    <cellStyle name="20% - Accent3 20 4 3" xfId="11642"/>
    <cellStyle name="20% - Accent3 20 4 4" xfId="11643"/>
    <cellStyle name="20% - Accent3 20 4 5" xfId="11644"/>
    <cellStyle name="20% - Accent3 20 4 6" xfId="11645"/>
    <cellStyle name="20% - Accent3 20 4 7" xfId="11646"/>
    <cellStyle name="20% - Accent3 20 4 8" xfId="11647"/>
    <cellStyle name="20% - Accent3 20 4 9" xfId="11648"/>
    <cellStyle name="20% - Accent3 20 5" xfId="11649"/>
    <cellStyle name="20% - Accent3 20 5 10" xfId="11650"/>
    <cellStyle name="20% - Accent3 20 5 2" xfId="11651"/>
    <cellStyle name="20% - Accent3 20 5 3" xfId="11652"/>
    <cellStyle name="20% - Accent3 20 5 4" xfId="11653"/>
    <cellStyle name="20% - Accent3 20 5 5" xfId="11654"/>
    <cellStyle name="20% - Accent3 20 5 6" xfId="11655"/>
    <cellStyle name="20% - Accent3 20 5 7" xfId="11656"/>
    <cellStyle name="20% - Accent3 20 5 8" xfId="11657"/>
    <cellStyle name="20% - Accent3 20 5 9" xfId="11658"/>
    <cellStyle name="20% - Accent3 20 6" xfId="11659"/>
    <cellStyle name="20% - Accent3 20 6 10" xfId="11660"/>
    <cellStyle name="20% - Accent3 20 6 2" xfId="11661"/>
    <cellStyle name="20% - Accent3 20 6 3" xfId="11662"/>
    <cellStyle name="20% - Accent3 20 6 4" xfId="11663"/>
    <cellStyle name="20% - Accent3 20 6 5" xfId="11664"/>
    <cellStyle name="20% - Accent3 20 6 6" xfId="11665"/>
    <cellStyle name="20% - Accent3 20 6 7" xfId="11666"/>
    <cellStyle name="20% - Accent3 20 6 8" xfId="11667"/>
    <cellStyle name="20% - Accent3 20 6 9" xfId="11668"/>
    <cellStyle name="20% - Accent3 20 7" xfId="11669"/>
    <cellStyle name="20% - Accent3 20 8" xfId="11670"/>
    <cellStyle name="20% - Accent3 20 9" xfId="11671"/>
    <cellStyle name="20% - Accent3 21" xfId="11672"/>
    <cellStyle name="20% - Accent3 21 10" xfId="11673"/>
    <cellStyle name="20% - Accent3 21 11" xfId="11674"/>
    <cellStyle name="20% - Accent3 21 12" xfId="11675"/>
    <cellStyle name="20% - Accent3 21 13" xfId="11676"/>
    <cellStyle name="20% - Accent3 21 14" xfId="11677"/>
    <cellStyle name="20% - Accent3 21 15" xfId="11678"/>
    <cellStyle name="20% - Accent3 21 16" xfId="11679"/>
    <cellStyle name="20% - Accent3 21 2" xfId="11680"/>
    <cellStyle name="20% - Accent3 21 2 10" xfId="11681"/>
    <cellStyle name="20% - Accent3 21 2 11" xfId="11682"/>
    <cellStyle name="20% - Accent3 21 2 12" xfId="11683"/>
    <cellStyle name="20% - Accent3 21 2 13" xfId="11684"/>
    <cellStyle name="20% - Accent3 21 2 2" xfId="11685"/>
    <cellStyle name="20% - Accent3 21 2 2 10" xfId="11686"/>
    <cellStyle name="20% - Accent3 21 2 2 2" xfId="11687"/>
    <cellStyle name="20% - Accent3 21 2 2 3" xfId="11688"/>
    <cellStyle name="20% - Accent3 21 2 2 4" xfId="11689"/>
    <cellStyle name="20% - Accent3 21 2 2 5" xfId="11690"/>
    <cellStyle name="20% - Accent3 21 2 2 6" xfId="11691"/>
    <cellStyle name="20% - Accent3 21 2 2 7" xfId="11692"/>
    <cellStyle name="20% - Accent3 21 2 2 8" xfId="11693"/>
    <cellStyle name="20% - Accent3 21 2 2 9" xfId="11694"/>
    <cellStyle name="20% - Accent3 21 2 3" xfId="11695"/>
    <cellStyle name="20% - Accent3 21 2 3 10" xfId="11696"/>
    <cellStyle name="20% - Accent3 21 2 3 2" xfId="11697"/>
    <cellStyle name="20% - Accent3 21 2 3 3" xfId="11698"/>
    <cellStyle name="20% - Accent3 21 2 3 4" xfId="11699"/>
    <cellStyle name="20% - Accent3 21 2 3 5" xfId="11700"/>
    <cellStyle name="20% - Accent3 21 2 3 6" xfId="11701"/>
    <cellStyle name="20% - Accent3 21 2 3 7" xfId="11702"/>
    <cellStyle name="20% - Accent3 21 2 3 8" xfId="11703"/>
    <cellStyle name="20% - Accent3 21 2 3 9" xfId="11704"/>
    <cellStyle name="20% - Accent3 21 2 4" xfId="11705"/>
    <cellStyle name="20% - Accent3 21 2 5" xfId="11706"/>
    <cellStyle name="20% - Accent3 21 2 6" xfId="11707"/>
    <cellStyle name="20% - Accent3 21 2 7" xfId="11708"/>
    <cellStyle name="20% - Accent3 21 2 8" xfId="11709"/>
    <cellStyle name="20% - Accent3 21 2 9" xfId="11710"/>
    <cellStyle name="20% - Accent3 21 3" xfId="11711"/>
    <cellStyle name="20% - Accent3 21 3 10" xfId="11712"/>
    <cellStyle name="20% - Accent3 21 3 2" xfId="11713"/>
    <cellStyle name="20% - Accent3 21 3 3" xfId="11714"/>
    <cellStyle name="20% - Accent3 21 3 4" xfId="11715"/>
    <cellStyle name="20% - Accent3 21 3 5" xfId="11716"/>
    <cellStyle name="20% - Accent3 21 3 6" xfId="11717"/>
    <cellStyle name="20% - Accent3 21 3 7" xfId="11718"/>
    <cellStyle name="20% - Accent3 21 3 8" xfId="11719"/>
    <cellStyle name="20% - Accent3 21 3 9" xfId="11720"/>
    <cellStyle name="20% - Accent3 21 4" xfId="11721"/>
    <cellStyle name="20% - Accent3 21 4 10" xfId="11722"/>
    <cellStyle name="20% - Accent3 21 4 2" xfId="11723"/>
    <cellStyle name="20% - Accent3 21 4 3" xfId="11724"/>
    <cellStyle name="20% - Accent3 21 4 4" xfId="11725"/>
    <cellStyle name="20% - Accent3 21 4 5" xfId="11726"/>
    <cellStyle name="20% - Accent3 21 4 6" xfId="11727"/>
    <cellStyle name="20% - Accent3 21 4 7" xfId="11728"/>
    <cellStyle name="20% - Accent3 21 4 8" xfId="11729"/>
    <cellStyle name="20% - Accent3 21 4 9" xfId="11730"/>
    <cellStyle name="20% - Accent3 21 5" xfId="11731"/>
    <cellStyle name="20% - Accent3 21 5 10" xfId="11732"/>
    <cellStyle name="20% - Accent3 21 5 2" xfId="11733"/>
    <cellStyle name="20% - Accent3 21 5 3" xfId="11734"/>
    <cellStyle name="20% - Accent3 21 5 4" xfId="11735"/>
    <cellStyle name="20% - Accent3 21 5 5" xfId="11736"/>
    <cellStyle name="20% - Accent3 21 5 6" xfId="11737"/>
    <cellStyle name="20% - Accent3 21 5 7" xfId="11738"/>
    <cellStyle name="20% - Accent3 21 5 8" xfId="11739"/>
    <cellStyle name="20% - Accent3 21 5 9" xfId="11740"/>
    <cellStyle name="20% - Accent3 21 6" xfId="11741"/>
    <cellStyle name="20% - Accent3 21 6 10" xfId="11742"/>
    <cellStyle name="20% - Accent3 21 6 2" xfId="11743"/>
    <cellStyle name="20% - Accent3 21 6 3" xfId="11744"/>
    <cellStyle name="20% - Accent3 21 6 4" xfId="11745"/>
    <cellStyle name="20% - Accent3 21 6 5" xfId="11746"/>
    <cellStyle name="20% - Accent3 21 6 6" xfId="11747"/>
    <cellStyle name="20% - Accent3 21 6 7" xfId="11748"/>
    <cellStyle name="20% - Accent3 21 6 8" xfId="11749"/>
    <cellStyle name="20% - Accent3 21 6 9" xfId="11750"/>
    <cellStyle name="20% - Accent3 21 7" xfId="11751"/>
    <cellStyle name="20% - Accent3 21 8" xfId="11752"/>
    <cellStyle name="20% - Accent3 21 9" xfId="11753"/>
    <cellStyle name="20% - Accent3 22" xfId="11754"/>
    <cellStyle name="20% - Accent3 22 10" xfId="11755"/>
    <cellStyle name="20% - Accent3 22 11" xfId="11756"/>
    <cellStyle name="20% - Accent3 22 12" xfId="11757"/>
    <cellStyle name="20% - Accent3 22 13" xfId="11758"/>
    <cellStyle name="20% - Accent3 22 14" xfId="11759"/>
    <cellStyle name="20% - Accent3 22 15" xfId="11760"/>
    <cellStyle name="20% - Accent3 22 16" xfId="11761"/>
    <cellStyle name="20% - Accent3 22 2" xfId="11762"/>
    <cellStyle name="20% - Accent3 22 2 10" xfId="11763"/>
    <cellStyle name="20% - Accent3 22 2 11" xfId="11764"/>
    <cellStyle name="20% - Accent3 22 2 12" xfId="11765"/>
    <cellStyle name="20% - Accent3 22 2 13" xfId="11766"/>
    <cellStyle name="20% - Accent3 22 2 2" xfId="11767"/>
    <cellStyle name="20% - Accent3 22 2 2 10" xfId="11768"/>
    <cellStyle name="20% - Accent3 22 2 2 2" xfId="11769"/>
    <cellStyle name="20% - Accent3 22 2 2 3" xfId="11770"/>
    <cellStyle name="20% - Accent3 22 2 2 4" xfId="11771"/>
    <cellStyle name="20% - Accent3 22 2 2 5" xfId="11772"/>
    <cellStyle name="20% - Accent3 22 2 2 6" xfId="11773"/>
    <cellStyle name="20% - Accent3 22 2 2 7" xfId="11774"/>
    <cellStyle name="20% - Accent3 22 2 2 8" xfId="11775"/>
    <cellStyle name="20% - Accent3 22 2 2 9" xfId="11776"/>
    <cellStyle name="20% - Accent3 22 2 3" xfId="11777"/>
    <cellStyle name="20% - Accent3 22 2 3 10" xfId="11778"/>
    <cellStyle name="20% - Accent3 22 2 3 2" xfId="11779"/>
    <cellStyle name="20% - Accent3 22 2 3 3" xfId="11780"/>
    <cellStyle name="20% - Accent3 22 2 3 4" xfId="11781"/>
    <cellStyle name="20% - Accent3 22 2 3 5" xfId="11782"/>
    <cellStyle name="20% - Accent3 22 2 3 6" xfId="11783"/>
    <cellStyle name="20% - Accent3 22 2 3 7" xfId="11784"/>
    <cellStyle name="20% - Accent3 22 2 3 8" xfId="11785"/>
    <cellStyle name="20% - Accent3 22 2 3 9" xfId="11786"/>
    <cellStyle name="20% - Accent3 22 2 4" xfId="11787"/>
    <cellStyle name="20% - Accent3 22 2 5" xfId="11788"/>
    <cellStyle name="20% - Accent3 22 2 6" xfId="11789"/>
    <cellStyle name="20% - Accent3 22 2 7" xfId="11790"/>
    <cellStyle name="20% - Accent3 22 2 8" xfId="11791"/>
    <cellStyle name="20% - Accent3 22 2 9" xfId="11792"/>
    <cellStyle name="20% - Accent3 22 3" xfId="11793"/>
    <cellStyle name="20% - Accent3 22 3 10" xfId="11794"/>
    <cellStyle name="20% - Accent3 22 3 2" xfId="11795"/>
    <cellStyle name="20% - Accent3 22 3 3" xfId="11796"/>
    <cellStyle name="20% - Accent3 22 3 4" xfId="11797"/>
    <cellStyle name="20% - Accent3 22 3 5" xfId="11798"/>
    <cellStyle name="20% - Accent3 22 3 6" xfId="11799"/>
    <cellStyle name="20% - Accent3 22 3 7" xfId="11800"/>
    <cellStyle name="20% - Accent3 22 3 8" xfId="11801"/>
    <cellStyle name="20% - Accent3 22 3 9" xfId="11802"/>
    <cellStyle name="20% - Accent3 22 4" xfId="11803"/>
    <cellStyle name="20% - Accent3 22 4 10" xfId="11804"/>
    <cellStyle name="20% - Accent3 22 4 2" xfId="11805"/>
    <cellStyle name="20% - Accent3 22 4 3" xfId="11806"/>
    <cellStyle name="20% - Accent3 22 4 4" xfId="11807"/>
    <cellStyle name="20% - Accent3 22 4 5" xfId="11808"/>
    <cellStyle name="20% - Accent3 22 4 6" xfId="11809"/>
    <cellStyle name="20% - Accent3 22 4 7" xfId="11810"/>
    <cellStyle name="20% - Accent3 22 4 8" xfId="11811"/>
    <cellStyle name="20% - Accent3 22 4 9" xfId="11812"/>
    <cellStyle name="20% - Accent3 22 5" xfId="11813"/>
    <cellStyle name="20% - Accent3 22 5 10" xfId="11814"/>
    <cellStyle name="20% - Accent3 22 5 2" xfId="11815"/>
    <cellStyle name="20% - Accent3 22 5 3" xfId="11816"/>
    <cellStyle name="20% - Accent3 22 5 4" xfId="11817"/>
    <cellStyle name="20% - Accent3 22 5 5" xfId="11818"/>
    <cellStyle name="20% - Accent3 22 5 6" xfId="11819"/>
    <cellStyle name="20% - Accent3 22 5 7" xfId="11820"/>
    <cellStyle name="20% - Accent3 22 5 8" xfId="11821"/>
    <cellStyle name="20% - Accent3 22 5 9" xfId="11822"/>
    <cellStyle name="20% - Accent3 22 6" xfId="11823"/>
    <cellStyle name="20% - Accent3 22 6 10" xfId="11824"/>
    <cellStyle name="20% - Accent3 22 6 2" xfId="11825"/>
    <cellStyle name="20% - Accent3 22 6 3" xfId="11826"/>
    <cellStyle name="20% - Accent3 22 6 4" xfId="11827"/>
    <cellStyle name="20% - Accent3 22 6 5" xfId="11828"/>
    <cellStyle name="20% - Accent3 22 6 6" xfId="11829"/>
    <cellStyle name="20% - Accent3 22 6 7" xfId="11830"/>
    <cellStyle name="20% - Accent3 22 6 8" xfId="11831"/>
    <cellStyle name="20% - Accent3 22 6 9" xfId="11832"/>
    <cellStyle name="20% - Accent3 22 7" xfId="11833"/>
    <cellStyle name="20% - Accent3 22 8" xfId="11834"/>
    <cellStyle name="20% - Accent3 22 9" xfId="11835"/>
    <cellStyle name="20% - Accent3 23" xfId="11836"/>
    <cellStyle name="20% - Accent3 23 10" xfId="11837"/>
    <cellStyle name="20% - Accent3 23 11" xfId="11838"/>
    <cellStyle name="20% - Accent3 23 12" xfId="11839"/>
    <cellStyle name="20% - Accent3 23 13" xfId="11840"/>
    <cellStyle name="20% - Accent3 23 14" xfId="11841"/>
    <cellStyle name="20% - Accent3 23 15" xfId="11842"/>
    <cellStyle name="20% - Accent3 23 16" xfId="11843"/>
    <cellStyle name="20% - Accent3 23 2" xfId="11844"/>
    <cellStyle name="20% - Accent3 23 2 10" xfId="11845"/>
    <cellStyle name="20% - Accent3 23 2 11" xfId="11846"/>
    <cellStyle name="20% - Accent3 23 2 12" xfId="11847"/>
    <cellStyle name="20% - Accent3 23 2 13" xfId="11848"/>
    <cellStyle name="20% - Accent3 23 2 2" xfId="11849"/>
    <cellStyle name="20% - Accent3 23 2 2 10" xfId="11850"/>
    <cellStyle name="20% - Accent3 23 2 2 2" xfId="11851"/>
    <cellStyle name="20% - Accent3 23 2 2 3" xfId="11852"/>
    <cellStyle name="20% - Accent3 23 2 2 4" xfId="11853"/>
    <cellStyle name="20% - Accent3 23 2 2 5" xfId="11854"/>
    <cellStyle name="20% - Accent3 23 2 2 6" xfId="11855"/>
    <cellStyle name="20% - Accent3 23 2 2 7" xfId="11856"/>
    <cellStyle name="20% - Accent3 23 2 2 8" xfId="11857"/>
    <cellStyle name="20% - Accent3 23 2 2 9" xfId="11858"/>
    <cellStyle name="20% - Accent3 23 2 3" xfId="11859"/>
    <cellStyle name="20% - Accent3 23 2 3 10" xfId="11860"/>
    <cellStyle name="20% - Accent3 23 2 3 2" xfId="11861"/>
    <cellStyle name="20% - Accent3 23 2 3 3" xfId="11862"/>
    <cellStyle name="20% - Accent3 23 2 3 4" xfId="11863"/>
    <cellStyle name="20% - Accent3 23 2 3 5" xfId="11864"/>
    <cellStyle name="20% - Accent3 23 2 3 6" xfId="11865"/>
    <cellStyle name="20% - Accent3 23 2 3 7" xfId="11866"/>
    <cellStyle name="20% - Accent3 23 2 3 8" xfId="11867"/>
    <cellStyle name="20% - Accent3 23 2 3 9" xfId="11868"/>
    <cellStyle name="20% - Accent3 23 2 4" xfId="11869"/>
    <cellStyle name="20% - Accent3 23 2 5" xfId="11870"/>
    <cellStyle name="20% - Accent3 23 2 6" xfId="11871"/>
    <cellStyle name="20% - Accent3 23 2 7" xfId="11872"/>
    <cellStyle name="20% - Accent3 23 2 8" xfId="11873"/>
    <cellStyle name="20% - Accent3 23 2 9" xfId="11874"/>
    <cellStyle name="20% - Accent3 23 3" xfId="11875"/>
    <cellStyle name="20% - Accent3 23 3 10" xfId="11876"/>
    <cellStyle name="20% - Accent3 23 3 2" xfId="11877"/>
    <cellStyle name="20% - Accent3 23 3 3" xfId="11878"/>
    <cellStyle name="20% - Accent3 23 3 4" xfId="11879"/>
    <cellStyle name="20% - Accent3 23 3 5" xfId="11880"/>
    <cellStyle name="20% - Accent3 23 3 6" xfId="11881"/>
    <cellStyle name="20% - Accent3 23 3 7" xfId="11882"/>
    <cellStyle name="20% - Accent3 23 3 8" xfId="11883"/>
    <cellStyle name="20% - Accent3 23 3 9" xfId="11884"/>
    <cellStyle name="20% - Accent3 23 4" xfId="11885"/>
    <cellStyle name="20% - Accent3 23 4 10" xfId="11886"/>
    <cellStyle name="20% - Accent3 23 4 2" xfId="11887"/>
    <cellStyle name="20% - Accent3 23 4 3" xfId="11888"/>
    <cellStyle name="20% - Accent3 23 4 4" xfId="11889"/>
    <cellStyle name="20% - Accent3 23 4 5" xfId="11890"/>
    <cellStyle name="20% - Accent3 23 4 6" xfId="11891"/>
    <cellStyle name="20% - Accent3 23 4 7" xfId="11892"/>
    <cellStyle name="20% - Accent3 23 4 8" xfId="11893"/>
    <cellStyle name="20% - Accent3 23 4 9" xfId="11894"/>
    <cellStyle name="20% - Accent3 23 5" xfId="11895"/>
    <cellStyle name="20% - Accent3 23 5 10" xfId="11896"/>
    <cellStyle name="20% - Accent3 23 5 2" xfId="11897"/>
    <cellStyle name="20% - Accent3 23 5 3" xfId="11898"/>
    <cellStyle name="20% - Accent3 23 5 4" xfId="11899"/>
    <cellStyle name="20% - Accent3 23 5 5" xfId="11900"/>
    <cellStyle name="20% - Accent3 23 5 6" xfId="11901"/>
    <cellStyle name="20% - Accent3 23 5 7" xfId="11902"/>
    <cellStyle name="20% - Accent3 23 5 8" xfId="11903"/>
    <cellStyle name="20% - Accent3 23 5 9" xfId="11904"/>
    <cellStyle name="20% - Accent3 23 6" xfId="11905"/>
    <cellStyle name="20% - Accent3 23 6 10" xfId="11906"/>
    <cellStyle name="20% - Accent3 23 6 2" xfId="11907"/>
    <cellStyle name="20% - Accent3 23 6 3" xfId="11908"/>
    <cellStyle name="20% - Accent3 23 6 4" xfId="11909"/>
    <cellStyle name="20% - Accent3 23 6 5" xfId="11910"/>
    <cellStyle name="20% - Accent3 23 6 6" xfId="11911"/>
    <cellStyle name="20% - Accent3 23 6 7" xfId="11912"/>
    <cellStyle name="20% - Accent3 23 6 8" xfId="11913"/>
    <cellStyle name="20% - Accent3 23 6 9" xfId="11914"/>
    <cellStyle name="20% - Accent3 23 7" xfId="11915"/>
    <cellStyle name="20% - Accent3 23 8" xfId="11916"/>
    <cellStyle name="20% - Accent3 23 9" xfId="11917"/>
    <cellStyle name="20% - Accent3 24" xfId="11918"/>
    <cellStyle name="20% - Accent3 24 10" xfId="11919"/>
    <cellStyle name="20% - Accent3 24 11" xfId="11920"/>
    <cellStyle name="20% - Accent3 24 12" xfId="11921"/>
    <cellStyle name="20% - Accent3 24 13" xfId="11922"/>
    <cellStyle name="20% - Accent3 24 14" xfId="11923"/>
    <cellStyle name="20% - Accent3 24 15" xfId="11924"/>
    <cellStyle name="20% - Accent3 24 16" xfId="11925"/>
    <cellStyle name="20% - Accent3 24 2" xfId="11926"/>
    <cellStyle name="20% - Accent3 24 2 10" xfId="11927"/>
    <cellStyle name="20% - Accent3 24 2 11" xfId="11928"/>
    <cellStyle name="20% - Accent3 24 2 12" xfId="11929"/>
    <cellStyle name="20% - Accent3 24 2 13" xfId="11930"/>
    <cellStyle name="20% - Accent3 24 2 2" xfId="11931"/>
    <cellStyle name="20% - Accent3 24 2 2 10" xfId="11932"/>
    <cellStyle name="20% - Accent3 24 2 2 2" xfId="11933"/>
    <cellStyle name="20% - Accent3 24 2 2 3" xfId="11934"/>
    <cellStyle name="20% - Accent3 24 2 2 4" xfId="11935"/>
    <cellStyle name="20% - Accent3 24 2 2 5" xfId="11936"/>
    <cellStyle name="20% - Accent3 24 2 2 6" xfId="11937"/>
    <cellStyle name="20% - Accent3 24 2 2 7" xfId="11938"/>
    <cellStyle name="20% - Accent3 24 2 2 8" xfId="11939"/>
    <cellStyle name="20% - Accent3 24 2 2 9" xfId="11940"/>
    <cellStyle name="20% - Accent3 24 2 3" xfId="11941"/>
    <cellStyle name="20% - Accent3 24 2 3 10" xfId="11942"/>
    <cellStyle name="20% - Accent3 24 2 3 2" xfId="11943"/>
    <cellStyle name="20% - Accent3 24 2 3 3" xfId="11944"/>
    <cellStyle name="20% - Accent3 24 2 3 4" xfId="11945"/>
    <cellStyle name="20% - Accent3 24 2 3 5" xfId="11946"/>
    <cellStyle name="20% - Accent3 24 2 3 6" xfId="11947"/>
    <cellStyle name="20% - Accent3 24 2 3 7" xfId="11948"/>
    <cellStyle name="20% - Accent3 24 2 3 8" xfId="11949"/>
    <cellStyle name="20% - Accent3 24 2 3 9" xfId="11950"/>
    <cellStyle name="20% - Accent3 24 2 4" xfId="11951"/>
    <cellStyle name="20% - Accent3 24 2 5" xfId="11952"/>
    <cellStyle name="20% - Accent3 24 2 6" xfId="11953"/>
    <cellStyle name="20% - Accent3 24 2 7" xfId="11954"/>
    <cellStyle name="20% - Accent3 24 2 8" xfId="11955"/>
    <cellStyle name="20% - Accent3 24 2 9" xfId="11956"/>
    <cellStyle name="20% - Accent3 24 3" xfId="11957"/>
    <cellStyle name="20% - Accent3 24 3 10" xfId="11958"/>
    <cellStyle name="20% - Accent3 24 3 2" xfId="11959"/>
    <cellStyle name="20% - Accent3 24 3 3" xfId="11960"/>
    <cellStyle name="20% - Accent3 24 3 4" xfId="11961"/>
    <cellStyle name="20% - Accent3 24 3 5" xfId="11962"/>
    <cellStyle name="20% - Accent3 24 3 6" xfId="11963"/>
    <cellStyle name="20% - Accent3 24 3 7" xfId="11964"/>
    <cellStyle name="20% - Accent3 24 3 8" xfId="11965"/>
    <cellStyle name="20% - Accent3 24 3 9" xfId="11966"/>
    <cellStyle name="20% - Accent3 24 4" xfId="11967"/>
    <cellStyle name="20% - Accent3 24 4 10" xfId="11968"/>
    <cellStyle name="20% - Accent3 24 4 2" xfId="11969"/>
    <cellStyle name="20% - Accent3 24 4 3" xfId="11970"/>
    <cellStyle name="20% - Accent3 24 4 4" xfId="11971"/>
    <cellStyle name="20% - Accent3 24 4 5" xfId="11972"/>
    <cellStyle name="20% - Accent3 24 4 6" xfId="11973"/>
    <cellStyle name="20% - Accent3 24 4 7" xfId="11974"/>
    <cellStyle name="20% - Accent3 24 4 8" xfId="11975"/>
    <cellStyle name="20% - Accent3 24 4 9" xfId="11976"/>
    <cellStyle name="20% - Accent3 24 5" xfId="11977"/>
    <cellStyle name="20% - Accent3 24 5 10" xfId="11978"/>
    <cellStyle name="20% - Accent3 24 5 2" xfId="11979"/>
    <cellStyle name="20% - Accent3 24 5 3" xfId="11980"/>
    <cellStyle name="20% - Accent3 24 5 4" xfId="11981"/>
    <cellStyle name="20% - Accent3 24 5 5" xfId="11982"/>
    <cellStyle name="20% - Accent3 24 5 6" xfId="11983"/>
    <cellStyle name="20% - Accent3 24 5 7" xfId="11984"/>
    <cellStyle name="20% - Accent3 24 5 8" xfId="11985"/>
    <cellStyle name="20% - Accent3 24 5 9" xfId="11986"/>
    <cellStyle name="20% - Accent3 24 6" xfId="11987"/>
    <cellStyle name="20% - Accent3 24 6 10" xfId="11988"/>
    <cellStyle name="20% - Accent3 24 6 2" xfId="11989"/>
    <cellStyle name="20% - Accent3 24 6 3" xfId="11990"/>
    <cellStyle name="20% - Accent3 24 6 4" xfId="11991"/>
    <cellStyle name="20% - Accent3 24 6 5" xfId="11992"/>
    <cellStyle name="20% - Accent3 24 6 6" xfId="11993"/>
    <cellStyle name="20% - Accent3 24 6 7" xfId="11994"/>
    <cellStyle name="20% - Accent3 24 6 8" xfId="11995"/>
    <cellStyle name="20% - Accent3 24 6 9" xfId="11996"/>
    <cellStyle name="20% - Accent3 24 7" xfId="11997"/>
    <cellStyle name="20% - Accent3 24 8" xfId="11998"/>
    <cellStyle name="20% - Accent3 24 9" xfId="11999"/>
    <cellStyle name="20% - Accent3 25" xfId="12000"/>
    <cellStyle name="20% - Accent3 25 10" xfId="12001"/>
    <cellStyle name="20% - Accent3 25 11" xfId="12002"/>
    <cellStyle name="20% - Accent3 25 12" xfId="12003"/>
    <cellStyle name="20% - Accent3 25 13" xfId="12004"/>
    <cellStyle name="20% - Accent3 25 14" xfId="12005"/>
    <cellStyle name="20% - Accent3 25 15" xfId="12006"/>
    <cellStyle name="20% - Accent3 25 16" xfId="12007"/>
    <cellStyle name="20% - Accent3 25 2" xfId="12008"/>
    <cellStyle name="20% - Accent3 25 2 10" xfId="12009"/>
    <cellStyle name="20% - Accent3 25 2 11" xfId="12010"/>
    <cellStyle name="20% - Accent3 25 2 12" xfId="12011"/>
    <cellStyle name="20% - Accent3 25 2 13" xfId="12012"/>
    <cellStyle name="20% - Accent3 25 2 2" xfId="12013"/>
    <cellStyle name="20% - Accent3 25 2 2 10" xfId="12014"/>
    <cellStyle name="20% - Accent3 25 2 2 2" xfId="12015"/>
    <cellStyle name="20% - Accent3 25 2 2 3" xfId="12016"/>
    <cellStyle name="20% - Accent3 25 2 2 4" xfId="12017"/>
    <cellStyle name="20% - Accent3 25 2 2 5" xfId="12018"/>
    <cellStyle name="20% - Accent3 25 2 2 6" xfId="12019"/>
    <cellStyle name="20% - Accent3 25 2 2 7" xfId="12020"/>
    <cellStyle name="20% - Accent3 25 2 2 8" xfId="12021"/>
    <cellStyle name="20% - Accent3 25 2 2 9" xfId="12022"/>
    <cellStyle name="20% - Accent3 25 2 3" xfId="12023"/>
    <cellStyle name="20% - Accent3 25 2 3 10" xfId="12024"/>
    <cellStyle name="20% - Accent3 25 2 3 2" xfId="12025"/>
    <cellStyle name="20% - Accent3 25 2 3 3" xfId="12026"/>
    <cellStyle name="20% - Accent3 25 2 3 4" xfId="12027"/>
    <cellStyle name="20% - Accent3 25 2 3 5" xfId="12028"/>
    <cellStyle name="20% - Accent3 25 2 3 6" xfId="12029"/>
    <cellStyle name="20% - Accent3 25 2 3 7" xfId="12030"/>
    <cellStyle name="20% - Accent3 25 2 3 8" xfId="12031"/>
    <cellStyle name="20% - Accent3 25 2 3 9" xfId="12032"/>
    <cellStyle name="20% - Accent3 25 2 4" xfId="12033"/>
    <cellStyle name="20% - Accent3 25 2 5" xfId="12034"/>
    <cellStyle name="20% - Accent3 25 2 6" xfId="12035"/>
    <cellStyle name="20% - Accent3 25 2 7" xfId="12036"/>
    <cellStyle name="20% - Accent3 25 2 8" xfId="12037"/>
    <cellStyle name="20% - Accent3 25 2 9" xfId="12038"/>
    <cellStyle name="20% - Accent3 25 3" xfId="12039"/>
    <cellStyle name="20% - Accent3 25 3 10" xfId="12040"/>
    <cellStyle name="20% - Accent3 25 3 2" xfId="12041"/>
    <cellStyle name="20% - Accent3 25 3 3" xfId="12042"/>
    <cellStyle name="20% - Accent3 25 3 4" xfId="12043"/>
    <cellStyle name="20% - Accent3 25 3 5" xfId="12044"/>
    <cellStyle name="20% - Accent3 25 3 6" xfId="12045"/>
    <cellStyle name="20% - Accent3 25 3 7" xfId="12046"/>
    <cellStyle name="20% - Accent3 25 3 8" xfId="12047"/>
    <cellStyle name="20% - Accent3 25 3 9" xfId="12048"/>
    <cellStyle name="20% - Accent3 25 4" xfId="12049"/>
    <cellStyle name="20% - Accent3 25 4 10" xfId="12050"/>
    <cellStyle name="20% - Accent3 25 4 2" xfId="12051"/>
    <cellStyle name="20% - Accent3 25 4 3" xfId="12052"/>
    <cellStyle name="20% - Accent3 25 4 4" xfId="12053"/>
    <cellStyle name="20% - Accent3 25 4 5" xfId="12054"/>
    <cellStyle name="20% - Accent3 25 4 6" xfId="12055"/>
    <cellStyle name="20% - Accent3 25 4 7" xfId="12056"/>
    <cellStyle name="20% - Accent3 25 4 8" xfId="12057"/>
    <cellStyle name="20% - Accent3 25 4 9" xfId="12058"/>
    <cellStyle name="20% - Accent3 25 5" xfId="12059"/>
    <cellStyle name="20% - Accent3 25 5 10" xfId="12060"/>
    <cellStyle name="20% - Accent3 25 5 2" xfId="12061"/>
    <cellStyle name="20% - Accent3 25 5 3" xfId="12062"/>
    <cellStyle name="20% - Accent3 25 5 4" xfId="12063"/>
    <cellStyle name="20% - Accent3 25 5 5" xfId="12064"/>
    <cellStyle name="20% - Accent3 25 5 6" xfId="12065"/>
    <cellStyle name="20% - Accent3 25 5 7" xfId="12066"/>
    <cellStyle name="20% - Accent3 25 5 8" xfId="12067"/>
    <cellStyle name="20% - Accent3 25 5 9" xfId="12068"/>
    <cellStyle name="20% - Accent3 25 6" xfId="12069"/>
    <cellStyle name="20% - Accent3 25 6 10" xfId="12070"/>
    <cellStyle name="20% - Accent3 25 6 2" xfId="12071"/>
    <cellStyle name="20% - Accent3 25 6 3" xfId="12072"/>
    <cellStyle name="20% - Accent3 25 6 4" xfId="12073"/>
    <cellStyle name="20% - Accent3 25 6 5" xfId="12074"/>
    <cellStyle name="20% - Accent3 25 6 6" xfId="12075"/>
    <cellStyle name="20% - Accent3 25 6 7" xfId="12076"/>
    <cellStyle name="20% - Accent3 25 6 8" xfId="12077"/>
    <cellStyle name="20% - Accent3 25 6 9" xfId="12078"/>
    <cellStyle name="20% - Accent3 25 7" xfId="12079"/>
    <cellStyle name="20% - Accent3 25 8" xfId="12080"/>
    <cellStyle name="20% - Accent3 25 9" xfId="12081"/>
    <cellStyle name="20% - Accent3 26" xfId="12082"/>
    <cellStyle name="20% - Accent3 26 10" xfId="12083"/>
    <cellStyle name="20% - Accent3 26 11" xfId="12084"/>
    <cellStyle name="20% - Accent3 26 12" xfId="12085"/>
    <cellStyle name="20% - Accent3 26 13" xfId="12086"/>
    <cellStyle name="20% - Accent3 26 14" xfId="12087"/>
    <cellStyle name="20% - Accent3 26 15" xfId="12088"/>
    <cellStyle name="20% - Accent3 26 16" xfId="12089"/>
    <cellStyle name="20% - Accent3 26 2" xfId="12090"/>
    <cellStyle name="20% - Accent3 26 2 10" xfId="12091"/>
    <cellStyle name="20% - Accent3 26 2 11" xfId="12092"/>
    <cellStyle name="20% - Accent3 26 2 12" xfId="12093"/>
    <cellStyle name="20% - Accent3 26 2 13" xfId="12094"/>
    <cellStyle name="20% - Accent3 26 2 2" xfId="12095"/>
    <cellStyle name="20% - Accent3 26 2 2 10" xfId="12096"/>
    <cellStyle name="20% - Accent3 26 2 2 2" xfId="12097"/>
    <cellStyle name="20% - Accent3 26 2 2 3" xfId="12098"/>
    <cellStyle name="20% - Accent3 26 2 2 4" xfId="12099"/>
    <cellStyle name="20% - Accent3 26 2 2 5" xfId="12100"/>
    <cellStyle name="20% - Accent3 26 2 2 6" xfId="12101"/>
    <cellStyle name="20% - Accent3 26 2 2 7" xfId="12102"/>
    <cellStyle name="20% - Accent3 26 2 2 8" xfId="12103"/>
    <cellStyle name="20% - Accent3 26 2 2 9" xfId="12104"/>
    <cellStyle name="20% - Accent3 26 2 3" xfId="12105"/>
    <cellStyle name="20% - Accent3 26 2 3 10" xfId="12106"/>
    <cellStyle name="20% - Accent3 26 2 3 2" xfId="12107"/>
    <cellStyle name="20% - Accent3 26 2 3 3" xfId="12108"/>
    <cellStyle name="20% - Accent3 26 2 3 4" xfId="12109"/>
    <cellStyle name="20% - Accent3 26 2 3 5" xfId="12110"/>
    <cellStyle name="20% - Accent3 26 2 3 6" xfId="12111"/>
    <cellStyle name="20% - Accent3 26 2 3 7" xfId="12112"/>
    <cellStyle name="20% - Accent3 26 2 3 8" xfId="12113"/>
    <cellStyle name="20% - Accent3 26 2 3 9" xfId="12114"/>
    <cellStyle name="20% - Accent3 26 2 4" xfId="12115"/>
    <cellStyle name="20% - Accent3 26 2 5" xfId="12116"/>
    <cellStyle name="20% - Accent3 26 2 6" xfId="12117"/>
    <cellStyle name="20% - Accent3 26 2 7" xfId="12118"/>
    <cellStyle name="20% - Accent3 26 2 8" xfId="12119"/>
    <cellStyle name="20% - Accent3 26 2 9" xfId="12120"/>
    <cellStyle name="20% - Accent3 26 3" xfId="12121"/>
    <cellStyle name="20% - Accent3 26 3 10" xfId="12122"/>
    <cellStyle name="20% - Accent3 26 3 2" xfId="12123"/>
    <cellStyle name="20% - Accent3 26 3 3" xfId="12124"/>
    <cellStyle name="20% - Accent3 26 3 4" xfId="12125"/>
    <cellStyle name="20% - Accent3 26 3 5" xfId="12126"/>
    <cellStyle name="20% - Accent3 26 3 6" xfId="12127"/>
    <cellStyle name="20% - Accent3 26 3 7" xfId="12128"/>
    <cellStyle name="20% - Accent3 26 3 8" xfId="12129"/>
    <cellStyle name="20% - Accent3 26 3 9" xfId="12130"/>
    <cellStyle name="20% - Accent3 26 4" xfId="12131"/>
    <cellStyle name="20% - Accent3 26 4 10" xfId="12132"/>
    <cellStyle name="20% - Accent3 26 4 2" xfId="12133"/>
    <cellStyle name="20% - Accent3 26 4 3" xfId="12134"/>
    <cellStyle name="20% - Accent3 26 4 4" xfId="12135"/>
    <cellStyle name="20% - Accent3 26 4 5" xfId="12136"/>
    <cellStyle name="20% - Accent3 26 4 6" xfId="12137"/>
    <cellStyle name="20% - Accent3 26 4 7" xfId="12138"/>
    <cellStyle name="20% - Accent3 26 4 8" xfId="12139"/>
    <cellStyle name="20% - Accent3 26 4 9" xfId="12140"/>
    <cellStyle name="20% - Accent3 26 5" xfId="12141"/>
    <cellStyle name="20% - Accent3 26 5 10" xfId="12142"/>
    <cellStyle name="20% - Accent3 26 5 2" xfId="12143"/>
    <cellStyle name="20% - Accent3 26 5 3" xfId="12144"/>
    <cellStyle name="20% - Accent3 26 5 4" xfId="12145"/>
    <cellStyle name="20% - Accent3 26 5 5" xfId="12146"/>
    <cellStyle name="20% - Accent3 26 5 6" xfId="12147"/>
    <cellStyle name="20% - Accent3 26 5 7" xfId="12148"/>
    <cellStyle name="20% - Accent3 26 5 8" xfId="12149"/>
    <cellStyle name="20% - Accent3 26 5 9" xfId="12150"/>
    <cellStyle name="20% - Accent3 26 6" xfId="12151"/>
    <cellStyle name="20% - Accent3 26 6 10" xfId="12152"/>
    <cellStyle name="20% - Accent3 26 6 2" xfId="12153"/>
    <cellStyle name="20% - Accent3 26 6 3" xfId="12154"/>
    <cellStyle name="20% - Accent3 26 6 4" xfId="12155"/>
    <cellStyle name="20% - Accent3 26 6 5" xfId="12156"/>
    <cellStyle name="20% - Accent3 26 6 6" xfId="12157"/>
    <cellStyle name="20% - Accent3 26 6 7" xfId="12158"/>
    <cellStyle name="20% - Accent3 26 6 8" xfId="12159"/>
    <cellStyle name="20% - Accent3 26 6 9" xfId="12160"/>
    <cellStyle name="20% - Accent3 26 7" xfId="12161"/>
    <cellStyle name="20% - Accent3 26 8" xfId="12162"/>
    <cellStyle name="20% - Accent3 26 9" xfId="12163"/>
    <cellStyle name="20% - Accent3 27" xfId="12164"/>
    <cellStyle name="20% - Accent3 27 10" xfId="12165"/>
    <cellStyle name="20% - Accent3 27 11" xfId="12166"/>
    <cellStyle name="20% - Accent3 27 12" xfId="12167"/>
    <cellStyle name="20% - Accent3 27 13" xfId="12168"/>
    <cellStyle name="20% - Accent3 27 14" xfId="12169"/>
    <cellStyle name="20% - Accent3 27 15" xfId="12170"/>
    <cellStyle name="20% - Accent3 27 2" xfId="12171"/>
    <cellStyle name="20% - Accent3 27 2 10" xfId="12172"/>
    <cellStyle name="20% - Accent3 27 2 11" xfId="12173"/>
    <cellStyle name="20% - Accent3 27 2 12" xfId="12174"/>
    <cellStyle name="20% - Accent3 27 2 13" xfId="12175"/>
    <cellStyle name="20% - Accent3 27 2 2" xfId="12176"/>
    <cellStyle name="20% - Accent3 27 2 2 10" xfId="12177"/>
    <cellStyle name="20% - Accent3 27 2 2 2" xfId="12178"/>
    <cellStyle name="20% - Accent3 27 2 2 3" xfId="12179"/>
    <cellStyle name="20% - Accent3 27 2 2 4" xfId="12180"/>
    <cellStyle name="20% - Accent3 27 2 2 5" xfId="12181"/>
    <cellStyle name="20% - Accent3 27 2 2 6" xfId="12182"/>
    <cellStyle name="20% - Accent3 27 2 2 7" xfId="12183"/>
    <cellStyle name="20% - Accent3 27 2 2 8" xfId="12184"/>
    <cellStyle name="20% - Accent3 27 2 2 9" xfId="12185"/>
    <cellStyle name="20% - Accent3 27 2 3" xfId="12186"/>
    <cellStyle name="20% - Accent3 27 2 3 10" xfId="12187"/>
    <cellStyle name="20% - Accent3 27 2 3 2" xfId="12188"/>
    <cellStyle name="20% - Accent3 27 2 3 3" xfId="12189"/>
    <cellStyle name="20% - Accent3 27 2 3 4" xfId="12190"/>
    <cellStyle name="20% - Accent3 27 2 3 5" xfId="12191"/>
    <cellStyle name="20% - Accent3 27 2 3 6" xfId="12192"/>
    <cellStyle name="20% - Accent3 27 2 3 7" xfId="12193"/>
    <cellStyle name="20% - Accent3 27 2 3 8" xfId="12194"/>
    <cellStyle name="20% - Accent3 27 2 3 9" xfId="12195"/>
    <cellStyle name="20% - Accent3 27 2 4" xfId="12196"/>
    <cellStyle name="20% - Accent3 27 2 5" xfId="12197"/>
    <cellStyle name="20% - Accent3 27 2 6" xfId="12198"/>
    <cellStyle name="20% - Accent3 27 2 7" xfId="12199"/>
    <cellStyle name="20% - Accent3 27 2 8" xfId="12200"/>
    <cellStyle name="20% - Accent3 27 2 9" xfId="12201"/>
    <cellStyle name="20% - Accent3 27 3" xfId="12202"/>
    <cellStyle name="20% - Accent3 27 3 10" xfId="12203"/>
    <cellStyle name="20% - Accent3 27 3 2" xfId="12204"/>
    <cellStyle name="20% - Accent3 27 3 3" xfId="12205"/>
    <cellStyle name="20% - Accent3 27 3 4" xfId="12206"/>
    <cellStyle name="20% - Accent3 27 3 5" xfId="12207"/>
    <cellStyle name="20% - Accent3 27 3 6" xfId="12208"/>
    <cellStyle name="20% - Accent3 27 3 7" xfId="12209"/>
    <cellStyle name="20% - Accent3 27 3 8" xfId="12210"/>
    <cellStyle name="20% - Accent3 27 3 9" xfId="12211"/>
    <cellStyle name="20% - Accent3 27 4" xfId="12212"/>
    <cellStyle name="20% - Accent3 27 4 10" xfId="12213"/>
    <cellStyle name="20% - Accent3 27 4 2" xfId="12214"/>
    <cellStyle name="20% - Accent3 27 4 3" xfId="12215"/>
    <cellStyle name="20% - Accent3 27 4 4" xfId="12216"/>
    <cellStyle name="20% - Accent3 27 4 5" xfId="12217"/>
    <cellStyle name="20% - Accent3 27 4 6" xfId="12218"/>
    <cellStyle name="20% - Accent3 27 4 7" xfId="12219"/>
    <cellStyle name="20% - Accent3 27 4 8" xfId="12220"/>
    <cellStyle name="20% - Accent3 27 4 9" xfId="12221"/>
    <cellStyle name="20% - Accent3 27 5" xfId="12222"/>
    <cellStyle name="20% - Accent3 27 5 10" xfId="12223"/>
    <cellStyle name="20% - Accent3 27 5 2" xfId="12224"/>
    <cellStyle name="20% - Accent3 27 5 3" xfId="12225"/>
    <cellStyle name="20% - Accent3 27 5 4" xfId="12226"/>
    <cellStyle name="20% - Accent3 27 5 5" xfId="12227"/>
    <cellStyle name="20% - Accent3 27 5 6" xfId="12228"/>
    <cellStyle name="20% - Accent3 27 5 7" xfId="12229"/>
    <cellStyle name="20% - Accent3 27 5 8" xfId="12230"/>
    <cellStyle name="20% - Accent3 27 5 9" xfId="12231"/>
    <cellStyle name="20% - Accent3 27 6" xfId="12232"/>
    <cellStyle name="20% - Accent3 27 7" xfId="12233"/>
    <cellStyle name="20% - Accent3 27 8" xfId="12234"/>
    <cellStyle name="20% - Accent3 27 9" xfId="12235"/>
    <cellStyle name="20% - Accent3 28" xfId="12236"/>
    <cellStyle name="20% - Accent3 28 10" xfId="12237"/>
    <cellStyle name="20% - Accent3 28 11" xfId="12238"/>
    <cellStyle name="20% - Accent3 28 12" xfId="12239"/>
    <cellStyle name="20% - Accent3 28 13" xfId="12240"/>
    <cellStyle name="20% - Accent3 28 14" xfId="12241"/>
    <cellStyle name="20% - Accent3 28 15" xfId="12242"/>
    <cellStyle name="20% - Accent3 28 2" xfId="12243"/>
    <cellStyle name="20% - Accent3 28 2 10" xfId="12244"/>
    <cellStyle name="20% - Accent3 28 2 11" xfId="12245"/>
    <cellStyle name="20% - Accent3 28 2 12" xfId="12246"/>
    <cellStyle name="20% - Accent3 28 2 13" xfId="12247"/>
    <cellStyle name="20% - Accent3 28 2 2" xfId="12248"/>
    <cellStyle name="20% - Accent3 28 2 2 10" xfId="12249"/>
    <cellStyle name="20% - Accent3 28 2 2 2" xfId="12250"/>
    <cellStyle name="20% - Accent3 28 2 2 3" xfId="12251"/>
    <cellStyle name="20% - Accent3 28 2 2 4" xfId="12252"/>
    <cellStyle name="20% - Accent3 28 2 2 5" xfId="12253"/>
    <cellStyle name="20% - Accent3 28 2 2 6" xfId="12254"/>
    <cellStyle name="20% - Accent3 28 2 2 7" xfId="12255"/>
    <cellStyle name="20% - Accent3 28 2 2 8" xfId="12256"/>
    <cellStyle name="20% - Accent3 28 2 2 9" xfId="12257"/>
    <cellStyle name="20% - Accent3 28 2 3" xfId="12258"/>
    <cellStyle name="20% - Accent3 28 2 3 10" xfId="12259"/>
    <cellStyle name="20% - Accent3 28 2 3 2" xfId="12260"/>
    <cellStyle name="20% - Accent3 28 2 3 3" xfId="12261"/>
    <cellStyle name="20% - Accent3 28 2 3 4" xfId="12262"/>
    <cellStyle name="20% - Accent3 28 2 3 5" xfId="12263"/>
    <cellStyle name="20% - Accent3 28 2 3 6" xfId="12264"/>
    <cellStyle name="20% - Accent3 28 2 3 7" xfId="12265"/>
    <cellStyle name="20% - Accent3 28 2 3 8" xfId="12266"/>
    <cellStyle name="20% - Accent3 28 2 3 9" xfId="12267"/>
    <cellStyle name="20% - Accent3 28 2 4" xfId="12268"/>
    <cellStyle name="20% - Accent3 28 2 5" xfId="12269"/>
    <cellStyle name="20% - Accent3 28 2 6" xfId="12270"/>
    <cellStyle name="20% - Accent3 28 2 7" xfId="12271"/>
    <cellStyle name="20% - Accent3 28 2 8" xfId="12272"/>
    <cellStyle name="20% - Accent3 28 2 9" xfId="12273"/>
    <cellStyle name="20% - Accent3 28 3" xfId="12274"/>
    <cellStyle name="20% - Accent3 28 3 10" xfId="12275"/>
    <cellStyle name="20% - Accent3 28 3 2" xfId="12276"/>
    <cellStyle name="20% - Accent3 28 3 3" xfId="12277"/>
    <cellStyle name="20% - Accent3 28 3 4" xfId="12278"/>
    <cellStyle name="20% - Accent3 28 3 5" xfId="12279"/>
    <cellStyle name="20% - Accent3 28 3 6" xfId="12280"/>
    <cellStyle name="20% - Accent3 28 3 7" xfId="12281"/>
    <cellStyle name="20% - Accent3 28 3 8" xfId="12282"/>
    <cellStyle name="20% - Accent3 28 3 9" xfId="12283"/>
    <cellStyle name="20% - Accent3 28 4" xfId="12284"/>
    <cellStyle name="20% - Accent3 28 4 10" xfId="12285"/>
    <cellStyle name="20% - Accent3 28 4 2" xfId="12286"/>
    <cellStyle name="20% - Accent3 28 4 3" xfId="12287"/>
    <cellStyle name="20% - Accent3 28 4 4" xfId="12288"/>
    <cellStyle name="20% - Accent3 28 4 5" xfId="12289"/>
    <cellStyle name="20% - Accent3 28 4 6" xfId="12290"/>
    <cellStyle name="20% - Accent3 28 4 7" xfId="12291"/>
    <cellStyle name="20% - Accent3 28 4 8" xfId="12292"/>
    <cellStyle name="20% - Accent3 28 4 9" xfId="12293"/>
    <cellStyle name="20% - Accent3 28 5" xfId="12294"/>
    <cellStyle name="20% - Accent3 28 5 10" xfId="12295"/>
    <cellStyle name="20% - Accent3 28 5 2" xfId="12296"/>
    <cellStyle name="20% - Accent3 28 5 3" xfId="12297"/>
    <cellStyle name="20% - Accent3 28 5 4" xfId="12298"/>
    <cellStyle name="20% - Accent3 28 5 5" xfId="12299"/>
    <cellStyle name="20% - Accent3 28 5 6" xfId="12300"/>
    <cellStyle name="20% - Accent3 28 5 7" xfId="12301"/>
    <cellStyle name="20% - Accent3 28 5 8" xfId="12302"/>
    <cellStyle name="20% - Accent3 28 5 9" xfId="12303"/>
    <cellStyle name="20% - Accent3 28 6" xfId="12304"/>
    <cellStyle name="20% - Accent3 28 7" xfId="12305"/>
    <cellStyle name="20% - Accent3 28 8" xfId="12306"/>
    <cellStyle name="20% - Accent3 28 9" xfId="12307"/>
    <cellStyle name="20% - Accent3 29" xfId="12308"/>
    <cellStyle name="20% - Accent3 29 10" xfId="12309"/>
    <cellStyle name="20% - Accent3 29 11" xfId="12310"/>
    <cellStyle name="20% - Accent3 29 12" xfId="12311"/>
    <cellStyle name="20% - Accent3 29 13" xfId="12312"/>
    <cellStyle name="20% - Accent3 29 14" xfId="12313"/>
    <cellStyle name="20% - Accent3 29 15" xfId="12314"/>
    <cellStyle name="20% - Accent3 29 2" xfId="12315"/>
    <cellStyle name="20% - Accent3 29 2 10" xfId="12316"/>
    <cellStyle name="20% - Accent3 29 2 11" xfId="12317"/>
    <cellStyle name="20% - Accent3 29 2 12" xfId="12318"/>
    <cellStyle name="20% - Accent3 29 2 13" xfId="12319"/>
    <cellStyle name="20% - Accent3 29 2 2" xfId="12320"/>
    <cellStyle name="20% - Accent3 29 2 2 10" xfId="12321"/>
    <cellStyle name="20% - Accent3 29 2 2 2" xfId="12322"/>
    <cellStyle name="20% - Accent3 29 2 2 3" xfId="12323"/>
    <cellStyle name="20% - Accent3 29 2 2 4" xfId="12324"/>
    <cellStyle name="20% - Accent3 29 2 2 5" xfId="12325"/>
    <cellStyle name="20% - Accent3 29 2 2 6" xfId="12326"/>
    <cellStyle name="20% - Accent3 29 2 2 7" xfId="12327"/>
    <cellStyle name="20% - Accent3 29 2 2 8" xfId="12328"/>
    <cellStyle name="20% - Accent3 29 2 2 9" xfId="12329"/>
    <cellStyle name="20% - Accent3 29 2 3" xfId="12330"/>
    <cellStyle name="20% - Accent3 29 2 3 10" xfId="12331"/>
    <cellStyle name="20% - Accent3 29 2 3 2" xfId="12332"/>
    <cellStyle name="20% - Accent3 29 2 3 3" xfId="12333"/>
    <cellStyle name="20% - Accent3 29 2 3 4" xfId="12334"/>
    <cellStyle name="20% - Accent3 29 2 3 5" xfId="12335"/>
    <cellStyle name="20% - Accent3 29 2 3 6" xfId="12336"/>
    <cellStyle name="20% - Accent3 29 2 3 7" xfId="12337"/>
    <cellStyle name="20% - Accent3 29 2 3 8" xfId="12338"/>
    <cellStyle name="20% - Accent3 29 2 3 9" xfId="12339"/>
    <cellStyle name="20% - Accent3 29 2 4" xfId="12340"/>
    <cellStyle name="20% - Accent3 29 2 5" xfId="12341"/>
    <cellStyle name="20% - Accent3 29 2 6" xfId="12342"/>
    <cellStyle name="20% - Accent3 29 2 7" xfId="12343"/>
    <cellStyle name="20% - Accent3 29 2 8" xfId="12344"/>
    <cellStyle name="20% - Accent3 29 2 9" xfId="12345"/>
    <cellStyle name="20% - Accent3 29 3" xfId="12346"/>
    <cellStyle name="20% - Accent3 29 3 10" xfId="12347"/>
    <cellStyle name="20% - Accent3 29 3 2" xfId="12348"/>
    <cellStyle name="20% - Accent3 29 3 3" xfId="12349"/>
    <cellStyle name="20% - Accent3 29 3 4" xfId="12350"/>
    <cellStyle name="20% - Accent3 29 3 5" xfId="12351"/>
    <cellStyle name="20% - Accent3 29 3 6" xfId="12352"/>
    <cellStyle name="20% - Accent3 29 3 7" xfId="12353"/>
    <cellStyle name="20% - Accent3 29 3 8" xfId="12354"/>
    <cellStyle name="20% - Accent3 29 3 9" xfId="12355"/>
    <cellStyle name="20% - Accent3 29 4" xfId="12356"/>
    <cellStyle name="20% - Accent3 29 4 10" xfId="12357"/>
    <cellStyle name="20% - Accent3 29 4 2" xfId="12358"/>
    <cellStyle name="20% - Accent3 29 4 3" xfId="12359"/>
    <cellStyle name="20% - Accent3 29 4 4" xfId="12360"/>
    <cellStyle name="20% - Accent3 29 4 5" xfId="12361"/>
    <cellStyle name="20% - Accent3 29 4 6" xfId="12362"/>
    <cellStyle name="20% - Accent3 29 4 7" xfId="12363"/>
    <cellStyle name="20% - Accent3 29 4 8" xfId="12364"/>
    <cellStyle name="20% - Accent3 29 4 9" xfId="12365"/>
    <cellStyle name="20% - Accent3 29 5" xfId="12366"/>
    <cellStyle name="20% - Accent3 29 5 10" xfId="12367"/>
    <cellStyle name="20% - Accent3 29 5 2" xfId="12368"/>
    <cellStyle name="20% - Accent3 29 5 3" xfId="12369"/>
    <cellStyle name="20% - Accent3 29 5 4" xfId="12370"/>
    <cellStyle name="20% - Accent3 29 5 5" xfId="12371"/>
    <cellStyle name="20% - Accent3 29 5 6" xfId="12372"/>
    <cellStyle name="20% - Accent3 29 5 7" xfId="12373"/>
    <cellStyle name="20% - Accent3 29 5 8" xfId="12374"/>
    <cellStyle name="20% - Accent3 29 5 9" xfId="12375"/>
    <cellStyle name="20% - Accent3 29 6" xfId="12376"/>
    <cellStyle name="20% - Accent3 29 7" xfId="12377"/>
    <cellStyle name="20% - Accent3 29 8" xfId="12378"/>
    <cellStyle name="20% - Accent3 29 9" xfId="12379"/>
    <cellStyle name="20% - Accent3 3" xfId="12380"/>
    <cellStyle name="20% - Accent3 3 10" xfId="12381"/>
    <cellStyle name="20% - Accent3 3 11" xfId="12382"/>
    <cellStyle name="20% - Accent3 3 12" xfId="12383"/>
    <cellStyle name="20% - Accent3 3 13" xfId="12384"/>
    <cellStyle name="20% - Accent3 3 14" xfId="12385"/>
    <cellStyle name="20% - Accent3 3 15" xfId="12386"/>
    <cellStyle name="20% - Accent3 3 16" xfId="12387"/>
    <cellStyle name="20% - Accent3 3 17" xfId="12388"/>
    <cellStyle name="20% - Accent3 3 18" xfId="12389"/>
    <cellStyle name="20% - Accent3 3 19" xfId="12390"/>
    <cellStyle name="20% - Accent3 3 2" xfId="12391"/>
    <cellStyle name="20% - Accent3 3 2 10" xfId="12392"/>
    <cellStyle name="20% - Accent3 3 2 11" xfId="12393"/>
    <cellStyle name="20% - Accent3 3 2 12" xfId="12394"/>
    <cellStyle name="20% - Accent3 3 2 13" xfId="12395"/>
    <cellStyle name="20% - Accent3 3 2 2" xfId="12396"/>
    <cellStyle name="20% - Accent3 3 2 2 10" xfId="12397"/>
    <cellStyle name="20% - Accent3 3 2 2 2" xfId="12398"/>
    <cellStyle name="20% - Accent3 3 2 2 2 2" xfId="12399"/>
    <cellStyle name="20% - Accent3 3 2 2 2 2 2" xfId="12400"/>
    <cellStyle name="20% - Accent3 3 2 2 2 3" xfId="12401"/>
    <cellStyle name="20% - Accent3 3 2 2 3" xfId="12402"/>
    <cellStyle name="20% - Accent3 3 2 2 3 2" xfId="12403"/>
    <cellStyle name="20% - Accent3 3 2 2 4" xfId="12404"/>
    <cellStyle name="20% - Accent3 3 2 2 5" xfId="12405"/>
    <cellStyle name="20% - Accent3 3 2 2 6" xfId="12406"/>
    <cellStyle name="20% - Accent3 3 2 2 7" xfId="12407"/>
    <cellStyle name="20% - Accent3 3 2 2 8" xfId="12408"/>
    <cellStyle name="20% - Accent3 3 2 2 9" xfId="12409"/>
    <cellStyle name="20% - Accent3 3 2 3" xfId="12410"/>
    <cellStyle name="20% - Accent3 3 2 3 10" xfId="12411"/>
    <cellStyle name="20% - Accent3 3 2 3 2" xfId="12412"/>
    <cellStyle name="20% - Accent3 3 2 3 2 2" xfId="12413"/>
    <cellStyle name="20% - Accent3 3 2 3 2 2 2" xfId="12414"/>
    <cellStyle name="20% - Accent3 3 2 3 2 3" xfId="12415"/>
    <cellStyle name="20% - Accent3 3 2 3 3" xfId="12416"/>
    <cellStyle name="20% - Accent3 3 2 3 3 2" xfId="12417"/>
    <cellStyle name="20% - Accent3 3 2 3 4" xfId="12418"/>
    <cellStyle name="20% - Accent3 3 2 3 5" xfId="12419"/>
    <cellStyle name="20% - Accent3 3 2 3 6" xfId="12420"/>
    <cellStyle name="20% - Accent3 3 2 3 7" xfId="12421"/>
    <cellStyle name="20% - Accent3 3 2 3 8" xfId="12422"/>
    <cellStyle name="20% - Accent3 3 2 3 9" xfId="12423"/>
    <cellStyle name="20% - Accent3 3 2 4" xfId="12424"/>
    <cellStyle name="20% - Accent3 3 2 4 2" xfId="12425"/>
    <cellStyle name="20% - Accent3 3 2 4 2 2" xfId="12426"/>
    <cellStyle name="20% - Accent3 3 2 4 3" xfId="12427"/>
    <cellStyle name="20% - Accent3 3 2 5" xfId="12428"/>
    <cellStyle name="20% - Accent3 3 2 5 2" xfId="12429"/>
    <cellStyle name="20% - Accent3 3 2 6" xfId="12430"/>
    <cellStyle name="20% - Accent3 3 2 6 2" xfId="12431"/>
    <cellStyle name="20% - Accent3 3 2 7" xfId="12432"/>
    <cellStyle name="20% - Accent3 3 2 8" xfId="12433"/>
    <cellStyle name="20% - Accent3 3 2 9" xfId="12434"/>
    <cellStyle name="20% - Accent3 3 3" xfId="12435"/>
    <cellStyle name="20% - Accent3 3 3 10" xfId="12436"/>
    <cellStyle name="20% - Accent3 3 3 11" xfId="12437"/>
    <cellStyle name="20% - Accent3 3 3 12" xfId="12438"/>
    <cellStyle name="20% - Accent3 3 3 2" xfId="12439"/>
    <cellStyle name="20% - Accent3 3 3 2 2" xfId="12440"/>
    <cellStyle name="20% - Accent3 3 3 2 2 2" xfId="12441"/>
    <cellStyle name="20% - Accent3 3 3 2 2 2 2" xfId="12442"/>
    <cellStyle name="20% - Accent3 3 3 2 2 3" xfId="12443"/>
    <cellStyle name="20% - Accent3 3 3 2 3" xfId="12444"/>
    <cellStyle name="20% - Accent3 3 3 2 3 2" xfId="12445"/>
    <cellStyle name="20% - Accent3 3 3 2 4" xfId="12446"/>
    <cellStyle name="20% - Accent3 3 3 2 5" xfId="12447"/>
    <cellStyle name="20% - Accent3 3 3 2 6" xfId="12448"/>
    <cellStyle name="20% - Accent3 3 3 2 7" xfId="12449"/>
    <cellStyle name="20% - Accent3 3 3 2 8" xfId="12450"/>
    <cellStyle name="20% - Accent3 3 3 3" xfId="12451"/>
    <cellStyle name="20% - Accent3 3 3 3 2" xfId="12452"/>
    <cellStyle name="20% - Accent3 3 3 3 2 2" xfId="12453"/>
    <cellStyle name="20% - Accent3 3 3 3 2 2 2" xfId="12454"/>
    <cellStyle name="20% - Accent3 3 3 3 2 3" xfId="12455"/>
    <cellStyle name="20% - Accent3 3 3 3 3" xfId="12456"/>
    <cellStyle name="20% - Accent3 3 3 3 3 2" xfId="12457"/>
    <cellStyle name="20% - Accent3 3 3 3 4" xfId="12458"/>
    <cellStyle name="20% - Accent3 3 3 3 5" xfId="12459"/>
    <cellStyle name="20% - Accent3 3 3 3 6" xfId="12460"/>
    <cellStyle name="20% - Accent3 3 3 3 7" xfId="12461"/>
    <cellStyle name="20% - Accent3 3 3 3 8" xfId="12462"/>
    <cellStyle name="20% - Accent3 3 3 4" xfId="12463"/>
    <cellStyle name="20% - Accent3 3 3 4 2" xfId="12464"/>
    <cellStyle name="20% - Accent3 3 3 4 2 2" xfId="12465"/>
    <cellStyle name="20% - Accent3 3 3 4 3" xfId="12466"/>
    <cellStyle name="20% - Accent3 3 3 5" xfId="12467"/>
    <cellStyle name="20% - Accent3 3 3 5 2" xfId="12468"/>
    <cellStyle name="20% - Accent3 3 3 6" xfId="12469"/>
    <cellStyle name="20% - Accent3 3 3 6 2" xfId="12470"/>
    <cellStyle name="20% - Accent3 3 3 7" xfId="12471"/>
    <cellStyle name="20% - Accent3 3 3 8" xfId="12472"/>
    <cellStyle name="20% - Accent3 3 3 9" xfId="12473"/>
    <cellStyle name="20% - Accent3 3 4" xfId="12474"/>
    <cellStyle name="20% - Accent3 3 4 10" xfId="12475"/>
    <cellStyle name="20% - Accent3 3 4 11" xfId="12476"/>
    <cellStyle name="20% - Accent3 3 4 12" xfId="12477"/>
    <cellStyle name="20% - Accent3 3 4 2" xfId="12478"/>
    <cellStyle name="20% - Accent3 3 4 2 2" xfId="12479"/>
    <cellStyle name="20% - Accent3 3 4 2 2 2" xfId="12480"/>
    <cellStyle name="20% - Accent3 3 4 2 2 2 2" xfId="12481"/>
    <cellStyle name="20% - Accent3 3 4 2 2 3" xfId="12482"/>
    <cellStyle name="20% - Accent3 3 4 2 3" xfId="12483"/>
    <cellStyle name="20% - Accent3 3 4 2 3 2" xfId="12484"/>
    <cellStyle name="20% - Accent3 3 4 2 4" xfId="12485"/>
    <cellStyle name="20% - Accent3 3 4 2 5" xfId="12486"/>
    <cellStyle name="20% - Accent3 3 4 2 6" xfId="12487"/>
    <cellStyle name="20% - Accent3 3 4 2 7" xfId="12488"/>
    <cellStyle name="20% - Accent3 3 4 2 8" xfId="12489"/>
    <cellStyle name="20% - Accent3 3 4 3" xfId="12490"/>
    <cellStyle name="20% - Accent3 3 4 3 2" xfId="12491"/>
    <cellStyle name="20% - Accent3 3 4 3 2 2" xfId="12492"/>
    <cellStyle name="20% - Accent3 3 4 3 2 2 2" xfId="12493"/>
    <cellStyle name="20% - Accent3 3 4 3 2 3" xfId="12494"/>
    <cellStyle name="20% - Accent3 3 4 3 3" xfId="12495"/>
    <cellStyle name="20% - Accent3 3 4 3 3 2" xfId="12496"/>
    <cellStyle name="20% - Accent3 3 4 3 4" xfId="12497"/>
    <cellStyle name="20% - Accent3 3 4 3 5" xfId="12498"/>
    <cellStyle name="20% - Accent3 3 4 3 6" xfId="12499"/>
    <cellStyle name="20% - Accent3 3 4 3 7" xfId="12500"/>
    <cellStyle name="20% - Accent3 3 4 3 8" xfId="12501"/>
    <cellStyle name="20% - Accent3 3 4 4" xfId="12502"/>
    <cellStyle name="20% - Accent3 3 4 4 2" xfId="12503"/>
    <cellStyle name="20% - Accent3 3 4 4 2 2" xfId="12504"/>
    <cellStyle name="20% - Accent3 3 4 4 3" xfId="12505"/>
    <cellStyle name="20% - Accent3 3 4 5" xfId="12506"/>
    <cellStyle name="20% - Accent3 3 4 5 2" xfId="12507"/>
    <cellStyle name="20% - Accent3 3 4 6" xfId="12508"/>
    <cellStyle name="20% - Accent3 3 4 6 2" xfId="12509"/>
    <cellStyle name="20% - Accent3 3 4 7" xfId="12510"/>
    <cellStyle name="20% - Accent3 3 4 8" xfId="12511"/>
    <cellStyle name="20% - Accent3 3 4 9" xfId="12512"/>
    <cellStyle name="20% - Accent3 3 5" xfId="12513"/>
    <cellStyle name="20% - Accent3 3 5 10" xfId="12514"/>
    <cellStyle name="20% - Accent3 3 5 2" xfId="12515"/>
    <cellStyle name="20% - Accent3 3 5 2 2" xfId="12516"/>
    <cellStyle name="20% - Accent3 3 5 2 2 2" xfId="12517"/>
    <cellStyle name="20% - Accent3 3 5 2 3" xfId="12518"/>
    <cellStyle name="20% - Accent3 3 5 3" xfId="12519"/>
    <cellStyle name="20% - Accent3 3 5 3 2" xfId="12520"/>
    <cellStyle name="20% - Accent3 3 5 4" xfId="12521"/>
    <cellStyle name="20% - Accent3 3 5 5" xfId="12522"/>
    <cellStyle name="20% - Accent3 3 5 6" xfId="12523"/>
    <cellStyle name="20% - Accent3 3 5 7" xfId="12524"/>
    <cellStyle name="20% - Accent3 3 5 8" xfId="12525"/>
    <cellStyle name="20% - Accent3 3 5 9" xfId="12526"/>
    <cellStyle name="20% - Accent3 3 6" xfId="12527"/>
    <cellStyle name="20% - Accent3 3 6 10" xfId="12528"/>
    <cellStyle name="20% - Accent3 3 6 2" xfId="12529"/>
    <cellStyle name="20% - Accent3 3 6 2 2" xfId="12530"/>
    <cellStyle name="20% - Accent3 3 6 2 2 2" xfId="12531"/>
    <cellStyle name="20% - Accent3 3 6 2 3" xfId="12532"/>
    <cellStyle name="20% - Accent3 3 6 3" xfId="12533"/>
    <cellStyle name="20% - Accent3 3 6 3 2" xfId="12534"/>
    <cellStyle name="20% - Accent3 3 6 4" xfId="12535"/>
    <cellStyle name="20% - Accent3 3 6 5" xfId="12536"/>
    <cellStyle name="20% - Accent3 3 6 6" xfId="12537"/>
    <cellStyle name="20% - Accent3 3 6 7" xfId="12538"/>
    <cellStyle name="20% - Accent3 3 6 8" xfId="12539"/>
    <cellStyle name="20% - Accent3 3 6 9" xfId="12540"/>
    <cellStyle name="20% - Accent3 3 7" xfId="12541"/>
    <cellStyle name="20% - Accent3 3 7 10" xfId="12542"/>
    <cellStyle name="20% - Accent3 3 7 2" xfId="12543"/>
    <cellStyle name="20% - Accent3 3 7 2 2" xfId="12544"/>
    <cellStyle name="20% - Accent3 3 7 3" xfId="12545"/>
    <cellStyle name="20% - Accent3 3 7 4" xfId="12546"/>
    <cellStyle name="20% - Accent3 3 7 5" xfId="12547"/>
    <cellStyle name="20% - Accent3 3 7 6" xfId="12548"/>
    <cellStyle name="20% - Accent3 3 7 7" xfId="12549"/>
    <cellStyle name="20% - Accent3 3 7 8" xfId="12550"/>
    <cellStyle name="20% - Accent3 3 7 9" xfId="12551"/>
    <cellStyle name="20% - Accent3 3 8" xfId="12552"/>
    <cellStyle name="20% - Accent3 3 8 10" xfId="12553"/>
    <cellStyle name="20% - Accent3 3 8 2" xfId="12554"/>
    <cellStyle name="20% - Accent3 3 8 3" xfId="12555"/>
    <cellStyle name="20% - Accent3 3 8 4" xfId="12556"/>
    <cellStyle name="20% - Accent3 3 8 5" xfId="12557"/>
    <cellStyle name="20% - Accent3 3 8 6" xfId="12558"/>
    <cellStyle name="20% - Accent3 3 8 7" xfId="12559"/>
    <cellStyle name="20% - Accent3 3 8 8" xfId="12560"/>
    <cellStyle name="20% - Accent3 3 8 9" xfId="12561"/>
    <cellStyle name="20% - Accent3 3 9" xfId="12562"/>
    <cellStyle name="20% - Accent3 3 9 10" xfId="12563"/>
    <cellStyle name="20% - Accent3 3 9 2" xfId="12564"/>
    <cellStyle name="20% - Accent3 3 9 3" xfId="12565"/>
    <cellStyle name="20% - Accent3 3 9 4" xfId="12566"/>
    <cellStyle name="20% - Accent3 3 9 5" xfId="12567"/>
    <cellStyle name="20% - Accent3 3 9 6" xfId="12568"/>
    <cellStyle name="20% - Accent3 3 9 7" xfId="12569"/>
    <cellStyle name="20% - Accent3 3 9 8" xfId="12570"/>
    <cellStyle name="20% - Accent3 3 9 9" xfId="12571"/>
    <cellStyle name="20% - Accent3 30" xfId="12572"/>
    <cellStyle name="20% - Accent3 30 10" xfId="12573"/>
    <cellStyle name="20% - Accent3 30 11" xfId="12574"/>
    <cellStyle name="20% - Accent3 30 12" xfId="12575"/>
    <cellStyle name="20% - Accent3 30 13" xfId="12576"/>
    <cellStyle name="20% - Accent3 30 14" xfId="12577"/>
    <cellStyle name="20% - Accent3 30 15" xfId="12578"/>
    <cellStyle name="20% - Accent3 30 2" xfId="12579"/>
    <cellStyle name="20% - Accent3 30 2 10" xfId="12580"/>
    <cellStyle name="20% - Accent3 30 2 11" xfId="12581"/>
    <cellStyle name="20% - Accent3 30 2 12" xfId="12582"/>
    <cellStyle name="20% - Accent3 30 2 13" xfId="12583"/>
    <cellStyle name="20% - Accent3 30 2 2" xfId="12584"/>
    <cellStyle name="20% - Accent3 30 2 2 10" xfId="12585"/>
    <cellStyle name="20% - Accent3 30 2 2 2" xfId="12586"/>
    <cellStyle name="20% - Accent3 30 2 2 3" xfId="12587"/>
    <cellStyle name="20% - Accent3 30 2 2 4" xfId="12588"/>
    <cellStyle name="20% - Accent3 30 2 2 5" xfId="12589"/>
    <cellStyle name="20% - Accent3 30 2 2 6" xfId="12590"/>
    <cellStyle name="20% - Accent3 30 2 2 7" xfId="12591"/>
    <cellStyle name="20% - Accent3 30 2 2 8" xfId="12592"/>
    <cellStyle name="20% - Accent3 30 2 2 9" xfId="12593"/>
    <cellStyle name="20% - Accent3 30 2 3" xfId="12594"/>
    <cellStyle name="20% - Accent3 30 2 3 10" xfId="12595"/>
    <cellStyle name="20% - Accent3 30 2 3 2" xfId="12596"/>
    <cellStyle name="20% - Accent3 30 2 3 3" xfId="12597"/>
    <cellStyle name="20% - Accent3 30 2 3 4" xfId="12598"/>
    <cellStyle name="20% - Accent3 30 2 3 5" xfId="12599"/>
    <cellStyle name="20% - Accent3 30 2 3 6" xfId="12600"/>
    <cellStyle name="20% - Accent3 30 2 3 7" xfId="12601"/>
    <cellStyle name="20% - Accent3 30 2 3 8" xfId="12602"/>
    <cellStyle name="20% - Accent3 30 2 3 9" xfId="12603"/>
    <cellStyle name="20% - Accent3 30 2 4" xfId="12604"/>
    <cellStyle name="20% - Accent3 30 2 5" xfId="12605"/>
    <cellStyle name="20% - Accent3 30 2 6" xfId="12606"/>
    <cellStyle name="20% - Accent3 30 2 7" xfId="12607"/>
    <cellStyle name="20% - Accent3 30 2 8" xfId="12608"/>
    <cellStyle name="20% - Accent3 30 2 9" xfId="12609"/>
    <cellStyle name="20% - Accent3 30 3" xfId="12610"/>
    <cellStyle name="20% - Accent3 30 3 10" xfId="12611"/>
    <cellStyle name="20% - Accent3 30 3 2" xfId="12612"/>
    <cellStyle name="20% - Accent3 30 3 3" xfId="12613"/>
    <cellStyle name="20% - Accent3 30 3 4" xfId="12614"/>
    <cellStyle name="20% - Accent3 30 3 5" xfId="12615"/>
    <cellStyle name="20% - Accent3 30 3 6" xfId="12616"/>
    <cellStyle name="20% - Accent3 30 3 7" xfId="12617"/>
    <cellStyle name="20% - Accent3 30 3 8" xfId="12618"/>
    <cellStyle name="20% - Accent3 30 3 9" xfId="12619"/>
    <cellStyle name="20% - Accent3 30 4" xfId="12620"/>
    <cellStyle name="20% - Accent3 30 4 10" xfId="12621"/>
    <cellStyle name="20% - Accent3 30 4 2" xfId="12622"/>
    <cellStyle name="20% - Accent3 30 4 3" xfId="12623"/>
    <cellStyle name="20% - Accent3 30 4 4" xfId="12624"/>
    <cellStyle name="20% - Accent3 30 4 5" xfId="12625"/>
    <cellStyle name="20% - Accent3 30 4 6" xfId="12626"/>
    <cellStyle name="20% - Accent3 30 4 7" xfId="12627"/>
    <cellStyle name="20% - Accent3 30 4 8" xfId="12628"/>
    <cellStyle name="20% - Accent3 30 4 9" xfId="12629"/>
    <cellStyle name="20% - Accent3 30 5" xfId="12630"/>
    <cellStyle name="20% - Accent3 30 5 10" xfId="12631"/>
    <cellStyle name="20% - Accent3 30 5 2" xfId="12632"/>
    <cellStyle name="20% - Accent3 30 5 3" xfId="12633"/>
    <cellStyle name="20% - Accent3 30 5 4" xfId="12634"/>
    <cellStyle name="20% - Accent3 30 5 5" xfId="12635"/>
    <cellStyle name="20% - Accent3 30 5 6" xfId="12636"/>
    <cellStyle name="20% - Accent3 30 5 7" xfId="12637"/>
    <cellStyle name="20% - Accent3 30 5 8" xfId="12638"/>
    <cellStyle name="20% - Accent3 30 5 9" xfId="12639"/>
    <cellStyle name="20% - Accent3 30 6" xfId="12640"/>
    <cellStyle name="20% - Accent3 30 7" xfId="12641"/>
    <cellStyle name="20% - Accent3 30 8" xfId="12642"/>
    <cellStyle name="20% - Accent3 30 9" xfId="12643"/>
    <cellStyle name="20% - Accent3 31" xfId="12644"/>
    <cellStyle name="20% - Accent3 31 10" xfId="12645"/>
    <cellStyle name="20% - Accent3 31 11" xfId="12646"/>
    <cellStyle name="20% - Accent3 31 12" xfId="12647"/>
    <cellStyle name="20% - Accent3 31 13" xfId="12648"/>
    <cellStyle name="20% - Accent3 31 14" xfId="12649"/>
    <cellStyle name="20% - Accent3 31 15" xfId="12650"/>
    <cellStyle name="20% - Accent3 31 2" xfId="12651"/>
    <cellStyle name="20% - Accent3 31 2 10" xfId="12652"/>
    <cellStyle name="20% - Accent3 31 2 11" xfId="12653"/>
    <cellStyle name="20% - Accent3 31 2 12" xfId="12654"/>
    <cellStyle name="20% - Accent3 31 2 13" xfId="12655"/>
    <cellStyle name="20% - Accent3 31 2 2" xfId="12656"/>
    <cellStyle name="20% - Accent3 31 2 2 10" xfId="12657"/>
    <cellStyle name="20% - Accent3 31 2 2 2" xfId="12658"/>
    <cellStyle name="20% - Accent3 31 2 2 3" xfId="12659"/>
    <cellStyle name="20% - Accent3 31 2 2 4" xfId="12660"/>
    <cellStyle name="20% - Accent3 31 2 2 5" xfId="12661"/>
    <cellStyle name="20% - Accent3 31 2 2 6" xfId="12662"/>
    <cellStyle name="20% - Accent3 31 2 2 7" xfId="12663"/>
    <cellStyle name="20% - Accent3 31 2 2 8" xfId="12664"/>
    <cellStyle name="20% - Accent3 31 2 2 9" xfId="12665"/>
    <cellStyle name="20% - Accent3 31 2 3" xfId="12666"/>
    <cellStyle name="20% - Accent3 31 2 3 10" xfId="12667"/>
    <cellStyle name="20% - Accent3 31 2 3 2" xfId="12668"/>
    <cellStyle name="20% - Accent3 31 2 3 3" xfId="12669"/>
    <cellStyle name="20% - Accent3 31 2 3 4" xfId="12670"/>
    <cellStyle name="20% - Accent3 31 2 3 5" xfId="12671"/>
    <cellStyle name="20% - Accent3 31 2 3 6" xfId="12672"/>
    <cellStyle name="20% - Accent3 31 2 3 7" xfId="12673"/>
    <cellStyle name="20% - Accent3 31 2 3 8" xfId="12674"/>
    <cellStyle name="20% - Accent3 31 2 3 9" xfId="12675"/>
    <cellStyle name="20% - Accent3 31 2 4" xfId="12676"/>
    <cellStyle name="20% - Accent3 31 2 5" xfId="12677"/>
    <cellStyle name="20% - Accent3 31 2 6" xfId="12678"/>
    <cellStyle name="20% - Accent3 31 2 7" xfId="12679"/>
    <cellStyle name="20% - Accent3 31 2 8" xfId="12680"/>
    <cellStyle name="20% - Accent3 31 2 9" xfId="12681"/>
    <cellStyle name="20% - Accent3 31 3" xfId="12682"/>
    <cellStyle name="20% - Accent3 31 3 10" xfId="12683"/>
    <cellStyle name="20% - Accent3 31 3 2" xfId="12684"/>
    <cellStyle name="20% - Accent3 31 3 3" xfId="12685"/>
    <cellStyle name="20% - Accent3 31 3 4" xfId="12686"/>
    <cellStyle name="20% - Accent3 31 3 5" xfId="12687"/>
    <cellStyle name="20% - Accent3 31 3 6" xfId="12688"/>
    <cellStyle name="20% - Accent3 31 3 7" xfId="12689"/>
    <cellStyle name="20% - Accent3 31 3 8" xfId="12690"/>
    <cellStyle name="20% - Accent3 31 3 9" xfId="12691"/>
    <cellStyle name="20% - Accent3 31 4" xfId="12692"/>
    <cellStyle name="20% - Accent3 31 4 10" xfId="12693"/>
    <cellStyle name="20% - Accent3 31 4 2" xfId="12694"/>
    <cellStyle name="20% - Accent3 31 4 3" xfId="12695"/>
    <cellStyle name="20% - Accent3 31 4 4" xfId="12696"/>
    <cellStyle name="20% - Accent3 31 4 5" xfId="12697"/>
    <cellStyle name="20% - Accent3 31 4 6" xfId="12698"/>
    <cellStyle name="20% - Accent3 31 4 7" xfId="12699"/>
    <cellStyle name="20% - Accent3 31 4 8" xfId="12700"/>
    <cellStyle name="20% - Accent3 31 4 9" xfId="12701"/>
    <cellStyle name="20% - Accent3 31 5" xfId="12702"/>
    <cellStyle name="20% - Accent3 31 5 10" xfId="12703"/>
    <cellStyle name="20% - Accent3 31 5 2" xfId="12704"/>
    <cellStyle name="20% - Accent3 31 5 3" xfId="12705"/>
    <cellStyle name="20% - Accent3 31 5 4" xfId="12706"/>
    <cellStyle name="20% - Accent3 31 5 5" xfId="12707"/>
    <cellStyle name="20% - Accent3 31 5 6" xfId="12708"/>
    <cellStyle name="20% - Accent3 31 5 7" xfId="12709"/>
    <cellStyle name="20% - Accent3 31 5 8" xfId="12710"/>
    <cellStyle name="20% - Accent3 31 5 9" xfId="12711"/>
    <cellStyle name="20% - Accent3 31 6" xfId="12712"/>
    <cellStyle name="20% - Accent3 31 7" xfId="12713"/>
    <cellStyle name="20% - Accent3 31 8" xfId="12714"/>
    <cellStyle name="20% - Accent3 31 9" xfId="12715"/>
    <cellStyle name="20% - Accent3 32" xfId="12716"/>
    <cellStyle name="20% - Accent3 32 10" xfId="12717"/>
    <cellStyle name="20% - Accent3 32 11" xfId="12718"/>
    <cellStyle name="20% - Accent3 32 12" xfId="12719"/>
    <cellStyle name="20% - Accent3 32 13" xfId="12720"/>
    <cellStyle name="20% - Accent3 32 14" xfId="12721"/>
    <cellStyle name="20% - Accent3 32 15" xfId="12722"/>
    <cellStyle name="20% - Accent3 32 2" xfId="12723"/>
    <cellStyle name="20% - Accent3 32 2 10" xfId="12724"/>
    <cellStyle name="20% - Accent3 32 2 11" xfId="12725"/>
    <cellStyle name="20% - Accent3 32 2 12" xfId="12726"/>
    <cellStyle name="20% - Accent3 32 2 13" xfId="12727"/>
    <cellStyle name="20% - Accent3 32 2 2" xfId="12728"/>
    <cellStyle name="20% - Accent3 32 2 2 10" xfId="12729"/>
    <cellStyle name="20% - Accent3 32 2 2 2" xfId="12730"/>
    <cellStyle name="20% - Accent3 32 2 2 3" xfId="12731"/>
    <cellStyle name="20% - Accent3 32 2 2 4" xfId="12732"/>
    <cellStyle name="20% - Accent3 32 2 2 5" xfId="12733"/>
    <cellStyle name="20% - Accent3 32 2 2 6" xfId="12734"/>
    <cellStyle name="20% - Accent3 32 2 2 7" xfId="12735"/>
    <cellStyle name="20% - Accent3 32 2 2 8" xfId="12736"/>
    <cellStyle name="20% - Accent3 32 2 2 9" xfId="12737"/>
    <cellStyle name="20% - Accent3 32 2 3" xfId="12738"/>
    <cellStyle name="20% - Accent3 32 2 3 10" xfId="12739"/>
    <cellStyle name="20% - Accent3 32 2 3 2" xfId="12740"/>
    <cellStyle name="20% - Accent3 32 2 3 3" xfId="12741"/>
    <cellStyle name="20% - Accent3 32 2 3 4" xfId="12742"/>
    <cellStyle name="20% - Accent3 32 2 3 5" xfId="12743"/>
    <cellStyle name="20% - Accent3 32 2 3 6" xfId="12744"/>
    <cellStyle name="20% - Accent3 32 2 3 7" xfId="12745"/>
    <cellStyle name="20% - Accent3 32 2 3 8" xfId="12746"/>
    <cellStyle name="20% - Accent3 32 2 3 9" xfId="12747"/>
    <cellStyle name="20% - Accent3 32 2 4" xfId="12748"/>
    <cellStyle name="20% - Accent3 32 2 5" xfId="12749"/>
    <cellStyle name="20% - Accent3 32 2 6" xfId="12750"/>
    <cellStyle name="20% - Accent3 32 2 7" xfId="12751"/>
    <cellStyle name="20% - Accent3 32 2 8" xfId="12752"/>
    <cellStyle name="20% - Accent3 32 2 9" xfId="12753"/>
    <cellStyle name="20% - Accent3 32 3" xfId="12754"/>
    <cellStyle name="20% - Accent3 32 3 10" xfId="12755"/>
    <cellStyle name="20% - Accent3 32 3 2" xfId="12756"/>
    <cellStyle name="20% - Accent3 32 3 3" xfId="12757"/>
    <cellStyle name="20% - Accent3 32 3 4" xfId="12758"/>
    <cellStyle name="20% - Accent3 32 3 5" xfId="12759"/>
    <cellStyle name="20% - Accent3 32 3 6" xfId="12760"/>
    <cellStyle name="20% - Accent3 32 3 7" xfId="12761"/>
    <cellStyle name="20% - Accent3 32 3 8" xfId="12762"/>
    <cellStyle name="20% - Accent3 32 3 9" xfId="12763"/>
    <cellStyle name="20% - Accent3 32 4" xfId="12764"/>
    <cellStyle name="20% - Accent3 32 4 10" xfId="12765"/>
    <cellStyle name="20% - Accent3 32 4 2" xfId="12766"/>
    <cellStyle name="20% - Accent3 32 4 3" xfId="12767"/>
    <cellStyle name="20% - Accent3 32 4 4" xfId="12768"/>
    <cellStyle name="20% - Accent3 32 4 5" xfId="12769"/>
    <cellStyle name="20% - Accent3 32 4 6" xfId="12770"/>
    <cellStyle name="20% - Accent3 32 4 7" xfId="12771"/>
    <cellStyle name="20% - Accent3 32 4 8" xfId="12772"/>
    <cellStyle name="20% - Accent3 32 4 9" xfId="12773"/>
    <cellStyle name="20% - Accent3 32 5" xfId="12774"/>
    <cellStyle name="20% - Accent3 32 5 10" xfId="12775"/>
    <cellStyle name="20% - Accent3 32 5 2" xfId="12776"/>
    <cellStyle name="20% - Accent3 32 5 3" xfId="12777"/>
    <cellStyle name="20% - Accent3 32 5 4" xfId="12778"/>
    <cellStyle name="20% - Accent3 32 5 5" xfId="12779"/>
    <cellStyle name="20% - Accent3 32 5 6" xfId="12780"/>
    <cellStyle name="20% - Accent3 32 5 7" xfId="12781"/>
    <cellStyle name="20% - Accent3 32 5 8" xfId="12782"/>
    <cellStyle name="20% - Accent3 32 5 9" xfId="12783"/>
    <cellStyle name="20% - Accent3 32 6" xfId="12784"/>
    <cellStyle name="20% - Accent3 32 7" xfId="12785"/>
    <cellStyle name="20% - Accent3 32 8" xfId="12786"/>
    <cellStyle name="20% - Accent3 32 9" xfId="12787"/>
    <cellStyle name="20% - Accent3 33" xfId="12788"/>
    <cellStyle name="20% - Accent3 33 10" xfId="12789"/>
    <cellStyle name="20% - Accent3 33 11" xfId="12790"/>
    <cellStyle name="20% - Accent3 33 12" xfId="12791"/>
    <cellStyle name="20% - Accent3 33 13" xfId="12792"/>
    <cellStyle name="20% - Accent3 33 14" xfId="12793"/>
    <cellStyle name="20% - Accent3 33 15" xfId="12794"/>
    <cellStyle name="20% - Accent3 33 2" xfId="12795"/>
    <cellStyle name="20% - Accent3 33 2 10" xfId="12796"/>
    <cellStyle name="20% - Accent3 33 2 11" xfId="12797"/>
    <cellStyle name="20% - Accent3 33 2 12" xfId="12798"/>
    <cellStyle name="20% - Accent3 33 2 13" xfId="12799"/>
    <cellStyle name="20% - Accent3 33 2 2" xfId="12800"/>
    <cellStyle name="20% - Accent3 33 2 2 10" xfId="12801"/>
    <cellStyle name="20% - Accent3 33 2 2 2" xfId="12802"/>
    <cellStyle name="20% - Accent3 33 2 2 3" xfId="12803"/>
    <cellStyle name="20% - Accent3 33 2 2 4" xfId="12804"/>
    <cellStyle name="20% - Accent3 33 2 2 5" xfId="12805"/>
    <cellStyle name="20% - Accent3 33 2 2 6" xfId="12806"/>
    <cellStyle name="20% - Accent3 33 2 2 7" xfId="12807"/>
    <cellStyle name="20% - Accent3 33 2 2 8" xfId="12808"/>
    <cellStyle name="20% - Accent3 33 2 2 9" xfId="12809"/>
    <cellStyle name="20% - Accent3 33 2 3" xfId="12810"/>
    <cellStyle name="20% - Accent3 33 2 3 10" xfId="12811"/>
    <cellStyle name="20% - Accent3 33 2 3 2" xfId="12812"/>
    <cellStyle name="20% - Accent3 33 2 3 3" xfId="12813"/>
    <cellStyle name="20% - Accent3 33 2 3 4" xfId="12814"/>
    <cellStyle name="20% - Accent3 33 2 3 5" xfId="12815"/>
    <cellStyle name="20% - Accent3 33 2 3 6" xfId="12816"/>
    <cellStyle name="20% - Accent3 33 2 3 7" xfId="12817"/>
    <cellStyle name="20% - Accent3 33 2 3 8" xfId="12818"/>
    <cellStyle name="20% - Accent3 33 2 3 9" xfId="12819"/>
    <cellStyle name="20% - Accent3 33 2 4" xfId="12820"/>
    <cellStyle name="20% - Accent3 33 2 5" xfId="12821"/>
    <cellStyle name="20% - Accent3 33 2 6" xfId="12822"/>
    <cellStyle name="20% - Accent3 33 2 7" xfId="12823"/>
    <cellStyle name="20% - Accent3 33 2 8" xfId="12824"/>
    <cellStyle name="20% - Accent3 33 2 9" xfId="12825"/>
    <cellStyle name="20% - Accent3 33 3" xfId="12826"/>
    <cellStyle name="20% - Accent3 33 3 10" xfId="12827"/>
    <cellStyle name="20% - Accent3 33 3 2" xfId="12828"/>
    <cellStyle name="20% - Accent3 33 3 3" xfId="12829"/>
    <cellStyle name="20% - Accent3 33 3 4" xfId="12830"/>
    <cellStyle name="20% - Accent3 33 3 5" xfId="12831"/>
    <cellStyle name="20% - Accent3 33 3 6" xfId="12832"/>
    <cellStyle name="20% - Accent3 33 3 7" xfId="12833"/>
    <cellStyle name="20% - Accent3 33 3 8" xfId="12834"/>
    <cellStyle name="20% - Accent3 33 3 9" xfId="12835"/>
    <cellStyle name="20% - Accent3 33 4" xfId="12836"/>
    <cellStyle name="20% - Accent3 33 4 10" xfId="12837"/>
    <cellStyle name="20% - Accent3 33 4 2" xfId="12838"/>
    <cellStyle name="20% - Accent3 33 4 3" xfId="12839"/>
    <cellStyle name="20% - Accent3 33 4 4" xfId="12840"/>
    <cellStyle name="20% - Accent3 33 4 5" xfId="12841"/>
    <cellStyle name="20% - Accent3 33 4 6" xfId="12842"/>
    <cellStyle name="20% - Accent3 33 4 7" xfId="12843"/>
    <cellStyle name="20% - Accent3 33 4 8" xfId="12844"/>
    <cellStyle name="20% - Accent3 33 4 9" xfId="12845"/>
    <cellStyle name="20% - Accent3 33 5" xfId="12846"/>
    <cellStyle name="20% - Accent3 33 5 10" xfId="12847"/>
    <cellStyle name="20% - Accent3 33 5 2" xfId="12848"/>
    <cellStyle name="20% - Accent3 33 5 3" xfId="12849"/>
    <cellStyle name="20% - Accent3 33 5 4" xfId="12850"/>
    <cellStyle name="20% - Accent3 33 5 5" xfId="12851"/>
    <cellStyle name="20% - Accent3 33 5 6" xfId="12852"/>
    <cellStyle name="20% - Accent3 33 5 7" xfId="12853"/>
    <cellStyle name="20% - Accent3 33 5 8" xfId="12854"/>
    <cellStyle name="20% - Accent3 33 5 9" xfId="12855"/>
    <cellStyle name="20% - Accent3 33 6" xfId="12856"/>
    <cellStyle name="20% - Accent3 33 7" xfId="12857"/>
    <cellStyle name="20% - Accent3 33 8" xfId="12858"/>
    <cellStyle name="20% - Accent3 33 9" xfId="12859"/>
    <cellStyle name="20% - Accent3 34" xfId="12860"/>
    <cellStyle name="20% - Accent3 34 10" xfId="12861"/>
    <cellStyle name="20% - Accent3 34 11" xfId="12862"/>
    <cellStyle name="20% - Accent3 34 12" xfId="12863"/>
    <cellStyle name="20% - Accent3 34 13" xfId="12864"/>
    <cellStyle name="20% - Accent3 34 14" xfId="12865"/>
    <cellStyle name="20% - Accent3 34 15" xfId="12866"/>
    <cellStyle name="20% - Accent3 34 2" xfId="12867"/>
    <cellStyle name="20% - Accent3 34 2 10" xfId="12868"/>
    <cellStyle name="20% - Accent3 34 2 11" xfId="12869"/>
    <cellStyle name="20% - Accent3 34 2 12" xfId="12870"/>
    <cellStyle name="20% - Accent3 34 2 13" xfId="12871"/>
    <cellStyle name="20% - Accent3 34 2 2" xfId="12872"/>
    <cellStyle name="20% - Accent3 34 2 2 10" xfId="12873"/>
    <cellStyle name="20% - Accent3 34 2 2 2" xfId="12874"/>
    <cellStyle name="20% - Accent3 34 2 2 3" xfId="12875"/>
    <cellStyle name="20% - Accent3 34 2 2 4" xfId="12876"/>
    <cellStyle name="20% - Accent3 34 2 2 5" xfId="12877"/>
    <cellStyle name="20% - Accent3 34 2 2 6" xfId="12878"/>
    <cellStyle name="20% - Accent3 34 2 2 7" xfId="12879"/>
    <cellStyle name="20% - Accent3 34 2 2 8" xfId="12880"/>
    <cellStyle name="20% - Accent3 34 2 2 9" xfId="12881"/>
    <cellStyle name="20% - Accent3 34 2 3" xfId="12882"/>
    <cellStyle name="20% - Accent3 34 2 3 10" xfId="12883"/>
    <cellStyle name="20% - Accent3 34 2 3 2" xfId="12884"/>
    <cellStyle name="20% - Accent3 34 2 3 3" xfId="12885"/>
    <cellStyle name="20% - Accent3 34 2 3 4" xfId="12886"/>
    <cellStyle name="20% - Accent3 34 2 3 5" xfId="12887"/>
    <cellStyle name="20% - Accent3 34 2 3 6" xfId="12888"/>
    <cellStyle name="20% - Accent3 34 2 3 7" xfId="12889"/>
    <cellStyle name="20% - Accent3 34 2 3 8" xfId="12890"/>
    <cellStyle name="20% - Accent3 34 2 3 9" xfId="12891"/>
    <cellStyle name="20% - Accent3 34 2 4" xfId="12892"/>
    <cellStyle name="20% - Accent3 34 2 5" xfId="12893"/>
    <cellStyle name="20% - Accent3 34 2 6" xfId="12894"/>
    <cellStyle name="20% - Accent3 34 2 7" xfId="12895"/>
    <cellStyle name="20% - Accent3 34 2 8" xfId="12896"/>
    <cellStyle name="20% - Accent3 34 2 9" xfId="12897"/>
    <cellStyle name="20% - Accent3 34 3" xfId="12898"/>
    <cellStyle name="20% - Accent3 34 3 10" xfId="12899"/>
    <cellStyle name="20% - Accent3 34 3 2" xfId="12900"/>
    <cellStyle name="20% - Accent3 34 3 3" xfId="12901"/>
    <cellStyle name="20% - Accent3 34 3 4" xfId="12902"/>
    <cellStyle name="20% - Accent3 34 3 5" xfId="12903"/>
    <cellStyle name="20% - Accent3 34 3 6" xfId="12904"/>
    <cellStyle name="20% - Accent3 34 3 7" xfId="12905"/>
    <cellStyle name="20% - Accent3 34 3 8" xfId="12906"/>
    <cellStyle name="20% - Accent3 34 3 9" xfId="12907"/>
    <cellStyle name="20% - Accent3 34 4" xfId="12908"/>
    <cellStyle name="20% - Accent3 34 4 10" xfId="12909"/>
    <cellStyle name="20% - Accent3 34 4 2" xfId="12910"/>
    <cellStyle name="20% - Accent3 34 4 3" xfId="12911"/>
    <cellStyle name="20% - Accent3 34 4 4" xfId="12912"/>
    <cellStyle name="20% - Accent3 34 4 5" xfId="12913"/>
    <cellStyle name="20% - Accent3 34 4 6" xfId="12914"/>
    <cellStyle name="20% - Accent3 34 4 7" xfId="12915"/>
    <cellStyle name="20% - Accent3 34 4 8" xfId="12916"/>
    <cellStyle name="20% - Accent3 34 4 9" xfId="12917"/>
    <cellStyle name="20% - Accent3 34 5" xfId="12918"/>
    <cellStyle name="20% - Accent3 34 5 10" xfId="12919"/>
    <cellStyle name="20% - Accent3 34 5 2" xfId="12920"/>
    <cellStyle name="20% - Accent3 34 5 3" xfId="12921"/>
    <cellStyle name="20% - Accent3 34 5 4" xfId="12922"/>
    <cellStyle name="20% - Accent3 34 5 5" xfId="12923"/>
    <cellStyle name="20% - Accent3 34 5 6" xfId="12924"/>
    <cellStyle name="20% - Accent3 34 5 7" xfId="12925"/>
    <cellStyle name="20% - Accent3 34 5 8" xfId="12926"/>
    <cellStyle name="20% - Accent3 34 5 9" xfId="12927"/>
    <cellStyle name="20% - Accent3 34 6" xfId="12928"/>
    <cellStyle name="20% - Accent3 34 7" xfId="12929"/>
    <cellStyle name="20% - Accent3 34 8" xfId="12930"/>
    <cellStyle name="20% - Accent3 34 9" xfId="12931"/>
    <cellStyle name="20% - Accent3 35" xfId="12932"/>
    <cellStyle name="20% - Accent3 35 10" xfId="12933"/>
    <cellStyle name="20% - Accent3 35 11" xfId="12934"/>
    <cellStyle name="20% - Accent3 35 12" xfId="12935"/>
    <cellStyle name="20% - Accent3 35 13" xfId="12936"/>
    <cellStyle name="20% - Accent3 35 14" xfId="12937"/>
    <cellStyle name="20% - Accent3 35 15" xfId="12938"/>
    <cellStyle name="20% - Accent3 35 2" xfId="12939"/>
    <cellStyle name="20% - Accent3 35 2 10" xfId="12940"/>
    <cellStyle name="20% - Accent3 35 2 11" xfId="12941"/>
    <cellStyle name="20% - Accent3 35 2 12" xfId="12942"/>
    <cellStyle name="20% - Accent3 35 2 13" xfId="12943"/>
    <cellStyle name="20% - Accent3 35 2 2" xfId="12944"/>
    <cellStyle name="20% - Accent3 35 2 2 10" xfId="12945"/>
    <cellStyle name="20% - Accent3 35 2 2 2" xfId="12946"/>
    <cellStyle name="20% - Accent3 35 2 2 3" xfId="12947"/>
    <cellStyle name="20% - Accent3 35 2 2 4" xfId="12948"/>
    <cellStyle name="20% - Accent3 35 2 2 5" xfId="12949"/>
    <cellStyle name="20% - Accent3 35 2 2 6" xfId="12950"/>
    <cellStyle name="20% - Accent3 35 2 2 7" xfId="12951"/>
    <cellStyle name="20% - Accent3 35 2 2 8" xfId="12952"/>
    <cellStyle name="20% - Accent3 35 2 2 9" xfId="12953"/>
    <cellStyle name="20% - Accent3 35 2 3" xfId="12954"/>
    <cellStyle name="20% - Accent3 35 2 3 10" xfId="12955"/>
    <cellStyle name="20% - Accent3 35 2 3 2" xfId="12956"/>
    <cellStyle name="20% - Accent3 35 2 3 3" xfId="12957"/>
    <cellStyle name="20% - Accent3 35 2 3 4" xfId="12958"/>
    <cellStyle name="20% - Accent3 35 2 3 5" xfId="12959"/>
    <cellStyle name="20% - Accent3 35 2 3 6" xfId="12960"/>
    <cellStyle name="20% - Accent3 35 2 3 7" xfId="12961"/>
    <cellStyle name="20% - Accent3 35 2 3 8" xfId="12962"/>
    <cellStyle name="20% - Accent3 35 2 3 9" xfId="12963"/>
    <cellStyle name="20% - Accent3 35 2 4" xfId="12964"/>
    <cellStyle name="20% - Accent3 35 2 5" xfId="12965"/>
    <cellStyle name="20% - Accent3 35 2 6" xfId="12966"/>
    <cellStyle name="20% - Accent3 35 2 7" xfId="12967"/>
    <cellStyle name="20% - Accent3 35 2 8" xfId="12968"/>
    <cellStyle name="20% - Accent3 35 2 9" xfId="12969"/>
    <cellStyle name="20% - Accent3 35 3" xfId="12970"/>
    <cellStyle name="20% - Accent3 35 3 10" xfId="12971"/>
    <cellStyle name="20% - Accent3 35 3 2" xfId="12972"/>
    <cellStyle name="20% - Accent3 35 3 3" xfId="12973"/>
    <cellStyle name="20% - Accent3 35 3 4" xfId="12974"/>
    <cellStyle name="20% - Accent3 35 3 5" xfId="12975"/>
    <cellStyle name="20% - Accent3 35 3 6" xfId="12976"/>
    <cellStyle name="20% - Accent3 35 3 7" xfId="12977"/>
    <cellStyle name="20% - Accent3 35 3 8" xfId="12978"/>
    <cellStyle name="20% - Accent3 35 3 9" xfId="12979"/>
    <cellStyle name="20% - Accent3 35 4" xfId="12980"/>
    <cellStyle name="20% - Accent3 35 4 10" xfId="12981"/>
    <cellStyle name="20% - Accent3 35 4 2" xfId="12982"/>
    <cellStyle name="20% - Accent3 35 4 3" xfId="12983"/>
    <cellStyle name="20% - Accent3 35 4 4" xfId="12984"/>
    <cellStyle name="20% - Accent3 35 4 5" xfId="12985"/>
    <cellStyle name="20% - Accent3 35 4 6" xfId="12986"/>
    <cellStyle name="20% - Accent3 35 4 7" xfId="12987"/>
    <cellStyle name="20% - Accent3 35 4 8" xfId="12988"/>
    <cellStyle name="20% - Accent3 35 4 9" xfId="12989"/>
    <cellStyle name="20% - Accent3 35 5" xfId="12990"/>
    <cellStyle name="20% - Accent3 35 5 10" xfId="12991"/>
    <cellStyle name="20% - Accent3 35 5 2" xfId="12992"/>
    <cellStyle name="20% - Accent3 35 5 3" xfId="12993"/>
    <cellStyle name="20% - Accent3 35 5 4" xfId="12994"/>
    <cellStyle name="20% - Accent3 35 5 5" xfId="12995"/>
    <cellStyle name="20% - Accent3 35 5 6" xfId="12996"/>
    <cellStyle name="20% - Accent3 35 5 7" xfId="12997"/>
    <cellStyle name="20% - Accent3 35 5 8" xfId="12998"/>
    <cellStyle name="20% - Accent3 35 5 9" xfId="12999"/>
    <cellStyle name="20% - Accent3 35 6" xfId="13000"/>
    <cellStyle name="20% - Accent3 35 7" xfId="13001"/>
    <cellStyle name="20% - Accent3 35 8" xfId="13002"/>
    <cellStyle name="20% - Accent3 35 9" xfId="13003"/>
    <cellStyle name="20% - Accent3 36" xfId="13004"/>
    <cellStyle name="20% - Accent3 36 10" xfId="13005"/>
    <cellStyle name="20% - Accent3 36 11" xfId="13006"/>
    <cellStyle name="20% - Accent3 36 12" xfId="13007"/>
    <cellStyle name="20% - Accent3 36 13" xfId="13008"/>
    <cellStyle name="20% - Accent3 36 14" xfId="13009"/>
    <cellStyle name="20% - Accent3 36 15" xfId="13010"/>
    <cellStyle name="20% - Accent3 36 2" xfId="13011"/>
    <cellStyle name="20% - Accent3 36 2 10" xfId="13012"/>
    <cellStyle name="20% - Accent3 36 2 11" xfId="13013"/>
    <cellStyle name="20% - Accent3 36 2 12" xfId="13014"/>
    <cellStyle name="20% - Accent3 36 2 13" xfId="13015"/>
    <cellStyle name="20% - Accent3 36 2 2" xfId="13016"/>
    <cellStyle name="20% - Accent3 36 2 2 10" xfId="13017"/>
    <cellStyle name="20% - Accent3 36 2 2 2" xfId="13018"/>
    <cellStyle name="20% - Accent3 36 2 2 3" xfId="13019"/>
    <cellStyle name="20% - Accent3 36 2 2 4" xfId="13020"/>
    <cellStyle name="20% - Accent3 36 2 2 5" xfId="13021"/>
    <cellStyle name="20% - Accent3 36 2 2 6" xfId="13022"/>
    <cellStyle name="20% - Accent3 36 2 2 7" xfId="13023"/>
    <cellStyle name="20% - Accent3 36 2 2 8" xfId="13024"/>
    <cellStyle name="20% - Accent3 36 2 2 9" xfId="13025"/>
    <cellStyle name="20% - Accent3 36 2 3" xfId="13026"/>
    <cellStyle name="20% - Accent3 36 2 3 10" xfId="13027"/>
    <cellStyle name="20% - Accent3 36 2 3 2" xfId="13028"/>
    <cellStyle name="20% - Accent3 36 2 3 3" xfId="13029"/>
    <cellStyle name="20% - Accent3 36 2 3 4" xfId="13030"/>
    <cellStyle name="20% - Accent3 36 2 3 5" xfId="13031"/>
    <cellStyle name="20% - Accent3 36 2 3 6" xfId="13032"/>
    <cellStyle name="20% - Accent3 36 2 3 7" xfId="13033"/>
    <cellStyle name="20% - Accent3 36 2 3 8" xfId="13034"/>
    <cellStyle name="20% - Accent3 36 2 3 9" xfId="13035"/>
    <cellStyle name="20% - Accent3 36 2 4" xfId="13036"/>
    <cellStyle name="20% - Accent3 36 2 5" xfId="13037"/>
    <cellStyle name="20% - Accent3 36 2 6" xfId="13038"/>
    <cellStyle name="20% - Accent3 36 2 7" xfId="13039"/>
    <cellStyle name="20% - Accent3 36 2 8" xfId="13040"/>
    <cellStyle name="20% - Accent3 36 2 9" xfId="13041"/>
    <cellStyle name="20% - Accent3 36 3" xfId="13042"/>
    <cellStyle name="20% - Accent3 36 3 10" xfId="13043"/>
    <cellStyle name="20% - Accent3 36 3 2" xfId="13044"/>
    <cellStyle name="20% - Accent3 36 3 3" xfId="13045"/>
    <cellStyle name="20% - Accent3 36 3 4" xfId="13046"/>
    <cellStyle name="20% - Accent3 36 3 5" xfId="13047"/>
    <cellStyle name="20% - Accent3 36 3 6" xfId="13048"/>
    <cellStyle name="20% - Accent3 36 3 7" xfId="13049"/>
    <cellStyle name="20% - Accent3 36 3 8" xfId="13050"/>
    <cellStyle name="20% - Accent3 36 3 9" xfId="13051"/>
    <cellStyle name="20% - Accent3 36 4" xfId="13052"/>
    <cellStyle name="20% - Accent3 36 4 10" xfId="13053"/>
    <cellStyle name="20% - Accent3 36 4 2" xfId="13054"/>
    <cellStyle name="20% - Accent3 36 4 3" xfId="13055"/>
    <cellStyle name="20% - Accent3 36 4 4" xfId="13056"/>
    <cellStyle name="20% - Accent3 36 4 5" xfId="13057"/>
    <cellStyle name="20% - Accent3 36 4 6" xfId="13058"/>
    <cellStyle name="20% - Accent3 36 4 7" xfId="13059"/>
    <cellStyle name="20% - Accent3 36 4 8" xfId="13060"/>
    <cellStyle name="20% - Accent3 36 4 9" xfId="13061"/>
    <cellStyle name="20% - Accent3 36 5" xfId="13062"/>
    <cellStyle name="20% - Accent3 36 5 10" xfId="13063"/>
    <cellStyle name="20% - Accent3 36 5 2" xfId="13064"/>
    <cellStyle name="20% - Accent3 36 5 3" xfId="13065"/>
    <cellStyle name="20% - Accent3 36 5 4" xfId="13066"/>
    <cellStyle name="20% - Accent3 36 5 5" xfId="13067"/>
    <cellStyle name="20% - Accent3 36 5 6" xfId="13068"/>
    <cellStyle name="20% - Accent3 36 5 7" xfId="13069"/>
    <cellStyle name="20% - Accent3 36 5 8" xfId="13070"/>
    <cellStyle name="20% - Accent3 36 5 9" xfId="13071"/>
    <cellStyle name="20% - Accent3 36 6" xfId="13072"/>
    <cellStyle name="20% - Accent3 36 7" xfId="13073"/>
    <cellStyle name="20% - Accent3 36 8" xfId="13074"/>
    <cellStyle name="20% - Accent3 36 9" xfId="13075"/>
    <cellStyle name="20% - Accent3 37" xfId="13076"/>
    <cellStyle name="20% - Accent3 37 10" xfId="13077"/>
    <cellStyle name="20% - Accent3 37 11" xfId="13078"/>
    <cellStyle name="20% - Accent3 37 12" xfId="13079"/>
    <cellStyle name="20% - Accent3 37 13" xfId="13080"/>
    <cellStyle name="20% - Accent3 37 14" xfId="13081"/>
    <cellStyle name="20% - Accent3 37 15" xfId="13082"/>
    <cellStyle name="20% - Accent3 37 2" xfId="13083"/>
    <cellStyle name="20% - Accent3 37 2 10" xfId="13084"/>
    <cellStyle name="20% - Accent3 37 2 11" xfId="13085"/>
    <cellStyle name="20% - Accent3 37 2 12" xfId="13086"/>
    <cellStyle name="20% - Accent3 37 2 13" xfId="13087"/>
    <cellStyle name="20% - Accent3 37 2 2" xfId="13088"/>
    <cellStyle name="20% - Accent3 37 2 2 10" xfId="13089"/>
    <cellStyle name="20% - Accent3 37 2 2 2" xfId="13090"/>
    <cellStyle name="20% - Accent3 37 2 2 3" xfId="13091"/>
    <cellStyle name="20% - Accent3 37 2 2 4" xfId="13092"/>
    <cellStyle name="20% - Accent3 37 2 2 5" xfId="13093"/>
    <cellStyle name="20% - Accent3 37 2 2 6" xfId="13094"/>
    <cellStyle name="20% - Accent3 37 2 2 7" xfId="13095"/>
    <cellStyle name="20% - Accent3 37 2 2 8" xfId="13096"/>
    <cellStyle name="20% - Accent3 37 2 2 9" xfId="13097"/>
    <cellStyle name="20% - Accent3 37 2 3" xfId="13098"/>
    <cellStyle name="20% - Accent3 37 2 3 10" xfId="13099"/>
    <cellStyle name="20% - Accent3 37 2 3 2" xfId="13100"/>
    <cellStyle name="20% - Accent3 37 2 3 3" xfId="13101"/>
    <cellStyle name="20% - Accent3 37 2 3 4" xfId="13102"/>
    <cellStyle name="20% - Accent3 37 2 3 5" xfId="13103"/>
    <cellStyle name="20% - Accent3 37 2 3 6" xfId="13104"/>
    <cellStyle name="20% - Accent3 37 2 3 7" xfId="13105"/>
    <cellStyle name="20% - Accent3 37 2 3 8" xfId="13106"/>
    <cellStyle name="20% - Accent3 37 2 3 9" xfId="13107"/>
    <cellStyle name="20% - Accent3 37 2 4" xfId="13108"/>
    <cellStyle name="20% - Accent3 37 2 5" xfId="13109"/>
    <cellStyle name="20% - Accent3 37 2 6" xfId="13110"/>
    <cellStyle name="20% - Accent3 37 2 7" xfId="13111"/>
    <cellStyle name="20% - Accent3 37 2 8" xfId="13112"/>
    <cellStyle name="20% - Accent3 37 2 9" xfId="13113"/>
    <cellStyle name="20% - Accent3 37 3" xfId="13114"/>
    <cellStyle name="20% - Accent3 37 3 10" xfId="13115"/>
    <cellStyle name="20% - Accent3 37 3 2" xfId="13116"/>
    <cellStyle name="20% - Accent3 37 3 3" xfId="13117"/>
    <cellStyle name="20% - Accent3 37 3 4" xfId="13118"/>
    <cellStyle name="20% - Accent3 37 3 5" xfId="13119"/>
    <cellStyle name="20% - Accent3 37 3 6" xfId="13120"/>
    <cellStyle name="20% - Accent3 37 3 7" xfId="13121"/>
    <cellStyle name="20% - Accent3 37 3 8" xfId="13122"/>
    <cellStyle name="20% - Accent3 37 3 9" xfId="13123"/>
    <cellStyle name="20% - Accent3 37 4" xfId="13124"/>
    <cellStyle name="20% - Accent3 37 4 10" xfId="13125"/>
    <cellStyle name="20% - Accent3 37 4 2" xfId="13126"/>
    <cellStyle name="20% - Accent3 37 4 3" xfId="13127"/>
    <cellStyle name="20% - Accent3 37 4 4" xfId="13128"/>
    <cellStyle name="20% - Accent3 37 4 5" xfId="13129"/>
    <cellStyle name="20% - Accent3 37 4 6" xfId="13130"/>
    <cellStyle name="20% - Accent3 37 4 7" xfId="13131"/>
    <cellStyle name="20% - Accent3 37 4 8" xfId="13132"/>
    <cellStyle name="20% - Accent3 37 4 9" xfId="13133"/>
    <cellStyle name="20% - Accent3 37 5" xfId="13134"/>
    <cellStyle name="20% - Accent3 37 5 10" xfId="13135"/>
    <cellStyle name="20% - Accent3 37 5 2" xfId="13136"/>
    <cellStyle name="20% - Accent3 37 5 3" xfId="13137"/>
    <cellStyle name="20% - Accent3 37 5 4" xfId="13138"/>
    <cellStyle name="20% - Accent3 37 5 5" xfId="13139"/>
    <cellStyle name="20% - Accent3 37 5 6" xfId="13140"/>
    <cellStyle name="20% - Accent3 37 5 7" xfId="13141"/>
    <cellStyle name="20% - Accent3 37 5 8" xfId="13142"/>
    <cellStyle name="20% - Accent3 37 5 9" xfId="13143"/>
    <cellStyle name="20% - Accent3 37 6" xfId="13144"/>
    <cellStyle name="20% - Accent3 37 7" xfId="13145"/>
    <cellStyle name="20% - Accent3 37 8" xfId="13146"/>
    <cellStyle name="20% - Accent3 37 9" xfId="13147"/>
    <cellStyle name="20% - Accent3 38" xfId="13148"/>
    <cellStyle name="20% - Accent3 38 10" xfId="13149"/>
    <cellStyle name="20% - Accent3 38 11" xfId="13150"/>
    <cellStyle name="20% - Accent3 38 12" xfId="13151"/>
    <cellStyle name="20% - Accent3 38 13" xfId="13152"/>
    <cellStyle name="20% - Accent3 38 14" xfId="13153"/>
    <cellStyle name="20% - Accent3 38 15" xfId="13154"/>
    <cellStyle name="20% - Accent3 38 2" xfId="13155"/>
    <cellStyle name="20% - Accent3 38 2 10" xfId="13156"/>
    <cellStyle name="20% - Accent3 38 2 11" xfId="13157"/>
    <cellStyle name="20% - Accent3 38 2 12" xfId="13158"/>
    <cellStyle name="20% - Accent3 38 2 13" xfId="13159"/>
    <cellStyle name="20% - Accent3 38 2 2" xfId="13160"/>
    <cellStyle name="20% - Accent3 38 2 2 10" xfId="13161"/>
    <cellStyle name="20% - Accent3 38 2 2 2" xfId="13162"/>
    <cellStyle name="20% - Accent3 38 2 2 3" xfId="13163"/>
    <cellStyle name="20% - Accent3 38 2 2 4" xfId="13164"/>
    <cellStyle name="20% - Accent3 38 2 2 5" xfId="13165"/>
    <cellStyle name="20% - Accent3 38 2 2 6" xfId="13166"/>
    <cellStyle name="20% - Accent3 38 2 2 7" xfId="13167"/>
    <cellStyle name="20% - Accent3 38 2 2 8" xfId="13168"/>
    <cellStyle name="20% - Accent3 38 2 2 9" xfId="13169"/>
    <cellStyle name="20% - Accent3 38 2 3" xfId="13170"/>
    <cellStyle name="20% - Accent3 38 2 3 10" xfId="13171"/>
    <cellStyle name="20% - Accent3 38 2 3 2" xfId="13172"/>
    <cellStyle name="20% - Accent3 38 2 3 3" xfId="13173"/>
    <cellStyle name="20% - Accent3 38 2 3 4" xfId="13174"/>
    <cellStyle name="20% - Accent3 38 2 3 5" xfId="13175"/>
    <cellStyle name="20% - Accent3 38 2 3 6" xfId="13176"/>
    <cellStyle name="20% - Accent3 38 2 3 7" xfId="13177"/>
    <cellStyle name="20% - Accent3 38 2 3 8" xfId="13178"/>
    <cellStyle name="20% - Accent3 38 2 3 9" xfId="13179"/>
    <cellStyle name="20% - Accent3 38 2 4" xfId="13180"/>
    <cellStyle name="20% - Accent3 38 2 5" xfId="13181"/>
    <cellStyle name="20% - Accent3 38 2 6" xfId="13182"/>
    <cellStyle name="20% - Accent3 38 2 7" xfId="13183"/>
    <cellStyle name="20% - Accent3 38 2 8" xfId="13184"/>
    <cellStyle name="20% - Accent3 38 2 9" xfId="13185"/>
    <cellStyle name="20% - Accent3 38 3" xfId="13186"/>
    <cellStyle name="20% - Accent3 38 3 10" xfId="13187"/>
    <cellStyle name="20% - Accent3 38 3 2" xfId="13188"/>
    <cellStyle name="20% - Accent3 38 3 3" xfId="13189"/>
    <cellStyle name="20% - Accent3 38 3 4" xfId="13190"/>
    <cellStyle name="20% - Accent3 38 3 5" xfId="13191"/>
    <cellStyle name="20% - Accent3 38 3 6" xfId="13192"/>
    <cellStyle name="20% - Accent3 38 3 7" xfId="13193"/>
    <cellStyle name="20% - Accent3 38 3 8" xfId="13194"/>
    <cellStyle name="20% - Accent3 38 3 9" xfId="13195"/>
    <cellStyle name="20% - Accent3 38 4" xfId="13196"/>
    <cellStyle name="20% - Accent3 38 4 10" xfId="13197"/>
    <cellStyle name="20% - Accent3 38 4 2" xfId="13198"/>
    <cellStyle name="20% - Accent3 38 4 3" xfId="13199"/>
    <cellStyle name="20% - Accent3 38 4 4" xfId="13200"/>
    <cellStyle name="20% - Accent3 38 4 5" xfId="13201"/>
    <cellStyle name="20% - Accent3 38 4 6" xfId="13202"/>
    <cellStyle name="20% - Accent3 38 4 7" xfId="13203"/>
    <cellStyle name="20% - Accent3 38 4 8" xfId="13204"/>
    <cellStyle name="20% - Accent3 38 4 9" xfId="13205"/>
    <cellStyle name="20% - Accent3 38 5" xfId="13206"/>
    <cellStyle name="20% - Accent3 38 5 10" xfId="13207"/>
    <cellStyle name="20% - Accent3 38 5 2" xfId="13208"/>
    <cellStyle name="20% - Accent3 38 5 3" xfId="13209"/>
    <cellStyle name="20% - Accent3 38 5 4" xfId="13210"/>
    <cellStyle name="20% - Accent3 38 5 5" xfId="13211"/>
    <cellStyle name="20% - Accent3 38 5 6" xfId="13212"/>
    <cellStyle name="20% - Accent3 38 5 7" xfId="13213"/>
    <cellStyle name="20% - Accent3 38 5 8" xfId="13214"/>
    <cellStyle name="20% - Accent3 38 5 9" xfId="13215"/>
    <cellStyle name="20% - Accent3 38 6" xfId="13216"/>
    <cellStyle name="20% - Accent3 38 7" xfId="13217"/>
    <cellStyle name="20% - Accent3 38 8" xfId="13218"/>
    <cellStyle name="20% - Accent3 38 9" xfId="13219"/>
    <cellStyle name="20% - Accent3 39" xfId="13220"/>
    <cellStyle name="20% - Accent3 39 10" xfId="13221"/>
    <cellStyle name="20% - Accent3 39 11" xfId="13222"/>
    <cellStyle name="20% - Accent3 39 12" xfId="13223"/>
    <cellStyle name="20% - Accent3 39 13" xfId="13224"/>
    <cellStyle name="20% - Accent3 39 14" xfId="13225"/>
    <cellStyle name="20% - Accent3 39 15" xfId="13226"/>
    <cellStyle name="20% - Accent3 39 2" xfId="13227"/>
    <cellStyle name="20% - Accent3 39 2 10" xfId="13228"/>
    <cellStyle name="20% - Accent3 39 2 11" xfId="13229"/>
    <cellStyle name="20% - Accent3 39 2 12" xfId="13230"/>
    <cellStyle name="20% - Accent3 39 2 13" xfId="13231"/>
    <cellStyle name="20% - Accent3 39 2 2" xfId="13232"/>
    <cellStyle name="20% - Accent3 39 2 2 10" xfId="13233"/>
    <cellStyle name="20% - Accent3 39 2 2 2" xfId="13234"/>
    <cellStyle name="20% - Accent3 39 2 2 3" xfId="13235"/>
    <cellStyle name="20% - Accent3 39 2 2 4" xfId="13236"/>
    <cellStyle name="20% - Accent3 39 2 2 5" xfId="13237"/>
    <cellStyle name="20% - Accent3 39 2 2 6" xfId="13238"/>
    <cellStyle name="20% - Accent3 39 2 2 7" xfId="13239"/>
    <cellStyle name="20% - Accent3 39 2 2 8" xfId="13240"/>
    <cellStyle name="20% - Accent3 39 2 2 9" xfId="13241"/>
    <cellStyle name="20% - Accent3 39 2 3" xfId="13242"/>
    <cellStyle name="20% - Accent3 39 2 3 10" xfId="13243"/>
    <cellStyle name="20% - Accent3 39 2 3 2" xfId="13244"/>
    <cellStyle name="20% - Accent3 39 2 3 3" xfId="13245"/>
    <cellStyle name="20% - Accent3 39 2 3 4" xfId="13246"/>
    <cellStyle name="20% - Accent3 39 2 3 5" xfId="13247"/>
    <cellStyle name="20% - Accent3 39 2 3 6" xfId="13248"/>
    <cellStyle name="20% - Accent3 39 2 3 7" xfId="13249"/>
    <cellStyle name="20% - Accent3 39 2 3 8" xfId="13250"/>
    <cellStyle name="20% - Accent3 39 2 3 9" xfId="13251"/>
    <cellStyle name="20% - Accent3 39 2 4" xfId="13252"/>
    <cellStyle name="20% - Accent3 39 2 5" xfId="13253"/>
    <cellStyle name="20% - Accent3 39 2 6" xfId="13254"/>
    <cellStyle name="20% - Accent3 39 2 7" xfId="13255"/>
    <cellStyle name="20% - Accent3 39 2 8" xfId="13256"/>
    <cellStyle name="20% - Accent3 39 2 9" xfId="13257"/>
    <cellStyle name="20% - Accent3 39 3" xfId="13258"/>
    <cellStyle name="20% - Accent3 39 3 10" xfId="13259"/>
    <cellStyle name="20% - Accent3 39 3 2" xfId="13260"/>
    <cellStyle name="20% - Accent3 39 3 3" xfId="13261"/>
    <cellStyle name="20% - Accent3 39 3 4" xfId="13262"/>
    <cellStyle name="20% - Accent3 39 3 5" xfId="13263"/>
    <cellStyle name="20% - Accent3 39 3 6" xfId="13264"/>
    <cellStyle name="20% - Accent3 39 3 7" xfId="13265"/>
    <cellStyle name="20% - Accent3 39 3 8" xfId="13266"/>
    <cellStyle name="20% - Accent3 39 3 9" xfId="13267"/>
    <cellStyle name="20% - Accent3 39 4" xfId="13268"/>
    <cellStyle name="20% - Accent3 39 4 10" xfId="13269"/>
    <cellStyle name="20% - Accent3 39 4 2" xfId="13270"/>
    <cellStyle name="20% - Accent3 39 4 3" xfId="13271"/>
    <cellStyle name="20% - Accent3 39 4 4" xfId="13272"/>
    <cellStyle name="20% - Accent3 39 4 5" xfId="13273"/>
    <cellStyle name="20% - Accent3 39 4 6" xfId="13274"/>
    <cellStyle name="20% - Accent3 39 4 7" xfId="13275"/>
    <cellStyle name="20% - Accent3 39 4 8" xfId="13276"/>
    <cellStyle name="20% - Accent3 39 4 9" xfId="13277"/>
    <cellStyle name="20% - Accent3 39 5" xfId="13278"/>
    <cellStyle name="20% - Accent3 39 5 10" xfId="13279"/>
    <cellStyle name="20% - Accent3 39 5 2" xfId="13280"/>
    <cellStyle name="20% - Accent3 39 5 3" xfId="13281"/>
    <cellStyle name="20% - Accent3 39 5 4" xfId="13282"/>
    <cellStyle name="20% - Accent3 39 5 5" xfId="13283"/>
    <cellStyle name="20% - Accent3 39 5 6" xfId="13284"/>
    <cellStyle name="20% - Accent3 39 5 7" xfId="13285"/>
    <cellStyle name="20% - Accent3 39 5 8" xfId="13286"/>
    <cellStyle name="20% - Accent3 39 5 9" xfId="13287"/>
    <cellStyle name="20% - Accent3 39 6" xfId="13288"/>
    <cellStyle name="20% - Accent3 39 7" xfId="13289"/>
    <cellStyle name="20% - Accent3 39 8" xfId="13290"/>
    <cellStyle name="20% - Accent3 39 9" xfId="13291"/>
    <cellStyle name="20% - Accent3 4" xfId="13292"/>
    <cellStyle name="20% - Accent3 4 10" xfId="13293"/>
    <cellStyle name="20% - Accent3 4 11" xfId="13294"/>
    <cellStyle name="20% - Accent3 4 12" xfId="13295"/>
    <cellStyle name="20% - Accent3 4 13" xfId="13296"/>
    <cellStyle name="20% - Accent3 4 14" xfId="13297"/>
    <cellStyle name="20% - Accent3 4 15" xfId="13298"/>
    <cellStyle name="20% - Accent3 4 16" xfId="13299"/>
    <cellStyle name="20% - Accent3 4 17" xfId="13300"/>
    <cellStyle name="20% - Accent3 4 18" xfId="13301"/>
    <cellStyle name="20% - Accent3 4 19" xfId="13302"/>
    <cellStyle name="20% - Accent3 4 2" xfId="13303"/>
    <cellStyle name="20% - Accent3 4 2 10" xfId="13304"/>
    <cellStyle name="20% - Accent3 4 2 11" xfId="13305"/>
    <cellStyle name="20% - Accent3 4 2 12" xfId="13306"/>
    <cellStyle name="20% - Accent3 4 2 13" xfId="13307"/>
    <cellStyle name="20% - Accent3 4 2 2" xfId="13308"/>
    <cellStyle name="20% - Accent3 4 2 2 10" xfId="13309"/>
    <cellStyle name="20% - Accent3 4 2 2 2" xfId="13310"/>
    <cellStyle name="20% - Accent3 4 2 2 2 2" xfId="13311"/>
    <cellStyle name="20% - Accent3 4 2 2 3" xfId="13312"/>
    <cellStyle name="20% - Accent3 4 2 2 4" xfId="13313"/>
    <cellStyle name="20% - Accent3 4 2 2 5" xfId="13314"/>
    <cellStyle name="20% - Accent3 4 2 2 6" xfId="13315"/>
    <cellStyle name="20% - Accent3 4 2 2 7" xfId="13316"/>
    <cellStyle name="20% - Accent3 4 2 2 8" xfId="13317"/>
    <cellStyle name="20% - Accent3 4 2 2 9" xfId="13318"/>
    <cellStyle name="20% - Accent3 4 2 3" xfId="13319"/>
    <cellStyle name="20% - Accent3 4 2 3 10" xfId="13320"/>
    <cellStyle name="20% - Accent3 4 2 3 2" xfId="13321"/>
    <cellStyle name="20% - Accent3 4 2 3 3" xfId="13322"/>
    <cellStyle name="20% - Accent3 4 2 3 4" xfId="13323"/>
    <cellStyle name="20% - Accent3 4 2 3 5" xfId="13324"/>
    <cellStyle name="20% - Accent3 4 2 3 6" xfId="13325"/>
    <cellStyle name="20% - Accent3 4 2 3 7" xfId="13326"/>
    <cellStyle name="20% - Accent3 4 2 3 8" xfId="13327"/>
    <cellStyle name="20% - Accent3 4 2 3 9" xfId="13328"/>
    <cellStyle name="20% - Accent3 4 2 4" xfId="13329"/>
    <cellStyle name="20% - Accent3 4 2 5" xfId="13330"/>
    <cellStyle name="20% - Accent3 4 2 6" xfId="13331"/>
    <cellStyle name="20% - Accent3 4 2 7" xfId="13332"/>
    <cellStyle name="20% - Accent3 4 2 8" xfId="13333"/>
    <cellStyle name="20% - Accent3 4 2 9" xfId="13334"/>
    <cellStyle name="20% - Accent3 4 3" xfId="13335"/>
    <cellStyle name="20% - Accent3 4 3 10" xfId="13336"/>
    <cellStyle name="20% - Accent3 4 3 2" xfId="13337"/>
    <cellStyle name="20% - Accent3 4 3 2 2" xfId="13338"/>
    <cellStyle name="20% - Accent3 4 3 2 2 2" xfId="13339"/>
    <cellStyle name="20% - Accent3 4 3 2 3" xfId="13340"/>
    <cellStyle name="20% - Accent3 4 3 3" xfId="13341"/>
    <cellStyle name="20% - Accent3 4 3 3 2" xfId="13342"/>
    <cellStyle name="20% - Accent3 4 3 4" xfId="13343"/>
    <cellStyle name="20% - Accent3 4 3 5" xfId="13344"/>
    <cellStyle name="20% - Accent3 4 3 6" xfId="13345"/>
    <cellStyle name="20% - Accent3 4 3 7" xfId="13346"/>
    <cellStyle name="20% - Accent3 4 3 8" xfId="13347"/>
    <cellStyle name="20% - Accent3 4 3 9" xfId="13348"/>
    <cellStyle name="20% - Accent3 4 4" xfId="13349"/>
    <cellStyle name="20% - Accent3 4 4 10" xfId="13350"/>
    <cellStyle name="20% - Accent3 4 4 2" xfId="13351"/>
    <cellStyle name="20% - Accent3 4 4 2 2" xfId="13352"/>
    <cellStyle name="20% - Accent3 4 4 3" xfId="13353"/>
    <cellStyle name="20% - Accent3 4 4 4" xfId="13354"/>
    <cellStyle name="20% - Accent3 4 4 5" xfId="13355"/>
    <cellStyle name="20% - Accent3 4 4 6" xfId="13356"/>
    <cellStyle name="20% - Accent3 4 4 7" xfId="13357"/>
    <cellStyle name="20% - Accent3 4 4 8" xfId="13358"/>
    <cellStyle name="20% - Accent3 4 4 9" xfId="13359"/>
    <cellStyle name="20% - Accent3 4 5" xfId="13360"/>
    <cellStyle name="20% - Accent3 4 5 10" xfId="13361"/>
    <cellStyle name="20% - Accent3 4 5 2" xfId="13362"/>
    <cellStyle name="20% - Accent3 4 5 3" xfId="13363"/>
    <cellStyle name="20% - Accent3 4 5 4" xfId="13364"/>
    <cellStyle name="20% - Accent3 4 5 5" xfId="13365"/>
    <cellStyle name="20% - Accent3 4 5 6" xfId="13366"/>
    <cellStyle name="20% - Accent3 4 5 7" xfId="13367"/>
    <cellStyle name="20% - Accent3 4 5 8" xfId="13368"/>
    <cellStyle name="20% - Accent3 4 5 9" xfId="13369"/>
    <cellStyle name="20% - Accent3 4 6" xfId="13370"/>
    <cellStyle name="20% - Accent3 4 6 10" xfId="13371"/>
    <cellStyle name="20% - Accent3 4 6 2" xfId="13372"/>
    <cellStyle name="20% - Accent3 4 6 3" xfId="13373"/>
    <cellStyle name="20% - Accent3 4 6 4" xfId="13374"/>
    <cellStyle name="20% - Accent3 4 6 5" xfId="13375"/>
    <cellStyle name="20% - Accent3 4 6 6" xfId="13376"/>
    <cellStyle name="20% - Accent3 4 6 7" xfId="13377"/>
    <cellStyle name="20% - Accent3 4 6 8" xfId="13378"/>
    <cellStyle name="20% - Accent3 4 6 9" xfId="13379"/>
    <cellStyle name="20% - Accent3 4 7" xfId="13380"/>
    <cellStyle name="20% - Accent3 4 7 10" xfId="13381"/>
    <cellStyle name="20% - Accent3 4 7 2" xfId="13382"/>
    <cellStyle name="20% - Accent3 4 7 3" xfId="13383"/>
    <cellStyle name="20% - Accent3 4 7 4" xfId="13384"/>
    <cellStyle name="20% - Accent3 4 7 5" xfId="13385"/>
    <cellStyle name="20% - Accent3 4 7 6" xfId="13386"/>
    <cellStyle name="20% - Accent3 4 7 7" xfId="13387"/>
    <cellStyle name="20% - Accent3 4 7 8" xfId="13388"/>
    <cellStyle name="20% - Accent3 4 7 9" xfId="13389"/>
    <cellStyle name="20% - Accent3 4 8" xfId="13390"/>
    <cellStyle name="20% - Accent3 4 8 10" xfId="13391"/>
    <cellStyle name="20% - Accent3 4 8 2" xfId="13392"/>
    <cellStyle name="20% - Accent3 4 8 3" xfId="13393"/>
    <cellStyle name="20% - Accent3 4 8 4" xfId="13394"/>
    <cellStyle name="20% - Accent3 4 8 5" xfId="13395"/>
    <cellStyle name="20% - Accent3 4 8 6" xfId="13396"/>
    <cellStyle name="20% - Accent3 4 8 7" xfId="13397"/>
    <cellStyle name="20% - Accent3 4 8 8" xfId="13398"/>
    <cellStyle name="20% - Accent3 4 8 9" xfId="13399"/>
    <cellStyle name="20% - Accent3 4 9" xfId="13400"/>
    <cellStyle name="20% - Accent3 4 9 10" xfId="13401"/>
    <cellStyle name="20% - Accent3 4 9 2" xfId="13402"/>
    <cellStyle name="20% - Accent3 4 9 3" xfId="13403"/>
    <cellStyle name="20% - Accent3 4 9 4" xfId="13404"/>
    <cellStyle name="20% - Accent3 4 9 5" xfId="13405"/>
    <cellStyle name="20% - Accent3 4 9 6" xfId="13406"/>
    <cellStyle name="20% - Accent3 4 9 7" xfId="13407"/>
    <cellStyle name="20% - Accent3 4 9 8" xfId="13408"/>
    <cellStyle name="20% - Accent3 4 9 9" xfId="13409"/>
    <cellStyle name="20% - Accent3 40" xfId="13410"/>
    <cellStyle name="20% - Accent3 40 10" xfId="13411"/>
    <cellStyle name="20% - Accent3 40 11" xfId="13412"/>
    <cellStyle name="20% - Accent3 40 12" xfId="13413"/>
    <cellStyle name="20% - Accent3 40 13" xfId="13414"/>
    <cellStyle name="20% - Accent3 40 14" xfId="13415"/>
    <cellStyle name="20% - Accent3 40 15" xfId="13416"/>
    <cellStyle name="20% - Accent3 40 2" xfId="13417"/>
    <cellStyle name="20% - Accent3 40 2 10" xfId="13418"/>
    <cellStyle name="20% - Accent3 40 2 11" xfId="13419"/>
    <cellStyle name="20% - Accent3 40 2 12" xfId="13420"/>
    <cellStyle name="20% - Accent3 40 2 13" xfId="13421"/>
    <cellStyle name="20% - Accent3 40 2 2" xfId="13422"/>
    <cellStyle name="20% - Accent3 40 2 2 10" xfId="13423"/>
    <cellStyle name="20% - Accent3 40 2 2 2" xfId="13424"/>
    <cellStyle name="20% - Accent3 40 2 2 3" xfId="13425"/>
    <cellStyle name="20% - Accent3 40 2 2 4" xfId="13426"/>
    <cellStyle name="20% - Accent3 40 2 2 5" xfId="13427"/>
    <cellStyle name="20% - Accent3 40 2 2 6" xfId="13428"/>
    <cellStyle name="20% - Accent3 40 2 2 7" xfId="13429"/>
    <cellStyle name="20% - Accent3 40 2 2 8" xfId="13430"/>
    <cellStyle name="20% - Accent3 40 2 2 9" xfId="13431"/>
    <cellStyle name="20% - Accent3 40 2 3" xfId="13432"/>
    <cellStyle name="20% - Accent3 40 2 3 10" xfId="13433"/>
    <cellStyle name="20% - Accent3 40 2 3 2" xfId="13434"/>
    <cellStyle name="20% - Accent3 40 2 3 3" xfId="13435"/>
    <cellStyle name="20% - Accent3 40 2 3 4" xfId="13436"/>
    <cellStyle name="20% - Accent3 40 2 3 5" xfId="13437"/>
    <cellStyle name="20% - Accent3 40 2 3 6" xfId="13438"/>
    <cellStyle name="20% - Accent3 40 2 3 7" xfId="13439"/>
    <cellStyle name="20% - Accent3 40 2 3 8" xfId="13440"/>
    <cellStyle name="20% - Accent3 40 2 3 9" xfId="13441"/>
    <cellStyle name="20% - Accent3 40 2 4" xfId="13442"/>
    <cellStyle name="20% - Accent3 40 2 5" xfId="13443"/>
    <cellStyle name="20% - Accent3 40 2 6" xfId="13444"/>
    <cellStyle name="20% - Accent3 40 2 7" xfId="13445"/>
    <cellStyle name="20% - Accent3 40 2 8" xfId="13446"/>
    <cellStyle name="20% - Accent3 40 2 9" xfId="13447"/>
    <cellStyle name="20% - Accent3 40 3" xfId="13448"/>
    <cellStyle name="20% - Accent3 40 3 10" xfId="13449"/>
    <cellStyle name="20% - Accent3 40 3 2" xfId="13450"/>
    <cellStyle name="20% - Accent3 40 3 3" xfId="13451"/>
    <cellStyle name="20% - Accent3 40 3 4" xfId="13452"/>
    <cellStyle name="20% - Accent3 40 3 5" xfId="13453"/>
    <cellStyle name="20% - Accent3 40 3 6" xfId="13454"/>
    <cellStyle name="20% - Accent3 40 3 7" xfId="13455"/>
    <cellStyle name="20% - Accent3 40 3 8" xfId="13456"/>
    <cellStyle name="20% - Accent3 40 3 9" xfId="13457"/>
    <cellStyle name="20% - Accent3 40 4" xfId="13458"/>
    <cellStyle name="20% - Accent3 40 4 10" xfId="13459"/>
    <cellStyle name="20% - Accent3 40 4 2" xfId="13460"/>
    <cellStyle name="20% - Accent3 40 4 3" xfId="13461"/>
    <cellStyle name="20% - Accent3 40 4 4" xfId="13462"/>
    <cellStyle name="20% - Accent3 40 4 5" xfId="13463"/>
    <cellStyle name="20% - Accent3 40 4 6" xfId="13464"/>
    <cellStyle name="20% - Accent3 40 4 7" xfId="13465"/>
    <cellStyle name="20% - Accent3 40 4 8" xfId="13466"/>
    <cellStyle name="20% - Accent3 40 4 9" xfId="13467"/>
    <cellStyle name="20% - Accent3 40 5" xfId="13468"/>
    <cellStyle name="20% - Accent3 40 5 10" xfId="13469"/>
    <cellStyle name="20% - Accent3 40 5 2" xfId="13470"/>
    <cellStyle name="20% - Accent3 40 5 3" xfId="13471"/>
    <cellStyle name="20% - Accent3 40 5 4" xfId="13472"/>
    <cellStyle name="20% - Accent3 40 5 5" xfId="13473"/>
    <cellStyle name="20% - Accent3 40 5 6" xfId="13474"/>
    <cellStyle name="20% - Accent3 40 5 7" xfId="13475"/>
    <cellStyle name="20% - Accent3 40 5 8" xfId="13476"/>
    <cellStyle name="20% - Accent3 40 5 9" xfId="13477"/>
    <cellStyle name="20% - Accent3 40 6" xfId="13478"/>
    <cellStyle name="20% - Accent3 40 7" xfId="13479"/>
    <cellStyle name="20% - Accent3 40 8" xfId="13480"/>
    <cellStyle name="20% - Accent3 40 9" xfId="13481"/>
    <cellStyle name="20% - Accent3 41" xfId="13482"/>
    <cellStyle name="20% - Accent3 41 10" xfId="13483"/>
    <cellStyle name="20% - Accent3 41 11" xfId="13484"/>
    <cellStyle name="20% - Accent3 41 12" xfId="13485"/>
    <cellStyle name="20% - Accent3 41 13" xfId="13486"/>
    <cellStyle name="20% - Accent3 41 14" xfId="13487"/>
    <cellStyle name="20% - Accent3 41 15" xfId="13488"/>
    <cellStyle name="20% - Accent3 41 2" xfId="13489"/>
    <cellStyle name="20% - Accent3 41 2 10" xfId="13490"/>
    <cellStyle name="20% - Accent3 41 2 11" xfId="13491"/>
    <cellStyle name="20% - Accent3 41 2 12" xfId="13492"/>
    <cellStyle name="20% - Accent3 41 2 13" xfId="13493"/>
    <cellStyle name="20% - Accent3 41 2 2" xfId="13494"/>
    <cellStyle name="20% - Accent3 41 2 2 10" xfId="13495"/>
    <cellStyle name="20% - Accent3 41 2 2 2" xfId="13496"/>
    <cellStyle name="20% - Accent3 41 2 2 3" xfId="13497"/>
    <cellStyle name="20% - Accent3 41 2 2 4" xfId="13498"/>
    <cellStyle name="20% - Accent3 41 2 2 5" xfId="13499"/>
    <cellStyle name="20% - Accent3 41 2 2 6" xfId="13500"/>
    <cellStyle name="20% - Accent3 41 2 2 7" xfId="13501"/>
    <cellStyle name="20% - Accent3 41 2 2 8" xfId="13502"/>
    <cellStyle name="20% - Accent3 41 2 2 9" xfId="13503"/>
    <cellStyle name="20% - Accent3 41 2 3" xfId="13504"/>
    <cellStyle name="20% - Accent3 41 2 3 10" xfId="13505"/>
    <cellStyle name="20% - Accent3 41 2 3 2" xfId="13506"/>
    <cellStyle name="20% - Accent3 41 2 3 3" xfId="13507"/>
    <cellStyle name="20% - Accent3 41 2 3 4" xfId="13508"/>
    <cellStyle name="20% - Accent3 41 2 3 5" xfId="13509"/>
    <cellStyle name="20% - Accent3 41 2 3 6" xfId="13510"/>
    <cellStyle name="20% - Accent3 41 2 3 7" xfId="13511"/>
    <cellStyle name="20% - Accent3 41 2 3 8" xfId="13512"/>
    <cellStyle name="20% - Accent3 41 2 3 9" xfId="13513"/>
    <cellStyle name="20% - Accent3 41 2 4" xfId="13514"/>
    <cellStyle name="20% - Accent3 41 2 5" xfId="13515"/>
    <cellStyle name="20% - Accent3 41 2 6" xfId="13516"/>
    <cellStyle name="20% - Accent3 41 2 7" xfId="13517"/>
    <cellStyle name="20% - Accent3 41 2 8" xfId="13518"/>
    <cellStyle name="20% - Accent3 41 2 9" xfId="13519"/>
    <cellStyle name="20% - Accent3 41 3" xfId="13520"/>
    <cellStyle name="20% - Accent3 41 3 10" xfId="13521"/>
    <cellStyle name="20% - Accent3 41 3 2" xfId="13522"/>
    <cellStyle name="20% - Accent3 41 3 3" xfId="13523"/>
    <cellStyle name="20% - Accent3 41 3 4" xfId="13524"/>
    <cellStyle name="20% - Accent3 41 3 5" xfId="13525"/>
    <cellStyle name="20% - Accent3 41 3 6" xfId="13526"/>
    <cellStyle name="20% - Accent3 41 3 7" xfId="13527"/>
    <cellStyle name="20% - Accent3 41 3 8" xfId="13528"/>
    <cellStyle name="20% - Accent3 41 3 9" xfId="13529"/>
    <cellStyle name="20% - Accent3 41 4" xfId="13530"/>
    <cellStyle name="20% - Accent3 41 4 10" xfId="13531"/>
    <cellStyle name="20% - Accent3 41 4 2" xfId="13532"/>
    <cellStyle name="20% - Accent3 41 4 3" xfId="13533"/>
    <cellStyle name="20% - Accent3 41 4 4" xfId="13534"/>
    <cellStyle name="20% - Accent3 41 4 5" xfId="13535"/>
    <cellStyle name="20% - Accent3 41 4 6" xfId="13536"/>
    <cellStyle name="20% - Accent3 41 4 7" xfId="13537"/>
    <cellStyle name="20% - Accent3 41 4 8" xfId="13538"/>
    <cellStyle name="20% - Accent3 41 4 9" xfId="13539"/>
    <cellStyle name="20% - Accent3 41 5" xfId="13540"/>
    <cellStyle name="20% - Accent3 41 5 10" xfId="13541"/>
    <cellStyle name="20% - Accent3 41 5 2" xfId="13542"/>
    <cellStyle name="20% - Accent3 41 5 3" xfId="13543"/>
    <cellStyle name="20% - Accent3 41 5 4" xfId="13544"/>
    <cellStyle name="20% - Accent3 41 5 5" xfId="13545"/>
    <cellStyle name="20% - Accent3 41 5 6" xfId="13546"/>
    <cellStyle name="20% - Accent3 41 5 7" xfId="13547"/>
    <cellStyle name="20% - Accent3 41 5 8" xfId="13548"/>
    <cellStyle name="20% - Accent3 41 5 9" xfId="13549"/>
    <cellStyle name="20% - Accent3 41 6" xfId="13550"/>
    <cellStyle name="20% - Accent3 41 7" xfId="13551"/>
    <cellStyle name="20% - Accent3 41 8" xfId="13552"/>
    <cellStyle name="20% - Accent3 41 9" xfId="13553"/>
    <cellStyle name="20% - Accent3 42" xfId="13554"/>
    <cellStyle name="20% - Accent3 42 10" xfId="13555"/>
    <cellStyle name="20% - Accent3 42 11" xfId="13556"/>
    <cellStyle name="20% - Accent3 42 12" xfId="13557"/>
    <cellStyle name="20% - Accent3 42 13" xfId="13558"/>
    <cellStyle name="20% - Accent3 42 14" xfId="13559"/>
    <cellStyle name="20% - Accent3 42 15" xfId="13560"/>
    <cellStyle name="20% - Accent3 42 2" xfId="13561"/>
    <cellStyle name="20% - Accent3 42 2 10" xfId="13562"/>
    <cellStyle name="20% - Accent3 42 2 11" xfId="13563"/>
    <cellStyle name="20% - Accent3 42 2 12" xfId="13564"/>
    <cellStyle name="20% - Accent3 42 2 13" xfId="13565"/>
    <cellStyle name="20% - Accent3 42 2 2" xfId="13566"/>
    <cellStyle name="20% - Accent3 42 2 2 10" xfId="13567"/>
    <cellStyle name="20% - Accent3 42 2 2 2" xfId="13568"/>
    <cellStyle name="20% - Accent3 42 2 2 3" xfId="13569"/>
    <cellStyle name="20% - Accent3 42 2 2 4" xfId="13570"/>
    <cellStyle name="20% - Accent3 42 2 2 5" xfId="13571"/>
    <cellStyle name="20% - Accent3 42 2 2 6" xfId="13572"/>
    <cellStyle name="20% - Accent3 42 2 2 7" xfId="13573"/>
    <cellStyle name="20% - Accent3 42 2 2 8" xfId="13574"/>
    <cellStyle name="20% - Accent3 42 2 2 9" xfId="13575"/>
    <cellStyle name="20% - Accent3 42 2 3" xfId="13576"/>
    <cellStyle name="20% - Accent3 42 2 3 10" xfId="13577"/>
    <cellStyle name="20% - Accent3 42 2 3 2" xfId="13578"/>
    <cellStyle name="20% - Accent3 42 2 3 3" xfId="13579"/>
    <cellStyle name="20% - Accent3 42 2 3 4" xfId="13580"/>
    <cellStyle name="20% - Accent3 42 2 3 5" xfId="13581"/>
    <cellStyle name="20% - Accent3 42 2 3 6" xfId="13582"/>
    <cellStyle name="20% - Accent3 42 2 3 7" xfId="13583"/>
    <cellStyle name="20% - Accent3 42 2 3 8" xfId="13584"/>
    <cellStyle name="20% - Accent3 42 2 3 9" xfId="13585"/>
    <cellStyle name="20% - Accent3 42 2 4" xfId="13586"/>
    <cellStyle name="20% - Accent3 42 2 5" xfId="13587"/>
    <cellStyle name="20% - Accent3 42 2 6" xfId="13588"/>
    <cellStyle name="20% - Accent3 42 2 7" xfId="13589"/>
    <cellStyle name="20% - Accent3 42 2 8" xfId="13590"/>
    <cellStyle name="20% - Accent3 42 2 9" xfId="13591"/>
    <cellStyle name="20% - Accent3 42 3" xfId="13592"/>
    <cellStyle name="20% - Accent3 42 3 10" xfId="13593"/>
    <cellStyle name="20% - Accent3 42 3 2" xfId="13594"/>
    <cellStyle name="20% - Accent3 42 3 3" xfId="13595"/>
    <cellStyle name="20% - Accent3 42 3 4" xfId="13596"/>
    <cellStyle name="20% - Accent3 42 3 5" xfId="13597"/>
    <cellStyle name="20% - Accent3 42 3 6" xfId="13598"/>
    <cellStyle name="20% - Accent3 42 3 7" xfId="13599"/>
    <cellStyle name="20% - Accent3 42 3 8" xfId="13600"/>
    <cellStyle name="20% - Accent3 42 3 9" xfId="13601"/>
    <cellStyle name="20% - Accent3 42 4" xfId="13602"/>
    <cellStyle name="20% - Accent3 42 4 10" xfId="13603"/>
    <cellStyle name="20% - Accent3 42 4 2" xfId="13604"/>
    <cellStyle name="20% - Accent3 42 4 3" xfId="13605"/>
    <cellStyle name="20% - Accent3 42 4 4" xfId="13606"/>
    <cellStyle name="20% - Accent3 42 4 5" xfId="13607"/>
    <cellStyle name="20% - Accent3 42 4 6" xfId="13608"/>
    <cellStyle name="20% - Accent3 42 4 7" xfId="13609"/>
    <cellStyle name="20% - Accent3 42 4 8" xfId="13610"/>
    <cellStyle name="20% - Accent3 42 4 9" xfId="13611"/>
    <cellStyle name="20% - Accent3 42 5" xfId="13612"/>
    <cellStyle name="20% - Accent3 42 5 10" xfId="13613"/>
    <cellStyle name="20% - Accent3 42 5 2" xfId="13614"/>
    <cellStyle name="20% - Accent3 42 5 3" xfId="13615"/>
    <cellStyle name="20% - Accent3 42 5 4" xfId="13616"/>
    <cellStyle name="20% - Accent3 42 5 5" xfId="13617"/>
    <cellStyle name="20% - Accent3 42 5 6" xfId="13618"/>
    <cellStyle name="20% - Accent3 42 5 7" xfId="13619"/>
    <cellStyle name="20% - Accent3 42 5 8" xfId="13620"/>
    <cellStyle name="20% - Accent3 42 5 9" xfId="13621"/>
    <cellStyle name="20% - Accent3 42 6" xfId="13622"/>
    <cellStyle name="20% - Accent3 42 7" xfId="13623"/>
    <cellStyle name="20% - Accent3 42 8" xfId="13624"/>
    <cellStyle name="20% - Accent3 42 9" xfId="13625"/>
    <cellStyle name="20% - Accent3 43" xfId="13626"/>
    <cellStyle name="20% - Accent3 43 10" xfId="13627"/>
    <cellStyle name="20% - Accent3 43 11" xfId="13628"/>
    <cellStyle name="20% - Accent3 43 12" xfId="13629"/>
    <cellStyle name="20% - Accent3 43 13" xfId="13630"/>
    <cellStyle name="20% - Accent3 43 14" xfId="13631"/>
    <cellStyle name="20% - Accent3 43 15" xfId="13632"/>
    <cellStyle name="20% - Accent3 43 2" xfId="13633"/>
    <cellStyle name="20% - Accent3 43 2 10" xfId="13634"/>
    <cellStyle name="20% - Accent3 43 2 11" xfId="13635"/>
    <cellStyle name="20% - Accent3 43 2 12" xfId="13636"/>
    <cellStyle name="20% - Accent3 43 2 13" xfId="13637"/>
    <cellStyle name="20% - Accent3 43 2 2" xfId="13638"/>
    <cellStyle name="20% - Accent3 43 2 2 10" xfId="13639"/>
    <cellStyle name="20% - Accent3 43 2 2 2" xfId="13640"/>
    <cellStyle name="20% - Accent3 43 2 2 3" xfId="13641"/>
    <cellStyle name="20% - Accent3 43 2 2 4" xfId="13642"/>
    <cellStyle name="20% - Accent3 43 2 2 5" xfId="13643"/>
    <cellStyle name="20% - Accent3 43 2 2 6" xfId="13644"/>
    <cellStyle name="20% - Accent3 43 2 2 7" xfId="13645"/>
    <cellStyle name="20% - Accent3 43 2 2 8" xfId="13646"/>
    <cellStyle name="20% - Accent3 43 2 2 9" xfId="13647"/>
    <cellStyle name="20% - Accent3 43 2 3" xfId="13648"/>
    <cellStyle name="20% - Accent3 43 2 3 10" xfId="13649"/>
    <cellStyle name="20% - Accent3 43 2 3 2" xfId="13650"/>
    <cellStyle name="20% - Accent3 43 2 3 3" xfId="13651"/>
    <cellStyle name="20% - Accent3 43 2 3 4" xfId="13652"/>
    <cellStyle name="20% - Accent3 43 2 3 5" xfId="13653"/>
    <cellStyle name="20% - Accent3 43 2 3 6" xfId="13654"/>
    <cellStyle name="20% - Accent3 43 2 3 7" xfId="13655"/>
    <cellStyle name="20% - Accent3 43 2 3 8" xfId="13656"/>
    <cellStyle name="20% - Accent3 43 2 3 9" xfId="13657"/>
    <cellStyle name="20% - Accent3 43 2 4" xfId="13658"/>
    <cellStyle name="20% - Accent3 43 2 5" xfId="13659"/>
    <cellStyle name="20% - Accent3 43 2 6" xfId="13660"/>
    <cellStyle name="20% - Accent3 43 2 7" xfId="13661"/>
    <cellStyle name="20% - Accent3 43 2 8" xfId="13662"/>
    <cellStyle name="20% - Accent3 43 2 9" xfId="13663"/>
    <cellStyle name="20% - Accent3 43 3" xfId="13664"/>
    <cellStyle name="20% - Accent3 43 3 10" xfId="13665"/>
    <cellStyle name="20% - Accent3 43 3 2" xfId="13666"/>
    <cellStyle name="20% - Accent3 43 3 3" xfId="13667"/>
    <cellStyle name="20% - Accent3 43 3 4" xfId="13668"/>
    <cellStyle name="20% - Accent3 43 3 5" xfId="13669"/>
    <cellStyle name="20% - Accent3 43 3 6" xfId="13670"/>
    <cellStyle name="20% - Accent3 43 3 7" xfId="13671"/>
    <cellStyle name="20% - Accent3 43 3 8" xfId="13672"/>
    <cellStyle name="20% - Accent3 43 3 9" xfId="13673"/>
    <cellStyle name="20% - Accent3 43 4" xfId="13674"/>
    <cellStyle name="20% - Accent3 43 4 10" xfId="13675"/>
    <cellStyle name="20% - Accent3 43 4 2" xfId="13676"/>
    <cellStyle name="20% - Accent3 43 4 3" xfId="13677"/>
    <cellStyle name="20% - Accent3 43 4 4" xfId="13678"/>
    <cellStyle name="20% - Accent3 43 4 5" xfId="13679"/>
    <cellStyle name="20% - Accent3 43 4 6" xfId="13680"/>
    <cellStyle name="20% - Accent3 43 4 7" xfId="13681"/>
    <cellStyle name="20% - Accent3 43 4 8" xfId="13682"/>
    <cellStyle name="20% - Accent3 43 4 9" xfId="13683"/>
    <cellStyle name="20% - Accent3 43 5" xfId="13684"/>
    <cellStyle name="20% - Accent3 43 5 10" xfId="13685"/>
    <cellStyle name="20% - Accent3 43 5 2" xfId="13686"/>
    <cellStyle name="20% - Accent3 43 5 3" xfId="13687"/>
    <cellStyle name="20% - Accent3 43 5 4" xfId="13688"/>
    <cellStyle name="20% - Accent3 43 5 5" xfId="13689"/>
    <cellStyle name="20% - Accent3 43 5 6" xfId="13690"/>
    <cellStyle name="20% - Accent3 43 5 7" xfId="13691"/>
    <cellStyle name="20% - Accent3 43 5 8" xfId="13692"/>
    <cellStyle name="20% - Accent3 43 5 9" xfId="13693"/>
    <cellStyle name="20% - Accent3 43 6" xfId="13694"/>
    <cellStyle name="20% - Accent3 43 7" xfId="13695"/>
    <cellStyle name="20% - Accent3 43 8" xfId="13696"/>
    <cellStyle name="20% - Accent3 43 9" xfId="13697"/>
    <cellStyle name="20% - Accent3 44" xfId="13698"/>
    <cellStyle name="20% - Accent3 44 10" xfId="13699"/>
    <cellStyle name="20% - Accent3 44 11" xfId="13700"/>
    <cellStyle name="20% - Accent3 44 12" xfId="13701"/>
    <cellStyle name="20% - Accent3 44 13" xfId="13702"/>
    <cellStyle name="20% - Accent3 44 14" xfId="13703"/>
    <cellStyle name="20% - Accent3 44 15" xfId="13704"/>
    <cellStyle name="20% - Accent3 44 2" xfId="13705"/>
    <cellStyle name="20% - Accent3 44 2 10" xfId="13706"/>
    <cellStyle name="20% - Accent3 44 2 11" xfId="13707"/>
    <cellStyle name="20% - Accent3 44 2 12" xfId="13708"/>
    <cellStyle name="20% - Accent3 44 2 13" xfId="13709"/>
    <cellStyle name="20% - Accent3 44 2 2" xfId="13710"/>
    <cellStyle name="20% - Accent3 44 2 2 10" xfId="13711"/>
    <cellStyle name="20% - Accent3 44 2 2 2" xfId="13712"/>
    <cellStyle name="20% - Accent3 44 2 2 3" xfId="13713"/>
    <cellStyle name="20% - Accent3 44 2 2 4" xfId="13714"/>
    <cellStyle name="20% - Accent3 44 2 2 5" xfId="13715"/>
    <cellStyle name="20% - Accent3 44 2 2 6" xfId="13716"/>
    <cellStyle name="20% - Accent3 44 2 2 7" xfId="13717"/>
    <cellStyle name="20% - Accent3 44 2 2 8" xfId="13718"/>
    <cellStyle name="20% - Accent3 44 2 2 9" xfId="13719"/>
    <cellStyle name="20% - Accent3 44 2 3" xfId="13720"/>
    <cellStyle name="20% - Accent3 44 2 3 10" xfId="13721"/>
    <cellStyle name="20% - Accent3 44 2 3 2" xfId="13722"/>
    <cellStyle name="20% - Accent3 44 2 3 3" xfId="13723"/>
    <cellStyle name="20% - Accent3 44 2 3 4" xfId="13724"/>
    <cellStyle name="20% - Accent3 44 2 3 5" xfId="13725"/>
    <cellStyle name="20% - Accent3 44 2 3 6" xfId="13726"/>
    <cellStyle name="20% - Accent3 44 2 3 7" xfId="13727"/>
    <cellStyle name="20% - Accent3 44 2 3 8" xfId="13728"/>
    <cellStyle name="20% - Accent3 44 2 3 9" xfId="13729"/>
    <cellStyle name="20% - Accent3 44 2 4" xfId="13730"/>
    <cellStyle name="20% - Accent3 44 2 5" xfId="13731"/>
    <cellStyle name="20% - Accent3 44 2 6" xfId="13732"/>
    <cellStyle name="20% - Accent3 44 2 7" xfId="13733"/>
    <cellStyle name="20% - Accent3 44 2 8" xfId="13734"/>
    <cellStyle name="20% - Accent3 44 2 9" xfId="13735"/>
    <cellStyle name="20% - Accent3 44 3" xfId="13736"/>
    <cellStyle name="20% - Accent3 44 3 10" xfId="13737"/>
    <cellStyle name="20% - Accent3 44 3 2" xfId="13738"/>
    <cellStyle name="20% - Accent3 44 3 3" xfId="13739"/>
    <cellStyle name="20% - Accent3 44 3 4" xfId="13740"/>
    <cellStyle name="20% - Accent3 44 3 5" xfId="13741"/>
    <cellStyle name="20% - Accent3 44 3 6" xfId="13742"/>
    <cellStyle name="20% - Accent3 44 3 7" xfId="13743"/>
    <cellStyle name="20% - Accent3 44 3 8" xfId="13744"/>
    <cellStyle name="20% - Accent3 44 3 9" xfId="13745"/>
    <cellStyle name="20% - Accent3 44 4" xfId="13746"/>
    <cellStyle name="20% - Accent3 44 4 10" xfId="13747"/>
    <cellStyle name="20% - Accent3 44 4 2" xfId="13748"/>
    <cellStyle name="20% - Accent3 44 4 3" xfId="13749"/>
    <cellStyle name="20% - Accent3 44 4 4" xfId="13750"/>
    <cellStyle name="20% - Accent3 44 4 5" xfId="13751"/>
    <cellStyle name="20% - Accent3 44 4 6" xfId="13752"/>
    <cellStyle name="20% - Accent3 44 4 7" xfId="13753"/>
    <cellStyle name="20% - Accent3 44 4 8" xfId="13754"/>
    <cellStyle name="20% - Accent3 44 4 9" xfId="13755"/>
    <cellStyle name="20% - Accent3 44 5" xfId="13756"/>
    <cellStyle name="20% - Accent3 44 5 10" xfId="13757"/>
    <cellStyle name="20% - Accent3 44 5 2" xfId="13758"/>
    <cellStyle name="20% - Accent3 44 5 3" xfId="13759"/>
    <cellStyle name="20% - Accent3 44 5 4" xfId="13760"/>
    <cellStyle name="20% - Accent3 44 5 5" xfId="13761"/>
    <cellStyle name="20% - Accent3 44 5 6" xfId="13762"/>
    <cellStyle name="20% - Accent3 44 5 7" xfId="13763"/>
    <cellStyle name="20% - Accent3 44 5 8" xfId="13764"/>
    <cellStyle name="20% - Accent3 44 5 9" xfId="13765"/>
    <cellStyle name="20% - Accent3 44 6" xfId="13766"/>
    <cellStyle name="20% - Accent3 44 7" xfId="13767"/>
    <cellStyle name="20% - Accent3 44 8" xfId="13768"/>
    <cellStyle name="20% - Accent3 44 9" xfId="13769"/>
    <cellStyle name="20% - Accent3 45" xfId="13770"/>
    <cellStyle name="20% - Accent3 45 10" xfId="13771"/>
    <cellStyle name="20% - Accent3 45 11" xfId="13772"/>
    <cellStyle name="20% - Accent3 45 12" xfId="13773"/>
    <cellStyle name="20% - Accent3 45 13" xfId="13774"/>
    <cellStyle name="20% - Accent3 45 14" xfId="13775"/>
    <cellStyle name="20% - Accent3 45 15" xfId="13776"/>
    <cellStyle name="20% - Accent3 45 2" xfId="13777"/>
    <cellStyle name="20% - Accent3 45 2 10" xfId="13778"/>
    <cellStyle name="20% - Accent3 45 2 11" xfId="13779"/>
    <cellStyle name="20% - Accent3 45 2 12" xfId="13780"/>
    <cellStyle name="20% - Accent3 45 2 13" xfId="13781"/>
    <cellStyle name="20% - Accent3 45 2 2" xfId="13782"/>
    <cellStyle name="20% - Accent3 45 2 2 10" xfId="13783"/>
    <cellStyle name="20% - Accent3 45 2 2 2" xfId="13784"/>
    <cellStyle name="20% - Accent3 45 2 2 3" xfId="13785"/>
    <cellStyle name="20% - Accent3 45 2 2 4" xfId="13786"/>
    <cellStyle name="20% - Accent3 45 2 2 5" xfId="13787"/>
    <cellStyle name="20% - Accent3 45 2 2 6" xfId="13788"/>
    <cellStyle name="20% - Accent3 45 2 2 7" xfId="13789"/>
    <cellStyle name="20% - Accent3 45 2 2 8" xfId="13790"/>
    <cellStyle name="20% - Accent3 45 2 2 9" xfId="13791"/>
    <cellStyle name="20% - Accent3 45 2 3" xfId="13792"/>
    <cellStyle name="20% - Accent3 45 2 3 10" xfId="13793"/>
    <cellStyle name="20% - Accent3 45 2 3 2" xfId="13794"/>
    <cellStyle name="20% - Accent3 45 2 3 3" xfId="13795"/>
    <cellStyle name="20% - Accent3 45 2 3 4" xfId="13796"/>
    <cellStyle name="20% - Accent3 45 2 3 5" xfId="13797"/>
    <cellStyle name="20% - Accent3 45 2 3 6" xfId="13798"/>
    <cellStyle name="20% - Accent3 45 2 3 7" xfId="13799"/>
    <cellStyle name="20% - Accent3 45 2 3 8" xfId="13800"/>
    <cellStyle name="20% - Accent3 45 2 3 9" xfId="13801"/>
    <cellStyle name="20% - Accent3 45 2 4" xfId="13802"/>
    <cellStyle name="20% - Accent3 45 2 5" xfId="13803"/>
    <cellStyle name="20% - Accent3 45 2 6" xfId="13804"/>
    <cellStyle name="20% - Accent3 45 2 7" xfId="13805"/>
    <cellStyle name="20% - Accent3 45 2 8" xfId="13806"/>
    <cellStyle name="20% - Accent3 45 2 9" xfId="13807"/>
    <cellStyle name="20% - Accent3 45 3" xfId="13808"/>
    <cellStyle name="20% - Accent3 45 3 10" xfId="13809"/>
    <cellStyle name="20% - Accent3 45 3 2" xfId="13810"/>
    <cellStyle name="20% - Accent3 45 3 3" xfId="13811"/>
    <cellStyle name="20% - Accent3 45 3 4" xfId="13812"/>
    <cellStyle name="20% - Accent3 45 3 5" xfId="13813"/>
    <cellStyle name="20% - Accent3 45 3 6" xfId="13814"/>
    <cellStyle name="20% - Accent3 45 3 7" xfId="13815"/>
    <cellStyle name="20% - Accent3 45 3 8" xfId="13816"/>
    <cellStyle name="20% - Accent3 45 3 9" xfId="13817"/>
    <cellStyle name="20% - Accent3 45 4" xfId="13818"/>
    <cellStyle name="20% - Accent3 45 4 10" xfId="13819"/>
    <cellStyle name="20% - Accent3 45 4 2" xfId="13820"/>
    <cellStyle name="20% - Accent3 45 4 3" xfId="13821"/>
    <cellStyle name="20% - Accent3 45 4 4" xfId="13822"/>
    <cellStyle name="20% - Accent3 45 4 5" xfId="13823"/>
    <cellStyle name="20% - Accent3 45 4 6" xfId="13824"/>
    <cellStyle name="20% - Accent3 45 4 7" xfId="13825"/>
    <cellStyle name="20% - Accent3 45 4 8" xfId="13826"/>
    <cellStyle name="20% - Accent3 45 4 9" xfId="13827"/>
    <cellStyle name="20% - Accent3 45 5" xfId="13828"/>
    <cellStyle name="20% - Accent3 45 5 10" xfId="13829"/>
    <cellStyle name="20% - Accent3 45 5 2" xfId="13830"/>
    <cellStyle name="20% - Accent3 45 5 3" xfId="13831"/>
    <cellStyle name="20% - Accent3 45 5 4" xfId="13832"/>
    <cellStyle name="20% - Accent3 45 5 5" xfId="13833"/>
    <cellStyle name="20% - Accent3 45 5 6" xfId="13834"/>
    <cellStyle name="20% - Accent3 45 5 7" xfId="13835"/>
    <cellStyle name="20% - Accent3 45 5 8" xfId="13836"/>
    <cellStyle name="20% - Accent3 45 5 9" xfId="13837"/>
    <cellStyle name="20% - Accent3 45 6" xfId="13838"/>
    <cellStyle name="20% - Accent3 45 7" xfId="13839"/>
    <cellStyle name="20% - Accent3 45 8" xfId="13840"/>
    <cellStyle name="20% - Accent3 45 9" xfId="13841"/>
    <cellStyle name="20% - Accent3 46" xfId="13842"/>
    <cellStyle name="20% - Accent3 46 10" xfId="13843"/>
    <cellStyle name="20% - Accent3 46 11" xfId="13844"/>
    <cellStyle name="20% - Accent3 46 12" xfId="13845"/>
    <cellStyle name="20% - Accent3 46 13" xfId="13846"/>
    <cellStyle name="20% - Accent3 46 14" xfId="13847"/>
    <cellStyle name="20% - Accent3 46 15" xfId="13848"/>
    <cellStyle name="20% - Accent3 46 2" xfId="13849"/>
    <cellStyle name="20% - Accent3 46 2 10" xfId="13850"/>
    <cellStyle name="20% - Accent3 46 2 11" xfId="13851"/>
    <cellStyle name="20% - Accent3 46 2 12" xfId="13852"/>
    <cellStyle name="20% - Accent3 46 2 13" xfId="13853"/>
    <cellStyle name="20% - Accent3 46 2 2" xfId="13854"/>
    <cellStyle name="20% - Accent3 46 2 2 10" xfId="13855"/>
    <cellStyle name="20% - Accent3 46 2 2 2" xfId="13856"/>
    <cellStyle name="20% - Accent3 46 2 2 3" xfId="13857"/>
    <cellStyle name="20% - Accent3 46 2 2 4" xfId="13858"/>
    <cellStyle name="20% - Accent3 46 2 2 5" xfId="13859"/>
    <cellStyle name="20% - Accent3 46 2 2 6" xfId="13860"/>
    <cellStyle name="20% - Accent3 46 2 2 7" xfId="13861"/>
    <cellStyle name="20% - Accent3 46 2 2 8" xfId="13862"/>
    <cellStyle name="20% - Accent3 46 2 2 9" xfId="13863"/>
    <cellStyle name="20% - Accent3 46 2 3" xfId="13864"/>
    <cellStyle name="20% - Accent3 46 2 3 10" xfId="13865"/>
    <cellStyle name="20% - Accent3 46 2 3 2" xfId="13866"/>
    <cellStyle name="20% - Accent3 46 2 3 3" xfId="13867"/>
    <cellStyle name="20% - Accent3 46 2 3 4" xfId="13868"/>
    <cellStyle name="20% - Accent3 46 2 3 5" xfId="13869"/>
    <cellStyle name="20% - Accent3 46 2 3 6" xfId="13870"/>
    <cellStyle name="20% - Accent3 46 2 3 7" xfId="13871"/>
    <cellStyle name="20% - Accent3 46 2 3 8" xfId="13872"/>
    <cellStyle name="20% - Accent3 46 2 3 9" xfId="13873"/>
    <cellStyle name="20% - Accent3 46 2 4" xfId="13874"/>
    <cellStyle name="20% - Accent3 46 2 5" xfId="13875"/>
    <cellStyle name="20% - Accent3 46 2 6" xfId="13876"/>
    <cellStyle name="20% - Accent3 46 2 7" xfId="13877"/>
    <cellStyle name="20% - Accent3 46 2 8" xfId="13878"/>
    <cellStyle name="20% - Accent3 46 2 9" xfId="13879"/>
    <cellStyle name="20% - Accent3 46 3" xfId="13880"/>
    <cellStyle name="20% - Accent3 46 3 10" xfId="13881"/>
    <cellStyle name="20% - Accent3 46 3 2" xfId="13882"/>
    <cellStyle name="20% - Accent3 46 3 3" xfId="13883"/>
    <cellStyle name="20% - Accent3 46 3 4" xfId="13884"/>
    <cellStyle name="20% - Accent3 46 3 5" xfId="13885"/>
    <cellStyle name="20% - Accent3 46 3 6" xfId="13886"/>
    <cellStyle name="20% - Accent3 46 3 7" xfId="13887"/>
    <cellStyle name="20% - Accent3 46 3 8" xfId="13888"/>
    <cellStyle name="20% - Accent3 46 3 9" xfId="13889"/>
    <cellStyle name="20% - Accent3 46 4" xfId="13890"/>
    <cellStyle name="20% - Accent3 46 4 10" xfId="13891"/>
    <cellStyle name="20% - Accent3 46 4 2" xfId="13892"/>
    <cellStyle name="20% - Accent3 46 4 3" xfId="13893"/>
    <cellStyle name="20% - Accent3 46 4 4" xfId="13894"/>
    <cellStyle name="20% - Accent3 46 4 5" xfId="13895"/>
    <cellStyle name="20% - Accent3 46 4 6" xfId="13896"/>
    <cellStyle name="20% - Accent3 46 4 7" xfId="13897"/>
    <cellStyle name="20% - Accent3 46 4 8" xfId="13898"/>
    <cellStyle name="20% - Accent3 46 4 9" xfId="13899"/>
    <cellStyle name="20% - Accent3 46 5" xfId="13900"/>
    <cellStyle name="20% - Accent3 46 5 10" xfId="13901"/>
    <cellStyle name="20% - Accent3 46 5 2" xfId="13902"/>
    <cellStyle name="20% - Accent3 46 5 3" xfId="13903"/>
    <cellStyle name="20% - Accent3 46 5 4" xfId="13904"/>
    <cellStyle name="20% - Accent3 46 5 5" xfId="13905"/>
    <cellStyle name="20% - Accent3 46 5 6" xfId="13906"/>
    <cellStyle name="20% - Accent3 46 5 7" xfId="13907"/>
    <cellStyle name="20% - Accent3 46 5 8" xfId="13908"/>
    <cellStyle name="20% - Accent3 46 5 9" xfId="13909"/>
    <cellStyle name="20% - Accent3 46 6" xfId="13910"/>
    <cellStyle name="20% - Accent3 46 7" xfId="13911"/>
    <cellStyle name="20% - Accent3 46 8" xfId="13912"/>
    <cellStyle name="20% - Accent3 46 9" xfId="13913"/>
    <cellStyle name="20% - Accent3 47" xfId="13914"/>
    <cellStyle name="20% - Accent3 47 10" xfId="13915"/>
    <cellStyle name="20% - Accent3 47 11" xfId="13916"/>
    <cellStyle name="20% - Accent3 47 12" xfId="13917"/>
    <cellStyle name="20% - Accent3 47 13" xfId="13918"/>
    <cellStyle name="20% - Accent3 47 14" xfId="13919"/>
    <cellStyle name="20% - Accent3 47 15" xfId="13920"/>
    <cellStyle name="20% - Accent3 47 2" xfId="13921"/>
    <cellStyle name="20% - Accent3 47 2 10" xfId="13922"/>
    <cellStyle name="20% - Accent3 47 2 11" xfId="13923"/>
    <cellStyle name="20% - Accent3 47 2 12" xfId="13924"/>
    <cellStyle name="20% - Accent3 47 2 13" xfId="13925"/>
    <cellStyle name="20% - Accent3 47 2 2" xfId="13926"/>
    <cellStyle name="20% - Accent3 47 2 2 10" xfId="13927"/>
    <cellStyle name="20% - Accent3 47 2 2 2" xfId="13928"/>
    <cellStyle name="20% - Accent3 47 2 2 3" xfId="13929"/>
    <cellStyle name="20% - Accent3 47 2 2 4" xfId="13930"/>
    <cellStyle name="20% - Accent3 47 2 2 5" xfId="13931"/>
    <cellStyle name="20% - Accent3 47 2 2 6" xfId="13932"/>
    <cellStyle name="20% - Accent3 47 2 2 7" xfId="13933"/>
    <cellStyle name="20% - Accent3 47 2 2 8" xfId="13934"/>
    <cellStyle name="20% - Accent3 47 2 2 9" xfId="13935"/>
    <cellStyle name="20% - Accent3 47 2 3" xfId="13936"/>
    <cellStyle name="20% - Accent3 47 2 3 10" xfId="13937"/>
    <cellStyle name="20% - Accent3 47 2 3 2" xfId="13938"/>
    <cellStyle name="20% - Accent3 47 2 3 3" xfId="13939"/>
    <cellStyle name="20% - Accent3 47 2 3 4" xfId="13940"/>
    <cellStyle name="20% - Accent3 47 2 3 5" xfId="13941"/>
    <cellStyle name="20% - Accent3 47 2 3 6" xfId="13942"/>
    <cellStyle name="20% - Accent3 47 2 3 7" xfId="13943"/>
    <cellStyle name="20% - Accent3 47 2 3 8" xfId="13944"/>
    <cellStyle name="20% - Accent3 47 2 3 9" xfId="13945"/>
    <cellStyle name="20% - Accent3 47 2 4" xfId="13946"/>
    <cellStyle name="20% - Accent3 47 2 5" xfId="13947"/>
    <cellStyle name="20% - Accent3 47 2 6" xfId="13948"/>
    <cellStyle name="20% - Accent3 47 2 7" xfId="13949"/>
    <cellStyle name="20% - Accent3 47 2 8" xfId="13950"/>
    <cellStyle name="20% - Accent3 47 2 9" xfId="13951"/>
    <cellStyle name="20% - Accent3 47 3" xfId="13952"/>
    <cellStyle name="20% - Accent3 47 3 10" xfId="13953"/>
    <cellStyle name="20% - Accent3 47 3 2" xfId="13954"/>
    <cellStyle name="20% - Accent3 47 3 3" xfId="13955"/>
    <cellStyle name="20% - Accent3 47 3 4" xfId="13956"/>
    <cellStyle name="20% - Accent3 47 3 5" xfId="13957"/>
    <cellStyle name="20% - Accent3 47 3 6" xfId="13958"/>
    <cellStyle name="20% - Accent3 47 3 7" xfId="13959"/>
    <cellStyle name="20% - Accent3 47 3 8" xfId="13960"/>
    <cellStyle name="20% - Accent3 47 3 9" xfId="13961"/>
    <cellStyle name="20% - Accent3 47 4" xfId="13962"/>
    <cellStyle name="20% - Accent3 47 4 10" xfId="13963"/>
    <cellStyle name="20% - Accent3 47 4 2" xfId="13964"/>
    <cellStyle name="20% - Accent3 47 4 3" xfId="13965"/>
    <cellStyle name="20% - Accent3 47 4 4" xfId="13966"/>
    <cellStyle name="20% - Accent3 47 4 5" xfId="13967"/>
    <cellStyle name="20% - Accent3 47 4 6" xfId="13968"/>
    <cellStyle name="20% - Accent3 47 4 7" xfId="13969"/>
    <cellStyle name="20% - Accent3 47 4 8" xfId="13970"/>
    <cellStyle name="20% - Accent3 47 4 9" xfId="13971"/>
    <cellStyle name="20% - Accent3 47 5" xfId="13972"/>
    <cellStyle name="20% - Accent3 47 5 10" xfId="13973"/>
    <cellStyle name="20% - Accent3 47 5 2" xfId="13974"/>
    <cellStyle name="20% - Accent3 47 5 3" xfId="13975"/>
    <cellStyle name="20% - Accent3 47 5 4" xfId="13976"/>
    <cellStyle name="20% - Accent3 47 5 5" xfId="13977"/>
    <cellStyle name="20% - Accent3 47 5 6" xfId="13978"/>
    <cellStyle name="20% - Accent3 47 5 7" xfId="13979"/>
    <cellStyle name="20% - Accent3 47 5 8" xfId="13980"/>
    <cellStyle name="20% - Accent3 47 5 9" xfId="13981"/>
    <cellStyle name="20% - Accent3 47 6" xfId="13982"/>
    <cellStyle name="20% - Accent3 47 7" xfId="13983"/>
    <cellStyle name="20% - Accent3 47 8" xfId="13984"/>
    <cellStyle name="20% - Accent3 47 9" xfId="13985"/>
    <cellStyle name="20% - Accent3 48" xfId="13986"/>
    <cellStyle name="20% - Accent3 48 10" xfId="13987"/>
    <cellStyle name="20% - Accent3 48 11" xfId="13988"/>
    <cellStyle name="20% - Accent3 48 12" xfId="13989"/>
    <cellStyle name="20% - Accent3 48 13" xfId="13990"/>
    <cellStyle name="20% - Accent3 48 14" xfId="13991"/>
    <cellStyle name="20% - Accent3 48 15" xfId="13992"/>
    <cellStyle name="20% - Accent3 48 2" xfId="13993"/>
    <cellStyle name="20% - Accent3 48 2 10" xfId="13994"/>
    <cellStyle name="20% - Accent3 48 2 11" xfId="13995"/>
    <cellStyle name="20% - Accent3 48 2 12" xfId="13996"/>
    <cellStyle name="20% - Accent3 48 2 13" xfId="13997"/>
    <cellStyle name="20% - Accent3 48 2 2" xfId="13998"/>
    <cellStyle name="20% - Accent3 48 2 2 10" xfId="13999"/>
    <cellStyle name="20% - Accent3 48 2 2 2" xfId="14000"/>
    <cellStyle name="20% - Accent3 48 2 2 3" xfId="14001"/>
    <cellStyle name="20% - Accent3 48 2 2 4" xfId="14002"/>
    <cellStyle name="20% - Accent3 48 2 2 5" xfId="14003"/>
    <cellStyle name="20% - Accent3 48 2 2 6" xfId="14004"/>
    <cellStyle name="20% - Accent3 48 2 2 7" xfId="14005"/>
    <cellStyle name="20% - Accent3 48 2 2 8" xfId="14006"/>
    <cellStyle name="20% - Accent3 48 2 2 9" xfId="14007"/>
    <cellStyle name="20% - Accent3 48 2 3" xfId="14008"/>
    <cellStyle name="20% - Accent3 48 2 3 10" xfId="14009"/>
    <cellStyle name="20% - Accent3 48 2 3 2" xfId="14010"/>
    <cellStyle name="20% - Accent3 48 2 3 3" xfId="14011"/>
    <cellStyle name="20% - Accent3 48 2 3 4" xfId="14012"/>
    <cellStyle name="20% - Accent3 48 2 3 5" xfId="14013"/>
    <cellStyle name="20% - Accent3 48 2 3 6" xfId="14014"/>
    <cellStyle name="20% - Accent3 48 2 3 7" xfId="14015"/>
    <cellStyle name="20% - Accent3 48 2 3 8" xfId="14016"/>
    <cellStyle name="20% - Accent3 48 2 3 9" xfId="14017"/>
    <cellStyle name="20% - Accent3 48 2 4" xfId="14018"/>
    <cellStyle name="20% - Accent3 48 2 5" xfId="14019"/>
    <cellStyle name="20% - Accent3 48 2 6" xfId="14020"/>
    <cellStyle name="20% - Accent3 48 2 7" xfId="14021"/>
    <cellStyle name="20% - Accent3 48 2 8" xfId="14022"/>
    <cellStyle name="20% - Accent3 48 2 9" xfId="14023"/>
    <cellStyle name="20% - Accent3 48 3" xfId="14024"/>
    <cellStyle name="20% - Accent3 48 3 10" xfId="14025"/>
    <cellStyle name="20% - Accent3 48 3 2" xfId="14026"/>
    <cellStyle name="20% - Accent3 48 3 3" xfId="14027"/>
    <cellStyle name="20% - Accent3 48 3 4" xfId="14028"/>
    <cellStyle name="20% - Accent3 48 3 5" xfId="14029"/>
    <cellStyle name="20% - Accent3 48 3 6" xfId="14030"/>
    <cellStyle name="20% - Accent3 48 3 7" xfId="14031"/>
    <cellStyle name="20% - Accent3 48 3 8" xfId="14032"/>
    <cellStyle name="20% - Accent3 48 3 9" xfId="14033"/>
    <cellStyle name="20% - Accent3 48 4" xfId="14034"/>
    <cellStyle name="20% - Accent3 48 4 10" xfId="14035"/>
    <cellStyle name="20% - Accent3 48 4 2" xfId="14036"/>
    <cellStyle name="20% - Accent3 48 4 3" xfId="14037"/>
    <cellStyle name="20% - Accent3 48 4 4" xfId="14038"/>
    <cellStyle name="20% - Accent3 48 4 5" xfId="14039"/>
    <cellStyle name="20% - Accent3 48 4 6" xfId="14040"/>
    <cellStyle name="20% - Accent3 48 4 7" xfId="14041"/>
    <cellStyle name="20% - Accent3 48 4 8" xfId="14042"/>
    <cellStyle name="20% - Accent3 48 4 9" xfId="14043"/>
    <cellStyle name="20% - Accent3 48 5" xfId="14044"/>
    <cellStyle name="20% - Accent3 48 5 10" xfId="14045"/>
    <cellStyle name="20% - Accent3 48 5 2" xfId="14046"/>
    <cellStyle name="20% - Accent3 48 5 3" xfId="14047"/>
    <cellStyle name="20% - Accent3 48 5 4" xfId="14048"/>
    <cellStyle name="20% - Accent3 48 5 5" xfId="14049"/>
    <cellStyle name="20% - Accent3 48 5 6" xfId="14050"/>
    <cellStyle name="20% - Accent3 48 5 7" xfId="14051"/>
    <cellStyle name="20% - Accent3 48 5 8" xfId="14052"/>
    <cellStyle name="20% - Accent3 48 5 9" xfId="14053"/>
    <cellStyle name="20% - Accent3 48 6" xfId="14054"/>
    <cellStyle name="20% - Accent3 48 7" xfId="14055"/>
    <cellStyle name="20% - Accent3 48 8" xfId="14056"/>
    <cellStyle name="20% - Accent3 48 9" xfId="14057"/>
    <cellStyle name="20% - Accent3 49" xfId="14058"/>
    <cellStyle name="20% - Accent3 49 10" xfId="14059"/>
    <cellStyle name="20% - Accent3 49 11" xfId="14060"/>
    <cellStyle name="20% - Accent3 49 12" xfId="14061"/>
    <cellStyle name="20% - Accent3 49 13" xfId="14062"/>
    <cellStyle name="20% - Accent3 49 14" xfId="14063"/>
    <cellStyle name="20% - Accent3 49 15" xfId="14064"/>
    <cellStyle name="20% - Accent3 49 2" xfId="14065"/>
    <cellStyle name="20% - Accent3 49 2 10" xfId="14066"/>
    <cellStyle name="20% - Accent3 49 2 11" xfId="14067"/>
    <cellStyle name="20% - Accent3 49 2 12" xfId="14068"/>
    <cellStyle name="20% - Accent3 49 2 13" xfId="14069"/>
    <cellStyle name="20% - Accent3 49 2 2" xfId="14070"/>
    <cellStyle name="20% - Accent3 49 2 2 10" xfId="14071"/>
    <cellStyle name="20% - Accent3 49 2 2 2" xfId="14072"/>
    <cellStyle name="20% - Accent3 49 2 2 3" xfId="14073"/>
    <cellStyle name="20% - Accent3 49 2 2 4" xfId="14074"/>
    <cellStyle name="20% - Accent3 49 2 2 5" xfId="14075"/>
    <cellStyle name="20% - Accent3 49 2 2 6" xfId="14076"/>
    <cellStyle name="20% - Accent3 49 2 2 7" xfId="14077"/>
    <cellStyle name="20% - Accent3 49 2 2 8" xfId="14078"/>
    <cellStyle name="20% - Accent3 49 2 2 9" xfId="14079"/>
    <cellStyle name="20% - Accent3 49 2 3" xfId="14080"/>
    <cellStyle name="20% - Accent3 49 2 3 10" xfId="14081"/>
    <cellStyle name="20% - Accent3 49 2 3 2" xfId="14082"/>
    <cellStyle name="20% - Accent3 49 2 3 3" xfId="14083"/>
    <cellStyle name="20% - Accent3 49 2 3 4" xfId="14084"/>
    <cellStyle name="20% - Accent3 49 2 3 5" xfId="14085"/>
    <cellStyle name="20% - Accent3 49 2 3 6" xfId="14086"/>
    <cellStyle name="20% - Accent3 49 2 3 7" xfId="14087"/>
    <cellStyle name="20% - Accent3 49 2 3 8" xfId="14088"/>
    <cellStyle name="20% - Accent3 49 2 3 9" xfId="14089"/>
    <cellStyle name="20% - Accent3 49 2 4" xfId="14090"/>
    <cellStyle name="20% - Accent3 49 2 5" xfId="14091"/>
    <cellStyle name="20% - Accent3 49 2 6" xfId="14092"/>
    <cellStyle name="20% - Accent3 49 2 7" xfId="14093"/>
    <cellStyle name="20% - Accent3 49 2 8" xfId="14094"/>
    <cellStyle name="20% - Accent3 49 2 9" xfId="14095"/>
    <cellStyle name="20% - Accent3 49 3" xfId="14096"/>
    <cellStyle name="20% - Accent3 49 3 10" xfId="14097"/>
    <cellStyle name="20% - Accent3 49 3 2" xfId="14098"/>
    <cellStyle name="20% - Accent3 49 3 3" xfId="14099"/>
    <cellStyle name="20% - Accent3 49 3 4" xfId="14100"/>
    <cellStyle name="20% - Accent3 49 3 5" xfId="14101"/>
    <cellStyle name="20% - Accent3 49 3 6" xfId="14102"/>
    <cellStyle name="20% - Accent3 49 3 7" xfId="14103"/>
    <cellStyle name="20% - Accent3 49 3 8" xfId="14104"/>
    <cellStyle name="20% - Accent3 49 3 9" xfId="14105"/>
    <cellStyle name="20% - Accent3 49 4" xfId="14106"/>
    <cellStyle name="20% - Accent3 49 4 10" xfId="14107"/>
    <cellStyle name="20% - Accent3 49 4 2" xfId="14108"/>
    <cellStyle name="20% - Accent3 49 4 3" xfId="14109"/>
    <cellStyle name="20% - Accent3 49 4 4" xfId="14110"/>
    <cellStyle name="20% - Accent3 49 4 5" xfId="14111"/>
    <cellStyle name="20% - Accent3 49 4 6" xfId="14112"/>
    <cellStyle name="20% - Accent3 49 4 7" xfId="14113"/>
    <cellStyle name="20% - Accent3 49 4 8" xfId="14114"/>
    <cellStyle name="20% - Accent3 49 4 9" xfId="14115"/>
    <cellStyle name="20% - Accent3 49 5" xfId="14116"/>
    <cellStyle name="20% - Accent3 49 5 10" xfId="14117"/>
    <cellStyle name="20% - Accent3 49 5 2" xfId="14118"/>
    <cellStyle name="20% - Accent3 49 5 3" xfId="14119"/>
    <cellStyle name="20% - Accent3 49 5 4" xfId="14120"/>
    <cellStyle name="20% - Accent3 49 5 5" xfId="14121"/>
    <cellStyle name="20% - Accent3 49 5 6" xfId="14122"/>
    <cellStyle name="20% - Accent3 49 5 7" xfId="14123"/>
    <cellStyle name="20% - Accent3 49 5 8" xfId="14124"/>
    <cellStyle name="20% - Accent3 49 5 9" xfId="14125"/>
    <cellStyle name="20% - Accent3 49 6" xfId="14126"/>
    <cellStyle name="20% - Accent3 49 7" xfId="14127"/>
    <cellStyle name="20% - Accent3 49 8" xfId="14128"/>
    <cellStyle name="20% - Accent3 49 9" xfId="14129"/>
    <cellStyle name="20% - Accent3 5" xfId="14130"/>
    <cellStyle name="20% - Accent3 5 10" xfId="14131"/>
    <cellStyle name="20% - Accent3 5 11" xfId="14132"/>
    <cellStyle name="20% - Accent3 5 12" xfId="14133"/>
    <cellStyle name="20% - Accent3 5 13" xfId="14134"/>
    <cellStyle name="20% - Accent3 5 14" xfId="14135"/>
    <cellStyle name="20% - Accent3 5 15" xfId="14136"/>
    <cellStyle name="20% - Accent3 5 16" xfId="14137"/>
    <cellStyle name="20% - Accent3 5 17" xfId="14138"/>
    <cellStyle name="20% - Accent3 5 18" xfId="14139"/>
    <cellStyle name="20% - Accent3 5 19" xfId="14140"/>
    <cellStyle name="20% - Accent3 5 2" xfId="14141"/>
    <cellStyle name="20% - Accent3 5 2 10" xfId="14142"/>
    <cellStyle name="20% - Accent3 5 2 11" xfId="14143"/>
    <cellStyle name="20% - Accent3 5 2 12" xfId="14144"/>
    <cellStyle name="20% - Accent3 5 2 13" xfId="14145"/>
    <cellStyle name="20% - Accent3 5 2 2" xfId="14146"/>
    <cellStyle name="20% - Accent3 5 2 2 10" xfId="14147"/>
    <cellStyle name="20% - Accent3 5 2 2 2" xfId="14148"/>
    <cellStyle name="20% - Accent3 5 2 2 2 2" xfId="14149"/>
    <cellStyle name="20% - Accent3 5 2 2 3" xfId="14150"/>
    <cellStyle name="20% - Accent3 5 2 2 4" xfId="14151"/>
    <cellStyle name="20% - Accent3 5 2 2 5" xfId="14152"/>
    <cellStyle name="20% - Accent3 5 2 2 6" xfId="14153"/>
    <cellStyle name="20% - Accent3 5 2 2 7" xfId="14154"/>
    <cellStyle name="20% - Accent3 5 2 2 8" xfId="14155"/>
    <cellStyle name="20% - Accent3 5 2 2 9" xfId="14156"/>
    <cellStyle name="20% - Accent3 5 2 3" xfId="14157"/>
    <cellStyle name="20% - Accent3 5 2 3 10" xfId="14158"/>
    <cellStyle name="20% - Accent3 5 2 3 2" xfId="14159"/>
    <cellStyle name="20% - Accent3 5 2 3 3" xfId="14160"/>
    <cellStyle name="20% - Accent3 5 2 3 4" xfId="14161"/>
    <cellStyle name="20% - Accent3 5 2 3 5" xfId="14162"/>
    <cellStyle name="20% - Accent3 5 2 3 6" xfId="14163"/>
    <cellStyle name="20% - Accent3 5 2 3 7" xfId="14164"/>
    <cellStyle name="20% - Accent3 5 2 3 8" xfId="14165"/>
    <cellStyle name="20% - Accent3 5 2 3 9" xfId="14166"/>
    <cellStyle name="20% - Accent3 5 2 4" xfId="14167"/>
    <cellStyle name="20% - Accent3 5 2 5" xfId="14168"/>
    <cellStyle name="20% - Accent3 5 2 6" xfId="14169"/>
    <cellStyle name="20% - Accent3 5 2 7" xfId="14170"/>
    <cellStyle name="20% - Accent3 5 2 8" xfId="14171"/>
    <cellStyle name="20% - Accent3 5 2 9" xfId="14172"/>
    <cellStyle name="20% - Accent3 5 3" xfId="14173"/>
    <cellStyle name="20% - Accent3 5 3 10" xfId="14174"/>
    <cellStyle name="20% - Accent3 5 3 2" xfId="14175"/>
    <cellStyle name="20% - Accent3 5 3 2 2" xfId="14176"/>
    <cellStyle name="20% - Accent3 5 3 2 2 2" xfId="14177"/>
    <cellStyle name="20% - Accent3 5 3 2 3" xfId="14178"/>
    <cellStyle name="20% - Accent3 5 3 3" xfId="14179"/>
    <cellStyle name="20% - Accent3 5 3 3 2" xfId="14180"/>
    <cellStyle name="20% - Accent3 5 3 4" xfId="14181"/>
    <cellStyle name="20% - Accent3 5 3 5" xfId="14182"/>
    <cellStyle name="20% - Accent3 5 3 6" xfId="14183"/>
    <cellStyle name="20% - Accent3 5 3 7" xfId="14184"/>
    <cellStyle name="20% - Accent3 5 3 8" xfId="14185"/>
    <cellStyle name="20% - Accent3 5 3 9" xfId="14186"/>
    <cellStyle name="20% - Accent3 5 4" xfId="14187"/>
    <cellStyle name="20% - Accent3 5 4 10" xfId="14188"/>
    <cellStyle name="20% - Accent3 5 4 2" xfId="14189"/>
    <cellStyle name="20% - Accent3 5 4 2 2" xfId="14190"/>
    <cellStyle name="20% - Accent3 5 4 3" xfId="14191"/>
    <cellStyle name="20% - Accent3 5 4 4" xfId="14192"/>
    <cellStyle name="20% - Accent3 5 4 5" xfId="14193"/>
    <cellStyle name="20% - Accent3 5 4 6" xfId="14194"/>
    <cellStyle name="20% - Accent3 5 4 7" xfId="14195"/>
    <cellStyle name="20% - Accent3 5 4 8" xfId="14196"/>
    <cellStyle name="20% - Accent3 5 4 9" xfId="14197"/>
    <cellStyle name="20% - Accent3 5 5" xfId="14198"/>
    <cellStyle name="20% - Accent3 5 5 10" xfId="14199"/>
    <cellStyle name="20% - Accent3 5 5 2" xfId="14200"/>
    <cellStyle name="20% - Accent3 5 5 3" xfId="14201"/>
    <cellStyle name="20% - Accent3 5 5 4" xfId="14202"/>
    <cellStyle name="20% - Accent3 5 5 5" xfId="14203"/>
    <cellStyle name="20% - Accent3 5 5 6" xfId="14204"/>
    <cellStyle name="20% - Accent3 5 5 7" xfId="14205"/>
    <cellStyle name="20% - Accent3 5 5 8" xfId="14206"/>
    <cellStyle name="20% - Accent3 5 5 9" xfId="14207"/>
    <cellStyle name="20% - Accent3 5 6" xfId="14208"/>
    <cellStyle name="20% - Accent3 5 6 10" xfId="14209"/>
    <cellStyle name="20% - Accent3 5 6 2" xfId="14210"/>
    <cellStyle name="20% - Accent3 5 6 3" xfId="14211"/>
    <cellStyle name="20% - Accent3 5 6 4" xfId="14212"/>
    <cellStyle name="20% - Accent3 5 6 5" xfId="14213"/>
    <cellStyle name="20% - Accent3 5 6 6" xfId="14214"/>
    <cellStyle name="20% - Accent3 5 6 7" xfId="14215"/>
    <cellStyle name="20% - Accent3 5 6 8" xfId="14216"/>
    <cellStyle name="20% - Accent3 5 6 9" xfId="14217"/>
    <cellStyle name="20% - Accent3 5 7" xfId="14218"/>
    <cellStyle name="20% - Accent3 5 7 10" xfId="14219"/>
    <cellStyle name="20% - Accent3 5 7 2" xfId="14220"/>
    <cellStyle name="20% - Accent3 5 7 3" xfId="14221"/>
    <cellStyle name="20% - Accent3 5 7 4" xfId="14222"/>
    <cellStyle name="20% - Accent3 5 7 5" xfId="14223"/>
    <cellStyle name="20% - Accent3 5 7 6" xfId="14224"/>
    <cellStyle name="20% - Accent3 5 7 7" xfId="14225"/>
    <cellStyle name="20% - Accent3 5 7 8" xfId="14226"/>
    <cellStyle name="20% - Accent3 5 7 9" xfId="14227"/>
    <cellStyle name="20% - Accent3 5 8" xfId="14228"/>
    <cellStyle name="20% - Accent3 5 8 10" xfId="14229"/>
    <cellStyle name="20% - Accent3 5 8 2" xfId="14230"/>
    <cellStyle name="20% - Accent3 5 8 3" xfId="14231"/>
    <cellStyle name="20% - Accent3 5 8 4" xfId="14232"/>
    <cellStyle name="20% - Accent3 5 8 5" xfId="14233"/>
    <cellStyle name="20% - Accent3 5 8 6" xfId="14234"/>
    <cellStyle name="20% - Accent3 5 8 7" xfId="14235"/>
    <cellStyle name="20% - Accent3 5 8 8" xfId="14236"/>
    <cellStyle name="20% - Accent3 5 8 9" xfId="14237"/>
    <cellStyle name="20% - Accent3 5 9" xfId="14238"/>
    <cellStyle name="20% - Accent3 5 9 10" xfId="14239"/>
    <cellStyle name="20% - Accent3 5 9 2" xfId="14240"/>
    <cellStyle name="20% - Accent3 5 9 3" xfId="14241"/>
    <cellStyle name="20% - Accent3 5 9 4" xfId="14242"/>
    <cellStyle name="20% - Accent3 5 9 5" xfId="14243"/>
    <cellStyle name="20% - Accent3 5 9 6" xfId="14244"/>
    <cellStyle name="20% - Accent3 5 9 7" xfId="14245"/>
    <cellStyle name="20% - Accent3 5 9 8" xfId="14246"/>
    <cellStyle name="20% - Accent3 5 9 9" xfId="14247"/>
    <cellStyle name="20% - Accent3 50" xfId="14248"/>
    <cellStyle name="20% - Accent3 50 10" xfId="14249"/>
    <cellStyle name="20% - Accent3 50 11" xfId="14250"/>
    <cellStyle name="20% - Accent3 50 12" xfId="14251"/>
    <cellStyle name="20% - Accent3 50 13" xfId="14252"/>
    <cellStyle name="20% - Accent3 50 14" xfId="14253"/>
    <cellStyle name="20% - Accent3 50 2" xfId="14254"/>
    <cellStyle name="20% - Accent3 50 2 10" xfId="14255"/>
    <cellStyle name="20% - Accent3 50 2 11" xfId="14256"/>
    <cellStyle name="20% - Accent3 50 2 12" xfId="14257"/>
    <cellStyle name="20% - Accent3 50 2 13" xfId="14258"/>
    <cellStyle name="20% - Accent3 50 2 2" xfId="14259"/>
    <cellStyle name="20% - Accent3 50 2 2 10" xfId="14260"/>
    <cellStyle name="20% - Accent3 50 2 2 2" xfId="14261"/>
    <cellStyle name="20% - Accent3 50 2 2 3" xfId="14262"/>
    <cellStyle name="20% - Accent3 50 2 2 4" xfId="14263"/>
    <cellStyle name="20% - Accent3 50 2 2 5" xfId="14264"/>
    <cellStyle name="20% - Accent3 50 2 2 6" xfId="14265"/>
    <cellStyle name="20% - Accent3 50 2 2 7" xfId="14266"/>
    <cellStyle name="20% - Accent3 50 2 2 8" xfId="14267"/>
    <cellStyle name="20% - Accent3 50 2 2 9" xfId="14268"/>
    <cellStyle name="20% - Accent3 50 2 3" xfId="14269"/>
    <cellStyle name="20% - Accent3 50 2 3 10" xfId="14270"/>
    <cellStyle name="20% - Accent3 50 2 3 2" xfId="14271"/>
    <cellStyle name="20% - Accent3 50 2 3 3" xfId="14272"/>
    <cellStyle name="20% - Accent3 50 2 3 4" xfId="14273"/>
    <cellStyle name="20% - Accent3 50 2 3 5" xfId="14274"/>
    <cellStyle name="20% - Accent3 50 2 3 6" xfId="14275"/>
    <cellStyle name="20% - Accent3 50 2 3 7" xfId="14276"/>
    <cellStyle name="20% - Accent3 50 2 3 8" xfId="14277"/>
    <cellStyle name="20% - Accent3 50 2 3 9" xfId="14278"/>
    <cellStyle name="20% - Accent3 50 2 4" xfId="14279"/>
    <cellStyle name="20% - Accent3 50 2 5" xfId="14280"/>
    <cellStyle name="20% - Accent3 50 2 6" xfId="14281"/>
    <cellStyle name="20% - Accent3 50 2 7" xfId="14282"/>
    <cellStyle name="20% - Accent3 50 2 8" xfId="14283"/>
    <cellStyle name="20% - Accent3 50 2 9" xfId="14284"/>
    <cellStyle name="20% - Accent3 50 3" xfId="14285"/>
    <cellStyle name="20% - Accent3 50 3 10" xfId="14286"/>
    <cellStyle name="20% - Accent3 50 3 2" xfId="14287"/>
    <cellStyle name="20% - Accent3 50 3 3" xfId="14288"/>
    <cellStyle name="20% - Accent3 50 3 4" xfId="14289"/>
    <cellStyle name="20% - Accent3 50 3 5" xfId="14290"/>
    <cellStyle name="20% - Accent3 50 3 6" xfId="14291"/>
    <cellStyle name="20% - Accent3 50 3 7" xfId="14292"/>
    <cellStyle name="20% - Accent3 50 3 8" xfId="14293"/>
    <cellStyle name="20% - Accent3 50 3 9" xfId="14294"/>
    <cellStyle name="20% - Accent3 50 4" xfId="14295"/>
    <cellStyle name="20% - Accent3 50 4 10" xfId="14296"/>
    <cellStyle name="20% - Accent3 50 4 2" xfId="14297"/>
    <cellStyle name="20% - Accent3 50 4 3" xfId="14298"/>
    <cellStyle name="20% - Accent3 50 4 4" xfId="14299"/>
    <cellStyle name="20% - Accent3 50 4 5" xfId="14300"/>
    <cellStyle name="20% - Accent3 50 4 6" xfId="14301"/>
    <cellStyle name="20% - Accent3 50 4 7" xfId="14302"/>
    <cellStyle name="20% - Accent3 50 4 8" xfId="14303"/>
    <cellStyle name="20% - Accent3 50 4 9" xfId="14304"/>
    <cellStyle name="20% - Accent3 50 5" xfId="14305"/>
    <cellStyle name="20% - Accent3 50 6" xfId="14306"/>
    <cellStyle name="20% - Accent3 50 7" xfId="14307"/>
    <cellStyle name="20% - Accent3 50 8" xfId="14308"/>
    <cellStyle name="20% - Accent3 50 9" xfId="14309"/>
    <cellStyle name="20% - Accent3 51" xfId="14310"/>
    <cellStyle name="20% - Accent3 51 10" xfId="14311"/>
    <cellStyle name="20% - Accent3 51 11" xfId="14312"/>
    <cellStyle name="20% - Accent3 51 12" xfId="14313"/>
    <cellStyle name="20% - Accent3 51 13" xfId="14314"/>
    <cellStyle name="20% - Accent3 51 14" xfId="14315"/>
    <cellStyle name="20% - Accent3 51 2" xfId="14316"/>
    <cellStyle name="20% - Accent3 51 2 10" xfId="14317"/>
    <cellStyle name="20% - Accent3 51 2 11" xfId="14318"/>
    <cellStyle name="20% - Accent3 51 2 2" xfId="14319"/>
    <cellStyle name="20% - Accent3 51 2 3" xfId="14320"/>
    <cellStyle name="20% - Accent3 51 2 4" xfId="14321"/>
    <cellStyle name="20% - Accent3 51 2 5" xfId="14322"/>
    <cellStyle name="20% - Accent3 51 2 6" xfId="14323"/>
    <cellStyle name="20% - Accent3 51 2 7" xfId="14324"/>
    <cellStyle name="20% - Accent3 51 2 8" xfId="14325"/>
    <cellStyle name="20% - Accent3 51 2 9" xfId="14326"/>
    <cellStyle name="20% - Accent3 51 3" xfId="14327"/>
    <cellStyle name="20% - Accent3 51 3 10" xfId="14328"/>
    <cellStyle name="20% - Accent3 51 3 2" xfId="14329"/>
    <cellStyle name="20% - Accent3 51 3 3" xfId="14330"/>
    <cellStyle name="20% - Accent3 51 3 4" xfId="14331"/>
    <cellStyle name="20% - Accent3 51 3 5" xfId="14332"/>
    <cellStyle name="20% - Accent3 51 3 6" xfId="14333"/>
    <cellStyle name="20% - Accent3 51 3 7" xfId="14334"/>
    <cellStyle name="20% - Accent3 51 3 8" xfId="14335"/>
    <cellStyle name="20% - Accent3 51 3 9" xfId="14336"/>
    <cellStyle name="20% - Accent3 51 4" xfId="14337"/>
    <cellStyle name="20% - Accent3 51 4 10" xfId="14338"/>
    <cellStyle name="20% - Accent3 51 4 2" xfId="14339"/>
    <cellStyle name="20% - Accent3 51 4 3" xfId="14340"/>
    <cellStyle name="20% - Accent3 51 4 4" xfId="14341"/>
    <cellStyle name="20% - Accent3 51 4 5" xfId="14342"/>
    <cellStyle name="20% - Accent3 51 4 6" xfId="14343"/>
    <cellStyle name="20% - Accent3 51 4 7" xfId="14344"/>
    <cellStyle name="20% - Accent3 51 4 8" xfId="14345"/>
    <cellStyle name="20% - Accent3 51 4 9" xfId="14346"/>
    <cellStyle name="20% - Accent3 51 5" xfId="14347"/>
    <cellStyle name="20% - Accent3 51 6" xfId="14348"/>
    <cellStyle name="20% - Accent3 51 7" xfId="14349"/>
    <cellStyle name="20% - Accent3 51 8" xfId="14350"/>
    <cellStyle name="20% - Accent3 51 9" xfId="14351"/>
    <cellStyle name="20% - Accent3 52" xfId="14352"/>
    <cellStyle name="20% - Accent3 52 10" xfId="14353"/>
    <cellStyle name="20% - Accent3 52 11" xfId="14354"/>
    <cellStyle name="20% - Accent3 52 12" xfId="14355"/>
    <cellStyle name="20% - Accent3 52 13" xfId="14356"/>
    <cellStyle name="20% - Accent3 52 2" xfId="14357"/>
    <cellStyle name="20% - Accent3 52 2 10" xfId="14358"/>
    <cellStyle name="20% - Accent3 52 2 11" xfId="14359"/>
    <cellStyle name="20% - Accent3 52 2 2" xfId="14360"/>
    <cellStyle name="20% - Accent3 52 2 3" xfId="14361"/>
    <cellStyle name="20% - Accent3 52 2 4" xfId="14362"/>
    <cellStyle name="20% - Accent3 52 2 5" xfId="14363"/>
    <cellStyle name="20% - Accent3 52 2 6" xfId="14364"/>
    <cellStyle name="20% - Accent3 52 2 7" xfId="14365"/>
    <cellStyle name="20% - Accent3 52 2 8" xfId="14366"/>
    <cellStyle name="20% - Accent3 52 2 9" xfId="14367"/>
    <cellStyle name="20% - Accent3 52 3" xfId="14368"/>
    <cellStyle name="20% - Accent3 52 3 10" xfId="14369"/>
    <cellStyle name="20% - Accent3 52 3 2" xfId="14370"/>
    <cellStyle name="20% - Accent3 52 3 3" xfId="14371"/>
    <cellStyle name="20% - Accent3 52 3 4" xfId="14372"/>
    <cellStyle name="20% - Accent3 52 3 5" xfId="14373"/>
    <cellStyle name="20% - Accent3 52 3 6" xfId="14374"/>
    <cellStyle name="20% - Accent3 52 3 7" xfId="14375"/>
    <cellStyle name="20% - Accent3 52 3 8" xfId="14376"/>
    <cellStyle name="20% - Accent3 52 3 9" xfId="14377"/>
    <cellStyle name="20% - Accent3 52 4" xfId="14378"/>
    <cellStyle name="20% - Accent3 52 5" xfId="14379"/>
    <cellStyle name="20% - Accent3 52 6" xfId="14380"/>
    <cellStyle name="20% - Accent3 52 7" xfId="14381"/>
    <cellStyle name="20% - Accent3 52 8" xfId="14382"/>
    <cellStyle name="20% - Accent3 52 9" xfId="14383"/>
    <cellStyle name="20% - Accent3 53" xfId="14384"/>
    <cellStyle name="20% - Accent3 53 10" xfId="14385"/>
    <cellStyle name="20% - Accent3 53 11" xfId="14386"/>
    <cellStyle name="20% - Accent3 53 12" xfId="14387"/>
    <cellStyle name="20% - Accent3 53 13" xfId="14388"/>
    <cellStyle name="20% - Accent3 53 2" xfId="14389"/>
    <cellStyle name="20% - Accent3 53 2 10" xfId="14390"/>
    <cellStyle name="20% - Accent3 53 2 11" xfId="14391"/>
    <cellStyle name="20% - Accent3 53 2 2" xfId="14392"/>
    <cellStyle name="20% - Accent3 53 2 3" xfId="14393"/>
    <cellStyle name="20% - Accent3 53 2 4" xfId="14394"/>
    <cellStyle name="20% - Accent3 53 2 5" xfId="14395"/>
    <cellStyle name="20% - Accent3 53 2 6" xfId="14396"/>
    <cellStyle name="20% - Accent3 53 2 7" xfId="14397"/>
    <cellStyle name="20% - Accent3 53 2 8" xfId="14398"/>
    <cellStyle name="20% - Accent3 53 2 9" xfId="14399"/>
    <cellStyle name="20% - Accent3 53 3" xfId="14400"/>
    <cellStyle name="20% - Accent3 53 3 10" xfId="14401"/>
    <cellStyle name="20% - Accent3 53 3 2" xfId="14402"/>
    <cellStyle name="20% - Accent3 53 3 3" xfId="14403"/>
    <cellStyle name="20% - Accent3 53 3 4" xfId="14404"/>
    <cellStyle name="20% - Accent3 53 3 5" xfId="14405"/>
    <cellStyle name="20% - Accent3 53 3 6" xfId="14406"/>
    <cellStyle name="20% - Accent3 53 3 7" xfId="14407"/>
    <cellStyle name="20% - Accent3 53 3 8" xfId="14408"/>
    <cellStyle name="20% - Accent3 53 3 9" xfId="14409"/>
    <cellStyle name="20% - Accent3 53 4" xfId="14410"/>
    <cellStyle name="20% - Accent3 53 5" xfId="14411"/>
    <cellStyle name="20% - Accent3 53 6" xfId="14412"/>
    <cellStyle name="20% - Accent3 53 7" xfId="14413"/>
    <cellStyle name="20% - Accent3 53 8" xfId="14414"/>
    <cellStyle name="20% - Accent3 53 9" xfId="14415"/>
    <cellStyle name="20% - Accent3 54" xfId="14416"/>
    <cellStyle name="20% - Accent3 54 10" xfId="14417"/>
    <cellStyle name="20% - Accent3 54 11" xfId="14418"/>
    <cellStyle name="20% - Accent3 54 12" xfId="14419"/>
    <cellStyle name="20% - Accent3 54 13" xfId="14420"/>
    <cellStyle name="20% - Accent3 54 2" xfId="14421"/>
    <cellStyle name="20% - Accent3 54 2 10" xfId="14422"/>
    <cellStyle name="20% - Accent3 54 2 11" xfId="14423"/>
    <cellStyle name="20% - Accent3 54 2 2" xfId="14424"/>
    <cellStyle name="20% - Accent3 54 2 3" xfId="14425"/>
    <cellStyle name="20% - Accent3 54 2 4" xfId="14426"/>
    <cellStyle name="20% - Accent3 54 2 5" xfId="14427"/>
    <cellStyle name="20% - Accent3 54 2 6" xfId="14428"/>
    <cellStyle name="20% - Accent3 54 2 7" xfId="14429"/>
    <cellStyle name="20% - Accent3 54 2 8" xfId="14430"/>
    <cellStyle name="20% - Accent3 54 2 9" xfId="14431"/>
    <cellStyle name="20% - Accent3 54 3" xfId="14432"/>
    <cellStyle name="20% - Accent3 54 3 10" xfId="14433"/>
    <cellStyle name="20% - Accent3 54 3 2" xfId="14434"/>
    <cellStyle name="20% - Accent3 54 3 3" xfId="14435"/>
    <cellStyle name="20% - Accent3 54 3 4" xfId="14436"/>
    <cellStyle name="20% - Accent3 54 3 5" xfId="14437"/>
    <cellStyle name="20% - Accent3 54 3 6" xfId="14438"/>
    <cellStyle name="20% - Accent3 54 3 7" xfId="14439"/>
    <cellStyle name="20% - Accent3 54 3 8" xfId="14440"/>
    <cellStyle name="20% - Accent3 54 3 9" xfId="14441"/>
    <cellStyle name="20% - Accent3 54 4" xfId="14442"/>
    <cellStyle name="20% - Accent3 54 5" xfId="14443"/>
    <cellStyle name="20% - Accent3 54 6" xfId="14444"/>
    <cellStyle name="20% - Accent3 54 7" xfId="14445"/>
    <cellStyle name="20% - Accent3 54 8" xfId="14446"/>
    <cellStyle name="20% - Accent3 54 9" xfId="14447"/>
    <cellStyle name="20% - Accent3 55" xfId="14448"/>
    <cellStyle name="20% - Accent3 55 10" xfId="14449"/>
    <cellStyle name="20% - Accent3 55 11" xfId="14450"/>
    <cellStyle name="20% - Accent3 55 12" xfId="14451"/>
    <cellStyle name="20% - Accent3 55 13" xfId="14452"/>
    <cellStyle name="20% - Accent3 55 2" xfId="14453"/>
    <cellStyle name="20% - Accent3 55 2 10" xfId="14454"/>
    <cellStyle name="20% - Accent3 55 2 11" xfId="14455"/>
    <cellStyle name="20% - Accent3 55 2 2" xfId="14456"/>
    <cellStyle name="20% - Accent3 55 2 3" xfId="14457"/>
    <cellStyle name="20% - Accent3 55 2 4" xfId="14458"/>
    <cellStyle name="20% - Accent3 55 2 5" xfId="14459"/>
    <cellStyle name="20% - Accent3 55 2 6" xfId="14460"/>
    <cellStyle name="20% - Accent3 55 2 7" xfId="14461"/>
    <cellStyle name="20% - Accent3 55 2 8" xfId="14462"/>
    <cellStyle name="20% - Accent3 55 2 9" xfId="14463"/>
    <cellStyle name="20% - Accent3 55 3" xfId="14464"/>
    <cellStyle name="20% - Accent3 55 3 10" xfId="14465"/>
    <cellStyle name="20% - Accent3 55 3 2" xfId="14466"/>
    <cellStyle name="20% - Accent3 55 3 3" xfId="14467"/>
    <cellStyle name="20% - Accent3 55 3 4" xfId="14468"/>
    <cellStyle name="20% - Accent3 55 3 5" xfId="14469"/>
    <cellStyle name="20% - Accent3 55 3 6" xfId="14470"/>
    <cellStyle name="20% - Accent3 55 3 7" xfId="14471"/>
    <cellStyle name="20% - Accent3 55 3 8" xfId="14472"/>
    <cellStyle name="20% - Accent3 55 3 9" xfId="14473"/>
    <cellStyle name="20% - Accent3 55 4" xfId="14474"/>
    <cellStyle name="20% - Accent3 55 5" xfId="14475"/>
    <cellStyle name="20% - Accent3 55 6" xfId="14476"/>
    <cellStyle name="20% - Accent3 55 7" xfId="14477"/>
    <cellStyle name="20% - Accent3 55 8" xfId="14478"/>
    <cellStyle name="20% - Accent3 55 9" xfId="14479"/>
    <cellStyle name="20% - Accent3 56" xfId="14480"/>
    <cellStyle name="20% - Accent3 56 10" xfId="14481"/>
    <cellStyle name="20% - Accent3 56 11" xfId="14482"/>
    <cellStyle name="20% - Accent3 56 12" xfId="14483"/>
    <cellStyle name="20% - Accent3 56 13" xfId="14484"/>
    <cellStyle name="20% - Accent3 56 2" xfId="14485"/>
    <cellStyle name="20% - Accent3 56 2 10" xfId="14486"/>
    <cellStyle name="20% - Accent3 56 2 2" xfId="14487"/>
    <cellStyle name="20% - Accent3 56 2 3" xfId="14488"/>
    <cellStyle name="20% - Accent3 56 2 4" xfId="14489"/>
    <cellStyle name="20% - Accent3 56 2 5" xfId="14490"/>
    <cellStyle name="20% - Accent3 56 2 6" xfId="14491"/>
    <cellStyle name="20% - Accent3 56 2 7" xfId="14492"/>
    <cellStyle name="20% - Accent3 56 2 8" xfId="14493"/>
    <cellStyle name="20% - Accent3 56 2 9" xfId="14494"/>
    <cellStyle name="20% - Accent3 56 3" xfId="14495"/>
    <cellStyle name="20% - Accent3 56 3 10" xfId="14496"/>
    <cellStyle name="20% - Accent3 56 3 2" xfId="14497"/>
    <cellStyle name="20% - Accent3 56 3 3" xfId="14498"/>
    <cellStyle name="20% - Accent3 56 3 4" xfId="14499"/>
    <cellStyle name="20% - Accent3 56 3 5" xfId="14500"/>
    <cellStyle name="20% - Accent3 56 3 6" xfId="14501"/>
    <cellStyle name="20% - Accent3 56 3 7" xfId="14502"/>
    <cellStyle name="20% - Accent3 56 3 8" xfId="14503"/>
    <cellStyle name="20% - Accent3 56 3 9" xfId="14504"/>
    <cellStyle name="20% - Accent3 56 4" xfId="14505"/>
    <cellStyle name="20% - Accent3 56 5" xfId="14506"/>
    <cellStyle name="20% - Accent3 56 6" xfId="14507"/>
    <cellStyle name="20% - Accent3 56 7" xfId="14508"/>
    <cellStyle name="20% - Accent3 56 8" xfId="14509"/>
    <cellStyle name="20% - Accent3 56 9" xfId="14510"/>
    <cellStyle name="20% - Accent3 57" xfId="14511"/>
    <cellStyle name="20% - Accent3 57 10" xfId="14512"/>
    <cellStyle name="20% - Accent3 57 11" xfId="14513"/>
    <cellStyle name="20% - Accent3 57 12" xfId="14514"/>
    <cellStyle name="20% - Accent3 57 13" xfId="14515"/>
    <cellStyle name="20% - Accent3 57 2" xfId="14516"/>
    <cellStyle name="20% - Accent3 57 2 10" xfId="14517"/>
    <cellStyle name="20% - Accent3 57 2 2" xfId="14518"/>
    <cellStyle name="20% - Accent3 57 2 3" xfId="14519"/>
    <cellStyle name="20% - Accent3 57 2 4" xfId="14520"/>
    <cellStyle name="20% - Accent3 57 2 5" xfId="14521"/>
    <cellStyle name="20% - Accent3 57 2 6" xfId="14522"/>
    <cellStyle name="20% - Accent3 57 2 7" xfId="14523"/>
    <cellStyle name="20% - Accent3 57 2 8" xfId="14524"/>
    <cellStyle name="20% - Accent3 57 2 9" xfId="14525"/>
    <cellStyle name="20% - Accent3 57 3" xfId="14526"/>
    <cellStyle name="20% - Accent3 57 3 10" xfId="14527"/>
    <cellStyle name="20% - Accent3 57 3 2" xfId="14528"/>
    <cellStyle name="20% - Accent3 57 3 3" xfId="14529"/>
    <cellStyle name="20% - Accent3 57 3 4" xfId="14530"/>
    <cellStyle name="20% - Accent3 57 3 5" xfId="14531"/>
    <cellStyle name="20% - Accent3 57 3 6" xfId="14532"/>
    <cellStyle name="20% - Accent3 57 3 7" xfId="14533"/>
    <cellStyle name="20% - Accent3 57 3 8" xfId="14534"/>
    <cellStyle name="20% - Accent3 57 3 9" xfId="14535"/>
    <cellStyle name="20% - Accent3 57 4" xfId="14536"/>
    <cellStyle name="20% - Accent3 57 5" xfId="14537"/>
    <cellStyle name="20% - Accent3 57 6" xfId="14538"/>
    <cellStyle name="20% - Accent3 57 7" xfId="14539"/>
    <cellStyle name="20% - Accent3 57 8" xfId="14540"/>
    <cellStyle name="20% - Accent3 57 9" xfId="14541"/>
    <cellStyle name="20% - Accent3 58" xfId="14542"/>
    <cellStyle name="20% - Accent3 58 10" xfId="14543"/>
    <cellStyle name="20% - Accent3 58 11" xfId="14544"/>
    <cellStyle name="20% - Accent3 58 12" xfId="14545"/>
    <cellStyle name="20% - Accent3 58 2" xfId="14546"/>
    <cellStyle name="20% - Accent3 58 2 10" xfId="14547"/>
    <cellStyle name="20% - Accent3 58 2 2" xfId="14548"/>
    <cellStyle name="20% - Accent3 58 2 3" xfId="14549"/>
    <cellStyle name="20% - Accent3 58 2 4" xfId="14550"/>
    <cellStyle name="20% - Accent3 58 2 5" xfId="14551"/>
    <cellStyle name="20% - Accent3 58 2 6" xfId="14552"/>
    <cellStyle name="20% - Accent3 58 2 7" xfId="14553"/>
    <cellStyle name="20% - Accent3 58 2 8" xfId="14554"/>
    <cellStyle name="20% - Accent3 58 2 9" xfId="14555"/>
    <cellStyle name="20% - Accent3 58 3" xfId="14556"/>
    <cellStyle name="20% - Accent3 58 4" xfId="14557"/>
    <cellStyle name="20% - Accent3 58 5" xfId="14558"/>
    <cellStyle name="20% - Accent3 58 6" xfId="14559"/>
    <cellStyle name="20% - Accent3 58 7" xfId="14560"/>
    <cellStyle name="20% - Accent3 58 8" xfId="14561"/>
    <cellStyle name="20% - Accent3 58 9" xfId="14562"/>
    <cellStyle name="20% - Accent3 59" xfId="14563"/>
    <cellStyle name="20% - Accent3 59 10" xfId="14564"/>
    <cellStyle name="20% - Accent3 59 11" xfId="14565"/>
    <cellStyle name="20% - Accent3 59 2" xfId="14566"/>
    <cellStyle name="20% - Accent3 59 3" xfId="14567"/>
    <cellStyle name="20% - Accent3 59 4" xfId="14568"/>
    <cellStyle name="20% - Accent3 59 5" xfId="14569"/>
    <cellStyle name="20% - Accent3 59 6" xfId="14570"/>
    <cellStyle name="20% - Accent3 59 7" xfId="14571"/>
    <cellStyle name="20% - Accent3 59 8" xfId="14572"/>
    <cellStyle name="20% - Accent3 59 9" xfId="14573"/>
    <cellStyle name="20% - Accent3 6" xfId="14574"/>
    <cellStyle name="20% - Accent3 6 10" xfId="14575"/>
    <cellStyle name="20% - Accent3 6 11" xfId="14576"/>
    <cellStyle name="20% - Accent3 6 12" xfId="14577"/>
    <cellStyle name="20% - Accent3 6 13" xfId="14578"/>
    <cellStyle name="20% - Accent3 6 14" xfId="14579"/>
    <cellStyle name="20% - Accent3 6 15" xfId="14580"/>
    <cellStyle name="20% - Accent3 6 16" xfId="14581"/>
    <cellStyle name="20% - Accent3 6 17" xfId="14582"/>
    <cellStyle name="20% - Accent3 6 18" xfId="14583"/>
    <cellStyle name="20% - Accent3 6 19" xfId="14584"/>
    <cellStyle name="20% - Accent3 6 2" xfId="14585"/>
    <cellStyle name="20% - Accent3 6 2 10" xfId="14586"/>
    <cellStyle name="20% - Accent3 6 2 11" xfId="14587"/>
    <cellStyle name="20% - Accent3 6 2 12" xfId="14588"/>
    <cellStyle name="20% - Accent3 6 2 13" xfId="14589"/>
    <cellStyle name="20% - Accent3 6 2 2" xfId="14590"/>
    <cellStyle name="20% - Accent3 6 2 2 10" xfId="14591"/>
    <cellStyle name="20% - Accent3 6 2 2 2" xfId="14592"/>
    <cellStyle name="20% - Accent3 6 2 2 2 2" xfId="14593"/>
    <cellStyle name="20% - Accent3 6 2 2 3" xfId="14594"/>
    <cellStyle name="20% - Accent3 6 2 2 4" xfId="14595"/>
    <cellStyle name="20% - Accent3 6 2 2 5" xfId="14596"/>
    <cellStyle name="20% - Accent3 6 2 2 6" xfId="14597"/>
    <cellStyle name="20% - Accent3 6 2 2 7" xfId="14598"/>
    <cellStyle name="20% - Accent3 6 2 2 8" xfId="14599"/>
    <cellStyle name="20% - Accent3 6 2 2 9" xfId="14600"/>
    <cellStyle name="20% - Accent3 6 2 3" xfId="14601"/>
    <cellStyle name="20% - Accent3 6 2 3 10" xfId="14602"/>
    <cellStyle name="20% - Accent3 6 2 3 2" xfId="14603"/>
    <cellStyle name="20% - Accent3 6 2 3 3" xfId="14604"/>
    <cellStyle name="20% - Accent3 6 2 3 4" xfId="14605"/>
    <cellStyle name="20% - Accent3 6 2 3 5" xfId="14606"/>
    <cellStyle name="20% - Accent3 6 2 3 6" xfId="14607"/>
    <cellStyle name="20% - Accent3 6 2 3 7" xfId="14608"/>
    <cellStyle name="20% - Accent3 6 2 3 8" xfId="14609"/>
    <cellStyle name="20% - Accent3 6 2 3 9" xfId="14610"/>
    <cellStyle name="20% - Accent3 6 2 4" xfId="14611"/>
    <cellStyle name="20% - Accent3 6 2 5" xfId="14612"/>
    <cellStyle name="20% - Accent3 6 2 6" xfId="14613"/>
    <cellStyle name="20% - Accent3 6 2 7" xfId="14614"/>
    <cellStyle name="20% - Accent3 6 2 8" xfId="14615"/>
    <cellStyle name="20% - Accent3 6 2 9" xfId="14616"/>
    <cellStyle name="20% - Accent3 6 3" xfId="14617"/>
    <cellStyle name="20% - Accent3 6 3 10" xfId="14618"/>
    <cellStyle name="20% - Accent3 6 3 2" xfId="14619"/>
    <cellStyle name="20% - Accent3 6 3 2 2" xfId="14620"/>
    <cellStyle name="20% - Accent3 6 3 2 2 2" xfId="14621"/>
    <cellStyle name="20% - Accent3 6 3 2 3" xfId="14622"/>
    <cellStyle name="20% - Accent3 6 3 3" xfId="14623"/>
    <cellStyle name="20% - Accent3 6 3 3 2" xfId="14624"/>
    <cellStyle name="20% - Accent3 6 3 4" xfId="14625"/>
    <cellStyle name="20% - Accent3 6 3 5" xfId="14626"/>
    <cellStyle name="20% - Accent3 6 3 6" xfId="14627"/>
    <cellStyle name="20% - Accent3 6 3 7" xfId="14628"/>
    <cellStyle name="20% - Accent3 6 3 8" xfId="14629"/>
    <cellStyle name="20% - Accent3 6 3 9" xfId="14630"/>
    <cellStyle name="20% - Accent3 6 4" xfId="14631"/>
    <cellStyle name="20% - Accent3 6 4 10" xfId="14632"/>
    <cellStyle name="20% - Accent3 6 4 2" xfId="14633"/>
    <cellStyle name="20% - Accent3 6 4 2 2" xfId="14634"/>
    <cellStyle name="20% - Accent3 6 4 3" xfId="14635"/>
    <cellStyle name="20% - Accent3 6 4 4" xfId="14636"/>
    <cellStyle name="20% - Accent3 6 4 5" xfId="14637"/>
    <cellStyle name="20% - Accent3 6 4 6" xfId="14638"/>
    <cellStyle name="20% - Accent3 6 4 7" xfId="14639"/>
    <cellStyle name="20% - Accent3 6 4 8" xfId="14640"/>
    <cellStyle name="20% - Accent3 6 4 9" xfId="14641"/>
    <cellStyle name="20% - Accent3 6 5" xfId="14642"/>
    <cellStyle name="20% - Accent3 6 5 10" xfId="14643"/>
    <cellStyle name="20% - Accent3 6 5 2" xfId="14644"/>
    <cellStyle name="20% - Accent3 6 5 3" xfId="14645"/>
    <cellStyle name="20% - Accent3 6 5 4" xfId="14646"/>
    <cellStyle name="20% - Accent3 6 5 5" xfId="14647"/>
    <cellStyle name="20% - Accent3 6 5 6" xfId="14648"/>
    <cellStyle name="20% - Accent3 6 5 7" xfId="14649"/>
    <cellStyle name="20% - Accent3 6 5 8" xfId="14650"/>
    <cellStyle name="20% - Accent3 6 5 9" xfId="14651"/>
    <cellStyle name="20% - Accent3 6 6" xfId="14652"/>
    <cellStyle name="20% - Accent3 6 6 10" xfId="14653"/>
    <cellStyle name="20% - Accent3 6 6 2" xfId="14654"/>
    <cellStyle name="20% - Accent3 6 6 3" xfId="14655"/>
    <cellStyle name="20% - Accent3 6 6 4" xfId="14656"/>
    <cellStyle name="20% - Accent3 6 6 5" xfId="14657"/>
    <cellStyle name="20% - Accent3 6 6 6" xfId="14658"/>
    <cellStyle name="20% - Accent3 6 6 7" xfId="14659"/>
    <cellStyle name="20% - Accent3 6 6 8" xfId="14660"/>
    <cellStyle name="20% - Accent3 6 6 9" xfId="14661"/>
    <cellStyle name="20% - Accent3 6 7" xfId="14662"/>
    <cellStyle name="20% - Accent3 6 7 10" xfId="14663"/>
    <cellStyle name="20% - Accent3 6 7 2" xfId="14664"/>
    <cellStyle name="20% - Accent3 6 7 3" xfId="14665"/>
    <cellStyle name="20% - Accent3 6 7 4" xfId="14666"/>
    <cellStyle name="20% - Accent3 6 7 5" xfId="14667"/>
    <cellStyle name="20% - Accent3 6 7 6" xfId="14668"/>
    <cellStyle name="20% - Accent3 6 7 7" xfId="14669"/>
    <cellStyle name="20% - Accent3 6 7 8" xfId="14670"/>
    <cellStyle name="20% - Accent3 6 7 9" xfId="14671"/>
    <cellStyle name="20% - Accent3 6 8" xfId="14672"/>
    <cellStyle name="20% - Accent3 6 8 10" xfId="14673"/>
    <cellStyle name="20% - Accent3 6 8 2" xfId="14674"/>
    <cellStyle name="20% - Accent3 6 8 3" xfId="14675"/>
    <cellStyle name="20% - Accent3 6 8 4" xfId="14676"/>
    <cellStyle name="20% - Accent3 6 8 5" xfId="14677"/>
    <cellStyle name="20% - Accent3 6 8 6" xfId="14678"/>
    <cellStyle name="20% - Accent3 6 8 7" xfId="14679"/>
    <cellStyle name="20% - Accent3 6 8 8" xfId="14680"/>
    <cellStyle name="20% - Accent3 6 8 9" xfId="14681"/>
    <cellStyle name="20% - Accent3 6 9" xfId="14682"/>
    <cellStyle name="20% - Accent3 6 9 10" xfId="14683"/>
    <cellStyle name="20% - Accent3 6 9 2" xfId="14684"/>
    <cellStyle name="20% - Accent3 6 9 3" xfId="14685"/>
    <cellStyle name="20% - Accent3 6 9 4" xfId="14686"/>
    <cellStyle name="20% - Accent3 6 9 5" xfId="14687"/>
    <cellStyle name="20% - Accent3 6 9 6" xfId="14688"/>
    <cellStyle name="20% - Accent3 6 9 7" xfId="14689"/>
    <cellStyle name="20% - Accent3 6 9 8" xfId="14690"/>
    <cellStyle name="20% - Accent3 6 9 9" xfId="14691"/>
    <cellStyle name="20% - Accent3 60" xfId="14692"/>
    <cellStyle name="20% - Accent3 60 10" xfId="14693"/>
    <cellStyle name="20% - Accent3 60 11" xfId="14694"/>
    <cellStyle name="20% - Accent3 60 2" xfId="14695"/>
    <cellStyle name="20% - Accent3 60 3" xfId="14696"/>
    <cellStyle name="20% - Accent3 60 4" xfId="14697"/>
    <cellStyle name="20% - Accent3 60 5" xfId="14698"/>
    <cellStyle name="20% - Accent3 60 6" xfId="14699"/>
    <cellStyle name="20% - Accent3 60 7" xfId="14700"/>
    <cellStyle name="20% - Accent3 60 8" xfId="14701"/>
    <cellStyle name="20% - Accent3 60 9" xfId="14702"/>
    <cellStyle name="20% - Accent3 61" xfId="14703"/>
    <cellStyle name="20% - Accent3 61 10" xfId="14704"/>
    <cellStyle name="20% - Accent3 61 11" xfId="14705"/>
    <cellStyle name="20% - Accent3 61 2" xfId="14706"/>
    <cellStyle name="20% - Accent3 61 3" xfId="14707"/>
    <cellStyle name="20% - Accent3 61 4" xfId="14708"/>
    <cellStyle name="20% - Accent3 61 5" xfId="14709"/>
    <cellStyle name="20% - Accent3 61 6" xfId="14710"/>
    <cellStyle name="20% - Accent3 61 7" xfId="14711"/>
    <cellStyle name="20% - Accent3 61 8" xfId="14712"/>
    <cellStyle name="20% - Accent3 61 9" xfId="14713"/>
    <cellStyle name="20% - Accent3 62" xfId="14714"/>
    <cellStyle name="20% - Accent3 62 10" xfId="14715"/>
    <cellStyle name="20% - Accent3 62 11" xfId="14716"/>
    <cellStyle name="20% - Accent3 62 2" xfId="14717"/>
    <cellStyle name="20% - Accent3 62 3" xfId="14718"/>
    <cellStyle name="20% - Accent3 62 4" xfId="14719"/>
    <cellStyle name="20% - Accent3 62 5" xfId="14720"/>
    <cellStyle name="20% - Accent3 62 6" xfId="14721"/>
    <cellStyle name="20% - Accent3 62 7" xfId="14722"/>
    <cellStyle name="20% - Accent3 62 8" xfId="14723"/>
    <cellStyle name="20% - Accent3 62 9" xfId="14724"/>
    <cellStyle name="20% - Accent3 63" xfId="14725"/>
    <cellStyle name="20% - Accent3 64" xfId="14726"/>
    <cellStyle name="20% - Accent3 65" xfId="14727"/>
    <cellStyle name="20% - Accent3 66" xfId="14728"/>
    <cellStyle name="20% - Accent3 67" xfId="14729"/>
    <cellStyle name="20% - Accent3 68" xfId="14730"/>
    <cellStyle name="20% - Accent3 69" xfId="14731"/>
    <cellStyle name="20% - Accent3 7" xfId="14732"/>
    <cellStyle name="20% - Accent3 7 10" xfId="14733"/>
    <cellStyle name="20% - Accent3 7 11" xfId="14734"/>
    <cellStyle name="20% - Accent3 7 12" xfId="14735"/>
    <cellStyle name="20% - Accent3 7 13" xfId="14736"/>
    <cellStyle name="20% - Accent3 7 14" xfId="14737"/>
    <cellStyle name="20% - Accent3 7 15" xfId="14738"/>
    <cellStyle name="20% - Accent3 7 16" xfId="14739"/>
    <cellStyle name="20% - Accent3 7 17" xfId="14740"/>
    <cellStyle name="20% - Accent3 7 18" xfId="14741"/>
    <cellStyle name="20% - Accent3 7 19" xfId="14742"/>
    <cellStyle name="20% - Accent3 7 2" xfId="14743"/>
    <cellStyle name="20% - Accent3 7 2 10" xfId="14744"/>
    <cellStyle name="20% - Accent3 7 2 11" xfId="14745"/>
    <cellStyle name="20% - Accent3 7 2 12" xfId="14746"/>
    <cellStyle name="20% - Accent3 7 2 13" xfId="14747"/>
    <cellStyle name="20% - Accent3 7 2 2" xfId="14748"/>
    <cellStyle name="20% - Accent3 7 2 2 10" xfId="14749"/>
    <cellStyle name="20% - Accent3 7 2 2 2" xfId="14750"/>
    <cellStyle name="20% - Accent3 7 2 2 3" xfId="14751"/>
    <cellStyle name="20% - Accent3 7 2 2 4" xfId="14752"/>
    <cellStyle name="20% - Accent3 7 2 2 5" xfId="14753"/>
    <cellStyle name="20% - Accent3 7 2 2 6" xfId="14754"/>
    <cellStyle name="20% - Accent3 7 2 2 7" xfId="14755"/>
    <cellStyle name="20% - Accent3 7 2 2 8" xfId="14756"/>
    <cellStyle name="20% - Accent3 7 2 2 9" xfId="14757"/>
    <cellStyle name="20% - Accent3 7 2 3" xfId="14758"/>
    <cellStyle name="20% - Accent3 7 2 3 10" xfId="14759"/>
    <cellStyle name="20% - Accent3 7 2 3 2" xfId="14760"/>
    <cellStyle name="20% - Accent3 7 2 3 3" xfId="14761"/>
    <cellStyle name="20% - Accent3 7 2 3 4" xfId="14762"/>
    <cellStyle name="20% - Accent3 7 2 3 5" xfId="14763"/>
    <cellStyle name="20% - Accent3 7 2 3 6" xfId="14764"/>
    <cellStyle name="20% - Accent3 7 2 3 7" xfId="14765"/>
    <cellStyle name="20% - Accent3 7 2 3 8" xfId="14766"/>
    <cellStyle name="20% - Accent3 7 2 3 9" xfId="14767"/>
    <cellStyle name="20% - Accent3 7 2 4" xfId="14768"/>
    <cellStyle name="20% - Accent3 7 2 5" xfId="14769"/>
    <cellStyle name="20% - Accent3 7 2 6" xfId="14770"/>
    <cellStyle name="20% - Accent3 7 2 7" xfId="14771"/>
    <cellStyle name="20% - Accent3 7 2 8" xfId="14772"/>
    <cellStyle name="20% - Accent3 7 2 9" xfId="14773"/>
    <cellStyle name="20% - Accent3 7 3" xfId="14774"/>
    <cellStyle name="20% - Accent3 7 3 10" xfId="14775"/>
    <cellStyle name="20% - Accent3 7 3 2" xfId="14776"/>
    <cellStyle name="20% - Accent3 7 3 3" xfId="14777"/>
    <cellStyle name="20% - Accent3 7 3 4" xfId="14778"/>
    <cellStyle name="20% - Accent3 7 3 5" xfId="14779"/>
    <cellStyle name="20% - Accent3 7 3 6" xfId="14780"/>
    <cellStyle name="20% - Accent3 7 3 7" xfId="14781"/>
    <cellStyle name="20% - Accent3 7 3 8" xfId="14782"/>
    <cellStyle name="20% - Accent3 7 3 9" xfId="14783"/>
    <cellStyle name="20% - Accent3 7 4" xfId="14784"/>
    <cellStyle name="20% - Accent3 7 4 10" xfId="14785"/>
    <cellStyle name="20% - Accent3 7 4 2" xfId="14786"/>
    <cellStyle name="20% - Accent3 7 4 3" xfId="14787"/>
    <cellStyle name="20% - Accent3 7 4 4" xfId="14788"/>
    <cellStyle name="20% - Accent3 7 4 5" xfId="14789"/>
    <cellStyle name="20% - Accent3 7 4 6" xfId="14790"/>
    <cellStyle name="20% - Accent3 7 4 7" xfId="14791"/>
    <cellStyle name="20% - Accent3 7 4 8" xfId="14792"/>
    <cellStyle name="20% - Accent3 7 4 9" xfId="14793"/>
    <cellStyle name="20% - Accent3 7 5" xfId="14794"/>
    <cellStyle name="20% - Accent3 7 5 10" xfId="14795"/>
    <cellStyle name="20% - Accent3 7 5 2" xfId="14796"/>
    <cellStyle name="20% - Accent3 7 5 3" xfId="14797"/>
    <cellStyle name="20% - Accent3 7 5 4" xfId="14798"/>
    <cellStyle name="20% - Accent3 7 5 5" xfId="14799"/>
    <cellStyle name="20% - Accent3 7 5 6" xfId="14800"/>
    <cellStyle name="20% - Accent3 7 5 7" xfId="14801"/>
    <cellStyle name="20% - Accent3 7 5 8" xfId="14802"/>
    <cellStyle name="20% - Accent3 7 5 9" xfId="14803"/>
    <cellStyle name="20% - Accent3 7 6" xfId="14804"/>
    <cellStyle name="20% - Accent3 7 6 10" xfId="14805"/>
    <cellStyle name="20% - Accent3 7 6 2" xfId="14806"/>
    <cellStyle name="20% - Accent3 7 6 3" xfId="14807"/>
    <cellStyle name="20% - Accent3 7 6 4" xfId="14808"/>
    <cellStyle name="20% - Accent3 7 6 5" xfId="14809"/>
    <cellStyle name="20% - Accent3 7 6 6" xfId="14810"/>
    <cellStyle name="20% - Accent3 7 6 7" xfId="14811"/>
    <cellStyle name="20% - Accent3 7 6 8" xfId="14812"/>
    <cellStyle name="20% - Accent3 7 6 9" xfId="14813"/>
    <cellStyle name="20% - Accent3 7 7" xfId="14814"/>
    <cellStyle name="20% - Accent3 7 7 10" xfId="14815"/>
    <cellStyle name="20% - Accent3 7 7 2" xfId="14816"/>
    <cellStyle name="20% - Accent3 7 7 3" xfId="14817"/>
    <cellStyle name="20% - Accent3 7 7 4" xfId="14818"/>
    <cellStyle name="20% - Accent3 7 7 5" xfId="14819"/>
    <cellStyle name="20% - Accent3 7 7 6" xfId="14820"/>
    <cellStyle name="20% - Accent3 7 7 7" xfId="14821"/>
    <cellStyle name="20% - Accent3 7 7 8" xfId="14822"/>
    <cellStyle name="20% - Accent3 7 7 9" xfId="14823"/>
    <cellStyle name="20% - Accent3 7 8" xfId="14824"/>
    <cellStyle name="20% - Accent3 7 8 10" xfId="14825"/>
    <cellStyle name="20% - Accent3 7 8 2" xfId="14826"/>
    <cellStyle name="20% - Accent3 7 8 3" xfId="14827"/>
    <cellStyle name="20% - Accent3 7 8 4" xfId="14828"/>
    <cellStyle name="20% - Accent3 7 8 5" xfId="14829"/>
    <cellStyle name="20% - Accent3 7 8 6" xfId="14830"/>
    <cellStyle name="20% - Accent3 7 8 7" xfId="14831"/>
    <cellStyle name="20% - Accent3 7 8 8" xfId="14832"/>
    <cellStyle name="20% - Accent3 7 8 9" xfId="14833"/>
    <cellStyle name="20% - Accent3 7 9" xfId="14834"/>
    <cellStyle name="20% - Accent3 7 9 10" xfId="14835"/>
    <cellStyle name="20% - Accent3 7 9 2" xfId="14836"/>
    <cellStyle name="20% - Accent3 7 9 3" xfId="14837"/>
    <cellStyle name="20% - Accent3 7 9 4" xfId="14838"/>
    <cellStyle name="20% - Accent3 7 9 5" xfId="14839"/>
    <cellStyle name="20% - Accent3 7 9 6" xfId="14840"/>
    <cellStyle name="20% - Accent3 7 9 7" xfId="14841"/>
    <cellStyle name="20% - Accent3 7 9 8" xfId="14842"/>
    <cellStyle name="20% - Accent3 7 9 9" xfId="14843"/>
    <cellStyle name="20% - Accent3 70" xfId="14844"/>
    <cellStyle name="20% - Accent3 71" xfId="14845"/>
    <cellStyle name="20% - Accent3 72" xfId="14846"/>
    <cellStyle name="20% - Accent3 73" xfId="14847"/>
    <cellStyle name="20% - Accent3 74" xfId="14848"/>
    <cellStyle name="20% - Accent3 75" xfId="14849"/>
    <cellStyle name="20% - Accent3 76" xfId="14850"/>
    <cellStyle name="20% - Accent3 77" xfId="14851"/>
    <cellStyle name="20% - Accent3 78" xfId="14852"/>
    <cellStyle name="20% - Accent3 79" xfId="14853"/>
    <cellStyle name="20% - Accent3 8" xfId="14854"/>
    <cellStyle name="20% - Accent3 8 10" xfId="14855"/>
    <cellStyle name="20% - Accent3 8 11" xfId="14856"/>
    <cellStyle name="20% - Accent3 8 12" xfId="14857"/>
    <cellStyle name="20% - Accent3 8 13" xfId="14858"/>
    <cellStyle name="20% - Accent3 8 14" xfId="14859"/>
    <cellStyle name="20% - Accent3 8 15" xfId="14860"/>
    <cellStyle name="20% - Accent3 8 16" xfId="14861"/>
    <cellStyle name="20% - Accent3 8 17" xfId="14862"/>
    <cellStyle name="20% - Accent3 8 18" xfId="14863"/>
    <cellStyle name="20% - Accent3 8 19" xfId="14864"/>
    <cellStyle name="20% - Accent3 8 2" xfId="14865"/>
    <cellStyle name="20% - Accent3 8 2 10" xfId="14866"/>
    <cellStyle name="20% - Accent3 8 2 11" xfId="14867"/>
    <cellStyle name="20% - Accent3 8 2 12" xfId="14868"/>
    <cellStyle name="20% - Accent3 8 2 13" xfId="14869"/>
    <cellStyle name="20% - Accent3 8 2 2" xfId="14870"/>
    <cellStyle name="20% - Accent3 8 2 2 10" xfId="14871"/>
    <cellStyle name="20% - Accent3 8 2 2 2" xfId="14872"/>
    <cellStyle name="20% - Accent3 8 2 2 3" xfId="14873"/>
    <cellStyle name="20% - Accent3 8 2 2 4" xfId="14874"/>
    <cellStyle name="20% - Accent3 8 2 2 5" xfId="14875"/>
    <cellStyle name="20% - Accent3 8 2 2 6" xfId="14876"/>
    <cellStyle name="20% - Accent3 8 2 2 7" xfId="14877"/>
    <cellStyle name="20% - Accent3 8 2 2 8" xfId="14878"/>
    <cellStyle name="20% - Accent3 8 2 2 9" xfId="14879"/>
    <cellStyle name="20% - Accent3 8 2 3" xfId="14880"/>
    <cellStyle name="20% - Accent3 8 2 3 10" xfId="14881"/>
    <cellStyle name="20% - Accent3 8 2 3 2" xfId="14882"/>
    <cellStyle name="20% - Accent3 8 2 3 3" xfId="14883"/>
    <cellStyle name="20% - Accent3 8 2 3 4" xfId="14884"/>
    <cellStyle name="20% - Accent3 8 2 3 5" xfId="14885"/>
    <cellStyle name="20% - Accent3 8 2 3 6" xfId="14886"/>
    <cellStyle name="20% - Accent3 8 2 3 7" xfId="14887"/>
    <cellStyle name="20% - Accent3 8 2 3 8" xfId="14888"/>
    <cellStyle name="20% - Accent3 8 2 3 9" xfId="14889"/>
    <cellStyle name="20% - Accent3 8 2 4" xfId="14890"/>
    <cellStyle name="20% - Accent3 8 2 5" xfId="14891"/>
    <cellStyle name="20% - Accent3 8 2 6" xfId="14892"/>
    <cellStyle name="20% - Accent3 8 2 7" xfId="14893"/>
    <cellStyle name="20% - Accent3 8 2 8" xfId="14894"/>
    <cellStyle name="20% - Accent3 8 2 9" xfId="14895"/>
    <cellStyle name="20% - Accent3 8 3" xfId="14896"/>
    <cellStyle name="20% - Accent3 8 3 10" xfId="14897"/>
    <cellStyle name="20% - Accent3 8 3 2" xfId="14898"/>
    <cellStyle name="20% - Accent3 8 3 3" xfId="14899"/>
    <cellStyle name="20% - Accent3 8 3 4" xfId="14900"/>
    <cellStyle name="20% - Accent3 8 3 5" xfId="14901"/>
    <cellStyle name="20% - Accent3 8 3 6" xfId="14902"/>
    <cellStyle name="20% - Accent3 8 3 7" xfId="14903"/>
    <cellStyle name="20% - Accent3 8 3 8" xfId="14904"/>
    <cellStyle name="20% - Accent3 8 3 9" xfId="14905"/>
    <cellStyle name="20% - Accent3 8 4" xfId="14906"/>
    <cellStyle name="20% - Accent3 8 4 10" xfId="14907"/>
    <cellStyle name="20% - Accent3 8 4 2" xfId="14908"/>
    <cellStyle name="20% - Accent3 8 4 3" xfId="14909"/>
    <cellStyle name="20% - Accent3 8 4 4" xfId="14910"/>
    <cellStyle name="20% - Accent3 8 4 5" xfId="14911"/>
    <cellStyle name="20% - Accent3 8 4 6" xfId="14912"/>
    <cellStyle name="20% - Accent3 8 4 7" xfId="14913"/>
    <cellStyle name="20% - Accent3 8 4 8" xfId="14914"/>
    <cellStyle name="20% - Accent3 8 4 9" xfId="14915"/>
    <cellStyle name="20% - Accent3 8 5" xfId="14916"/>
    <cellStyle name="20% - Accent3 8 5 10" xfId="14917"/>
    <cellStyle name="20% - Accent3 8 5 2" xfId="14918"/>
    <cellStyle name="20% - Accent3 8 5 3" xfId="14919"/>
    <cellStyle name="20% - Accent3 8 5 4" xfId="14920"/>
    <cellStyle name="20% - Accent3 8 5 5" xfId="14921"/>
    <cellStyle name="20% - Accent3 8 5 6" xfId="14922"/>
    <cellStyle name="20% - Accent3 8 5 7" xfId="14923"/>
    <cellStyle name="20% - Accent3 8 5 8" xfId="14924"/>
    <cellStyle name="20% - Accent3 8 5 9" xfId="14925"/>
    <cellStyle name="20% - Accent3 8 6" xfId="14926"/>
    <cellStyle name="20% - Accent3 8 6 10" xfId="14927"/>
    <cellStyle name="20% - Accent3 8 6 2" xfId="14928"/>
    <cellStyle name="20% - Accent3 8 6 3" xfId="14929"/>
    <cellStyle name="20% - Accent3 8 6 4" xfId="14930"/>
    <cellStyle name="20% - Accent3 8 6 5" xfId="14931"/>
    <cellStyle name="20% - Accent3 8 6 6" xfId="14932"/>
    <cellStyle name="20% - Accent3 8 6 7" xfId="14933"/>
    <cellStyle name="20% - Accent3 8 6 8" xfId="14934"/>
    <cellStyle name="20% - Accent3 8 6 9" xfId="14935"/>
    <cellStyle name="20% - Accent3 8 7" xfId="14936"/>
    <cellStyle name="20% - Accent3 8 7 10" xfId="14937"/>
    <cellStyle name="20% - Accent3 8 7 2" xfId="14938"/>
    <cellStyle name="20% - Accent3 8 7 3" xfId="14939"/>
    <cellStyle name="20% - Accent3 8 7 4" xfId="14940"/>
    <cellStyle name="20% - Accent3 8 7 5" xfId="14941"/>
    <cellStyle name="20% - Accent3 8 7 6" xfId="14942"/>
    <cellStyle name="20% - Accent3 8 7 7" xfId="14943"/>
    <cellStyle name="20% - Accent3 8 7 8" xfId="14944"/>
    <cellStyle name="20% - Accent3 8 7 9" xfId="14945"/>
    <cellStyle name="20% - Accent3 8 8" xfId="14946"/>
    <cellStyle name="20% - Accent3 8 8 10" xfId="14947"/>
    <cellStyle name="20% - Accent3 8 8 2" xfId="14948"/>
    <cellStyle name="20% - Accent3 8 8 3" xfId="14949"/>
    <cellStyle name="20% - Accent3 8 8 4" xfId="14950"/>
    <cellStyle name="20% - Accent3 8 8 5" xfId="14951"/>
    <cellStyle name="20% - Accent3 8 8 6" xfId="14952"/>
    <cellStyle name="20% - Accent3 8 8 7" xfId="14953"/>
    <cellStyle name="20% - Accent3 8 8 8" xfId="14954"/>
    <cellStyle name="20% - Accent3 8 8 9" xfId="14955"/>
    <cellStyle name="20% - Accent3 8 9" xfId="14956"/>
    <cellStyle name="20% - Accent3 8 9 10" xfId="14957"/>
    <cellStyle name="20% - Accent3 8 9 2" xfId="14958"/>
    <cellStyle name="20% - Accent3 8 9 3" xfId="14959"/>
    <cellStyle name="20% - Accent3 8 9 4" xfId="14960"/>
    <cellStyle name="20% - Accent3 8 9 5" xfId="14961"/>
    <cellStyle name="20% - Accent3 8 9 6" xfId="14962"/>
    <cellStyle name="20% - Accent3 8 9 7" xfId="14963"/>
    <cellStyle name="20% - Accent3 8 9 8" xfId="14964"/>
    <cellStyle name="20% - Accent3 8 9 9" xfId="14965"/>
    <cellStyle name="20% - Accent3 80" xfId="14966"/>
    <cellStyle name="20% - Accent3 81" xfId="14967"/>
    <cellStyle name="20% - Accent3 82" xfId="14968"/>
    <cellStyle name="20% - Accent3 83" xfId="14969"/>
    <cellStyle name="20% - Accent3 84" xfId="14970"/>
    <cellStyle name="20% - Accent3 85" xfId="14971"/>
    <cellStyle name="20% - Accent3 86" xfId="14972"/>
    <cellStyle name="20% - Accent3 87" xfId="14973"/>
    <cellStyle name="20% - Accent3 88" xfId="14974"/>
    <cellStyle name="20% - Accent3 89" xfId="14975"/>
    <cellStyle name="20% - Accent3 9" xfId="14976"/>
    <cellStyle name="20% - Accent3 9 10" xfId="14977"/>
    <cellStyle name="20% - Accent3 9 11" xfId="14978"/>
    <cellStyle name="20% - Accent3 9 12" xfId="14979"/>
    <cellStyle name="20% - Accent3 9 13" xfId="14980"/>
    <cellStyle name="20% - Accent3 9 14" xfId="14981"/>
    <cellStyle name="20% - Accent3 9 15" xfId="14982"/>
    <cellStyle name="20% - Accent3 9 16" xfId="14983"/>
    <cellStyle name="20% - Accent3 9 17" xfId="14984"/>
    <cellStyle name="20% - Accent3 9 18" xfId="14985"/>
    <cellStyle name="20% - Accent3 9 19" xfId="14986"/>
    <cellStyle name="20% - Accent3 9 2" xfId="14987"/>
    <cellStyle name="20% - Accent3 9 2 10" xfId="14988"/>
    <cellStyle name="20% - Accent3 9 2 11" xfId="14989"/>
    <cellStyle name="20% - Accent3 9 2 12" xfId="14990"/>
    <cellStyle name="20% - Accent3 9 2 13" xfId="14991"/>
    <cellStyle name="20% - Accent3 9 2 2" xfId="14992"/>
    <cellStyle name="20% - Accent3 9 2 2 10" xfId="14993"/>
    <cellStyle name="20% - Accent3 9 2 2 2" xfId="14994"/>
    <cellStyle name="20% - Accent3 9 2 2 3" xfId="14995"/>
    <cellStyle name="20% - Accent3 9 2 2 4" xfId="14996"/>
    <cellStyle name="20% - Accent3 9 2 2 5" xfId="14997"/>
    <cellStyle name="20% - Accent3 9 2 2 6" xfId="14998"/>
    <cellStyle name="20% - Accent3 9 2 2 7" xfId="14999"/>
    <cellStyle name="20% - Accent3 9 2 2 8" xfId="15000"/>
    <cellStyle name="20% - Accent3 9 2 2 9" xfId="15001"/>
    <cellStyle name="20% - Accent3 9 2 3" xfId="15002"/>
    <cellStyle name="20% - Accent3 9 2 3 10" xfId="15003"/>
    <cellStyle name="20% - Accent3 9 2 3 2" xfId="15004"/>
    <cellStyle name="20% - Accent3 9 2 3 3" xfId="15005"/>
    <cellStyle name="20% - Accent3 9 2 3 4" xfId="15006"/>
    <cellStyle name="20% - Accent3 9 2 3 5" xfId="15007"/>
    <cellStyle name="20% - Accent3 9 2 3 6" xfId="15008"/>
    <cellStyle name="20% - Accent3 9 2 3 7" xfId="15009"/>
    <cellStyle name="20% - Accent3 9 2 3 8" xfId="15010"/>
    <cellStyle name="20% - Accent3 9 2 3 9" xfId="15011"/>
    <cellStyle name="20% - Accent3 9 2 4" xfId="15012"/>
    <cellStyle name="20% - Accent3 9 2 5" xfId="15013"/>
    <cellStyle name="20% - Accent3 9 2 6" xfId="15014"/>
    <cellStyle name="20% - Accent3 9 2 7" xfId="15015"/>
    <cellStyle name="20% - Accent3 9 2 8" xfId="15016"/>
    <cellStyle name="20% - Accent3 9 2 9" xfId="15017"/>
    <cellStyle name="20% - Accent3 9 3" xfId="15018"/>
    <cellStyle name="20% - Accent3 9 3 10" xfId="15019"/>
    <cellStyle name="20% - Accent3 9 3 2" xfId="15020"/>
    <cellStyle name="20% - Accent3 9 3 3" xfId="15021"/>
    <cellStyle name="20% - Accent3 9 3 4" xfId="15022"/>
    <cellStyle name="20% - Accent3 9 3 5" xfId="15023"/>
    <cellStyle name="20% - Accent3 9 3 6" xfId="15024"/>
    <cellStyle name="20% - Accent3 9 3 7" xfId="15025"/>
    <cellStyle name="20% - Accent3 9 3 8" xfId="15026"/>
    <cellStyle name="20% - Accent3 9 3 9" xfId="15027"/>
    <cellStyle name="20% - Accent3 9 4" xfId="15028"/>
    <cellStyle name="20% - Accent3 9 4 10" xfId="15029"/>
    <cellStyle name="20% - Accent3 9 4 2" xfId="15030"/>
    <cellStyle name="20% - Accent3 9 4 3" xfId="15031"/>
    <cellStyle name="20% - Accent3 9 4 4" xfId="15032"/>
    <cellStyle name="20% - Accent3 9 4 5" xfId="15033"/>
    <cellStyle name="20% - Accent3 9 4 6" xfId="15034"/>
    <cellStyle name="20% - Accent3 9 4 7" xfId="15035"/>
    <cellStyle name="20% - Accent3 9 4 8" xfId="15036"/>
    <cellStyle name="20% - Accent3 9 4 9" xfId="15037"/>
    <cellStyle name="20% - Accent3 9 5" xfId="15038"/>
    <cellStyle name="20% - Accent3 9 5 10" xfId="15039"/>
    <cellStyle name="20% - Accent3 9 5 2" xfId="15040"/>
    <cellStyle name="20% - Accent3 9 5 3" xfId="15041"/>
    <cellStyle name="20% - Accent3 9 5 4" xfId="15042"/>
    <cellStyle name="20% - Accent3 9 5 5" xfId="15043"/>
    <cellStyle name="20% - Accent3 9 5 6" xfId="15044"/>
    <cellStyle name="20% - Accent3 9 5 7" xfId="15045"/>
    <cellStyle name="20% - Accent3 9 5 8" xfId="15046"/>
    <cellStyle name="20% - Accent3 9 5 9" xfId="15047"/>
    <cellStyle name="20% - Accent3 9 6" xfId="15048"/>
    <cellStyle name="20% - Accent3 9 6 10" xfId="15049"/>
    <cellStyle name="20% - Accent3 9 6 2" xfId="15050"/>
    <cellStyle name="20% - Accent3 9 6 3" xfId="15051"/>
    <cellStyle name="20% - Accent3 9 6 4" xfId="15052"/>
    <cellStyle name="20% - Accent3 9 6 5" xfId="15053"/>
    <cellStyle name="20% - Accent3 9 6 6" xfId="15054"/>
    <cellStyle name="20% - Accent3 9 6 7" xfId="15055"/>
    <cellStyle name="20% - Accent3 9 6 8" xfId="15056"/>
    <cellStyle name="20% - Accent3 9 6 9" xfId="15057"/>
    <cellStyle name="20% - Accent3 9 7" xfId="15058"/>
    <cellStyle name="20% - Accent3 9 7 10" xfId="15059"/>
    <cellStyle name="20% - Accent3 9 7 2" xfId="15060"/>
    <cellStyle name="20% - Accent3 9 7 3" xfId="15061"/>
    <cellStyle name="20% - Accent3 9 7 4" xfId="15062"/>
    <cellStyle name="20% - Accent3 9 7 5" xfId="15063"/>
    <cellStyle name="20% - Accent3 9 7 6" xfId="15064"/>
    <cellStyle name="20% - Accent3 9 7 7" xfId="15065"/>
    <cellStyle name="20% - Accent3 9 7 8" xfId="15066"/>
    <cellStyle name="20% - Accent3 9 7 9" xfId="15067"/>
    <cellStyle name="20% - Accent3 9 8" xfId="15068"/>
    <cellStyle name="20% - Accent3 9 8 10" xfId="15069"/>
    <cellStyle name="20% - Accent3 9 8 2" xfId="15070"/>
    <cellStyle name="20% - Accent3 9 8 3" xfId="15071"/>
    <cellStyle name="20% - Accent3 9 8 4" xfId="15072"/>
    <cellStyle name="20% - Accent3 9 8 5" xfId="15073"/>
    <cellStyle name="20% - Accent3 9 8 6" xfId="15074"/>
    <cellStyle name="20% - Accent3 9 8 7" xfId="15075"/>
    <cellStyle name="20% - Accent3 9 8 8" xfId="15076"/>
    <cellStyle name="20% - Accent3 9 8 9" xfId="15077"/>
    <cellStyle name="20% - Accent3 9 9" xfId="15078"/>
    <cellStyle name="20% - Accent3 9 9 10" xfId="15079"/>
    <cellStyle name="20% - Accent3 9 9 2" xfId="15080"/>
    <cellStyle name="20% - Accent3 9 9 3" xfId="15081"/>
    <cellStyle name="20% - Accent3 9 9 4" xfId="15082"/>
    <cellStyle name="20% - Accent3 9 9 5" xfId="15083"/>
    <cellStyle name="20% - Accent3 9 9 6" xfId="15084"/>
    <cellStyle name="20% - Accent3 9 9 7" xfId="15085"/>
    <cellStyle name="20% - Accent3 9 9 8" xfId="15086"/>
    <cellStyle name="20% - Accent3 9 9 9" xfId="15087"/>
    <cellStyle name="20% - Accent3 90" xfId="15088"/>
    <cellStyle name="20% - Accent3 91" xfId="15089"/>
    <cellStyle name="20% - Accent3 92" xfId="15090"/>
    <cellStyle name="20% - Accent3 93" xfId="15091"/>
    <cellStyle name="20% - Accent3 94" xfId="15092"/>
    <cellStyle name="20% - Accent3 95" xfId="15093"/>
    <cellStyle name="20% - Accent3 96" xfId="15094"/>
    <cellStyle name="20% - Accent3 97" xfId="15095"/>
    <cellStyle name="20% - Accent3 98" xfId="15096"/>
    <cellStyle name="20% - Accent3 99" xfId="15097"/>
    <cellStyle name="20% - Accent4 10" xfId="15098"/>
    <cellStyle name="20% - Accent4 10 10" xfId="15099"/>
    <cellStyle name="20% - Accent4 10 11" xfId="15100"/>
    <cellStyle name="20% - Accent4 10 12" xfId="15101"/>
    <cellStyle name="20% - Accent4 10 13" xfId="15102"/>
    <cellStyle name="20% - Accent4 10 14" xfId="15103"/>
    <cellStyle name="20% - Accent4 10 15" xfId="15104"/>
    <cellStyle name="20% - Accent4 10 16" xfId="15105"/>
    <cellStyle name="20% - Accent4 10 17" xfId="15106"/>
    <cellStyle name="20% - Accent4 10 18" xfId="15107"/>
    <cellStyle name="20% - Accent4 10 19" xfId="15108"/>
    <cellStyle name="20% - Accent4 10 2" xfId="15109"/>
    <cellStyle name="20% - Accent4 10 2 10" xfId="15110"/>
    <cellStyle name="20% - Accent4 10 2 11" xfId="15111"/>
    <cellStyle name="20% - Accent4 10 2 12" xfId="15112"/>
    <cellStyle name="20% - Accent4 10 2 13" xfId="15113"/>
    <cellStyle name="20% - Accent4 10 2 2" xfId="15114"/>
    <cellStyle name="20% - Accent4 10 2 2 10" xfId="15115"/>
    <cellStyle name="20% - Accent4 10 2 2 2" xfId="15116"/>
    <cellStyle name="20% - Accent4 10 2 2 3" xfId="15117"/>
    <cellStyle name="20% - Accent4 10 2 2 4" xfId="15118"/>
    <cellStyle name="20% - Accent4 10 2 2 5" xfId="15119"/>
    <cellStyle name="20% - Accent4 10 2 2 6" xfId="15120"/>
    <cellStyle name="20% - Accent4 10 2 2 7" xfId="15121"/>
    <cellStyle name="20% - Accent4 10 2 2 8" xfId="15122"/>
    <cellStyle name="20% - Accent4 10 2 2 9" xfId="15123"/>
    <cellStyle name="20% - Accent4 10 2 3" xfId="15124"/>
    <cellStyle name="20% - Accent4 10 2 3 10" xfId="15125"/>
    <cellStyle name="20% - Accent4 10 2 3 2" xfId="15126"/>
    <cellStyle name="20% - Accent4 10 2 3 3" xfId="15127"/>
    <cellStyle name="20% - Accent4 10 2 3 4" xfId="15128"/>
    <cellStyle name="20% - Accent4 10 2 3 5" xfId="15129"/>
    <cellStyle name="20% - Accent4 10 2 3 6" xfId="15130"/>
    <cellStyle name="20% - Accent4 10 2 3 7" xfId="15131"/>
    <cellStyle name="20% - Accent4 10 2 3 8" xfId="15132"/>
    <cellStyle name="20% - Accent4 10 2 3 9" xfId="15133"/>
    <cellStyle name="20% - Accent4 10 2 4" xfId="15134"/>
    <cellStyle name="20% - Accent4 10 2 5" xfId="15135"/>
    <cellStyle name="20% - Accent4 10 2 6" xfId="15136"/>
    <cellStyle name="20% - Accent4 10 2 7" xfId="15137"/>
    <cellStyle name="20% - Accent4 10 2 8" xfId="15138"/>
    <cellStyle name="20% - Accent4 10 2 9" xfId="15139"/>
    <cellStyle name="20% - Accent4 10 3" xfId="15140"/>
    <cellStyle name="20% - Accent4 10 3 10" xfId="15141"/>
    <cellStyle name="20% - Accent4 10 3 2" xfId="15142"/>
    <cellStyle name="20% - Accent4 10 3 3" xfId="15143"/>
    <cellStyle name="20% - Accent4 10 3 4" xfId="15144"/>
    <cellStyle name="20% - Accent4 10 3 5" xfId="15145"/>
    <cellStyle name="20% - Accent4 10 3 6" xfId="15146"/>
    <cellStyle name="20% - Accent4 10 3 7" xfId="15147"/>
    <cellStyle name="20% - Accent4 10 3 8" xfId="15148"/>
    <cellStyle name="20% - Accent4 10 3 9" xfId="15149"/>
    <cellStyle name="20% - Accent4 10 4" xfId="15150"/>
    <cellStyle name="20% - Accent4 10 4 10" xfId="15151"/>
    <cellStyle name="20% - Accent4 10 4 2" xfId="15152"/>
    <cellStyle name="20% - Accent4 10 4 3" xfId="15153"/>
    <cellStyle name="20% - Accent4 10 4 4" xfId="15154"/>
    <cellStyle name="20% - Accent4 10 4 5" xfId="15155"/>
    <cellStyle name="20% - Accent4 10 4 6" xfId="15156"/>
    <cellStyle name="20% - Accent4 10 4 7" xfId="15157"/>
    <cellStyle name="20% - Accent4 10 4 8" xfId="15158"/>
    <cellStyle name="20% - Accent4 10 4 9" xfId="15159"/>
    <cellStyle name="20% - Accent4 10 5" xfId="15160"/>
    <cellStyle name="20% - Accent4 10 5 10" xfId="15161"/>
    <cellStyle name="20% - Accent4 10 5 2" xfId="15162"/>
    <cellStyle name="20% - Accent4 10 5 3" xfId="15163"/>
    <cellStyle name="20% - Accent4 10 5 4" xfId="15164"/>
    <cellStyle name="20% - Accent4 10 5 5" xfId="15165"/>
    <cellStyle name="20% - Accent4 10 5 6" xfId="15166"/>
    <cellStyle name="20% - Accent4 10 5 7" xfId="15167"/>
    <cellStyle name="20% - Accent4 10 5 8" xfId="15168"/>
    <cellStyle name="20% - Accent4 10 5 9" xfId="15169"/>
    <cellStyle name="20% - Accent4 10 6" xfId="15170"/>
    <cellStyle name="20% - Accent4 10 6 10" xfId="15171"/>
    <cellStyle name="20% - Accent4 10 6 2" xfId="15172"/>
    <cellStyle name="20% - Accent4 10 6 3" xfId="15173"/>
    <cellStyle name="20% - Accent4 10 6 4" xfId="15174"/>
    <cellStyle name="20% - Accent4 10 6 5" xfId="15175"/>
    <cellStyle name="20% - Accent4 10 6 6" xfId="15176"/>
    <cellStyle name="20% - Accent4 10 6 7" xfId="15177"/>
    <cellStyle name="20% - Accent4 10 6 8" xfId="15178"/>
    <cellStyle name="20% - Accent4 10 6 9" xfId="15179"/>
    <cellStyle name="20% - Accent4 10 7" xfId="15180"/>
    <cellStyle name="20% - Accent4 10 7 10" xfId="15181"/>
    <cellStyle name="20% - Accent4 10 7 2" xfId="15182"/>
    <cellStyle name="20% - Accent4 10 7 3" xfId="15183"/>
    <cellStyle name="20% - Accent4 10 7 4" xfId="15184"/>
    <cellStyle name="20% - Accent4 10 7 5" xfId="15185"/>
    <cellStyle name="20% - Accent4 10 7 6" xfId="15186"/>
    <cellStyle name="20% - Accent4 10 7 7" xfId="15187"/>
    <cellStyle name="20% - Accent4 10 7 8" xfId="15188"/>
    <cellStyle name="20% - Accent4 10 7 9" xfId="15189"/>
    <cellStyle name="20% - Accent4 10 8" xfId="15190"/>
    <cellStyle name="20% - Accent4 10 8 10" xfId="15191"/>
    <cellStyle name="20% - Accent4 10 8 2" xfId="15192"/>
    <cellStyle name="20% - Accent4 10 8 3" xfId="15193"/>
    <cellStyle name="20% - Accent4 10 8 4" xfId="15194"/>
    <cellStyle name="20% - Accent4 10 8 5" xfId="15195"/>
    <cellStyle name="20% - Accent4 10 8 6" xfId="15196"/>
    <cellStyle name="20% - Accent4 10 8 7" xfId="15197"/>
    <cellStyle name="20% - Accent4 10 8 8" xfId="15198"/>
    <cellStyle name="20% - Accent4 10 8 9" xfId="15199"/>
    <cellStyle name="20% - Accent4 10 9" xfId="15200"/>
    <cellStyle name="20% - Accent4 10 9 10" xfId="15201"/>
    <cellStyle name="20% - Accent4 10 9 2" xfId="15202"/>
    <cellStyle name="20% - Accent4 10 9 3" xfId="15203"/>
    <cellStyle name="20% - Accent4 10 9 4" xfId="15204"/>
    <cellStyle name="20% - Accent4 10 9 5" xfId="15205"/>
    <cellStyle name="20% - Accent4 10 9 6" xfId="15206"/>
    <cellStyle name="20% - Accent4 10 9 7" xfId="15207"/>
    <cellStyle name="20% - Accent4 10 9 8" xfId="15208"/>
    <cellStyle name="20% - Accent4 10 9 9" xfId="15209"/>
    <cellStyle name="20% - Accent4 100" xfId="15210"/>
    <cellStyle name="20% - Accent4 101" xfId="15211"/>
    <cellStyle name="20% - Accent4 102" xfId="15212"/>
    <cellStyle name="20% - Accent4 103" xfId="15213"/>
    <cellStyle name="20% - Accent4 104" xfId="15214"/>
    <cellStyle name="20% - Accent4 105" xfId="15215"/>
    <cellStyle name="20% - Accent4 106" xfId="15216"/>
    <cellStyle name="20% - Accent4 107" xfId="15217"/>
    <cellStyle name="20% - Accent4 108" xfId="15218"/>
    <cellStyle name="20% - Accent4 109" xfId="15219"/>
    <cellStyle name="20% - Accent4 11" xfId="15220"/>
    <cellStyle name="20% - Accent4 11 10" xfId="15221"/>
    <cellStyle name="20% - Accent4 11 11" xfId="15222"/>
    <cellStyle name="20% - Accent4 11 12" xfId="15223"/>
    <cellStyle name="20% - Accent4 11 13" xfId="15224"/>
    <cellStyle name="20% - Accent4 11 14" xfId="15225"/>
    <cellStyle name="20% - Accent4 11 15" xfId="15226"/>
    <cellStyle name="20% - Accent4 11 16" xfId="15227"/>
    <cellStyle name="20% - Accent4 11 17" xfId="15228"/>
    <cellStyle name="20% - Accent4 11 18" xfId="15229"/>
    <cellStyle name="20% - Accent4 11 19" xfId="15230"/>
    <cellStyle name="20% - Accent4 11 2" xfId="15231"/>
    <cellStyle name="20% - Accent4 11 2 10" xfId="15232"/>
    <cellStyle name="20% - Accent4 11 2 11" xfId="15233"/>
    <cellStyle name="20% - Accent4 11 2 12" xfId="15234"/>
    <cellStyle name="20% - Accent4 11 2 13" xfId="15235"/>
    <cellStyle name="20% - Accent4 11 2 2" xfId="15236"/>
    <cellStyle name="20% - Accent4 11 2 2 10" xfId="15237"/>
    <cellStyle name="20% - Accent4 11 2 2 2" xfId="15238"/>
    <cellStyle name="20% - Accent4 11 2 2 3" xfId="15239"/>
    <cellStyle name="20% - Accent4 11 2 2 4" xfId="15240"/>
    <cellStyle name="20% - Accent4 11 2 2 5" xfId="15241"/>
    <cellStyle name="20% - Accent4 11 2 2 6" xfId="15242"/>
    <cellStyle name="20% - Accent4 11 2 2 7" xfId="15243"/>
    <cellStyle name="20% - Accent4 11 2 2 8" xfId="15244"/>
    <cellStyle name="20% - Accent4 11 2 2 9" xfId="15245"/>
    <cellStyle name="20% - Accent4 11 2 3" xfId="15246"/>
    <cellStyle name="20% - Accent4 11 2 3 10" xfId="15247"/>
    <cellStyle name="20% - Accent4 11 2 3 2" xfId="15248"/>
    <cellStyle name="20% - Accent4 11 2 3 3" xfId="15249"/>
    <cellStyle name="20% - Accent4 11 2 3 4" xfId="15250"/>
    <cellStyle name="20% - Accent4 11 2 3 5" xfId="15251"/>
    <cellStyle name="20% - Accent4 11 2 3 6" xfId="15252"/>
    <cellStyle name="20% - Accent4 11 2 3 7" xfId="15253"/>
    <cellStyle name="20% - Accent4 11 2 3 8" xfId="15254"/>
    <cellStyle name="20% - Accent4 11 2 3 9" xfId="15255"/>
    <cellStyle name="20% - Accent4 11 2 4" xfId="15256"/>
    <cellStyle name="20% - Accent4 11 2 5" xfId="15257"/>
    <cellStyle name="20% - Accent4 11 2 6" xfId="15258"/>
    <cellStyle name="20% - Accent4 11 2 7" xfId="15259"/>
    <cellStyle name="20% - Accent4 11 2 8" xfId="15260"/>
    <cellStyle name="20% - Accent4 11 2 9" xfId="15261"/>
    <cellStyle name="20% - Accent4 11 3" xfId="15262"/>
    <cellStyle name="20% - Accent4 11 3 10" xfId="15263"/>
    <cellStyle name="20% - Accent4 11 3 2" xfId="15264"/>
    <cellStyle name="20% - Accent4 11 3 3" xfId="15265"/>
    <cellStyle name="20% - Accent4 11 3 4" xfId="15266"/>
    <cellStyle name="20% - Accent4 11 3 5" xfId="15267"/>
    <cellStyle name="20% - Accent4 11 3 6" xfId="15268"/>
    <cellStyle name="20% - Accent4 11 3 7" xfId="15269"/>
    <cellStyle name="20% - Accent4 11 3 8" xfId="15270"/>
    <cellStyle name="20% - Accent4 11 3 9" xfId="15271"/>
    <cellStyle name="20% - Accent4 11 4" xfId="15272"/>
    <cellStyle name="20% - Accent4 11 4 10" xfId="15273"/>
    <cellStyle name="20% - Accent4 11 4 2" xfId="15274"/>
    <cellStyle name="20% - Accent4 11 4 3" xfId="15275"/>
    <cellStyle name="20% - Accent4 11 4 4" xfId="15276"/>
    <cellStyle name="20% - Accent4 11 4 5" xfId="15277"/>
    <cellStyle name="20% - Accent4 11 4 6" xfId="15278"/>
    <cellStyle name="20% - Accent4 11 4 7" xfId="15279"/>
    <cellStyle name="20% - Accent4 11 4 8" xfId="15280"/>
    <cellStyle name="20% - Accent4 11 4 9" xfId="15281"/>
    <cellStyle name="20% - Accent4 11 5" xfId="15282"/>
    <cellStyle name="20% - Accent4 11 5 10" xfId="15283"/>
    <cellStyle name="20% - Accent4 11 5 2" xfId="15284"/>
    <cellStyle name="20% - Accent4 11 5 3" xfId="15285"/>
    <cellStyle name="20% - Accent4 11 5 4" xfId="15286"/>
    <cellStyle name="20% - Accent4 11 5 5" xfId="15287"/>
    <cellStyle name="20% - Accent4 11 5 6" xfId="15288"/>
    <cellStyle name="20% - Accent4 11 5 7" xfId="15289"/>
    <cellStyle name="20% - Accent4 11 5 8" xfId="15290"/>
    <cellStyle name="20% - Accent4 11 5 9" xfId="15291"/>
    <cellStyle name="20% - Accent4 11 6" xfId="15292"/>
    <cellStyle name="20% - Accent4 11 6 10" xfId="15293"/>
    <cellStyle name="20% - Accent4 11 6 2" xfId="15294"/>
    <cellStyle name="20% - Accent4 11 6 3" xfId="15295"/>
    <cellStyle name="20% - Accent4 11 6 4" xfId="15296"/>
    <cellStyle name="20% - Accent4 11 6 5" xfId="15297"/>
    <cellStyle name="20% - Accent4 11 6 6" xfId="15298"/>
    <cellStyle name="20% - Accent4 11 6 7" xfId="15299"/>
    <cellStyle name="20% - Accent4 11 6 8" xfId="15300"/>
    <cellStyle name="20% - Accent4 11 6 9" xfId="15301"/>
    <cellStyle name="20% - Accent4 11 7" xfId="15302"/>
    <cellStyle name="20% - Accent4 11 7 10" xfId="15303"/>
    <cellStyle name="20% - Accent4 11 7 2" xfId="15304"/>
    <cellStyle name="20% - Accent4 11 7 3" xfId="15305"/>
    <cellStyle name="20% - Accent4 11 7 4" xfId="15306"/>
    <cellStyle name="20% - Accent4 11 7 5" xfId="15307"/>
    <cellStyle name="20% - Accent4 11 7 6" xfId="15308"/>
    <cellStyle name="20% - Accent4 11 7 7" xfId="15309"/>
    <cellStyle name="20% - Accent4 11 7 8" xfId="15310"/>
    <cellStyle name="20% - Accent4 11 7 9" xfId="15311"/>
    <cellStyle name="20% - Accent4 11 8" xfId="15312"/>
    <cellStyle name="20% - Accent4 11 8 10" xfId="15313"/>
    <cellStyle name="20% - Accent4 11 8 2" xfId="15314"/>
    <cellStyle name="20% - Accent4 11 8 3" xfId="15315"/>
    <cellStyle name="20% - Accent4 11 8 4" xfId="15316"/>
    <cellStyle name="20% - Accent4 11 8 5" xfId="15317"/>
    <cellStyle name="20% - Accent4 11 8 6" xfId="15318"/>
    <cellStyle name="20% - Accent4 11 8 7" xfId="15319"/>
    <cellStyle name="20% - Accent4 11 8 8" xfId="15320"/>
    <cellStyle name="20% - Accent4 11 8 9" xfId="15321"/>
    <cellStyle name="20% - Accent4 11 9" xfId="15322"/>
    <cellStyle name="20% - Accent4 11 9 10" xfId="15323"/>
    <cellStyle name="20% - Accent4 11 9 2" xfId="15324"/>
    <cellStyle name="20% - Accent4 11 9 3" xfId="15325"/>
    <cellStyle name="20% - Accent4 11 9 4" xfId="15326"/>
    <cellStyle name="20% - Accent4 11 9 5" xfId="15327"/>
    <cellStyle name="20% - Accent4 11 9 6" xfId="15328"/>
    <cellStyle name="20% - Accent4 11 9 7" xfId="15329"/>
    <cellStyle name="20% - Accent4 11 9 8" xfId="15330"/>
    <cellStyle name="20% - Accent4 11 9 9" xfId="15331"/>
    <cellStyle name="20% - Accent4 110" xfId="15332"/>
    <cellStyle name="20% - Accent4 111" xfId="15333"/>
    <cellStyle name="20% - Accent4 112" xfId="15334"/>
    <cellStyle name="20% - Accent4 113" xfId="15335"/>
    <cellStyle name="20% - Accent4 114" xfId="15336"/>
    <cellStyle name="20% - Accent4 115" xfId="15337"/>
    <cellStyle name="20% - Accent4 116" xfId="15338"/>
    <cellStyle name="20% - Accent4 117" xfId="15339"/>
    <cellStyle name="20% - Accent4 118" xfId="15340"/>
    <cellStyle name="20% - Accent4 119" xfId="15341"/>
    <cellStyle name="20% - Accent4 12" xfId="15342"/>
    <cellStyle name="20% - Accent4 12 10" xfId="15343"/>
    <cellStyle name="20% - Accent4 12 11" xfId="15344"/>
    <cellStyle name="20% - Accent4 12 12" xfId="15345"/>
    <cellStyle name="20% - Accent4 12 13" xfId="15346"/>
    <cellStyle name="20% - Accent4 12 14" xfId="15347"/>
    <cellStyle name="20% - Accent4 12 15" xfId="15348"/>
    <cellStyle name="20% - Accent4 12 16" xfId="15349"/>
    <cellStyle name="20% - Accent4 12 17" xfId="15350"/>
    <cellStyle name="20% - Accent4 12 18" xfId="15351"/>
    <cellStyle name="20% - Accent4 12 19" xfId="15352"/>
    <cellStyle name="20% - Accent4 12 2" xfId="15353"/>
    <cellStyle name="20% - Accent4 12 2 10" xfId="15354"/>
    <cellStyle name="20% - Accent4 12 2 11" xfId="15355"/>
    <cellStyle name="20% - Accent4 12 2 12" xfId="15356"/>
    <cellStyle name="20% - Accent4 12 2 13" xfId="15357"/>
    <cellStyle name="20% - Accent4 12 2 2" xfId="15358"/>
    <cellStyle name="20% - Accent4 12 2 2 10" xfId="15359"/>
    <cellStyle name="20% - Accent4 12 2 2 2" xfId="15360"/>
    <cellStyle name="20% - Accent4 12 2 2 3" xfId="15361"/>
    <cellStyle name="20% - Accent4 12 2 2 4" xfId="15362"/>
    <cellStyle name="20% - Accent4 12 2 2 5" xfId="15363"/>
    <cellStyle name="20% - Accent4 12 2 2 6" xfId="15364"/>
    <cellStyle name="20% - Accent4 12 2 2 7" xfId="15365"/>
    <cellStyle name="20% - Accent4 12 2 2 8" xfId="15366"/>
    <cellStyle name="20% - Accent4 12 2 2 9" xfId="15367"/>
    <cellStyle name="20% - Accent4 12 2 3" xfId="15368"/>
    <cellStyle name="20% - Accent4 12 2 3 10" xfId="15369"/>
    <cellStyle name="20% - Accent4 12 2 3 2" xfId="15370"/>
    <cellStyle name="20% - Accent4 12 2 3 3" xfId="15371"/>
    <cellStyle name="20% - Accent4 12 2 3 4" xfId="15372"/>
    <cellStyle name="20% - Accent4 12 2 3 5" xfId="15373"/>
    <cellStyle name="20% - Accent4 12 2 3 6" xfId="15374"/>
    <cellStyle name="20% - Accent4 12 2 3 7" xfId="15375"/>
    <cellStyle name="20% - Accent4 12 2 3 8" xfId="15376"/>
    <cellStyle name="20% - Accent4 12 2 3 9" xfId="15377"/>
    <cellStyle name="20% - Accent4 12 2 4" xfId="15378"/>
    <cellStyle name="20% - Accent4 12 2 5" xfId="15379"/>
    <cellStyle name="20% - Accent4 12 2 6" xfId="15380"/>
    <cellStyle name="20% - Accent4 12 2 7" xfId="15381"/>
    <cellStyle name="20% - Accent4 12 2 8" xfId="15382"/>
    <cellStyle name="20% - Accent4 12 2 9" xfId="15383"/>
    <cellStyle name="20% - Accent4 12 3" xfId="15384"/>
    <cellStyle name="20% - Accent4 12 3 10" xfId="15385"/>
    <cellStyle name="20% - Accent4 12 3 2" xfId="15386"/>
    <cellStyle name="20% - Accent4 12 3 3" xfId="15387"/>
    <cellStyle name="20% - Accent4 12 3 4" xfId="15388"/>
    <cellStyle name="20% - Accent4 12 3 5" xfId="15389"/>
    <cellStyle name="20% - Accent4 12 3 6" xfId="15390"/>
    <cellStyle name="20% - Accent4 12 3 7" xfId="15391"/>
    <cellStyle name="20% - Accent4 12 3 8" xfId="15392"/>
    <cellStyle name="20% - Accent4 12 3 9" xfId="15393"/>
    <cellStyle name="20% - Accent4 12 4" xfId="15394"/>
    <cellStyle name="20% - Accent4 12 4 10" xfId="15395"/>
    <cellStyle name="20% - Accent4 12 4 2" xfId="15396"/>
    <cellStyle name="20% - Accent4 12 4 3" xfId="15397"/>
    <cellStyle name="20% - Accent4 12 4 4" xfId="15398"/>
    <cellStyle name="20% - Accent4 12 4 5" xfId="15399"/>
    <cellStyle name="20% - Accent4 12 4 6" xfId="15400"/>
    <cellStyle name="20% - Accent4 12 4 7" xfId="15401"/>
    <cellStyle name="20% - Accent4 12 4 8" xfId="15402"/>
    <cellStyle name="20% - Accent4 12 4 9" xfId="15403"/>
    <cellStyle name="20% - Accent4 12 5" xfId="15404"/>
    <cellStyle name="20% - Accent4 12 5 10" xfId="15405"/>
    <cellStyle name="20% - Accent4 12 5 2" xfId="15406"/>
    <cellStyle name="20% - Accent4 12 5 3" xfId="15407"/>
    <cellStyle name="20% - Accent4 12 5 4" xfId="15408"/>
    <cellStyle name="20% - Accent4 12 5 5" xfId="15409"/>
    <cellStyle name="20% - Accent4 12 5 6" xfId="15410"/>
    <cellStyle name="20% - Accent4 12 5 7" xfId="15411"/>
    <cellStyle name="20% - Accent4 12 5 8" xfId="15412"/>
    <cellStyle name="20% - Accent4 12 5 9" xfId="15413"/>
    <cellStyle name="20% - Accent4 12 6" xfId="15414"/>
    <cellStyle name="20% - Accent4 12 6 10" xfId="15415"/>
    <cellStyle name="20% - Accent4 12 6 2" xfId="15416"/>
    <cellStyle name="20% - Accent4 12 6 3" xfId="15417"/>
    <cellStyle name="20% - Accent4 12 6 4" xfId="15418"/>
    <cellStyle name="20% - Accent4 12 6 5" xfId="15419"/>
    <cellStyle name="20% - Accent4 12 6 6" xfId="15420"/>
    <cellStyle name="20% - Accent4 12 6 7" xfId="15421"/>
    <cellStyle name="20% - Accent4 12 6 8" xfId="15422"/>
    <cellStyle name="20% - Accent4 12 6 9" xfId="15423"/>
    <cellStyle name="20% - Accent4 12 7" xfId="15424"/>
    <cellStyle name="20% - Accent4 12 7 10" xfId="15425"/>
    <cellStyle name="20% - Accent4 12 7 2" xfId="15426"/>
    <cellStyle name="20% - Accent4 12 7 3" xfId="15427"/>
    <cellStyle name="20% - Accent4 12 7 4" xfId="15428"/>
    <cellStyle name="20% - Accent4 12 7 5" xfId="15429"/>
    <cellStyle name="20% - Accent4 12 7 6" xfId="15430"/>
    <cellStyle name="20% - Accent4 12 7 7" xfId="15431"/>
    <cellStyle name="20% - Accent4 12 7 8" xfId="15432"/>
    <cellStyle name="20% - Accent4 12 7 9" xfId="15433"/>
    <cellStyle name="20% - Accent4 12 8" xfId="15434"/>
    <cellStyle name="20% - Accent4 12 8 10" xfId="15435"/>
    <cellStyle name="20% - Accent4 12 8 2" xfId="15436"/>
    <cellStyle name="20% - Accent4 12 8 3" xfId="15437"/>
    <cellStyle name="20% - Accent4 12 8 4" xfId="15438"/>
    <cellStyle name="20% - Accent4 12 8 5" xfId="15439"/>
    <cellStyle name="20% - Accent4 12 8 6" xfId="15440"/>
    <cellStyle name="20% - Accent4 12 8 7" xfId="15441"/>
    <cellStyle name="20% - Accent4 12 8 8" xfId="15442"/>
    <cellStyle name="20% - Accent4 12 8 9" xfId="15443"/>
    <cellStyle name="20% - Accent4 12 9" xfId="15444"/>
    <cellStyle name="20% - Accent4 12 9 10" xfId="15445"/>
    <cellStyle name="20% - Accent4 12 9 2" xfId="15446"/>
    <cellStyle name="20% - Accent4 12 9 3" xfId="15447"/>
    <cellStyle name="20% - Accent4 12 9 4" xfId="15448"/>
    <cellStyle name="20% - Accent4 12 9 5" xfId="15449"/>
    <cellStyle name="20% - Accent4 12 9 6" xfId="15450"/>
    <cellStyle name="20% - Accent4 12 9 7" xfId="15451"/>
    <cellStyle name="20% - Accent4 12 9 8" xfId="15452"/>
    <cellStyle name="20% - Accent4 12 9 9" xfId="15453"/>
    <cellStyle name="20% - Accent4 120" xfId="15454"/>
    <cellStyle name="20% - Accent4 121" xfId="15455"/>
    <cellStyle name="20% - Accent4 122" xfId="15456"/>
    <cellStyle name="20% - Accent4 123" xfId="15457"/>
    <cellStyle name="20% - Accent4 124" xfId="15458"/>
    <cellStyle name="20% - Accent4 125" xfId="15459"/>
    <cellStyle name="20% - Accent4 126" xfId="15460"/>
    <cellStyle name="20% - Accent4 127" xfId="15461"/>
    <cellStyle name="20% - Accent4 128" xfId="15462"/>
    <cellStyle name="20% - Accent4 129" xfId="15463"/>
    <cellStyle name="20% - Accent4 13" xfId="15464"/>
    <cellStyle name="20% - Accent4 13 10" xfId="15465"/>
    <cellStyle name="20% - Accent4 13 11" xfId="15466"/>
    <cellStyle name="20% - Accent4 13 12" xfId="15467"/>
    <cellStyle name="20% - Accent4 13 13" xfId="15468"/>
    <cellStyle name="20% - Accent4 13 14" xfId="15469"/>
    <cellStyle name="20% - Accent4 13 15" xfId="15470"/>
    <cellStyle name="20% - Accent4 13 16" xfId="15471"/>
    <cellStyle name="20% - Accent4 13 17" xfId="15472"/>
    <cellStyle name="20% - Accent4 13 18" xfId="15473"/>
    <cellStyle name="20% - Accent4 13 2" xfId="15474"/>
    <cellStyle name="20% - Accent4 13 2 10" xfId="15475"/>
    <cellStyle name="20% - Accent4 13 2 11" xfId="15476"/>
    <cellStyle name="20% - Accent4 13 2 12" xfId="15477"/>
    <cellStyle name="20% - Accent4 13 2 13" xfId="15478"/>
    <cellStyle name="20% - Accent4 13 2 2" xfId="15479"/>
    <cellStyle name="20% - Accent4 13 2 2 10" xfId="15480"/>
    <cellStyle name="20% - Accent4 13 2 2 2" xfId="15481"/>
    <cellStyle name="20% - Accent4 13 2 2 3" xfId="15482"/>
    <cellStyle name="20% - Accent4 13 2 2 4" xfId="15483"/>
    <cellStyle name="20% - Accent4 13 2 2 5" xfId="15484"/>
    <cellStyle name="20% - Accent4 13 2 2 6" xfId="15485"/>
    <cellStyle name="20% - Accent4 13 2 2 7" xfId="15486"/>
    <cellStyle name="20% - Accent4 13 2 2 8" xfId="15487"/>
    <cellStyle name="20% - Accent4 13 2 2 9" xfId="15488"/>
    <cellStyle name="20% - Accent4 13 2 3" xfId="15489"/>
    <cellStyle name="20% - Accent4 13 2 3 10" xfId="15490"/>
    <cellStyle name="20% - Accent4 13 2 3 2" xfId="15491"/>
    <cellStyle name="20% - Accent4 13 2 3 3" xfId="15492"/>
    <cellStyle name="20% - Accent4 13 2 3 4" xfId="15493"/>
    <cellStyle name="20% - Accent4 13 2 3 5" xfId="15494"/>
    <cellStyle name="20% - Accent4 13 2 3 6" xfId="15495"/>
    <cellStyle name="20% - Accent4 13 2 3 7" xfId="15496"/>
    <cellStyle name="20% - Accent4 13 2 3 8" xfId="15497"/>
    <cellStyle name="20% - Accent4 13 2 3 9" xfId="15498"/>
    <cellStyle name="20% - Accent4 13 2 4" xfId="15499"/>
    <cellStyle name="20% - Accent4 13 2 5" xfId="15500"/>
    <cellStyle name="20% - Accent4 13 2 6" xfId="15501"/>
    <cellStyle name="20% - Accent4 13 2 7" xfId="15502"/>
    <cellStyle name="20% - Accent4 13 2 8" xfId="15503"/>
    <cellStyle name="20% - Accent4 13 2 9" xfId="15504"/>
    <cellStyle name="20% - Accent4 13 3" xfId="15505"/>
    <cellStyle name="20% - Accent4 13 3 10" xfId="15506"/>
    <cellStyle name="20% - Accent4 13 3 2" xfId="15507"/>
    <cellStyle name="20% - Accent4 13 3 3" xfId="15508"/>
    <cellStyle name="20% - Accent4 13 3 4" xfId="15509"/>
    <cellStyle name="20% - Accent4 13 3 5" xfId="15510"/>
    <cellStyle name="20% - Accent4 13 3 6" xfId="15511"/>
    <cellStyle name="20% - Accent4 13 3 7" xfId="15512"/>
    <cellStyle name="20% - Accent4 13 3 8" xfId="15513"/>
    <cellStyle name="20% - Accent4 13 3 9" xfId="15514"/>
    <cellStyle name="20% - Accent4 13 4" xfId="15515"/>
    <cellStyle name="20% - Accent4 13 4 10" xfId="15516"/>
    <cellStyle name="20% - Accent4 13 4 2" xfId="15517"/>
    <cellStyle name="20% - Accent4 13 4 3" xfId="15518"/>
    <cellStyle name="20% - Accent4 13 4 4" xfId="15519"/>
    <cellStyle name="20% - Accent4 13 4 5" xfId="15520"/>
    <cellStyle name="20% - Accent4 13 4 6" xfId="15521"/>
    <cellStyle name="20% - Accent4 13 4 7" xfId="15522"/>
    <cellStyle name="20% - Accent4 13 4 8" xfId="15523"/>
    <cellStyle name="20% - Accent4 13 4 9" xfId="15524"/>
    <cellStyle name="20% - Accent4 13 5" xfId="15525"/>
    <cellStyle name="20% - Accent4 13 5 10" xfId="15526"/>
    <cellStyle name="20% - Accent4 13 5 2" xfId="15527"/>
    <cellStyle name="20% - Accent4 13 5 3" xfId="15528"/>
    <cellStyle name="20% - Accent4 13 5 4" xfId="15529"/>
    <cellStyle name="20% - Accent4 13 5 5" xfId="15530"/>
    <cellStyle name="20% - Accent4 13 5 6" xfId="15531"/>
    <cellStyle name="20% - Accent4 13 5 7" xfId="15532"/>
    <cellStyle name="20% - Accent4 13 5 8" xfId="15533"/>
    <cellStyle name="20% - Accent4 13 5 9" xfId="15534"/>
    <cellStyle name="20% - Accent4 13 6" xfId="15535"/>
    <cellStyle name="20% - Accent4 13 6 10" xfId="15536"/>
    <cellStyle name="20% - Accent4 13 6 2" xfId="15537"/>
    <cellStyle name="20% - Accent4 13 6 3" xfId="15538"/>
    <cellStyle name="20% - Accent4 13 6 4" xfId="15539"/>
    <cellStyle name="20% - Accent4 13 6 5" xfId="15540"/>
    <cellStyle name="20% - Accent4 13 6 6" xfId="15541"/>
    <cellStyle name="20% - Accent4 13 6 7" xfId="15542"/>
    <cellStyle name="20% - Accent4 13 6 8" xfId="15543"/>
    <cellStyle name="20% - Accent4 13 6 9" xfId="15544"/>
    <cellStyle name="20% - Accent4 13 7" xfId="15545"/>
    <cellStyle name="20% - Accent4 13 7 10" xfId="15546"/>
    <cellStyle name="20% - Accent4 13 7 2" xfId="15547"/>
    <cellStyle name="20% - Accent4 13 7 3" xfId="15548"/>
    <cellStyle name="20% - Accent4 13 7 4" xfId="15549"/>
    <cellStyle name="20% - Accent4 13 7 5" xfId="15550"/>
    <cellStyle name="20% - Accent4 13 7 6" xfId="15551"/>
    <cellStyle name="20% - Accent4 13 7 7" xfId="15552"/>
    <cellStyle name="20% - Accent4 13 7 8" xfId="15553"/>
    <cellStyle name="20% - Accent4 13 7 9" xfId="15554"/>
    <cellStyle name="20% - Accent4 13 8" xfId="15555"/>
    <cellStyle name="20% - Accent4 13 8 10" xfId="15556"/>
    <cellStyle name="20% - Accent4 13 8 2" xfId="15557"/>
    <cellStyle name="20% - Accent4 13 8 3" xfId="15558"/>
    <cellStyle name="20% - Accent4 13 8 4" xfId="15559"/>
    <cellStyle name="20% - Accent4 13 8 5" xfId="15560"/>
    <cellStyle name="20% - Accent4 13 8 6" xfId="15561"/>
    <cellStyle name="20% - Accent4 13 8 7" xfId="15562"/>
    <cellStyle name="20% - Accent4 13 8 8" xfId="15563"/>
    <cellStyle name="20% - Accent4 13 8 9" xfId="15564"/>
    <cellStyle name="20% - Accent4 13 9" xfId="15565"/>
    <cellStyle name="20% - Accent4 130" xfId="15566"/>
    <cellStyle name="20% - Accent4 131" xfId="15567"/>
    <cellStyle name="20% - Accent4 132" xfId="15568"/>
    <cellStyle name="20% - Accent4 133" xfId="15569"/>
    <cellStyle name="20% - Accent4 134" xfId="15570"/>
    <cellStyle name="20% - Accent4 135" xfId="15571"/>
    <cellStyle name="20% - Accent4 136" xfId="15572"/>
    <cellStyle name="20% - Accent4 137" xfId="15573"/>
    <cellStyle name="20% - Accent4 138" xfId="15574"/>
    <cellStyle name="20% - Accent4 139" xfId="15575"/>
    <cellStyle name="20% - Accent4 14" xfId="15576"/>
    <cellStyle name="20% - Accent4 14 10" xfId="15577"/>
    <cellStyle name="20% - Accent4 14 11" xfId="15578"/>
    <cellStyle name="20% - Accent4 14 12" xfId="15579"/>
    <cellStyle name="20% - Accent4 14 13" xfId="15580"/>
    <cellStyle name="20% - Accent4 14 14" xfId="15581"/>
    <cellStyle name="20% - Accent4 14 15" xfId="15582"/>
    <cellStyle name="20% - Accent4 14 16" xfId="15583"/>
    <cellStyle name="20% - Accent4 14 17" xfId="15584"/>
    <cellStyle name="20% - Accent4 14 18" xfId="15585"/>
    <cellStyle name="20% - Accent4 14 2" xfId="15586"/>
    <cellStyle name="20% - Accent4 14 2 10" xfId="15587"/>
    <cellStyle name="20% - Accent4 14 2 11" xfId="15588"/>
    <cellStyle name="20% - Accent4 14 2 12" xfId="15589"/>
    <cellStyle name="20% - Accent4 14 2 13" xfId="15590"/>
    <cellStyle name="20% - Accent4 14 2 2" xfId="15591"/>
    <cellStyle name="20% - Accent4 14 2 2 10" xfId="15592"/>
    <cellStyle name="20% - Accent4 14 2 2 2" xfId="15593"/>
    <cellStyle name="20% - Accent4 14 2 2 3" xfId="15594"/>
    <cellStyle name="20% - Accent4 14 2 2 4" xfId="15595"/>
    <cellStyle name="20% - Accent4 14 2 2 5" xfId="15596"/>
    <cellStyle name="20% - Accent4 14 2 2 6" xfId="15597"/>
    <cellStyle name="20% - Accent4 14 2 2 7" xfId="15598"/>
    <cellStyle name="20% - Accent4 14 2 2 8" xfId="15599"/>
    <cellStyle name="20% - Accent4 14 2 2 9" xfId="15600"/>
    <cellStyle name="20% - Accent4 14 2 3" xfId="15601"/>
    <cellStyle name="20% - Accent4 14 2 3 10" xfId="15602"/>
    <cellStyle name="20% - Accent4 14 2 3 2" xfId="15603"/>
    <cellStyle name="20% - Accent4 14 2 3 3" xfId="15604"/>
    <cellStyle name="20% - Accent4 14 2 3 4" xfId="15605"/>
    <cellStyle name="20% - Accent4 14 2 3 5" xfId="15606"/>
    <cellStyle name="20% - Accent4 14 2 3 6" xfId="15607"/>
    <cellStyle name="20% - Accent4 14 2 3 7" xfId="15608"/>
    <cellStyle name="20% - Accent4 14 2 3 8" xfId="15609"/>
    <cellStyle name="20% - Accent4 14 2 3 9" xfId="15610"/>
    <cellStyle name="20% - Accent4 14 2 4" xfId="15611"/>
    <cellStyle name="20% - Accent4 14 2 5" xfId="15612"/>
    <cellStyle name="20% - Accent4 14 2 6" xfId="15613"/>
    <cellStyle name="20% - Accent4 14 2 7" xfId="15614"/>
    <cellStyle name="20% - Accent4 14 2 8" xfId="15615"/>
    <cellStyle name="20% - Accent4 14 2 9" xfId="15616"/>
    <cellStyle name="20% - Accent4 14 3" xfId="15617"/>
    <cellStyle name="20% - Accent4 14 3 10" xfId="15618"/>
    <cellStyle name="20% - Accent4 14 3 2" xfId="15619"/>
    <cellStyle name="20% - Accent4 14 3 3" xfId="15620"/>
    <cellStyle name="20% - Accent4 14 3 4" xfId="15621"/>
    <cellStyle name="20% - Accent4 14 3 5" xfId="15622"/>
    <cellStyle name="20% - Accent4 14 3 6" xfId="15623"/>
    <cellStyle name="20% - Accent4 14 3 7" xfId="15624"/>
    <cellStyle name="20% - Accent4 14 3 8" xfId="15625"/>
    <cellStyle name="20% - Accent4 14 3 9" xfId="15626"/>
    <cellStyle name="20% - Accent4 14 4" xfId="15627"/>
    <cellStyle name="20% - Accent4 14 4 10" xfId="15628"/>
    <cellStyle name="20% - Accent4 14 4 2" xfId="15629"/>
    <cellStyle name="20% - Accent4 14 4 3" xfId="15630"/>
    <cellStyle name="20% - Accent4 14 4 4" xfId="15631"/>
    <cellStyle name="20% - Accent4 14 4 5" xfId="15632"/>
    <cellStyle name="20% - Accent4 14 4 6" xfId="15633"/>
    <cellStyle name="20% - Accent4 14 4 7" xfId="15634"/>
    <cellStyle name="20% - Accent4 14 4 8" xfId="15635"/>
    <cellStyle name="20% - Accent4 14 4 9" xfId="15636"/>
    <cellStyle name="20% - Accent4 14 5" xfId="15637"/>
    <cellStyle name="20% - Accent4 14 5 10" xfId="15638"/>
    <cellStyle name="20% - Accent4 14 5 2" xfId="15639"/>
    <cellStyle name="20% - Accent4 14 5 3" xfId="15640"/>
    <cellStyle name="20% - Accent4 14 5 4" xfId="15641"/>
    <cellStyle name="20% - Accent4 14 5 5" xfId="15642"/>
    <cellStyle name="20% - Accent4 14 5 6" xfId="15643"/>
    <cellStyle name="20% - Accent4 14 5 7" xfId="15644"/>
    <cellStyle name="20% - Accent4 14 5 8" xfId="15645"/>
    <cellStyle name="20% - Accent4 14 5 9" xfId="15646"/>
    <cellStyle name="20% - Accent4 14 6" xfId="15647"/>
    <cellStyle name="20% - Accent4 14 6 10" xfId="15648"/>
    <cellStyle name="20% - Accent4 14 6 2" xfId="15649"/>
    <cellStyle name="20% - Accent4 14 6 3" xfId="15650"/>
    <cellStyle name="20% - Accent4 14 6 4" xfId="15651"/>
    <cellStyle name="20% - Accent4 14 6 5" xfId="15652"/>
    <cellStyle name="20% - Accent4 14 6 6" xfId="15653"/>
    <cellStyle name="20% - Accent4 14 6 7" xfId="15654"/>
    <cellStyle name="20% - Accent4 14 6 8" xfId="15655"/>
    <cellStyle name="20% - Accent4 14 6 9" xfId="15656"/>
    <cellStyle name="20% - Accent4 14 7" xfId="15657"/>
    <cellStyle name="20% - Accent4 14 7 10" xfId="15658"/>
    <cellStyle name="20% - Accent4 14 7 2" xfId="15659"/>
    <cellStyle name="20% - Accent4 14 7 3" xfId="15660"/>
    <cellStyle name="20% - Accent4 14 7 4" xfId="15661"/>
    <cellStyle name="20% - Accent4 14 7 5" xfId="15662"/>
    <cellStyle name="20% - Accent4 14 7 6" xfId="15663"/>
    <cellStyle name="20% - Accent4 14 7 7" xfId="15664"/>
    <cellStyle name="20% - Accent4 14 7 8" xfId="15665"/>
    <cellStyle name="20% - Accent4 14 7 9" xfId="15666"/>
    <cellStyle name="20% - Accent4 14 8" xfId="15667"/>
    <cellStyle name="20% - Accent4 14 8 10" xfId="15668"/>
    <cellStyle name="20% - Accent4 14 8 2" xfId="15669"/>
    <cellStyle name="20% - Accent4 14 8 3" xfId="15670"/>
    <cellStyle name="20% - Accent4 14 8 4" xfId="15671"/>
    <cellStyle name="20% - Accent4 14 8 5" xfId="15672"/>
    <cellStyle name="20% - Accent4 14 8 6" xfId="15673"/>
    <cellStyle name="20% - Accent4 14 8 7" xfId="15674"/>
    <cellStyle name="20% - Accent4 14 8 8" xfId="15675"/>
    <cellStyle name="20% - Accent4 14 8 9" xfId="15676"/>
    <cellStyle name="20% - Accent4 14 9" xfId="15677"/>
    <cellStyle name="20% - Accent4 140" xfId="15678"/>
    <cellStyle name="20% - Accent4 141" xfId="15679"/>
    <cellStyle name="20% - Accent4 142" xfId="15680"/>
    <cellStyle name="20% - Accent4 143" xfId="15681"/>
    <cellStyle name="20% - Accent4 144" xfId="15682"/>
    <cellStyle name="20% - Accent4 145" xfId="15683"/>
    <cellStyle name="20% - Accent4 146" xfId="15684"/>
    <cellStyle name="20% - Accent4 147" xfId="15685"/>
    <cellStyle name="20% - Accent4 148" xfId="15686"/>
    <cellStyle name="20% - Accent4 149" xfId="15687"/>
    <cellStyle name="20% - Accent4 15" xfId="15688"/>
    <cellStyle name="20% - Accent4 15 10" xfId="15689"/>
    <cellStyle name="20% - Accent4 15 11" xfId="15690"/>
    <cellStyle name="20% - Accent4 15 12" xfId="15691"/>
    <cellStyle name="20% - Accent4 15 13" xfId="15692"/>
    <cellStyle name="20% - Accent4 15 14" xfId="15693"/>
    <cellStyle name="20% - Accent4 15 15" xfId="15694"/>
    <cellStyle name="20% - Accent4 15 16" xfId="15695"/>
    <cellStyle name="20% - Accent4 15 17" xfId="15696"/>
    <cellStyle name="20% - Accent4 15 18" xfId="15697"/>
    <cellStyle name="20% - Accent4 15 2" xfId="15698"/>
    <cellStyle name="20% - Accent4 15 2 10" xfId="15699"/>
    <cellStyle name="20% - Accent4 15 2 11" xfId="15700"/>
    <cellStyle name="20% - Accent4 15 2 12" xfId="15701"/>
    <cellStyle name="20% - Accent4 15 2 13" xfId="15702"/>
    <cellStyle name="20% - Accent4 15 2 2" xfId="15703"/>
    <cellStyle name="20% - Accent4 15 2 2 10" xfId="15704"/>
    <cellStyle name="20% - Accent4 15 2 2 2" xfId="15705"/>
    <cellStyle name="20% - Accent4 15 2 2 3" xfId="15706"/>
    <cellStyle name="20% - Accent4 15 2 2 4" xfId="15707"/>
    <cellStyle name="20% - Accent4 15 2 2 5" xfId="15708"/>
    <cellStyle name="20% - Accent4 15 2 2 6" xfId="15709"/>
    <cellStyle name="20% - Accent4 15 2 2 7" xfId="15710"/>
    <cellStyle name="20% - Accent4 15 2 2 8" xfId="15711"/>
    <cellStyle name="20% - Accent4 15 2 2 9" xfId="15712"/>
    <cellStyle name="20% - Accent4 15 2 3" xfId="15713"/>
    <cellStyle name="20% - Accent4 15 2 3 10" xfId="15714"/>
    <cellStyle name="20% - Accent4 15 2 3 2" xfId="15715"/>
    <cellStyle name="20% - Accent4 15 2 3 3" xfId="15716"/>
    <cellStyle name="20% - Accent4 15 2 3 4" xfId="15717"/>
    <cellStyle name="20% - Accent4 15 2 3 5" xfId="15718"/>
    <cellStyle name="20% - Accent4 15 2 3 6" xfId="15719"/>
    <cellStyle name="20% - Accent4 15 2 3 7" xfId="15720"/>
    <cellStyle name="20% - Accent4 15 2 3 8" xfId="15721"/>
    <cellStyle name="20% - Accent4 15 2 3 9" xfId="15722"/>
    <cellStyle name="20% - Accent4 15 2 4" xfId="15723"/>
    <cellStyle name="20% - Accent4 15 2 5" xfId="15724"/>
    <cellStyle name="20% - Accent4 15 2 6" xfId="15725"/>
    <cellStyle name="20% - Accent4 15 2 7" xfId="15726"/>
    <cellStyle name="20% - Accent4 15 2 8" xfId="15727"/>
    <cellStyle name="20% - Accent4 15 2 9" xfId="15728"/>
    <cellStyle name="20% - Accent4 15 3" xfId="15729"/>
    <cellStyle name="20% - Accent4 15 3 10" xfId="15730"/>
    <cellStyle name="20% - Accent4 15 3 2" xfId="15731"/>
    <cellStyle name="20% - Accent4 15 3 3" xfId="15732"/>
    <cellStyle name="20% - Accent4 15 3 4" xfId="15733"/>
    <cellStyle name="20% - Accent4 15 3 5" xfId="15734"/>
    <cellStyle name="20% - Accent4 15 3 6" xfId="15735"/>
    <cellStyle name="20% - Accent4 15 3 7" xfId="15736"/>
    <cellStyle name="20% - Accent4 15 3 8" xfId="15737"/>
    <cellStyle name="20% - Accent4 15 3 9" xfId="15738"/>
    <cellStyle name="20% - Accent4 15 4" xfId="15739"/>
    <cellStyle name="20% - Accent4 15 4 10" xfId="15740"/>
    <cellStyle name="20% - Accent4 15 4 2" xfId="15741"/>
    <cellStyle name="20% - Accent4 15 4 3" xfId="15742"/>
    <cellStyle name="20% - Accent4 15 4 4" xfId="15743"/>
    <cellStyle name="20% - Accent4 15 4 5" xfId="15744"/>
    <cellStyle name="20% - Accent4 15 4 6" xfId="15745"/>
    <cellStyle name="20% - Accent4 15 4 7" xfId="15746"/>
    <cellStyle name="20% - Accent4 15 4 8" xfId="15747"/>
    <cellStyle name="20% - Accent4 15 4 9" xfId="15748"/>
    <cellStyle name="20% - Accent4 15 5" xfId="15749"/>
    <cellStyle name="20% - Accent4 15 5 10" xfId="15750"/>
    <cellStyle name="20% - Accent4 15 5 2" xfId="15751"/>
    <cellStyle name="20% - Accent4 15 5 3" xfId="15752"/>
    <cellStyle name="20% - Accent4 15 5 4" xfId="15753"/>
    <cellStyle name="20% - Accent4 15 5 5" xfId="15754"/>
    <cellStyle name="20% - Accent4 15 5 6" xfId="15755"/>
    <cellStyle name="20% - Accent4 15 5 7" xfId="15756"/>
    <cellStyle name="20% - Accent4 15 5 8" xfId="15757"/>
    <cellStyle name="20% - Accent4 15 5 9" xfId="15758"/>
    <cellStyle name="20% - Accent4 15 6" xfId="15759"/>
    <cellStyle name="20% - Accent4 15 6 10" xfId="15760"/>
    <cellStyle name="20% - Accent4 15 6 2" xfId="15761"/>
    <cellStyle name="20% - Accent4 15 6 3" xfId="15762"/>
    <cellStyle name="20% - Accent4 15 6 4" xfId="15763"/>
    <cellStyle name="20% - Accent4 15 6 5" xfId="15764"/>
    <cellStyle name="20% - Accent4 15 6 6" xfId="15765"/>
    <cellStyle name="20% - Accent4 15 6 7" xfId="15766"/>
    <cellStyle name="20% - Accent4 15 6 8" xfId="15767"/>
    <cellStyle name="20% - Accent4 15 6 9" xfId="15768"/>
    <cellStyle name="20% - Accent4 15 7" xfId="15769"/>
    <cellStyle name="20% - Accent4 15 7 10" xfId="15770"/>
    <cellStyle name="20% - Accent4 15 7 2" xfId="15771"/>
    <cellStyle name="20% - Accent4 15 7 3" xfId="15772"/>
    <cellStyle name="20% - Accent4 15 7 4" xfId="15773"/>
    <cellStyle name="20% - Accent4 15 7 5" xfId="15774"/>
    <cellStyle name="20% - Accent4 15 7 6" xfId="15775"/>
    <cellStyle name="20% - Accent4 15 7 7" xfId="15776"/>
    <cellStyle name="20% - Accent4 15 7 8" xfId="15777"/>
    <cellStyle name="20% - Accent4 15 7 9" xfId="15778"/>
    <cellStyle name="20% - Accent4 15 8" xfId="15779"/>
    <cellStyle name="20% - Accent4 15 8 10" xfId="15780"/>
    <cellStyle name="20% - Accent4 15 8 2" xfId="15781"/>
    <cellStyle name="20% - Accent4 15 8 3" xfId="15782"/>
    <cellStyle name="20% - Accent4 15 8 4" xfId="15783"/>
    <cellStyle name="20% - Accent4 15 8 5" xfId="15784"/>
    <cellStyle name="20% - Accent4 15 8 6" xfId="15785"/>
    <cellStyle name="20% - Accent4 15 8 7" xfId="15786"/>
    <cellStyle name="20% - Accent4 15 8 8" xfId="15787"/>
    <cellStyle name="20% - Accent4 15 8 9" xfId="15788"/>
    <cellStyle name="20% - Accent4 15 9" xfId="15789"/>
    <cellStyle name="20% - Accent4 150" xfId="15790"/>
    <cellStyle name="20% - Accent4 151" xfId="15791"/>
    <cellStyle name="20% - Accent4 152" xfId="15792"/>
    <cellStyle name="20% - Accent4 153" xfId="15793"/>
    <cellStyle name="20% - Accent4 154" xfId="15794"/>
    <cellStyle name="20% - Accent4 155" xfId="15795"/>
    <cellStyle name="20% - Accent4 156" xfId="15796"/>
    <cellStyle name="20% - Accent4 157" xfId="15797"/>
    <cellStyle name="20% - Accent4 158" xfId="15798"/>
    <cellStyle name="20% - Accent4 159" xfId="15799"/>
    <cellStyle name="20% - Accent4 16" xfId="15800"/>
    <cellStyle name="20% - Accent4 16 10" xfId="15801"/>
    <cellStyle name="20% - Accent4 16 11" xfId="15802"/>
    <cellStyle name="20% - Accent4 16 12" xfId="15803"/>
    <cellStyle name="20% - Accent4 16 13" xfId="15804"/>
    <cellStyle name="20% - Accent4 16 14" xfId="15805"/>
    <cellStyle name="20% - Accent4 16 15" xfId="15806"/>
    <cellStyle name="20% - Accent4 16 16" xfId="15807"/>
    <cellStyle name="20% - Accent4 16 17" xfId="15808"/>
    <cellStyle name="20% - Accent4 16 18" xfId="15809"/>
    <cellStyle name="20% - Accent4 16 2" xfId="15810"/>
    <cellStyle name="20% - Accent4 16 2 10" xfId="15811"/>
    <cellStyle name="20% - Accent4 16 2 11" xfId="15812"/>
    <cellStyle name="20% - Accent4 16 2 12" xfId="15813"/>
    <cellStyle name="20% - Accent4 16 2 13" xfId="15814"/>
    <cellStyle name="20% - Accent4 16 2 2" xfId="15815"/>
    <cellStyle name="20% - Accent4 16 2 2 10" xfId="15816"/>
    <cellStyle name="20% - Accent4 16 2 2 2" xfId="15817"/>
    <cellStyle name="20% - Accent4 16 2 2 3" xfId="15818"/>
    <cellStyle name="20% - Accent4 16 2 2 4" xfId="15819"/>
    <cellStyle name="20% - Accent4 16 2 2 5" xfId="15820"/>
    <cellStyle name="20% - Accent4 16 2 2 6" xfId="15821"/>
    <cellStyle name="20% - Accent4 16 2 2 7" xfId="15822"/>
    <cellStyle name="20% - Accent4 16 2 2 8" xfId="15823"/>
    <cellStyle name="20% - Accent4 16 2 2 9" xfId="15824"/>
    <cellStyle name="20% - Accent4 16 2 3" xfId="15825"/>
    <cellStyle name="20% - Accent4 16 2 3 10" xfId="15826"/>
    <cellStyle name="20% - Accent4 16 2 3 2" xfId="15827"/>
    <cellStyle name="20% - Accent4 16 2 3 3" xfId="15828"/>
    <cellStyle name="20% - Accent4 16 2 3 4" xfId="15829"/>
    <cellStyle name="20% - Accent4 16 2 3 5" xfId="15830"/>
    <cellStyle name="20% - Accent4 16 2 3 6" xfId="15831"/>
    <cellStyle name="20% - Accent4 16 2 3 7" xfId="15832"/>
    <cellStyle name="20% - Accent4 16 2 3 8" xfId="15833"/>
    <cellStyle name="20% - Accent4 16 2 3 9" xfId="15834"/>
    <cellStyle name="20% - Accent4 16 2 4" xfId="15835"/>
    <cellStyle name="20% - Accent4 16 2 5" xfId="15836"/>
    <cellStyle name="20% - Accent4 16 2 6" xfId="15837"/>
    <cellStyle name="20% - Accent4 16 2 7" xfId="15838"/>
    <cellStyle name="20% - Accent4 16 2 8" xfId="15839"/>
    <cellStyle name="20% - Accent4 16 2 9" xfId="15840"/>
    <cellStyle name="20% - Accent4 16 3" xfId="15841"/>
    <cellStyle name="20% - Accent4 16 3 10" xfId="15842"/>
    <cellStyle name="20% - Accent4 16 3 2" xfId="15843"/>
    <cellStyle name="20% - Accent4 16 3 3" xfId="15844"/>
    <cellStyle name="20% - Accent4 16 3 4" xfId="15845"/>
    <cellStyle name="20% - Accent4 16 3 5" xfId="15846"/>
    <cellStyle name="20% - Accent4 16 3 6" xfId="15847"/>
    <cellStyle name="20% - Accent4 16 3 7" xfId="15848"/>
    <cellStyle name="20% - Accent4 16 3 8" xfId="15849"/>
    <cellStyle name="20% - Accent4 16 3 9" xfId="15850"/>
    <cellStyle name="20% - Accent4 16 4" xfId="15851"/>
    <cellStyle name="20% - Accent4 16 4 10" xfId="15852"/>
    <cellStyle name="20% - Accent4 16 4 2" xfId="15853"/>
    <cellStyle name="20% - Accent4 16 4 3" xfId="15854"/>
    <cellStyle name="20% - Accent4 16 4 4" xfId="15855"/>
    <cellStyle name="20% - Accent4 16 4 5" xfId="15856"/>
    <cellStyle name="20% - Accent4 16 4 6" xfId="15857"/>
    <cellStyle name="20% - Accent4 16 4 7" xfId="15858"/>
    <cellStyle name="20% - Accent4 16 4 8" xfId="15859"/>
    <cellStyle name="20% - Accent4 16 4 9" xfId="15860"/>
    <cellStyle name="20% - Accent4 16 5" xfId="15861"/>
    <cellStyle name="20% - Accent4 16 5 10" xfId="15862"/>
    <cellStyle name="20% - Accent4 16 5 2" xfId="15863"/>
    <cellStyle name="20% - Accent4 16 5 3" xfId="15864"/>
    <cellStyle name="20% - Accent4 16 5 4" xfId="15865"/>
    <cellStyle name="20% - Accent4 16 5 5" xfId="15866"/>
    <cellStyle name="20% - Accent4 16 5 6" xfId="15867"/>
    <cellStyle name="20% - Accent4 16 5 7" xfId="15868"/>
    <cellStyle name="20% - Accent4 16 5 8" xfId="15869"/>
    <cellStyle name="20% - Accent4 16 5 9" xfId="15870"/>
    <cellStyle name="20% - Accent4 16 6" xfId="15871"/>
    <cellStyle name="20% - Accent4 16 6 10" xfId="15872"/>
    <cellStyle name="20% - Accent4 16 6 2" xfId="15873"/>
    <cellStyle name="20% - Accent4 16 6 3" xfId="15874"/>
    <cellStyle name="20% - Accent4 16 6 4" xfId="15875"/>
    <cellStyle name="20% - Accent4 16 6 5" xfId="15876"/>
    <cellStyle name="20% - Accent4 16 6 6" xfId="15877"/>
    <cellStyle name="20% - Accent4 16 6 7" xfId="15878"/>
    <cellStyle name="20% - Accent4 16 6 8" xfId="15879"/>
    <cellStyle name="20% - Accent4 16 6 9" xfId="15880"/>
    <cellStyle name="20% - Accent4 16 7" xfId="15881"/>
    <cellStyle name="20% - Accent4 16 7 10" xfId="15882"/>
    <cellStyle name="20% - Accent4 16 7 2" xfId="15883"/>
    <cellStyle name="20% - Accent4 16 7 3" xfId="15884"/>
    <cellStyle name="20% - Accent4 16 7 4" xfId="15885"/>
    <cellStyle name="20% - Accent4 16 7 5" xfId="15886"/>
    <cellStyle name="20% - Accent4 16 7 6" xfId="15887"/>
    <cellStyle name="20% - Accent4 16 7 7" xfId="15888"/>
    <cellStyle name="20% - Accent4 16 7 8" xfId="15889"/>
    <cellStyle name="20% - Accent4 16 7 9" xfId="15890"/>
    <cellStyle name="20% - Accent4 16 8" xfId="15891"/>
    <cellStyle name="20% - Accent4 16 8 10" xfId="15892"/>
    <cellStyle name="20% - Accent4 16 8 2" xfId="15893"/>
    <cellStyle name="20% - Accent4 16 8 3" xfId="15894"/>
    <cellStyle name="20% - Accent4 16 8 4" xfId="15895"/>
    <cellStyle name="20% - Accent4 16 8 5" xfId="15896"/>
    <cellStyle name="20% - Accent4 16 8 6" xfId="15897"/>
    <cellStyle name="20% - Accent4 16 8 7" xfId="15898"/>
    <cellStyle name="20% - Accent4 16 8 8" xfId="15899"/>
    <cellStyle name="20% - Accent4 16 8 9" xfId="15900"/>
    <cellStyle name="20% - Accent4 16 9" xfId="15901"/>
    <cellStyle name="20% - Accent4 160" xfId="15902"/>
    <cellStyle name="20% - Accent4 161" xfId="15903"/>
    <cellStyle name="20% - Accent4 162" xfId="15904"/>
    <cellStyle name="20% - Accent4 163" xfId="15905"/>
    <cellStyle name="20% - Accent4 164" xfId="15906"/>
    <cellStyle name="20% - Accent4 165" xfId="15907"/>
    <cellStyle name="20% - Accent4 166" xfId="15908"/>
    <cellStyle name="20% - Accent4 167" xfId="15909"/>
    <cellStyle name="20% - Accent4 168" xfId="15910"/>
    <cellStyle name="20% - Accent4 17" xfId="15911"/>
    <cellStyle name="20% - Accent4 17 10" xfId="15912"/>
    <cellStyle name="20% - Accent4 17 11" xfId="15913"/>
    <cellStyle name="20% - Accent4 17 12" xfId="15914"/>
    <cellStyle name="20% - Accent4 17 13" xfId="15915"/>
    <cellStyle name="20% - Accent4 17 14" xfId="15916"/>
    <cellStyle name="20% - Accent4 17 15" xfId="15917"/>
    <cellStyle name="20% - Accent4 17 16" xfId="15918"/>
    <cellStyle name="20% - Accent4 17 17" xfId="15919"/>
    <cellStyle name="20% - Accent4 17 2" xfId="15920"/>
    <cellStyle name="20% - Accent4 17 2 10" xfId="15921"/>
    <cellStyle name="20% - Accent4 17 2 11" xfId="15922"/>
    <cellStyle name="20% - Accent4 17 2 12" xfId="15923"/>
    <cellStyle name="20% - Accent4 17 2 13" xfId="15924"/>
    <cellStyle name="20% - Accent4 17 2 2" xfId="15925"/>
    <cellStyle name="20% - Accent4 17 2 2 10" xfId="15926"/>
    <cellStyle name="20% - Accent4 17 2 2 2" xfId="15927"/>
    <cellStyle name="20% - Accent4 17 2 2 3" xfId="15928"/>
    <cellStyle name="20% - Accent4 17 2 2 4" xfId="15929"/>
    <cellStyle name="20% - Accent4 17 2 2 5" xfId="15930"/>
    <cellStyle name="20% - Accent4 17 2 2 6" xfId="15931"/>
    <cellStyle name="20% - Accent4 17 2 2 7" xfId="15932"/>
    <cellStyle name="20% - Accent4 17 2 2 8" xfId="15933"/>
    <cellStyle name="20% - Accent4 17 2 2 9" xfId="15934"/>
    <cellStyle name="20% - Accent4 17 2 3" xfId="15935"/>
    <cellStyle name="20% - Accent4 17 2 3 10" xfId="15936"/>
    <cellStyle name="20% - Accent4 17 2 3 2" xfId="15937"/>
    <cellStyle name="20% - Accent4 17 2 3 3" xfId="15938"/>
    <cellStyle name="20% - Accent4 17 2 3 4" xfId="15939"/>
    <cellStyle name="20% - Accent4 17 2 3 5" xfId="15940"/>
    <cellStyle name="20% - Accent4 17 2 3 6" xfId="15941"/>
    <cellStyle name="20% - Accent4 17 2 3 7" xfId="15942"/>
    <cellStyle name="20% - Accent4 17 2 3 8" xfId="15943"/>
    <cellStyle name="20% - Accent4 17 2 3 9" xfId="15944"/>
    <cellStyle name="20% - Accent4 17 2 4" xfId="15945"/>
    <cellStyle name="20% - Accent4 17 2 5" xfId="15946"/>
    <cellStyle name="20% - Accent4 17 2 6" xfId="15947"/>
    <cellStyle name="20% - Accent4 17 2 7" xfId="15948"/>
    <cellStyle name="20% - Accent4 17 2 8" xfId="15949"/>
    <cellStyle name="20% - Accent4 17 2 9" xfId="15950"/>
    <cellStyle name="20% - Accent4 17 3" xfId="15951"/>
    <cellStyle name="20% - Accent4 17 3 10" xfId="15952"/>
    <cellStyle name="20% - Accent4 17 3 2" xfId="15953"/>
    <cellStyle name="20% - Accent4 17 3 3" xfId="15954"/>
    <cellStyle name="20% - Accent4 17 3 4" xfId="15955"/>
    <cellStyle name="20% - Accent4 17 3 5" xfId="15956"/>
    <cellStyle name="20% - Accent4 17 3 6" xfId="15957"/>
    <cellStyle name="20% - Accent4 17 3 7" xfId="15958"/>
    <cellStyle name="20% - Accent4 17 3 8" xfId="15959"/>
    <cellStyle name="20% - Accent4 17 3 9" xfId="15960"/>
    <cellStyle name="20% - Accent4 17 4" xfId="15961"/>
    <cellStyle name="20% - Accent4 17 4 10" xfId="15962"/>
    <cellStyle name="20% - Accent4 17 4 2" xfId="15963"/>
    <cellStyle name="20% - Accent4 17 4 3" xfId="15964"/>
    <cellStyle name="20% - Accent4 17 4 4" xfId="15965"/>
    <cellStyle name="20% - Accent4 17 4 5" xfId="15966"/>
    <cellStyle name="20% - Accent4 17 4 6" xfId="15967"/>
    <cellStyle name="20% - Accent4 17 4 7" xfId="15968"/>
    <cellStyle name="20% - Accent4 17 4 8" xfId="15969"/>
    <cellStyle name="20% - Accent4 17 4 9" xfId="15970"/>
    <cellStyle name="20% - Accent4 17 5" xfId="15971"/>
    <cellStyle name="20% - Accent4 17 5 10" xfId="15972"/>
    <cellStyle name="20% - Accent4 17 5 2" xfId="15973"/>
    <cellStyle name="20% - Accent4 17 5 3" xfId="15974"/>
    <cellStyle name="20% - Accent4 17 5 4" xfId="15975"/>
    <cellStyle name="20% - Accent4 17 5 5" xfId="15976"/>
    <cellStyle name="20% - Accent4 17 5 6" xfId="15977"/>
    <cellStyle name="20% - Accent4 17 5 7" xfId="15978"/>
    <cellStyle name="20% - Accent4 17 5 8" xfId="15979"/>
    <cellStyle name="20% - Accent4 17 5 9" xfId="15980"/>
    <cellStyle name="20% - Accent4 17 6" xfId="15981"/>
    <cellStyle name="20% - Accent4 17 6 10" xfId="15982"/>
    <cellStyle name="20% - Accent4 17 6 2" xfId="15983"/>
    <cellStyle name="20% - Accent4 17 6 3" xfId="15984"/>
    <cellStyle name="20% - Accent4 17 6 4" xfId="15985"/>
    <cellStyle name="20% - Accent4 17 6 5" xfId="15986"/>
    <cellStyle name="20% - Accent4 17 6 6" xfId="15987"/>
    <cellStyle name="20% - Accent4 17 6 7" xfId="15988"/>
    <cellStyle name="20% - Accent4 17 6 8" xfId="15989"/>
    <cellStyle name="20% - Accent4 17 6 9" xfId="15990"/>
    <cellStyle name="20% - Accent4 17 7" xfId="15991"/>
    <cellStyle name="20% - Accent4 17 7 10" xfId="15992"/>
    <cellStyle name="20% - Accent4 17 7 2" xfId="15993"/>
    <cellStyle name="20% - Accent4 17 7 3" xfId="15994"/>
    <cellStyle name="20% - Accent4 17 7 4" xfId="15995"/>
    <cellStyle name="20% - Accent4 17 7 5" xfId="15996"/>
    <cellStyle name="20% - Accent4 17 7 6" xfId="15997"/>
    <cellStyle name="20% - Accent4 17 7 7" xfId="15998"/>
    <cellStyle name="20% - Accent4 17 7 8" xfId="15999"/>
    <cellStyle name="20% - Accent4 17 7 9" xfId="16000"/>
    <cellStyle name="20% - Accent4 17 8" xfId="16001"/>
    <cellStyle name="20% - Accent4 17 9" xfId="16002"/>
    <cellStyle name="20% - Accent4 18" xfId="16003"/>
    <cellStyle name="20% - Accent4 18 10" xfId="16004"/>
    <cellStyle name="20% - Accent4 18 11" xfId="16005"/>
    <cellStyle name="20% - Accent4 18 12" xfId="16006"/>
    <cellStyle name="20% - Accent4 18 13" xfId="16007"/>
    <cellStyle name="20% - Accent4 18 14" xfId="16008"/>
    <cellStyle name="20% - Accent4 18 15" xfId="16009"/>
    <cellStyle name="20% - Accent4 18 16" xfId="16010"/>
    <cellStyle name="20% - Accent4 18 17" xfId="16011"/>
    <cellStyle name="20% - Accent4 18 2" xfId="16012"/>
    <cellStyle name="20% - Accent4 18 2 10" xfId="16013"/>
    <cellStyle name="20% - Accent4 18 2 11" xfId="16014"/>
    <cellStyle name="20% - Accent4 18 2 12" xfId="16015"/>
    <cellStyle name="20% - Accent4 18 2 13" xfId="16016"/>
    <cellStyle name="20% - Accent4 18 2 2" xfId="16017"/>
    <cellStyle name="20% - Accent4 18 2 2 10" xfId="16018"/>
    <cellStyle name="20% - Accent4 18 2 2 2" xfId="16019"/>
    <cellStyle name="20% - Accent4 18 2 2 3" xfId="16020"/>
    <cellStyle name="20% - Accent4 18 2 2 4" xfId="16021"/>
    <cellStyle name="20% - Accent4 18 2 2 5" xfId="16022"/>
    <cellStyle name="20% - Accent4 18 2 2 6" xfId="16023"/>
    <cellStyle name="20% - Accent4 18 2 2 7" xfId="16024"/>
    <cellStyle name="20% - Accent4 18 2 2 8" xfId="16025"/>
    <cellStyle name="20% - Accent4 18 2 2 9" xfId="16026"/>
    <cellStyle name="20% - Accent4 18 2 3" xfId="16027"/>
    <cellStyle name="20% - Accent4 18 2 3 10" xfId="16028"/>
    <cellStyle name="20% - Accent4 18 2 3 2" xfId="16029"/>
    <cellStyle name="20% - Accent4 18 2 3 3" xfId="16030"/>
    <cellStyle name="20% - Accent4 18 2 3 4" xfId="16031"/>
    <cellStyle name="20% - Accent4 18 2 3 5" xfId="16032"/>
    <cellStyle name="20% - Accent4 18 2 3 6" xfId="16033"/>
    <cellStyle name="20% - Accent4 18 2 3 7" xfId="16034"/>
    <cellStyle name="20% - Accent4 18 2 3 8" xfId="16035"/>
    <cellStyle name="20% - Accent4 18 2 3 9" xfId="16036"/>
    <cellStyle name="20% - Accent4 18 2 4" xfId="16037"/>
    <cellStyle name="20% - Accent4 18 2 5" xfId="16038"/>
    <cellStyle name="20% - Accent4 18 2 6" xfId="16039"/>
    <cellStyle name="20% - Accent4 18 2 7" xfId="16040"/>
    <cellStyle name="20% - Accent4 18 2 8" xfId="16041"/>
    <cellStyle name="20% - Accent4 18 2 9" xfId="16042"/>
    <cellStyle name="20% - Accent4 18 3" xfId="16043"/>
    <cellStyle name="20% - Accent4 18 3 10" xfId="16044"/>
    <cellStyle name="20% - Accent4 18 3 2" xfId="16045"/>
    <cellStyle name="20% - Accent4 18 3 3" xfId="16046"/>
    <cellStyle name="20% - Accent4 18 3 4" xfId="16047"/>
    <cellStyle name="20% - Accent4 18 3 5" xfId="16048"/>
    <cellStyle name="20% - Accent4 18 3 6" xfId="16049"/>
    <cellStyle name="20% - Accent4 18 3 7" xfId="16050"/>
    <cellStyle name="20% - Accent4 18 3 8" xfId="16051"/>
    <cellStyle name="20% - Accent4 18 3 9" xfId="16052"/>
    <cellStyle name="20% - Accent4 18 4" xfId="16053"/>
    <cellStyle name="20% - Accent4 18 4 10" xfId="16054"/>
    <cellStyle name="20% - Accent4 18 4 2" xfId="16055"/>
    <cellStyle name="20% - Accent4 18 4 3" xfId="16056"/>
    <cellStyle name="20% - Accent4 18 4 4" xfId="16057"/>
    <cellStyle name="20% - Accent4 18 4 5" xfId="16058"/>
    <cellStyle name="20% - Accent4 18 4 6" xfId="16059"/>
    <cellStyle name="20% - Accent4 18 4 7" xfId="16060"/>
    <cellStyle name="20% - Accent4 18 4 8" xfId="16061"/>
    <cellStyle name="20% - Accent4 18 4 9" xfId="16062"/>
    <cellStyle name="20% - Accent4 18 5" xfId="16063"/>
    <cellStyle name="20% - Accent4 18 5 10" xfId="16064"/>
    <cellStyle name="20% - Accent4 18 5 2" xfId="16065"/>
    <cellStyle name="20% - Accent4 18 5 3" xfId="16066"/>
    <cellStyle name="20% - Accent4 18 5 4" xfId="16067"/>
    <cellStyle name="20% - Accent4 18 5 5" xfId="16068"/>
    <cellStyle name="20% - Accent4 18 5 6" xfId="16069"/>
    <cellStyle name="20% - Accent4 18 5 7" xfId="16070"/>
    <cellStyle name="20% - Accent4 18 5 8" xfId="16071"/>
    <cellStyle name="20% - Accent4 18 5 9" xfId="16072"/>
    <cellStyle name="20% - Accent4 18 6" xfId="16073"/>
    <cellStyle name="20% - Accent4 18 6 10" xfId="16074"/>
    <cellStyle name="20% - Accent4 18 6 2" xfId="16075"/>
    <cellStyle name="20% - Accent4 18 6 3" xfId="16076"/>
    <cellStyle name="20% - Accent4 18 6 4" xfId="16077"/>
    <cellStyle name="20% - Accent4 18 6 5" xfId="16078"/>
    <cellStyle name="20% - Accent4 18 6 6" xfId="16079"/>
    <cellStyle name="20% - Accent4 18 6 7" xfId="16080"/>
    <cellStyle name="20% - Accent4 18 6 8" xfId="16081"/>
    <cellStyle name="20% - Accent4 18 6 9" xfId="16082"/>
    <cellStyle name="20% - Accent4 18 7" xfId="16083"/>
    <cellStyle name="20% - Accent4 18 7 10" xfId="16084"/>
    <cellStyle name="20% - Accent4 18 7 2" xfId="16085"/>
    <cellStyle name="20% - Accent4 18 7 3" xfId="16086"/>
    <cellStyle name="20% - Accent4 18 7 4" xfId="16087"/>
    <cellStyle name="20% - Accent4 18 7 5" xfId="16088"/>
    <cellStyle name="20% - Accent4 18 7 6" xfId="16089"/>
    <cellStyle name="20% - Accent4 18 7 7" xfId="16090"/>
    <cellStyle name="20% - Accent4 18 7 8" xfId="16091"/>
    <cellStyle name="20% - Accent4 18 7 9" xfId="16092"/>
    <cellStyle name="20% - Accent4 18 8" xfId="16093"/>
    <cellStyle name="20% - Accent4 18 9" xfId="16094"/>
    <cellStyle name="20% - Accent4 19" xfId="16095"/>
    <cellStyle name="20% - Accent4 19 10" xfId="16096"/>
    <cellStyle name="20% - Accent4 19 11" xfId="16097"/>
    <cellStyle name="20% - Accent4 19 12" xfId="16098"/>
    <cellStyle name="20% - Accent4 19 13" xfId="16099"/>
    <cellStyle name="20% - Accent4 19 14" xfId="16100"/>
    <cellStyle name="20% - Accent4 19 15" xfId="16101"/>
    <cellStyle name="20% - Accent4 19 16" xfId="16102"/>
    <cellStyle name="20% - Accent4 19 17" xfId="16103"/>
    <cellStyle name="20% - Accent4 19 2" xfId="16104"/>
    <cellStyle name="20% - Accent4 19 2 10" xfId="16105"/>
    <cellStyle name="20% - Accent4 19 2 11" xfId="16106"/>
    <cellStyle name="20% - Accent4 19 2 12" xfId="16107"/>
    <cellStyle name="20% - Accent4 19 2 13" xfId="16108"/>
    <cellStyle name="20% - Accent4 19 2 2" xfId="16109"/>
    <cellStyle name="20% - Accent4 19 2 2 10" xfId="16110"/>
    <cellStyle name="20% - Accent4 19 2 2 2" xfId="16111"/>
    <cellStyle name="20% - Accent4 19 2 2 3" xfId="16112"/>
    <cellStyle name="20% - Accent4 19 2 2 4" xfId="16113"/>
    <cellStyle name="20% - Accent4 19 2 2 5" xfId="16114"/>
    <cellStyle name="20% - Accent4 19 2 2 6" xfId="16115"/>
    <cellStyle name="20% - Accent4 19 2 2 7" xfId="16116"/>
    <cellStyle name="20% - Accent4 19 2 2 8" xfId="16117"/>
    <cellStyle name="20% - Accent4 19 2 2 9" xfId="16118"/>
    <cellStyle name="20% - Accent4 19 2 3" xfId="16119"/>
    <cellStyle name="20% - Accent4 19 2 3 10" xfId="16120"/>
    <cellStyle name="20% - Accent4 19 2 3 2" xfId="16121"/>
    <cellStyle name="20% - Accent4 19 2 3 3" xfId="16122"/>
    <cellStyle name="20% - Accent4 19 2 3 4" xfId="16123"/>
    <cellStyle name="20% - Accent4 19 2 3 5" xfId="16124"/>
    <cellStyle name="20% - Accent4 19 2 3 6" xfId="16125"/>
    <cellStyle name="20% - Accent4 19 2 3 7" xfId="16126"/>
    <cellStyle name="20% - Accent4 19 2 3 8" xfId="16127"/>
    <cellStyle name="20% - Accent4 19 2 3 9" xfId="16128"/>
    <cellStyle name="20% - Accent4 19 2 4" xfId="16129"/>
    <cellStyle name="20% - Accent4 19 2 5" xfId="16130"/>
    <cellStyle name="20% - Accent4 19 2 6" xfId="16131"/>
    <cellStyle name="20% - Accent4 19 2 7" xfId="16132"/>
    <cellStyle name="20% - Accent4 19 2 8" xfId="16133"/>
    <cellStyle name="20% - Accent4 19 2 9" xfId="16134"/>
    <cellStyle name="20% - Accent4 19 3" xfId="16135"/>
    <cellStyle name="20% - Accent4 19 3 10" xfId="16136"/>
    <cellStyle name="20% - Accent4 19 3 2" xfId="16137"/>
    <cellStyle name="20% - Accent4 19 3 3" xfId="16138"/>
    <cellStyle name="20% - Accent4 19 3 4" xfId="16139"/>
    <cellStyle name="20% - Accent4 19 3 5" xfId="16140"/>
    <cellStyle name="20% - Accent4 19 3 6" xfId="16141"/>
    <cellStyle name="20% - Accent4 19 3 7" xfId="16142"/>
    <cellStyle name="20% - Accent4 19 3 8" xfId="16143"/>
    <cellStyle name="20% - Accent4 19 3 9" xfId="16144"/>
    <cellStyle name="20% - Accent4 19 4" xfId="16145"/>
    <cellStyle name="20% - Accent4 19 4 10" xfId="16146"/>
    <cellStyle name="20% - Accent4 19 4 2" xfId="16147"/>
    <cellStyle name="20% - Accent4 19 4 3" xfId="16148"/>
    <cellStyle name="20% - Accent4 19 4 4" xfId="16149"/>
    <cellStyle name="20% - Accent4 19 4 5" xfId="16150"/>
    <cellStyle name="20% - Accent4 19 4 6" xfId="16151"/>
    <cellStyle name="20% - Accent4 19 4 7" xfId="16152"/>
    <cellStyle name="20% - Accent4 19 4 8" xfId="16153"/>
    <cellStyle name="20% - Accent4 19 4 9" xfId="16154"/>
    <cellStyle name="20% - Accent4 19 5" xfId="16155"/>
    <cellStyle name="20% - Accent4 19 5 10" xfId="16156"/>
    <cellStyle name="20% - Accent4 19 5 2" xfId="16157"/>
    <cellStyle name="20% - Accent4 19 5 3" xfId="16158"/>
    <cellStyle name="20% - Accent4 19 5 4" xfId="16159"/>
    <cellStyle name="20% - Accent4 19 5 5" xfId="16160"/>
    <cellStyle name="20% - Accent4 19 5 6" xfId="16161"/>
    <cellStyle name="20% - Accent4 19 5 7" xfId="16162"/>
    <cellStyle name="20% - Accent4 19 5 8" xfId="16163"/>
    <cellStyle name="20% - Accent4 19 5 9" xfId="16164"/>
    <cellStyle name="20% - Accent4 19 6" xfId="16165"/>
    <cellStyle name="20% - Accent4 19 6 10" xfId="16166"/>
    <cellStyle name="20% - Accent4 19 6 2" xfId="16167"/>
    <cellStyle name="20% - Accent4 19 6 3" xfId="16168"/>
    <cellStyle name="20% - Accent4 19 6 4" xfId="16169"/>
    <cellStyle name="20% - Accent4 19 6 5" xfId="16170"/>
    <cellStyle name="20% - Accent4 19 6 6" xfId="16171"/>
    <cellStyle name="20% - Accent4 19 6 7" xfId="16172"/>
    <cellStyle name="20% - Accent4 19 6 8" xfId="16173"/>
    <cellStyle name="20% - Accent4 19 6 9" xfId="16174"/>
    <cellStyle name="20% - Accent4 19 7" xfId="16175"/>
    <cellStyle name="20% - Accent4 19 7 10" xfId="16176"/>
    <cellStyle name="20% - Accent4 19 7 2" xfId="16177"/>
    <cellStyle name="20% - Accent4 19 7 3" xfId="16178"/>
    <cellStyle name="20% - Accent4 19 7 4" xfId="16179"/>
    <cellStyle name="20% - Accent4 19 7 5" xfId="16180"/>
    <cellStyle name="20% - Accent4 19 7 6" xfId="16181"/>
    <cellStyle name="20% - Accent4 19 7 7" xfId="16182"/>
    <cellStyle name="20% - Accent4 19 7 8" xfId="16183"/>
    <cellStyle name="20% - Accent4 19 7 9" xfId="16184"/>
    <cellStyle name="20% - Accent4 19 8" xfId="16185"/>
    <cellStyle name="20% - Accent4 19 9" xfId="16186"/>
    <cellStyle name="20% - Accent4 2" xfId="5"/>
    <cellStyle name="20% - Accent4 2 10" xfId="16187"/>
    <cellStyle name="20% - Accent4 2 10 2" xfId="16188"/>
    <cellStyle name="20% - Accent4 2 10 2 2" xfId="16189"/>
    <cellStyle name="20% - Accent4 2 10 3" xfId="16190"/>
    <cellStyle name="20% - Accent4 2 11" xfId="16191"/>
    <cellStyle name="20% - Accent4 2 11 2" xfId="16192"/>
    <cellStyle name="20% - Accent4 2 12" xfId="16193"/>
    <cellStyle name="20% - Accent4 2 12 2" xfId="16194"/>
    <cellStyle name="20% - Accent4 2 13" xfId="16195"/>
    <cellStyle name="20% - Accent4 2 14" xfId="16196"/>
    <cellStyle name="20% - Accent4 2 15" xfId="16197"/>
    <cellStyle name="20% - Accent4 2 16" xfId="16198"/>
    <cellStyle name="20% - Accent4 2 17" xfId="16199"/>
    <cellStyle name="20% - Accent4 2 18" xfId="16200"/>
    <cellStyle name="20% - Accent4 2 19" xfId="16201"/>
    <cellStyle name="20% - Accent4 2 2" xfId="16202"/>
    <cellStyle name="20% - Accent4 2 2 10" xfId="16203"/>
    <cellStyle name="20% - Accent4 2 2 11" xfId="16204"/>
    <cellStyle name="20% - Accent4 2 2 12" xfId="16205"/>
    <cellStyle name="20% - Accent4 2 2 13" xfId="16206"/>
    <cellStyle name="20% - Accent4 2 2 14" xfId="16207"/>
    <cellStyle name="20% - Accent4 2 2 15" xfId="16208"/>
    <cellStyle name="20% - Accent4 2 2 2" xfId="16209"/>
    <cellStyle name="20% - Accent4 2 2 2 10" xfId="16210"/>
    <cellStyle name="20% - Accent4 2 2 2 11" xfId="16211"/>
    <cellStyle name="20% - Accent4 2 2 2 12" xfId="16212"/>
    <cellStyle name="20% - Accent4 2 2 2 2" xfId="16213"/>
    <cellStyle name="20% - Accent4 2 2 2 2 2" xfId="16214"/>
    <cellStyle name="20% - Accent4 2 2 2 2 2 2" xfId="16215"/>
    <cellStyle name="20% - Accent4 2 2 2 2 2 2 2" xfId="16216"/>
    <cellStyle name="20% - Accent4 2 2 2 2 2 3" xfId="16217"/>
    <cellStyle name="20% - Accent4 2 2 2 2 3" xfId="16218"/>
    <cellStyle name="20% - Accent4 2 2 2 2 3 2" xfId="16219"/>
    <cellStyle name="20% - Accent4 2 2 2 2 4" xfId="16220"/>
    <cellStyle name="20% - Accent4 2 2 2 2 5" xfId="16221"/>
    <cellStyle name="20% - Accent4 2 2 2 2 6" xfId="16222"/>
    <cellStyle name="20% - Accent4 2 2 2 2 7" xfId="16223"/>
    <cellStyle name="20% - Accent4 2 2 2 2 8" xfId="16224"/>
    <cellStyle name="20% - Accent4 2 2 2 3" xfId="16225"/>
    <cellStyle name="20% - Accent4 2 2 2 3 2" xfId="16226"/>
    <cellStyle name="20% - Accent4 2 2 2 3 2 2" xfId="16227"/>
    <cellStyle name="20% - Accent4 2 2 2 3 2 2 2" xfId="16228"/>
    <cellStyle name="20% - Accent4 2 2 2 3 2 3" xfId="16229"/>
    <cellStyle name="20% - Accent4 2 2 2 3 3" xfId="16230"/>
    <cellStyle name="20% - Accent4 2 2 2 3 3 2" xfId="16231"/>
    <cellStyle name="20% - Accent4 2 2 2 3 4" xfId="16232"/>
    <cellStyle name="20% - Accent4 2 2 2 3 5" xfId="16233"/>
    <cellStyle name="20% - Accent4 2 2 2 3 6" xfId="16234"/>
    <cellStyle name="20% - Accent4 2 2 2 3 7" xfId="16235"/>
    <cellStyle name="20% - Accent4 2 2 2 3 8" xfId="16236"/>
    <cellStyle name="20% - Accent4 2 2 2 4" xfId="16237"/>
    <cellStyle name="20% - Accent4 2 2 2 4 2" xfId="16238"/>
    <cellStyle name="20% - Accent4 2 2 2 4 2 2" xfId="16239"/>
    <cellStyle name="20% - Accent4 2 2 2 4 3" xfId="16240"/>
    <cellStyle name="20% - Accent4 2 2 2 5" xfId="16241"/>
    <cellStyle name="20% - Accent4 2 2 2 5 2" xfId="16242"/>
    <cellStyle name="20% - Accent4 2 2 2 6" xfId="16243"/>
    <cellStyle name="20% - Accent4 2 2 2 6 2" xfId="16244"/>
    <cellStyle name="20% - Accent4 2 2 2 7" xfId="16245"/>
    <cellStyle name="20% - Accent4 2 2 2 8" xfId="16246"/>
    <cellStyle name="20% - Accent4 2 2 2 9" xfId="16247"/>
    <cellStyle name="20% - Accent4 2 2 3" xfId="16248"/>
    <cellStyle name="20% - Accent4 2 2 3 10" xfId="16249"/>
    <cellStyle name="20% - Accent4 2 2 3 11" xfId="16250"/>
    <cellStyle name="20% - Accent4 2 2 3 12" xfId="16251"/>
    <cellStyle name="20% - Accent4 2 2 3 2" xfId="16252"/>
    <cellStyle name="20% - Accent4 2 2 3 2 2" xfId="16253"/>
    <cellStyle name="20% - Accent4 2 2 3 2 2 2" xfId="16254"/>
    <cellStyle name="20% - Accent4 2 2 3 2 2 2 2" xfId="16255"/>
    <cellStyle name="20% - Accent4 2 2 3 2 2 3" xfId="16256"/>
    <cellStyle name="20% - Accent4 2 2 3 2 3" xfId="16257"/>
    <cellStyle name="20% - Accent4 2 2 3 2 3 2" xfId="16258"/>
    <cellStyle name="20% - Accent4 2 2 3 2 4" xfId="16259"/>
    <cellStyle name="20% - Accent4 2 2 3 2 5" xfId="16260"/>
    <cellStyle name="20% - Accent4 2 2 3 2 6" xfId="16261"/>
    <cellStyle name="20% - Accent4 2 2 3 2 7" xfId="16262"/>
    <cellStyle name="20% - Accent4 2 2 3 2 8" xfId="16263"/>
    <cellStyle name="20% - Accent4 2 2 3 3" xfId="16264"/>
    <cellStyle name="20% - Accent4 2 2 3 3 2" xfId="16265"/>
    <cellStyle name="20% - Accent4 2 2 3 3 2 2" xfId="16266"/>
    <cellStyle name="20% - Accent4 2 2 3 3 2 2 2" xfId="16267"/>
    <cellStyle name="20% - Accent4 2 2 3 3 2 3" xfId="16268"/>
    <cellStyle name="20% - Accent4 2 2 3 3 3" xfId="16269"/>
    <cellStyle name="20% - Accent4 2 2 3 3 3 2" xfId="16270"/>
    <cellStyle name="20% - Accent4 2 2 3 3 4" xfId="16271"/>
    <cellStyle name="20% - Accent4 2 2 3 3 5" xfId="16272"/>
    <cellStyle name="20% - Accent4 2 2 3 3 6" xfId="16273"/>
    <cellStyle name="20% - Accent4 2 2 3 3 7" xfId="16274"/>
    <cellStyle name="20% - Accent4 2 2 3 3 8" xfId="16275"/>
    <cellStyle name="20% - Accent4 2 2 3 4" xfId="16276"/>
    <cellStyle name="20% - Accent4 2 2 3 4 2" xfId="16277"/>
    <cellStyle name="20% - Accent4 2 2 3 4 2 2" xfId="16278"/>
    <cellStyle name="20% - Accent4 2 2 3 4 3" xfId="16279"/>
    <cellStyle name="20% - Accent4 2 2 3 5" xfId="16280"/>
    <cellStyle name="20% - Accent4 2 2 3 5 2" xfId="16281"/>
    <cellStyle name="20% - Accent4 2 2 3 6" xfId="16282"/>
    <cellStyle name="20% - Accent4 2 2 3 6 2" xfId="16283"/>
    <cellStyle name="20% - Accent4 2 2 3 7" xfId="16284"/>
    <cellStyle name="20% - Accent4 2 2 3 8" xfId="16285"/>
    <cellStyle name="20% - Accent4 2 2 3 9" xfId="16286"/>
    <cellStyle name="20% - Accent4 2 2 4" xfId="16287"/>
    <cellStyle name="20% - Accent4 2 2 4 10" xfId="16288"/>
    <cellStyle name="20% - Accent4 2 2 4 11" xfId="16289"/>
    <cellStyle name="20% - Accent4 2 2 4 12" xfId="16290"/>
    <cellStyle name="20% - Accent4 2 2 4 2" xfId="16291"/>
    <cellStyle name="20% - Accent4 2 2 4 2 2" xfId="16292"/>
    <cellStyle name="20% - Accent4 2 2 4 2 2 2" xfId="16293"/>
    <cellStyle name="20% - Accent4 2 2 4 2 2 2 2" xfId="16294"/>
    <cellStyle name="20% - Accent4 2 2 4 2 2 3" xfId="16295"/>
    <cellStyle name="20% - Accent4 2 2 4 2 3" xfId="16296"/>
    <cellStyle name="20% - Accent4 2 2 4 2 3 2" xfId="16297"/>
    <cellStyle name="20% - Accent4 2 2 4 2 4" xfId="16298"/>
    <cellStyle name="20% - Accent4 2 2 4 2 5" xfId="16299"/>
    <cellStyle name="20% - Accent4 2 2 4 2 6" xfId="16300"/>
    <cellStyle name="20% - Accent4 2 2 4 2 7" xfId="16301"/>
    <cellStyle name="20% - Accent4 2 2 4 2 8" xfId="16302"/>
    <cellStyle name="20% - Accent4 2 2 4 3" xfId="16303"/>
    <cellStyle name="20% - Accent4 2 2 4 3 2" xfId="16304"/>
    <cellStyle name="20% - Accent4 2 2 4 3 2 2" xfId="16305"/>
    <cellStyle name="20% - Accent4 2 2 4 3 2 2 2" xfId="16306"/>
    <cellStyle name="20% - Accent4 2 2 4 3 2 3" xfId="16307"/>
    <cellStyle name="20% - Accent4 2 2 4 3 3" xfId="16308"/>
    <cellStyle name="20% - Accent4 2 2 4 3 3 2" xfId="16309"/>
    <cellStyle name="20% - Accent4 2 2 4 3 4" xfId="16310"/>
    <cellStyle name="20% - Accent4 2 2 4 3 5" xfId="16311"/>
    <cellStyle name="20% - Accent4 2 2 4 3 6" xfId="16312"/>
    <cellStyle name="20% - Accent4 2 2 4 3 7" xfId="16313"/>
    <cellStyle name="20% - Accent4 2 2 4 3 8" xfId="16314"/>
    <cellStyle name="20% - Accent4 2 2 4 4" xfId="16315"/>
    <cellStyle name="20% - Accent4 2 2 4 4 2" xfId="16316"/>
    <cellStyle name="20% - Accent4 2 2 4 4 2 2" xfId="16317"/>
    <cellStyle name="20% - Accent4 2 2 4 4 3" xfId="16318"/>
    <cellStyle name="20% - Accent4 2 2 4 5" xfId="16319"/>
    <cellStyle name="20% - Accent4 2 2 4 5 2" xfId="16320"/>
    <cellStyle name="20% - Accent4 2 2 4 6" xfId="16321"/>
    <cellStyle name="20% - Accent4 2 2 4 6 2" xfId="16322"/>
    <cellStyle name="20% - Accent4 2 2 4 7" xfId="16323"/>
    <cellStyle name="20% - Accent4 2 2 4 8" xfId="16324"/>
    <cellStyle name="20% - Accent4 2 2 4 9" xfId="16325"/>
    <cellStyle name="20% - Accent4 2 2 5" xfId="16326"/>
    <cellStyle name="20% - Accent4 2 2 5 2" xfId="16327"/>
    <cellStyle name="20% - Accent4 2 2 5 2 2" xfId="16328"/>
    <cellStyle name="20% - Accent4 2 2 5 2 2 2" xfId="16329"/>
    <cellStyle name="20% - Accent4 2 2 5 2 3" xfId="16330"/>
    <cellStyle name="20% - Accent4 2 2 5 3" xfId="16331"/>
    <cellStyle name="20% - Accent4 2 2 5 3 2" xfId="16332"/>
    <cellStyle name="20% - Accent4 2 2 5 4" xfId="16333"/>
    <cellStyle name="20% - Accent4 2 2 5 5" xfId="16334"/>
    <cellStyle name="20% - Accent4 2 2 5 6" xfId="16335"/>
    <cellStyle name="20% - Accent4 2 2 5 7" xfId="16336"/>
    <cellStyle name="20% - Accent4 2 2 5 8" xfId="16337"/>
    <cellStyle name="20% - Accent4 2 2 6" xfId="16338"/>
    <cellStyle name="20% - Accent4 2 2 6 2" xfId="16339"/>
    <cellStyle name="20% - Accent4 2 2 6 2 2" xfId="16340"/>
    <cellStyle name="20% - Accent4 2 2 6 2 2 2" xfId="16341"/>
    <cellStyle name="20% - Accent4 2 2 6 2 3" xfId="16342"/>
    <cellStyle name="20% - Accent4 2 2 6 3" xfId="16343"/>
    <cellStyle name="20% - Accent4 2 2 6 3 2" xfId="16344"/>
    <cellStyle name="20% - Accent4 2 2 6 4" xfId="16345"/>
    <cellStyle name="20% - Accent4 2 2 6 5" xfId="16346"/>
    <cellStyle name="20% - Accent4 2 2 6 6" xfId="16347"/>
    <cellStyle name="20% - Accent4 2 2 6 7" xfId="16348"/>
    <cellStyle name="20% - Accent4 2 2 6 8" xfId="16349"/>
    <cellStyle name="20% - Accent4 2 2 7" xfId="16350"/>
    <cellStyle name="20% - Accent4 2 2 7 2" xfId="16351"/>
    <cellStyle name="20% - Accent4 2 2 7 2 2" xfId="16352"/>
    <cellStyle name="20% - Accent4 2 2 7 3" xfId="16353"/>
    <cellStyle name="20% - Accent4 2 2 8" xfId="16354"/>
    <cellStyle name="20% - Accent4 2 2 8 2" xfId="16355"/>
    <cellStyle name="20% - Accent4 2 2 9" xfId="16356"/>
    <cellStyle name="20% - Accent4 2 2 9 2" xfId="16357"/>
    <cellStyle name="20% - Accent4 2 3" xfId="16358"/>
    <cellStyle name="20% - Accent4 2 3 10" xfId="16359"/>
    <cellStyle name="20% - Accent4 2 3 11" xfId="16360"/>
    <cellStyle name="20% - Accent4 2 3 12" xfId="16361"/>
    <cellStyle name="20% - Accent4 2 3 2" xfId="16362"/>
    <cellStyle name="20% - Accent4 2 3 2 2" xfId="16363"/>
    <cellStyle name="20% - Accent4 2 3 2 2 2" xfId="16364"/>
    <cellStyle name="20% - Accent4 2 3 2 2 2 2" xfId="16365"/>
    <cellStyle name="20% - Accent4 2 3 2 2 3" xfId="16366"/>
    <cellStyle name="20% - Accent4 2 3 2 3" xfId="16367"/>
    <cellStyle name="20% - Accent4 2 3 2 3 2" xfId="16368"/>
    <cellStyle name="20% - Accent4 2 3 2 4" xfId="16369"/>
    <cellStyle name="20% - Accent4 2 3 2 5" xfId="16370"/>
    <cellStyle name="20% - Accent4 2 3 2 6" xfId="16371"/>
    <cellStyle name="20% - Accent4 2 3 2 7" xfId="16372"/>
    <cellStyle name="20% - Accent4 2 3 2 8" xfId="16373"/>
    <cellStyle name="20% - Accent4 2 3 3" xfId="16374"/>
    <cellStyle name="20% - Accent4 2 3 3 2" xfId="16375"/>
    <cellStyle name="20% - Accent4 2 3 3 2 2" xfId="16376"/>
    <cellStyle name="20% - Accent4 2 3 3 2 2 2" xfId="16377"/>
    <cellStyle name="20% - Accent4 2 3 3 2 3" xfId="16378"/>
    <cellStyle name="20% - Accent4 2 3 3 3" xfId="16379"/>
    <cellStyle name="20% - Accent4 2 3 3 3 2" xfId="16380"/>
    <cellStyle name="20% - Accent4 2 3 3 4" xfId="16381"/>
    <cellStyle name="20% - Accent4 2 3 3 5" xfId="16382"/>
    <cellStyle name="20% - Accent4 2 3 3 6" xfId="16383"/>
    <cellStyle name="20% - Accent4 2 3 3 7" xfId="16384"/>
    <cellStyle name="20% - Accent4 2 3 3 8" xfId="16385"/>
    <cellStyle name="20% - Accent4 2 3 4" xfId="16386"/>
    <cellStyle name="20% - Accent4 2 3 4 2" xfId="16387"/>
    <cellStyle name="20% - Accent4 2 3 4 2 2" xfId="16388"/>
    <cellStyle name="20% - Accent4 2 3 4 3" xfId="16389"/>
    <cellStyle name="20% - Accent4 2 3 5" xfId="16390"/>
    <cellStyle name="20% - Accent4 2 3 5 2" xfId="16391"/>
    <cellStyle name="20% - Accent4 2 3 6" xfId="16392"/>
    <cellStyle name="20% - Accent4 2 3 6 2" xfId="16393"/>
    <cellStyle name="20% - Accent4 2 3 7" xfId="16394"/>
    <cellStyle name="20% - Accent4 2 3 8" xfId="16395"/>
    <cellStyle name="20% - Accent4 2 3 9" xfId="16396"/>
    <cellStyle name="20% - Accent4 2 4" xfId="16397"/>
    <cellStyle name="20% - Accent4 2 4 10" xfId="16398"/>
    <cellStyle name="20% - Accent4 2 4 11" xfId="16399"/>
    <cellStyle name="20% - Accent4 2 4 12" xfId="16400"/>
    <cellStyle name="20% - Accent4 2 4 2" xfId="16401"/>
    <cellStyle name="20% - Accent4 2 4 2 2" xfId="16402"/>
    <cellStyle name="20% - Accent4 2 4 2 2 2" xfId="16403"/>
    <cellStyle name="20% - Accent4 2 4 2 2 2 2" xfId="16404"/>
    <cellStyle name="20% - Accent4 2 4 2 2 3" xfId="16405"/>
    <cellStyle name="20% - Accent4 2 4 2 3" xfId="16406"/>
    <cellStyle name="20% - Accent4 2 4 2 3 2" xfId="16407"/>
    <cellStyle name="20% - Accent4 2 4 2 4" xfId="16408"/>
    <cellStyle name="20% - Accent4 2 4 2 5" xfId="16409"/>
    <cellStyle name="20% - Accent4 2 4 2 6" xfId="16410"/>
    <cellStyle name="20% - Accent4 2 4 2 7" xfId="16411"/>
    <cellStyle name="20% - Accent4 2 4 2 8" xfId="16412"/>
    <cellStyle name="20% - Accent4 2 4 3" xfId="16413"/>
    <cellStyle name="20% - Accent4 2 4 3 2" xfId="16414"/>
    <cellStyle name="20% - Accent4 2 4 3 2 2" xfId="16415"/>
    <cellStyle name="20% - Accent4 2 4 3 2 2 2" xfId="16416"/>
    <cellStyle name="20% - Accent4 2 4 3 2 3" xfId="16417"/>
    <cellStyle name="20% - Accent4 2 4 3 3" xfId="16418"/>
    <cellStyle name="20% - Accent4 2 4 3 3 2" xfId="16419"/>
    <cellStyle name="20% - Accent4 2 4 3 4" xfId="16420"/>
    <cellStyle name="20% - Accent4 2 4 3 5" xfId="16421"/>
    <cellStyle name="20% - Accent4 2 4 3 6" xfId="16422"/>
    <cellStyle name="20% - Accent4 2 4 3 7" xfId="16423"/>
    <cellStyle name="20% - Accent4 2 4 3 8" xfId="16424"/>
    <cellStyle name="20% - Accent4 2 4 4" xfId="16425"/>
    <cellStyle name="20% - Accent4 2 4 4 2" xfId="16426"/>
    <cellStyle name="20% - Accent4 2 4 4 2 2" xfId="16427"/>
    <cellStyle name="20% - Accent4 2 4 4 3" xfId="16428"/>
    <cellStyle name="20% - Accent4 2 4 5" xfId="16429"/>
    <cellStyle name="20% - Accent4 2 4 5 2" xfId="16430"/>
    <cellStyle name="20% - Accent4 2 4 6" xfId="16431"/>
    <cellStyle name="20% - Accent4 2 4 6 2" xfId="16432"/>
    <cellStyle name="20% - Accent4 2 4 7" xfId="16433"/>
    <cellStyle name="20% - Accent4 2 4 8" xfId="16434"/>
    <cellStyle name="20% - Accent4 2 4 9" xfId="16435"/>
    <cellStyle name="20% - Accent4 2 5" xfId="16436"/>
    <cellStyle name="20% - Accent4 2 5 10" xfId="16437"/>
    <cellStyle name="20% - Accent4 2 5 11" xfId="16438"/>
    <cellStyle name="20% - Accent4 2 5 12" xfId="16439"/>
    <cellStyle name="20% - Accent4 2 5 2" xfId="16440"/>
    <cellStyle name="20% - Accent4 2 5 2 2" xfId="16441"/>
    <cellStyle name="20% - Accent4 2 5 2 2 2" xfId="16442"/>
    <cellStyle name="20% - Accent4 2 5 2 2 2 2" xfId="16443"/>
    <cellStyle name="20% - Accent4 2 5 2 2 3" xfId="16444"/>
    <cellStyle name="20% - Accent4 2 5 2 3" xfId="16445"/>
    <cellStyle name="20% - Accent4 2 5 2 3 2" xfId="16446"/>
    <cellStyle name="20% - Accent4 2 5 2 4" xfId="16447"/>
    <cellStyle name="20% - Accent4 2 5 2 5" xfId="16448"/>
    <cellStyle name="20% - Accent4 2 5 2 6" xfId="16449"/>
    <cellStyle name="20% - Accent4 2 5 2 7" xfId="16450"/>
    <cellStyle name="20% - Accent4 2 5 2 8" xfId="16451"/>
    <cellStyle name="20% - Accent4 2 5 3" xfId="16452"/>
    <cellStyle name="20% - Accent4 2 5 3 2" xfId="16453"/>
    <cellStyle name="20% - Accent4 2 5 3 2 2" xfId="16454"/>
    <cellStyle name="20% - Accent4 2 5 3 2 2 2" xfId="16455"/>
    <cellStyle name="20% - Accent4 2 5 3 2 3" xfId="16456"/>
    <cellStyle name="20% - Accent4 2 5 3 3" xfId="16457"/>
    <cellStyle name="20% - Accent4 2 5 3 3 2" xfId="16458"/>
    <cellStyle name="20% - Accent4 2 5 3 4" xfId="16459"/>
    <cellStyle name="20% - Accent4 2 5 3 5" xfId="16460"/>
    <cellStyle name="20% - Accent4 2 5 3 6" xfId="16461"/>
    <cellStyle name="20% - Accent4 2 5 3 7" xfId="16462"/>
    <cellStyle name="20% - Accent4 2 5 3 8" xfId="16463"/>
    <cellStyle name="20% - Accent4 2 5 4" xfId="16464"/>
    <cellStyle name="20% - Accent4 2 5 4 2" xfId="16465"/>
    <cellStyle name="20% - Accent4 2 5 4 2 2" xfId="16466"/>
    <cellStyle name="20% - Accent4 2 5 4 3" xfId="16467"/>
    <cellStyle name="20% - Accent4 2 5 5" xfId="16468"/>
    <cellStyle name="20% - Accent4 2 5 5 2" xfId="16469"/>
    <cellStyle name="20% - Accent4 2 5 6" xfId="16470"/>
    <cellStyle name="20% - Accent4 2 5 6 2" xfId="16471"/>
    <cellStyle name="20% - Accent4 2 5 7" xfId="16472"/>
    <cellStyle name="20% - Accent4 2 5 8" xfId="16473"/>
    <cellStyle name="20% - Accent4 2 5 9" xfId="16474"/>
    <cellStyle name="20% - Accent4 2 6" xfId="16475"/>
    <cellStyle name="20% - Accent4 2 6 10" xfId="16476"/>
    <cellStyle name="20% - Accent4 2 6 2" xfId="16477"/>
    <cellStyle name="20% - Accent4 2 6 2 2" xfId="16478"/>
    <cellStyle name="20% - Accent4 2 6 2 2 2" xfId="16479"/>
    <cellStyle name="20% - Accent4 2 6 2 3" xfId="16480"/>
    <cellStyle name="20% - Accent4 2 6 3" xfId="16481"/>
    <cellStyle name="20% - Accent4 2 6 3 2" xfId="16482"/>
    <cellStyle name="20% - Accent4 2 6 4" xfId="16483"/>
    <cellStyle name="20% - Accent4 2 6 5" xfId="16484"/>
    <cellStyle name="20% - Accent4 2 6 6" xfId="16485"/>
    <cellStyle name="20% - Accent4 2 6 7" xfId="16486"/>
    <cellStyle name="20% - Accent4 2 6 8" xfId="16487"/>
    <cellStyle name="20% - Accent4 2 6 9" xfId="16488"/>
    <cellStyle name="20% - Accent4 2 7" xfId="16489"/>
    <cellStyle name="20% - Accent4 2 7 10" xfId="16490"/>
    <cellStyle name="20% - Accent4 2 7 2" xfId="16491"/>
    <cellStyle name="20% - Accent4 2 7 2 2" xfId="16492"/>
    <cellStyle name="20% - Accent4 2 7 2 2 2" xfId="16493"/>
    <cellStyle name="20% - Accent4 2 7 2 3" xfId="16494"/>
    <cellStyle name="20% - Accent4 2 7 3" xfId="16495"/>
    <cellStyle name="20% - Accent4 2 7 3 2" xfId="16496"/>
    <cellStyle name="20% - Accent4 2 7 4" xfId="16497"/>
    <cellStyle name="20% - Accent4 2 7 5" xfId="16498"/>
    <cellStyle name="20% - Accent4 2 7 6" xfId="16499"/>
    <cellStyle name="20% - Accent4 2 7 7" xfId="16500"/>
    <cellStyle name="20% - Accent4 2 7 8" xfId="16501"/>
    <cellStyle name="20% - Accent4 2 7 9" xfId="16502"/>
    <cellStyle name="20% - Accent4 2 8" xfId="16503"/>
    <cellStyle name="20% - Accent4 2 8 10" xfId="16504"/>
    <cellStyle name="20% - Accent4 2 8 2" xfId="16505"/>
    <cellStyle name="20% - Accent4 2 8 2 2" xfId="16506"/>
    <cellStyle name="20% - Accent4 2 8 2 2 2" xfId="16507"/>
    <cellStyle name="20% - Accent4 2 8 2 3" xfId="16508"/>
    <cellStyle name="20% - Accent4 2 8 3" xfId="16509"/>
    <cellStyle name="20% - Accent4 2 8 3 2" xfId="16510"/>
    <cellStyle name="20% - Accent4 2 8 4" xfId="16511"/>
    <cellStyle name="20% - Accent4 2 8 5" xfId="16512"/>
    <cellStyle name="20% - Accent4 2 8 6" xfId="16513"/>
    <cellStyle name="20% - Accent4 2 8 7" xfId="16514"/>
    <cellStyle name="20% - Accent4 2 8 8" xfId="16515"/>
    <cellStyle name="20% - Accent4 2 8 9" xfId="16516"/>
    <cellStyle name="20% - Accent4 2 9" xfId="16517"/>
    <cellStyle name="20% - Accent4 2 9 10" xfId="16518"/>
    <cellStyle name="20% - Accent4 2 9 2" xfId="16519"/>
    <cellStyle name="20% - Accent4 2 9 2 2" xfId="16520"/>
    <cellStyle name="20% - Accent4 2 9 2 2 2" xfId="16521"/>
    <cellStyle name="20% - Accent4 2 9 2 3" xfId="16522"/>
    <cellStyle name="20% - Accent4 2 9 3" xfId="16523"/>
    <cellStyle name="20% - Accent4 2 9 3 2" xfId="16524"/>
    <cellStyle name="20% - Accent4 2 9 4" xfId="16525"/>
    <cellStyle name="20% - Accent4 2 9 5" xfId="16526"/>
    <cellStyle name="20% - Accent4 2 9 6" xfId="16527"/>
    <cellStyle name="20% - Accent4 2 9 7" xfId="16528"/>
    <cellStyle name="20% - Accent4 2 9 8" xfId="16529"/>
    <cellStyle name="20% - Accent4 2 9 9" xfId="16530"/>
    <cellStyle name="20% - Accent4 20" xfId="16531"/>
    <cellStyle name="20% - Accent4 20 10" xfId="16532"/>
    <cellStyle name="20% - Accent4 20 11" xfId="16533"/>
    <cellStyle name="20% - Accent4 20 12" xfId="16534"/>
    <cellStyle name="20% - Accent4 20 13" xfId="16535"/>
    <cellStyle name="20% - Accent4 20 14" xfId="16536"/>
    <cellStyle name="20% - Accent4 20 15" xfId="16537"/>
    <cellStyle name="20% - Accent4 20 16" xfId="16538"/>
    <cellStyle name="20% - Accent4 20 2" xfId="16539"/>
    <cellStyle name="20% - Accent4 20 2 10" xfId="16540"/>
    <cellStyle name="20% - Accent4 20 2 11" xfId="16541"/>
    <cellStyle name="20% - Accent4 20 2 12" xfId="16542"/>
    <cellStyle name="20% - Accent4 20 2 13" xfId="16543"/>
    <cellStyle name="20% - Accent4 20 2 2" xfId="16544"/>
    <cellStyle name="20% - Accent4 20 2 2 10" xfId="16545"/>
    <cellStyle name="20% - Accent4 20 2 2 2" xfId="16546"/>
    <cellStyle name="20% - Accent4 20 2 2 3" xfId="16547"/>
    <cellStyle name="20% - Accent4 20 2 2 4" xfId="16548"/>
    <cellStyle name="20% - Accent4 20 2 2 5" xfId="16549"/>
    <cellStyle name="20% - Accent4 20 2 2 6" xfId="16550"/>
    <cellStyle name="20% - Accent4 20 2 2 7" xfId="16551"/>
    <cellStyle name="20% - Accent4 20 2 2 8" xfId="16552"/>
    <cellStyle name="20% - Accent4 20 2 2 9" xfId="16553"/>
    <cellStyle name="20% - Accent4 20 2 3" xfId="16554"/>
    <cellStyle name="20% - Accent4 20 2 3 10" xfId="16555"/>
    <cellStyle name="20% - Accent4 20 2 3 2" xfId="16556"/>
    <cellStyle name="20% - Accent4 20 2 3 3" xfId="16557"/>
    <cellStyle name="20% - Accent4 20 2 3 4" xfId="16558"/>
    <cellStyle name="20% - Accent4 20 2 3 5" xfId="16559"/>
    <cellStyle name="20% - Accent4 20 2 3 6" xfId="16560"/>
    <cellStyle name="20% - Accent4 20 2 3 7" xfId="16561"/>
    <cellStyle name="20% - Accent4 20 2 3 8" xfId="16562"/>
    <cellStyle name="20% - Accent4 20 2 3 9" xfId="16563"/>
    <cellStyle name="20% - Accent4 20 2 4" xfId="16564"/>
    <cellStyle name="20% - Accent4 20 2 5" xfId="16565"/>
    <cellStyle name="20% - Accent4 20 2 6" xfId="16566"/>
    <cellStyle name="20% - Accent4 20 2 7" xfId="16567"/>
    <cellStyle name="20% - Accent4 20 2 8" xfId="16568"/>
    <cellStyle name="20% - Accent4 20 2 9" xfId="16569"/>
    <cellStyle name="20% - Accent4 20 3" xfId="16570"/>
    <cellStyle name="20% - Accent4 20 3 10" xfId="16571"/>
    <cellStyle name="20% - Accent4 20 3 2" xfId="16572"/>
    <cellStyle name="20% - Accent4 20 3 3" xfId="16573"/>
    <cellStyle name="20% - Accent4 20 3 4" xfId="16574"/>
    <cellStyle name="20% - Accent4 20 3 5" xfId="16575"/>
    <cellStyle name="20% - Accent4 20 3 6" xfId="16576"/>
    <cellStyle name="20% - Accent4 20 3 7" xfId="16577"/>
    <cellStyle name="20% - Accent4 20 3 8" xfId="16578"/>
    <cellStyle name="20% - Accent4 20 3 9" xfId="16579"/>
    <cellStyle name="20% - Accent4 20 4" xfId="16580"/>
    <cellStyle name="20% - Accent4 20 4 10" xfId="16581"/>
    <cellStyle name="20% - Accent4 20 4 2" xfId="16582"/>
    <cellStyle name="20% - Accent4 20 4 3" xfId="16583"/>
    <cellStyle name="20% - Accent4 20 4 4" xfId="16584"/>
    <cellStyle name="20% - Accent4 20 4 5" xfId="16585"/>
    <cellStyle name="20% - Accent4 20 4 6" xfId="16586"/>
    <cellStyle name="20% - Accent4 20 4 7" xfId="16587"/>
    <cellStyle name="20% - Accent4 20 4 8" xfId="16588"/>
    <cellStyle name="20% - Accent4 20 4 9" xfId="16589"/>
    <cellStyle name="20% - Accent4 20 5" xfId="16590"/>
    <cellStyle name="20% - Accent4 20 5 10" xfId="16591"/>
    <cellStyle name="20% - Accent4 20 5 2" xfId="16592"/>
    <cellStyle name="20% - Accent4 20 5 3" xfId="16593"/>
    <cellStyle name="20% - Accent4 20 5 4" xfId="16594"/>
    <cellStyle name="20% - Accent4 20 5 5" xfId="16595"/>
    <cellStyle name="20% - Accent4 20 5 6" xfId="16596"/>
    <cellStyle name="20% - Accent4 20 5 7" xfId="16597"/>
    <cellStyle name="20% - Accent4 20 5 8" xfId="16598"/>
    <cellStyle name="20% - Accent4 20 5 9" xfId="16599"/>
    <cellStyle name="20% - Accent4 20 6" xfId="16600"/>
    <cellStyle name="20% - Accent4 20 6 10" xfId="16601"/>
    <cellStyle name="20% - Accent4 20 6 2" xfId="16602"/>
    <cellStyle name="20% - Accent4 20 6 3" xfId="16603"/>
    <cellStyle name="20% - Accent4 20 6 4" xfId="16604"/>
    <cellStyle name="20% - Accent4 20 6 5" xfId="16605"/>
    <cellStyle name="20% - Accent4 20 6 6" xfId="16606"/>
    <cellStyle name="20% - Accent4 20 6 7" xfId="16607"/>
    <cellStyle name="20% - Accent4 20 6 8" xfId="16608"/>
    <cellStyle name="20% - Accent4 20 6 9" xfId="16609"/>
    <cellStyle name="20% - Accent4 20 7" xfId="16610"/>
    <cellStyle name="20% - Accent4 20 8" xfId="16611"/>
    <cellStyle name="20% - Accent4 20 9" xfId="16612"/>
    <cellStyle name="20% - Accent4 21" xfId="16613"/>
    <cellStyle name="20% - Accent4 21 10" xfId="16614"/>
    <cellStyle name="20% - Accent4 21 11" xfId="16615"/>
    <cellStyle name="20% - Accent4 21 12" xfId="16616"/>
    <cellStyle name="20% - Accent4 21 13" xfId="16617"/>
    <cellStyle name="20% - Accent4 21 14" xfId="16618"/>
    <cellStyle name="20% - Accent4 21 15" xfId="16619"/>
    <cellStyle name="20% - Accent4 21 16" xfId="16620"/>
    <cellStyle name="20% - Accent4 21 2" xfId="16621"/>
    <cellStyle name="20% - Accent4 21 2 10" xfId="16622"/>
    <cellStyle name="20% - Accent4 21 2 11" xfId="16623"/>
    <cellStyle name="20% - Accent4 21 2 12" xfId="16624"/>
    <cellStyle name="20% - Accent4 21 2 13" xfId="16625"/>
    <cellStyle name="20% - Accent4 21 2 2" xfId="16626"/>
    <cellStyle name="20% - Accent4 21 2 2 10" xfId="16627"/>
    <cellStyle name="20% - Accent4 21 2 2 2" xfId="16628"/>
    <cellStyle name="20% - Accent4 21 2 2 3" xfId="16629"/>
    <cellStyle name="20% - Accent4 21 2 2 4" xfId="16630"/>
    <cellStyle name="20% - Accent4 21 2 2 5" xfId="16631"/>
    <cellStyle name="20% - Accent4 21 2 2 6" xfId="16632"/>
    <cellStyle name="20% - Accent4 21 2 2 7" xfId="16633"/>
    <cellStyle name="20% - Accent4 21 2 2 8" xfId="16634"/>
    <cellStyle name="20% - Accent4 21 2 2 9" xfId="16635"/>
    <cellStyle name="20% - Accent4 21 2 3" xfId="16636"/>
    <cellStyle name="20% - Accent4 21 2 3 10" xfId="16637"/>
    <cellStyle name="20% - Accent4 21 2 3 2" xfId="16638"/>
    <cellStyle name="20% - Accent4 21 2 3 3" xfId="16639"/>
    <cellStyle name="20% - Accent4 21 2 3 4" xfId="16640"/>
    <cellStyle name="20% - Accent4 21 2 3 5" xfId="16641"/>
    <cellStyle name="20% - Accent4 21 2 3 6" xfId="16642"/>
    <cellStyle name="20% - Accent4 21 2 3 7" xfId="16643"/>
    <cellStyle name="20% - Accent4 21 2 3 8" xfId="16644"/>
    <cellStyle name="20% - Accent4 21 2 3 9" xfId="16645"/>
    <cellStyle name="20% - Accent4 21 2 4" xfId="16646"/>
    <cellStyle name="20% - Accent4 21 2 5" xfId="16647"/>
    <cellStyle name="20% - Accent4 21 2 6" xfId="16648"/>
    <cellStyle name="20% - Accent4 21 2 7" xfId="16649"/>
    <cellStyle name="20% - Accent4 21 2 8" xfId="16650"/>
    <cellStyle name="20% - Accent4 21 2 9" xfId="16651"/>
    <cellStyle name="20% - Accent4 21 3" xfId="16652"/>
    <cellStyle name="20% - Accent4 21 3 10" xfId="16653"/>
    <cellStyle name="20% - Accent4 21 3 2" xfId="16654"/>
    <cellStyle name="20% - Accent4 21 3 3" xfId="16655"/>
    <cellStyle name="20% - Accent4 21 3 4" xfId="16656"/>
    <cellStyle name="20% - Accent4 21 3 5" xfId="16657"/>
    <cellStyle name="20% - Accent4 21 3 6" xfId="16658"/>
    <cellStyle name="20% - Accent4 21 3 7" xfId="16659"/>
    <cellStyle name="20% - Accent4 21 3 8" xfId="16660"/>
    <cellStyle name="20% - Accent4 21 3 9" xfId="16661"/>
    <cellStyle name="20% - Accent4 21 4" xfId="16662"/>
    <cellStyle name="20% - Accent4 21 4 10" xfId="16663"/>
    <cellStyle name="20% - Accent4 21 4 2" xfId="16664"/>
    <cellStyle name="20% - Accent4 21 4 3" xfId="16665"/>
    <cellStyle name="20% - Accent4 21 4 4" xfId="16666"/>
    <cellStyle name="20% - Accent4 21 4 5" xfId="16667"/>
    <cellStyle name="20% - Accent4 21 4 6" xfId="16668"/>
    <cellStyle name="20% - Accent4 21 4 7" xfId="16669"/>
    <cellStyle name="20% - Accent4 21 4 8" xfId="16670"/>
    <cellStyle name="20% - Accent4 21 4 9" xfId="16671"/>
    <cellStyle name="20% - Accent4 21 5" xfId="16672"/>
    <cellStyle name="20% - Accent4 21 5 10" xfId="16673"/>
    <cellStyle name="20% - Accent4 21 5 2" xfId="16674"/>
    <cellStyle name="20% - Accent4 21 5 3" xfId="16675"/>
    <cellStyle name="20% - Accent4 21 5 4" xfId="16676"/>
    <cellStyle name="20% - Accent4 21 5 5" xfId="16677"/>
    <cellStyle name="20% - Accent4 21 5 6" xfId="16678"/>
    <cellStyle name="20% - Accent4 21 5 7" xfId="16679"/>
    <cellStyle name="20% - Accent4 21 5 8" xfId="16680"/>
    <cellStyle name="20% - Accent4 21 5 9" xfId="16681"/>
    <cellStyle name="20% - Accent4 21 6" xfId="16682"/>
    <cellStyle name="20% - Accent4 21 6 10" xfId="16683"/>
    <cellStyle name="20% - Accent4 21 6 2" xfId="16684"/>
    <cellStyle name="20% - Accent4 21 6 3" xfId="16685"/>
    <cellStyle name="20% - Accent4 21 6 4" xfId="16686"/>
    <cellStyle name="20% - Accent4 21 6 5" xfId="16687"/>
    <cellStyle name="20% - Accent4 21 6 6" xfId="16688"/>
    <cellStyle name="20% - Accent4 21 6 7" xfId="16689"/>
    <cellStyle name="20% - Accent4 21 6 8" xfId="16690"/>
    <cellStyle name="20% - Accent4 21 6 9" xfId="16691"/>
    <cellStyle name="20% - Accent4 21 7" xfId="16692"/>
    <cellStyle name="20% - Accent4 21 8" xfId="16693"/>
    <cellStyle name="20% - Accent4 21 9" xfId="16694"/>
    <cellStyle name="20% - Accent4 22" xfId="16695"/>
    <cellStyle name="20% - Accent4 22 10" xfId="16696"/>
    <cellStyle name="20% - Accent4 22 11" xfId="16697"/>
    <cellStyle name="20% - Accent4 22 12" xfId="16698"/>
    <cellStyle name="20% - Accent4 22 13" xfId="16699"/>
    <cellStyle name="20% - Accent4 22 14" xfId="16700"/>
    <cellStyle name="20% - Accent4 22 15" xfId="16701"/>
    <cellStyle name="20% - Accent4 22 16" xfId="16702"/>
    <cellStyle name="20% - Accent4 22 2" xfId="16703"/>
    <cellStyle name="20% - Accent4 22 2 10" xfId="16704"/>
    <cellStyle name="20% - Accent4 22 2 11" xfId="16705"/>
    <cellStyle name="20% - Accent4 22 2 12" xfId="16706"/>
    <cellStyle name="20% - Accent4 22 2 13" xfId="16707"/>
    <cellStyle name="20% - Accent4 22 2 2" xfId="16708"/>
    <cellStyle name="20% - Accent4 22 2 2 10" xfId="16709"/>
    <cellStyle name="20% - Accent4 22 2 2 2" xfId="16710"/>
    <cellStyle name="20% - Accent4 22 2 2 3" xfId="16711"/>
    <cellStyle name="20% - Accent4 22 2 2 4" xfId="16712"/>
    <cellStyle name="20% - Accent4 22 2 2 5" xfId="16713"/>
    <cellStyle name="20% - Accent4 22 2 2 6" xfId="16714"/>
    <cellStyle name="20% - Accent4 22 2 2 7" xfId="16715"/>
    <cellStyle name="20% - Accent4 22 2 2 8" xfId="16716"/>
    <cellStyle name="20% - Accent4 22 2 2 9" xfId="16717"/>
    <cellStyle name="20% - Accent4 22 2 3" xfId="16718"/>
    <cellStyle name="20% - Accent4 22 2 3 10" xfId="16719"/>
    <cellStyle name="20% - Accent4 22 2 3 2" xfId="16720"/>
    <cellStyle name="20% - Accent4 22 2 3 3" xfId="16721"/>
    <cellStyle name="20% - Accent4 22 2 3 4" xfId="16722"/>
    <cellStyle name="20% - Accent4 22 2 3 5" xfId="16723"/>
    <cellStyle name="20% - Accent4 22 2 3 6" xfId="16724"/>
    <cellStyle name="20% - Accent4 22 2 3 7" xfId="16725"/>
    <cellStyle name="20% - Accent4 22 2 3 8" xfId="16726"/>
    <cellStyle name="20% - Accent4 22 2 3 9" xfId="16727"/>
    <cellStyle name="20% - Accent4 22 2 4" xfId="16728"/>
    <cellStyle name="20% - Accent4 22 2 5" xfId="16729"/>
    <cellStyle name="20% - Accent4 22 2 6" xfId="16730"/>
    <cellStyle name="20% - Accent4 22 2 7" xfId="16731"/>
    <cellStyle name="20% - Accent4 22 2 8" xfId="16732"/>
    <cellStyle name="20% - Accent4 22 2 9" xfId="16733"/>
    <cellStyle name="20% - Accent4 22 3" xfId="16734"/>
    <cellStyle name="20% - Accent4 22 3 10" xfId="16735"/>
    <cellStyle name="20% - Accent4 22 3 2" xfId="16736"/>
    <cellStyle name="20% - Accent4 22 3 3" xfId="16737"/>
    <cellStyle name="20% - Accent4 22 3 4" xfId="16738"/>
    <cellStyle name="20% - Accent4 22 3 5" xfId="16739"/>
    <cellStyle name="20% - Accent4 22 3 6" xfId="16740"/>
    <cellStyle name="20% - Accent4 22 3 7" xfId="16741"/>
    <cellStyle name="20% - Accent4 22 3 8" xfId="16742"/>
    <cellStyle name="20% - Accent4 22 3 9" xfId="16743"/>
    <cellStyle name="20% - Accent4 22 4" xfId="16744"/>
    <cellStyle name="20% - Accent4 22 4 10" xfId="16745"/>
    <cellStyle name="20% - Accent4 22 4 2" xfId="16746"/>
    <cellStyle name="20% - Accent4 22 4 3" xfId="16747"/>
    <cellStyle name="20% - Accent4 22 4 4" xfId="16748"/>
    <cellStyle name="20% - Accent4 22 4 5" xfId="16749"/>
    <cellStyle name="20% - Accent4 22 4 6" xfId="16750"/>
    <cellStyle name="20% - Accent4 22 4 7" xfId="16751"/>
    <cellStyle name="20% - Accent4 22 4 8" xfId="16752"/>
    <cellStyle name="20% - Accent4 22 4 9" xfId="16753"/>
    <cellStyle name="20% - Accent4 22 5" xfId="16754"/>
    <cellStyle name="20% - Accent4 22 5 10" xfId="16755"/>
    <cellStyle name="20% - Accent4 22 5 2" xfId="16756"/>
    <cellStyle name="20% - Accent4 22 5 3" xfId="16757"/>
    <cellStyle name="20% - Accent4 22 5 4" xfId="16758"/>
    <cellStyle name="20% - Accent4 22 5 5" xfId="16759"/>
    <cellStyle name="20% - Accent4 22 5 6" xfId="16760"/>
    <cellStyle name="20% - Accent4 22 5 7" xfId="16761"/>
    <cellStyle name="20% - Accent4 22 5 8" xfId="16762"/>
    <cellStyle name="20% - Accent4 22 5 9" xfId="16763"/>
    <cellStyle name="20% - Accent4 22 6" xfId="16764"/>
    <cellStyle name="20% - Accent4 22 6 10" xfId="16765"/>
    <cellStyle name="20% - Accent4 22 6 2" xfId="16766"/>
    <cellStyle name="20% - Accent4 22 6 3" xfId="16767"/>
    <cellStyle name="20% - Accent4 22 6 4" xfId="16768"/>
    <cellStyle name="20% - Accent4 22 6 5" xfId="16769"/>
    <cellStyle name="20% - Accent4 22 6 6" xfId="16770"/>
    <cellStyle name="20% - Accent4 22 6 7" xfId="16771"/>
    <cellStyle name="20% - Accent4 22 6 8" xfId="16772"/>
    <cellStyle name="20% - Accent4 22 6 9" xfId="16773"/>
    <cellStyle name="20% - Accent4 22 7" xfId="16774"/>
    <cellStyle name="20% - Accent4 22 8" xfId="16775"/>
    <cellStyle name="20% - Accent4 22 9" xfId="16776"/>
    <cellStyle name="20% - Accent4 23" xfId="16777"/>
    <cellStyle name="20% - Accent4 23 10" xfId="16778"/>
    <cellStyle name="20% - Accent4 23 11" xfId="16779"/>
    <cellStyle name="20% - Accent4 23 12" xfId="16780"/>
    <cellStyle name="20% - Accent4 23 13" xfId="16781"/>
    <cellStyle name="20% - Accent4 23 14" xfId="16782"/>
    <cellStyle name="20% - Accent4 23 15" xfId="16783"/>
    <cellStyle name="20% - Accent4 23 16" xfId="16784"/>
    <cellStyle name="20% - Accent4 23 2" xfId="16785"/>
    <cellStyle name="20% - Accent4 23 2 10" xfId="16786"/>
    <cellStyle name="20% - Accent4 23 2 11" xfId="16787"/>
    <cellStyle name="20% - Accent4 23 2 12" xfId="16788"/>
    <cellStyle name="20% - Accent4 23 2 13" xfId="16789"/>
    <cellStyle name="20% - Accent4 23 2 2" xfId="16790"/>
    <cellStyle name="20% - Accent4 23 2 2 10" xfId="16791"/>
    <cellStyle name="20% - Accent4 23 2 2 2" xfId="16792"/>
    <cellStyle name="20% - Accent4 23 2 2 3" xfId="16793"/>
    <cellStyle name="20% - Accent4 23 2 2 4" xfId="16794"/>
    <cellStyle name="20% - Accent4 23 2 2 5" xfId="16795"/>
    <cellStyle name="20% - Accent4 23 2 2 6" xfId="16796"/>
    <cellStyle name="20% - Accent4 23 2 2 7" xfId="16797"/>
    <cellStyle name="20% - Accent4 23 2 2 8" xfId="16798"/>
    <cellStyle name="20% - Accent4 23 2 2 9" xfId="16799"/>
    <cellStyle name="20% - Accent4 23 2 3" xfId="16800"/>
    <cellStyle name="20% - Accent4 23 2 3 10" xfId="16801"/>
    <cellStyle name="20% - Accent4 23 2 3 2" xfId="16802"/>
    <cellStyle name="20% - Accent4 23 2 3 3" xfId="16803"/>
    <cellStyle name="20% - Accent4 23 2 3 4" xfId="16804"/>
    <cellStyle name="20% - Accent4 23 2 3 5" xfId="16805"/>
    <cellStyle name="20% - Accent4 23 2 3 6" xfId="16806"/>
    <cellStyle name="20% - Accent4 23 2 3 7" xfId="16807"/>
    <cellStyle name="20% - Accent4 23 2 3 8" xfId="16808"/>
    <cellStyle name="20% - Accent4 23 2 3 9" xfId="16809"/>
    <cellStyle name="20% - Accent4 23 2 4" xfId="16810"/>
    <cellStyle name="20% - Accent4 23 2 5" xfId="16811"/>
    <cellStyle name="20% - Accent4 23 2 6" xfId="16812"/>
    <cellStyle name="20% - Accent4 23 2 7" xfId="16813"/>
    <cellStyle name="20% - Accent4 23 2 8" xfId="16814"/>
    <cellStyle name="20% - Accent4 23 2 9" xfId="16815"/>
    <cellStyle name="20% - Accent4 23 3" xfId="16816"/>
    <cellStyle name="20% - Accent4 23 3 10" xfId="16817"/>
    <cellStyle name="20% - Accent4 23 3 2" xfId="16818"/>
    <cellStyle name="20% - Accent4 23 3 3" xfId="16819"/>
    <cellStyle name="20% - Accent4 23 3 4" xfId="16820"/>
    <cellStyle name="20% - Accent4 23 3 5" xfId="16821"/>
    <cellStyle name="20% - Accent4 23 3 6" xfId="16822"/>
    <cellStyle name="20% - Accent4 23 3 7" xfId="16823"/>
    <cellStyle name="20% - Accent4 23 3 8" xfId="16824"/>
    <cellStyle name="20% - Accent4 23 3 9" xfId="16825"/>
    <cellStyle name="20% - Accent4 23 4" xfId="16826"/>
    <cellStyle name="20% - Accent4 23 4 10" xfId="16827"/>
    <cellStyle name="20% - Accent4 23 4 2" xfId="16828"/>
    <cellStyle name="20% - Accent4 23 4 3" xfId="16829"/>
    <cellStyle name="20% - Accent4 23 4 4" xfId="16830"/>
    <cellStyle name="20% - Accent4 23 4 5" xfId="16831"/>
    <cellStyle name="20% - Accent4 23 4 6" xfId="16832"/>
    <cellStyle name="20% - Accent4 23 4 7" xfId="16833"/>
    <cellStyle name="20% - Accent4 23 4 8" xfId="16834"/>
    <cellStyle name="20% - Accent4 23 4 9" xfId="16835"/>
    <cellStyle name="20% - Accent4 23 5" xfId="16836"/>
    <cellStyle name="20% - Accent4 23 5 10" xfId="16837"/>
    <cellStyle name="20% - Accent4 23 5 2" xfId="16838"/>
    <cellStyle name="20% - Accent4 23 5 3" xfId="16839"/>
    <cellStyle name="20% - Accent4 23 5 4" xfId="16840"/>
    <cellStyle name="20% - Accent4 23 5 5" xfId="16841"/>
    <cellStyle name="20% - Accent4 23 5 6" xfId="16842"/>
    <cellStyle name="20% - Accent4 23 5 7" xfId="16843"/>
    <cellStyle name="20% - Accent4 23 5 8" xfId="16844"/>
    <cellStyle name="20% - Accent4 23 5 9" xfId="16845"/>
    <cellStyle name="20% - Accent4 23 6" xfId="16846"/>
    <cellStyle name="20% - Accent4 23 6 10" xfId="16847"/>
    <cellStyle name="20% - Accent4 23 6 2" xfId="16848"/>
    <cellStyle name="20% - Accent4 23 6 3" xfId="16849"/>
    <cellStyle name="20% - Accent4 23 6 4" xfId="16850"/>
    <cellStyle name="20% - Accent4 23 6 5" xfId="16851"/>
    <cellStyle name="20% - Accent4 23 6 6" xfId="16852"/>
    <cellStyle name="20% - Accent4 23 6 7" xfId="16853"/>
    <cellStyle name="20% - Accent4 23 6 8" xfId="16854"/>
    <cellStyle name="20% - Accent4 23 6 9" xfId="16855"/>
    <cellStyle name="20% - Accent4 23 7" xfId="16856"/>
    <cellStyle name="20% - Accent4 23 8" xfId="16857"/>
    <cellStyle name="20% - Accent4 23 9" xfId="16858"/>
    <cellStyle name="20% - Accent4 24" xfId="16859"/>
    <cellStyle name="20% - Accent4 24 10" xfId="16860"/>
    <cellStyle name="20% - Accent4 24 11" xfId="16861"/>
    <cellStyle name="20% - Accent4 24 12" xfId="16862"/>
    <cellStyle name="20% - Accent4 24 13" xfId="16863"/>
    <cellStyle name="20% - Accent4 24 14" xfId="16864"/>
    <cellStyle name="20% - Accent4 24 15" xfId="16865"/>
    <cellStyle name="20% - Accent4 24 16" xfId="16866"/>
    <cellStyle name="20% - Accent4 24 2" xfId="16867"/>
    <cellStyle name="20% - Accent4 24 2 10" xfId="16868"/>
    <cellStyle name="20% - Accent4 24 2 11" xfId="16869"/>
    <cellStyle name="20% - Accent4 24 2 12" xfId="16870"/>
    <cellStyle name="20% - Accent4 24 2 13" xfId="16871"/>
    <cellStyle name="20% - Accent4 24 2 2" xfId="16872"/>
    <cellStyle name="20% - Accent4 24 2 2 10" xfId="16873"/>
    <cellStyle name="20% - Accent4 24 2 2 2" xfId="16874"/>
    <cellStyle name="20% - Accent4 24 2 2 3" xfId="16875"/>
    <cellStyle name="20% - Accent4 24 2 2 4" xfId="16876"/>
    <cellStyle name="20% - Accent4 24 2 2 5" xfId="16877"/>
    <cellStyle name="20% - Accent4 24 2 2 6" xfId="16878"/>
    <cellStyle name="20% - Accent4 24 2 2 7" xfId="16879"/>
    <cellStyle name="20% - Accent4 24 2 2 8" xfId="16880"/>
    <cellStyle name="20% - Accent4 24 2 2 9" xfId="16881"/>
    <cellStyle name="20% - Accent4 24 2 3" xfId="16882"/>
    <cellStyle name="20% - Accent4 24 2 3 10" xfId="16883"/>
    <cellStyle name="20% - Accent4 24 2 3 2" xfId="16884"/>
    <cellStyle name="20% - Accent4 24 2 3 3" xfId="16885"/>
    <cellStyle name="20% - Accent4 24 2 3 4" xfId="16886"/>
    <cellStyle name="20% - Accent4 24 2 3 5" xfId="16887"/>
    <cellStyle name="20% - Accent4 24 2 3 6" xfId="16888"/>
    <cellStyle name="20% - Accent4 24 2 3 7" xfId="16889"/>
    <cellStyle name="20% - Accent4 24 2 3 8" xfId="16890"/>
    <cellStyle name="20% - Accent4 24 2 3 9" xfId="16891"/>
    <cellStyle name="20% - Accent4 24 2 4" xfId="16892"/>
    <cellStyle name="20% - Accent4 24 2 5" xfId="16893"/>
    <cellStyle name="20% - Accent4 24 2 6" xfId="16894"/>
    <cellStyle name="20% - Accent4 24 2 7" xfId="16895"/>
    <cellStyle name="20% - Accent4 24 2 8" xfId="16896"/>
    <cellStyle name="20% - Accent4 24 2 9" xfId="16897"/>
    <cellStyle name="20% - Accent4 24 3" xfId="16898"/>
    <cellStyle name="20% - Accent4 24 3 10" xfId="16899"/>
    <cellStyle name="20% - Accent4 24 3 2" xfId="16900"/>
    <cellStyle name="20% - Accent4 24 3 3" xfId="16901"/>
    <cellStyle name="20% - Accent4 24 3 4" xfId="16902"/>
    <cellStyle name="20% - Accent4 24 3 5" xfId="16903"/>
    <cellStyle name="20% - Accent4 24 3 6" xfId="16904"/>
    <cellStyle name="20% - Accent4 24 3 7" xfId="16905"/>
    <cellStyle name="20% - Accent4 24 3 8" xfId="16906"/>
    <cellStyle name="20% - Accent4 24 3 9" xfId="16907"/>
    <cellStyle name="20% - Accent4 24 4" xfId="16908"/>
    <cellStyle name="20% - Accent4 24 4 10" xfId="16909"/>
    <cellStyle name="20% - Accent4 24 4 2" xfId="16910"/>
    <cellStyle name="20% - Accent4 24 4 3" xfId="16911"/>
    <cellStyle name="20% - Accent4 24 4 4" xfId="16912"/>
    <cellStyle name="20% - Accent4 24 4 5" xfId="16913"/>
    <cellStyle name="20% - Accent4 24 4 6" xfId="16914"/>
    <cellStyle name="20% - Accent4 24 4 7" xfId="16915"/>
    <cellStyle name="20% - Accent4 24 4 8" xfId="16916"/>
    <cellStyle name="20% - Accent4 24 4 9" xfId="16917"/>
    <cellStyle name="20% - Accent4 24 5" xfId="16918"/>
    <cellStyle name="20% - Accent4 24 5 10" xfId="16919"/>
    <cellStyle name="20% - Accent4 24 5 2" xfId="16920"/>
    <cellStyle name="20% - Accent4 24 5 3" xfId="16921"/>
    <cellStyle name="20% - Accent4 24 5 4" xfId="16922"/>
    <cellStyle name="20% - Accent4 24 5 5" xfId="16923"/>
    <cellStyle name="20% - Accent4 24 5 6" xfId="16924"/>
    <cellStyle name="20% - Accent4 24 5 7" xfId="16925"/>
    <cellStyle name="20% - Accent4 24 5 8" xfId="16926"/>
    <cellStyle name="20% - Accent4 24 5 9" xfId="16927"/>
    <cellStyle name="20% - Accent4 24 6" xfId="16928"/>
    <cellStyle name="20% - Accent4 24 6 10" xfId="16929"/>
    <cellStyle name="20% - Accent4 24 6 2" xfId="16930"/>
    <cellStyle name="20% - Accent4 24 6 3" xfId="16931"/>
    <cellStyle name="20% - Accent4 24 6 4" xfId="16932"/>
    <cellStyle name="20% - Accent4 24 6 5" xfId="16933"/>
    <cellStyle name="20% - Accent4 24 6 6" xfId="16934"/>
    <cellStyle name="20% - Accent4 24 6 7" xfId="16935"/>
    <cellStyle name="20% - Accent4 24 6 8" xfId="16936"/>
    <cellStyle name="20% - Accent4 24 6 9" xfId="16937"/>
    <cellStyle name="20% - Accent4 24 7" xfId="16938"/>
    <cellStyle name="20% - Accent4 24 8" xfId="16939"/>
    <cellStyle name="20% - Accent4 24 9" xfId="16940"/>
    <cellStyle name="20% - Accent4 25" xfId="16941"/>
    <cellStyle name="20% - Accent4 25 10" xfId="16942"/>
    <cellStyle name="20% - Accent4 25 11" xfId="16943"/>
    <cellStyle name="20% - Accent4 25 12" xfId="16944"/>
    <cellStyle name="20% - Accent4 25 13" xfId="16945"/>
    <cellStyle name="20% - Accent4 25 14" xfId="16946"/>
    <cellStyle name="20% - Accent4 25 15" xfId="16947"/>
    <cellStyle name="20% - Accent4 25 16" xfId="16948"/>
    <cellStyle name="20% - Accent4 25 2" xfId="16949"/>
    <cellStyle name="20% - Accent4 25 2 10" xfId="16950"/>
    <cellStyle name="20% - Accent4 25 2 11" xfId="16951"/>
    <cellStyle name="20% - Accent4 25 2 12" xfId="16952"/>
    <cellStyle name="20% - Accent4 25 2 13" xfId="16953"/>
    <cellStyle name="20% - Accent4 25 2 2" xfId="16954"/>
    <cellStyle name="20% - Accent4 25 2 2 10" xfId="16955"/>
    <cellStyle name="20% - Accent4 25 2 2 2" xfId="16956"/>
    <cellStyle name="20% - Accent4 25 2 2 3" xfId="16957"/>
    <cellStyle name="20% - Accent4 25 2 2 4" xfId="16958"/>
    <cellStyle name="20% - Accent4 25 2 2 5" xfId="16959"/>
    <cellStyle name="20% - Accent4 25 2 2 6" xfId="16960"/>
    <cellStyle name="20% - Accent4 25 2 2 7" xfId="16961"/>
    <cellStyle name="20% - Accent4 25 2 2 8" xfId="16962"/>
    <cellStyle name="20% - Accent4 25 2 2 9" xfId="16963"/>
    <cellStyle name="20% - Accent4 25 2 3" xfId="16964"/>
    <cellStyle name="20% - Accent4 25 2 3 10" xfId="16965"/>
    <cellStyle name="20% - Accent4 25 2 3 2" xfId="16966"/>
    <cellStyle name="20% - Accent4 25 2 3 3" xfId="16967"/>
    <cellStyle name="20% - Accent4 25 2 3 4" xfId="16968"/>
    <cellStyle name="20% - Accent4 25 2 3 5" xfId="16969"/>
    <cellStyle name="20% - Accent4 25 2 3 6" xfId="16970"/>
    <cellStyle name="20% - Accent4 25 2 3 7" xfId="16971"/>
    <cellStyle name="20% - Accent4 25 2 3 8" xfId="16972"/>
    <cellStyle name="20% - Accent4 25 2 3 9" xfId="16973"/>
    <cellStyle name="20% - Accent4 25 2 4" xfId="16974"/>
    <cellStyle name="20% - Accent4 25 2 5" xfId="16975"/>
    <cellStyle name="20% - Accent4 25 2 6" xfId="16976"/>
    <cellStyle name="20% - Accent4 25 2 7" xfId="16977"/>
    <cellStyle name="20% - Accent4 25 2 8" xfId="16978"/>
    <cellStyle name="20% - Accent4 25 2 9" xfId="16979"/>
    <cellStyle name="20% - Accent4 25 3" xfId="16980"/>
    <cellStyle name="20% - Accent4 25 3 10" xfId="16981"/>
    <cellStyle name="20% - Accent4 25 3 2" xfId="16982"/>
    <cellStyle name="20% - Accent4 25 3 3" xfId="16983"/>
    <cellStyle name="20% - Accent4 25 3 4" xfId="16984"/>
    <cellStyle name="20% - Accent4 25 3 5" xfId="16985"/>
    <cellStyle name="20% - Accent4 25 3 6" xfId="16986"/>
    <cellStyle name="20% - Accent4 25 3 7" xfId="16987"/>
    <cellStyle name="20% - Accent4 25 3 8" xfId="16988"/>
    <cellStyle name="20% - Accent4 25 3 9" xfId="16989"/>
    <cellStyle name="20% - Accent4 25 4" xfId="16990"/>
    <cellStyle name="20% - Accent4 25 4 10" xfId="16991"/>
    <cellStyle name="20% - Accent4 25 4 2" xfId="16992"/>
    <cellStyle name="20% - Accent4 25 4 3" xfId="16993"/>
    <cellStyle name="20% - Accent4 25 4 4" xfId="16994"/>
    <cellStyle name="20% - Accent4 25 4 5" xfId="16995"/>
    <cellStyle name="20% - Accent4 25 4 6" xfId="16996"/>
    <cellStyle name="20% - Accent4 25 4 7" xfId="16997"/>
    <cellStyle name="20% - Accent4 25 4 8" xfId="16998"/>
    <cellStyle name="20% - Accent4 25 4 9" xfId="16999"/>
    <cellStyle name="20% - Accent4 25 5" xfId="17000"/>
    <cellStyle name="20% - Accent4 25 5 10" xfId="17001"/>
    <cellStyle name="20% - Accent4 25 5 2" xfId="17002"/>
    <cellStyle name="20% - Accent4 25 5 3" xfId="17003"/>
    <cellStyle name="20% - Accent4 25 5 4" xfId="17004"/>
    <cellStyle name="20% - Accent4 25 5 5" xfId="17005"/>
    <cellStyle name="20% - Accent4 25 5 6" xfId="17006"/>
    <cellStyle name="20% - Accent4 25 5 7" xfId="17007"/>
    <cellStyle name="20% - Accent4 25 5 8" xfId="17008"/>
    <cellStyle name="20% - Accent4 25 5 9" xfId="17009"/>
    <cellStyle name="20% - Accent4 25 6" xfId="17010"/>
    <cellStyle name="20% - Accent4 25 6 10" xfId="17011"/>
    <cellStyle name="20% - Accent4 25 6 2" xfId="17012"/>
    <cellStyle name="20% - Accent4 25 6 3" xfId="17013"/>
    <cellStyle name="20% - Accent4 25 6 4" xfId="17014"/>
    <cellStyle name="20% - Accent4 25 6 5" xfId="17015"/>
    <cellStyle name="20% - Accent4 25 6 6" xfId="17016"/>
    <cellStyle name="20% - Accent4 25 6 7" xfId="17017"/>
    <cellStyle name="20% - Accent4 25 6 8" xfId="17018"/>
    <cellStyle name="20% - Accent4 25 6 9" xfId="17019"/>
    <cellStyle name="20% - Accent4 25 7" xfId="17020"/>
    <cellStyle name="20% - Accent4 25 8" xfId="17021"/>
    <cellStyle name="20% - Accent4 25 9" xfId="17022"/>
    <cellStyle name="20% - Accent4 26" xfId="17023"/>
    <cellStyle name="20% - Accent4 26 10" xfId="17024"/>
    <cellStyle name="20% - Accent4 26 11" xfId="17025"/>
    <cellStyle name="20% - Accent4 26 12" xfId="17026"/>
    <cellStyle name="20% - Accent4 26 13" xfId="17027"/>
    <cellStyle name="20% - Accent4 26 14" xfId="17028"/>
    <cellStyle name="20% - Accent4 26 15" xfId="17029"/>
    <cellStyle name="20% - Accent4 26 16" xfId="17030"/>
    <cellStyle name="20% - Accent4 26 2" xfId="17031"/>
    <cellStyle name="20% - Accent4 26 2 10" xfId="17032"/>
    <cellStyle name="20% - Accent4 26 2 11" xfId="17033"/>
    <cellStyle name="20% - Accent4 26 2 12" xfId="17034"/>
    <cellStyle name="20% - Accent4 26 2 13" xfId="17035"/>
    <cellStyle name="20% - Accent4 26 2 2" xfId="17036"/>
    <cellStyle name="20% - Accent4 26 2 2 10" xfId="17037"/>
    <cellStyle name="20% - Accent4 26 2 2 2" xfId="17038"/>
    <cellStyle name="20% - Accent4 26 2 2 3" xfId="17039"/>
    <cellStyle name="20% - Accent4 26 2 2 4" xfId="17040"/>
    <cellStyle name="20% - Accent4 26 2 2 5" xfId="17041"/>
    <cellStyle name="20% - Accent4 26 2 2 6" xfId="17042"/>
    <cellStyle name="20% - Accent4 26 2 2 7" xfId="17043"/>
    <cellStyle name="20% - Accent4 26 2 2 8" xfId="17044"/>
    <cellStyle name="20% - Accent4 26 2 2 9" xfId="17045"/>
    <cellStyle name="20% - Accent4 26 2 3" xfId="17046"/>
    <cellStyle name="20% - Accent4 26 2 3 10" xfId="17047"/>
    <cellStyle name="20% - Accent4 26 2 3 2" xfId="17048"/>
    <cellStyle name="20% - Accent4 26 2 3 3" xfId="17049"/>
    <cellStyle name="20% - Accent4 26 2 3 4" xfId="17050"/>
    <cellStyle name="20% - Accent4 26 2 3 5" xfId="17051"/>
    <cellStyle name="20% - Accent4 26 2 3 6" xfId="17052"/>
    <cellStyle name="20% - Accent4 26 2 3 7" xfId="17053"/>
    <cellStyle name="20% - Accent4 26 2 3 8" xfId="17054"/>
    <cellStyle name="20% - Accent4 26 2 3 9" xfId="17055"/>
    <cellStyle name="20% - Accent4 26 2 4" xfId="17056"/>
    <cellStyle name="20% - Accent4 26 2 5" xfId="17057"/>
    <cellStyle name="20% - Accent4 26 2 6" xfId="17058"/>
    <cellStyle name="20% - Accent4 26 2 7" xfId="17059"/>
    <cellStyle name="20% - Accent4 26 2 8" xfId="17060"/>
    <cellStyle name="20% - Accent4 26 2 9" xfId="17061"/>
    <cellStyle name="20% - Accent4 26 3" xfId="17062"/>
    <cellStyle name="20% - Accent4 26 3 10" xfId="17063"/>
    <cellStyle name="20% - Accent4 26 3 2" xfId="17064"/>
    <cellStyle name="20% - Accent4 26 3 3" xfId="17065"/>
    <cellStyle name="20% - Accent4 26 3 4" xfId="17066"/>
    <cellStyle name="20% - Accent4 26 3 5" xfId="17067"/>
    <cellStyle name="20% - Accent4 26 3 6" xfId="17068"/>
    <cellStyle name="20% - Accent4 26 3 7" xfId="17069"/>
    <cellStyle name="20% - Accent4 26 3 8" xfId="17070"/>
    <cellStyle name="20% - Accent4 26 3 9" xfId="17071"/>
    <cellStyle name="20% - Accent4 26 4" xfId="17072"/>
    <cellStyle name="20% - Accent4 26 4 10" xfId="17073"/>
    <cellStyle name="20% - Accent4 26 4 2" xfId="17074"/>
    <cellStyle name="20% - Accent4 26 4 3" xfId="17075"/>
    <cellStyle name="20% - Accent4 26 4 4" xfId="17076"/>
    <cellStyle name="20% - Accent4 26 4 5" xfId="17077"/>
    <cellStyle name="20% - Accent4 26 4 6" xfId="17078"/>
    <cellStyle name="20% - Accent4 26 4 7" xfId="17079"/>
    <cellStyle name="20% - Accent4 26 4 8" xfId="17080"/>
    <cellStyle name="20% - Accent4 26 4 9" xfId="17081"/>
    <cellStyle name="20% - Accent4 26 5" xfId="17082"/>
    <cellStyle name="20% - Accent4 26 5 10" xfId="17083"/>
    <cellStyle name="20% - Accent4 26 5 2" xfId="17084"/>
    <cellStyle name="20% - Accent4 26 5 3" xfId="17085"/>
    <cellStyle name="20% - Accent4 26 5 4" xfId="17086"/>
    <cellStyle name="20% - Accent4 26 5 5" xfId="17087"/>
    <cellStyle name="20% - Accent4 26 5 6" xfId="17088"/>
    <cellStyle name="20% - Accent4 26 5 7" xfId="17089"/>
    <cellStyle name="20% - Accent4 26 5 8" xfId="17090"/>
    <cellStyle name="20% - Accent4 26 5 9" xfId="17091"/>
    <cellStyle name="20% - Accent4 26 6" xfId="17092"/>
    <cellStyle name="20% - Accent4 26 6 10" xfId="17093"/>
    <cellStyle name="20% - Accent4 26 6 2" xfId="17094"/>
    <cellStyle name="20% - Accent4 26 6 3" xfId="17095"/>
    <cellStyle name="20% - Accent4 26 6 4" xfId="17096"/>
    <cellStyle name="20% - Accent4 26 6 5" xfId="17097"/>
    <cellStyle name="20% - Accent4 26 6 6" xfId="17098"/>
    <cellStyle name="20% - Accent4 26 6 7" xfId="17099"/>
    <cellStyle name="20% - Accent4 26 6 8" xfId="17100"/>
    <cellStyle name="20% - Accent4 26 6 9" xfId="17101"/>
    <cellStyle name="20% - Accent4 26 7" xfId="17102"/>
    <cellStyle name="20% - Accent4 26 8" xfId="17103"/>
    <cellStyle name="20% - Accent4 26 9" xfId="17104"/>
    <cellStyle name="20% - Accent4 27" xfId="17105"/>
    <cellStyle name="20% - Accent4 27 10" xfId="17106"/>
    <cellStyle name="20% - Accent4 27 11" xfId="17107"/>
    <cellStyle name="20% - Accent4 27 12" xfId="17108"/>
    <cellStyle name="20% - Accent4 27 13" xfId="17109"/>
    <cellStyle name="20% - Accent4 27 14" xfId="17110"/>
    <cellStyle name="20% - Accent4 27 15" xfId="17111"/>
    <cellStyle name="20% - Accent4 27 2" xfId="17112"/>
    <cellStyle name="20% - Accent4 27 2 10" xfId="17113"/>
    <cellStyle name="20% - Accent4 27 2 11" xfId="17114"/>
    <cellStyle name="20% - Accent4 27 2 12" xfId="17115"/>
    <cellStyle name="20% - Accent4 27 2 13" xfId="17116"/>
    <cellStyle name="20% - Accent4 27 2 2" xfId="17117"/>
    <cellStyle name="20% - Accent4 27 2 2 10" xfId="17118"/>
    <cellStyle name="20% - Accent4 27 2 2 2" xfId="17119"/>
    <cellStyle name="20% - Accent4 27 2 2 3" xfId="17120"/>
    <cellStyle name="20% - Accent4 27 2 2 4" xfId="17121"/>
    <cellStyle name="20% - Accent4 27 2 2 5" xfId="17122"/>
    <cellStyle name="20% - Accent4 27 2 2 6" xfId="17123"/>
    <cellStyle name="20% - Accent4 27 2 2 7" xfId="17124"/>
    <cellStyle name="20% - Accent4 27 2 2 8" xfId="17125"/>
    <cellStyle name="20% - Accent4 27 2 2 9" xfId="17126"/>
    <cellStyle name="20% - Accent4 27 2 3" xfId="17127"/>
    <cellStyle name="20% - Accent4 27 2 3 10" xfId="17128"/>
    <cellStyle name="20% - Accent4 27 2 3 2" xfId="17129"/>
    <cellStyle name="20% - Accent4 27 2 3 3" xfId="17130"/>
    <cellStyle name="20% - Accent4 27 2 3 4" xfId="17131"/>
    <cellStyle name="20% - Accent4 27 2 3 5" xfId="17132"/>
    <cellStyle name="20% - Accent4 27 2 3 6" xfId="17133"/>
    <cellStyle name="20% - Accent4 27 2 3 7" xfId="17134"/>
    <cellStyle name="20% - Accent4 27 2 3 8" xfId="17135"/>
    <cellStyle name="20% - Accent4 27 2 3 9" xfId="17136"/>
    <cellStyle name="20% - Accent4 27 2 4" xfId="17137"/>
    <cellStyle name="20% - Accent4 27 2 5" xfId="17138"/>
    <cellStyle name="20% - Accent4 27 2 6" xfId="17139"/>
    <cellStyle name="20% - Accent4 27 2 7" xfId="17140"/>
    <cellStyle name="20% - Accent4 27 2 8" xfId="17141"/>
    <cellStyle name="20% - Accent4 27 2 9" xfId="17142"/>
    <cellStyle name="20% - Accent4 27 3" xfId="17143"/>
    <cellStyle name="20% - Accent4 27 3 10" xfId="17144"/>
    <cellStyle name="20% - Accent4 27 3 2" xfId="17145"/>
    <cellStyle name="20% - Accent4 27 3 3" xfId="17146"/>
    <cellStyle name="20% - Accent4 27 3 4" xfId="17147"/>
    <cellStyle name="20% - Accent4 27 3 5" xfId="17148"/>
    <cellStyle name="20% - Accent4 27 3 6" xfId="17149"/>
    <cellStyle name="20% - Accent4 27 3 7" xfId="17150"/>
    <cellStyle name="20% - Accent4 27 3 8" xfId="17151"/>
    <cellStyle name="20% - Accent4 27 3 9" xfId="17152"/>
    <cellStyle name="20% - Accent4 27 4" xfId="17153"/>
    <cellStyle name="20% - Accent4 27 4 10" xfId="17154"/>
    <cellStyle name="20% - Accent4 27 4 2" xfId="17155"/>
    <cellStyle name="20% - Accent4 27 4 3" xfId="17156"/>
    <cellStyle name="20% - Accent4 27 4 4" xfId="17157"/>
    <cellStyle name="20% - Accent4 27 4 5" xfId="17158"/>
    <cellStyle name="20% - Accent4 27 4 6" xfId="17159"/>
    <cellStyle name="20% - Accent4 27 4 7" xfId="17160"/>
    <cellStyle name="20% - Accent4 27 4 8" xfId="17161"/>
    <cellStyle name="20% - Accent4 27 4 9" xfId="17162"/>
    <cellStyle name="20% - Accent4 27 5" xfId="17163"/>
    <cellStyle name="20% - Accent4 27 5 10" xfId="17164"/>
    <cellStyle name="20% - Accent4 27 5 2" xfId="17165"/>
    <cellStyle name="20% - Accent4 27 5 3" xfId="17166"/>
    <cellStyle name="20% - Accent4 27 5 4" xfId="17167"/>
    <cellStyle name="20% - Accent4 27 5 5" xfId="17168"/>
    <cellStyle name="20% - Accent4 27 5 6" xfId="17169"/>
    <cellStyle name="20% - Accent4 27 5 7" xfId="17170"/>
    <cellStyle name="20% - Accent4 27 5 8" xfId="17171"/>
    <cellStyle name="20% - Accent4 27 5 9" xfId="17172"/>
    <cellStyle name="20% - Accent4 27 6" xfId="17173"/>
    <cellStyle name="20% - Accent4 27 7" xfId="17174"/>
    <cellStyle name="20% - Accent4 27 8" xfId="17175"/>
    <cellStyle name="20% - Accent4 27 9" xfId="17176"/>
    <cellStyle name="20% - Accent4 28" xfId="17177"/>
    <cellStyle name="20% - Accent4 28 10" xfId="17178"/>
    <cellStyle name="20% - Accent4 28 11" xfId="17179"/>
    <cellStyle name="20% - Accent4 28 12" xfId="17180"/>
    <cellStyle name="20% - Accent4 28 13" xfId="17181"/>
    <cellStyle name="20% - Accent4 28 14" xfId="17182"/>
    <cellStyle name="20% - Accent4 28 15" xfId="17183"/>
    <cellStyle name="20% - Accent4 28 2" xfId="17184"/>
    <cellStyle name="20% - Accent4 28 2 10" xfId="17185"/>
    <cellStyle name="20% - Accent4 28 2 11" xfId="17186"/>
    <cellStyle name="20% - Accent4 28 2 12" xfId="17187"/>
    <cellStyle name="20% - Accent4 28 2 13" xfId="17188"/>
    <cellStyle name="20% - Accent4 28 2 2" xfId="17189"/>
    <cellStyle name="20% - Accent4 28 2 2 10" xfId="17190"/>
    <cellStyle name="20% - Accent4 28 2 2 2" xfId="17191"/>
    <cellStyle name="20% - Accent4 28 2 2 3" xfId="17192"/>
    <cellStyle name="20% - Accent4 28 2 2 4" xfId="17193"/>
    <cellStyle name="20% - Accent4 28 2 2 5" xfId="17194"/>
    <cellStyle name="20% - Accent4 28 2 2 6" xfId="17195"/>
    <cellStyle name="20% - Accent4 28 2 2 7" xfId="17196"/>
    <cellStyle name="20% - Accent4 28 2 2 8" xfId="17197"/>
    <cellStyle name="20% - Accent4 28 2 2 9" xfId="17198"/>
    <cellStyle name="20% - Accent4 28 2 3" xfId="17199"/>
    <cellStyle name="20% - Accent4 28 2 3 10" xfId="17200"/>
    <cellStyle name="20% - Accent4 28 2 3 2" xfId="17201"/>
    <cellStyle name="20% - Accent4 28 2 3 3" xfId="17202"/>
    <cellStyle name="20% - Accent4 28 2 3 4" xfId="17203"/>
    <cellStyle name="20% - Accent4 28 2 3 5" xfId="17204"/>
    <cellStyle name="20% - Accent4 28 2 3 6" xfId="17205"/>
    <cellStyle name="20% - Accent4 28 2 3 7" xfId="17206"/>
    <cellStyle name="20% - Accent4 28 2 3 8" xfId="17207"/>
    <cellStyle name="20% - Accent4 28 2 3 9" xfId="17208"/>
    <cellStyle name="20% - Accent4 28 2 4" xfId="17209"/>
    <cellStyle name="20% - Accent4 28 2 5" xfId="17210"/>
    <cellStyle name="20% - Accent4 28 2 6" xfId="17211"/>
    <cellStyle name="20% - Accent4 28 2 7" xfId="17212"/>
    <cellStyle name="20% - Accent4 28 2 8" xfId="17213"/>
    <cellStyle name="20% - Accent4 28 2 9" xfId="17214"/>
    <cellStyle name="20% - Accent4 28 3" xfId="17215"/>
    <cellStyle name="20% - Accent4 28 3 10" xfId="17216"/>
    <cellStyle name="20% - Accent4 28 3 2" xfId="17217"/>
    <cellStyle name="20% - Accent4 28 3 3" xfId="17218"/>
    <cellStyle name="20% - Accent4 28 3 4" xfId="17219"/>
    <cellStyle name="20% - Accent4 28 3 5" xfId="17220"/>
    <cellStyle name="20% - Accent4 28 3 6" xfId="17221"/>
    <cellStyle name="20% - Accent4 28 3 7" xfId="17222"/>
    <cellStyle name="20% - Accent4 28 3 8" xfId="17223"/>
    <cellStyle name="20% - Accent4 28 3 9" xfId="17224"/>
    <cellStyle name="20% - Accent4 28 4" xfId="17225"/>
    <cellStyle name="20% - Accent4 28 4 10" xfId="17226"/>
    <cellStyle name="20% - Accent4 28 4 2" xfId="17227"/>
    <cellStyle name="20% - Accent4 28 4 3" xfId="17228"/>
    <cellStyle name="20% - Accent4 28 4 4" xfId="17229"/>
    <cellStyle name="20% - Accent4 28 4 5" xfId="17230"/>
    <cellStyle name="20% - Accent4 28 4 6" xfId="17231"/>
    <cellStyle name="20% - Accent4 28 4 7" xfId="17232"/>
    <cellStyle name="20% - Accent4 28 4 8" xfId="17233"/>
    <cellStyle name="20% - Accent4 28 4 9" xfId="17234"/>
    <cellStyle name="20% - Accent4 28 5" xfId="17235"/>
    <cellStyle name="20% - Accent4 28 5 10" xfId="17236"/>
    <cellStyle name="20% - Accent4 28 5 2" xfId="17237"/>
    <cellStyle name="20% - Accent4 28 5 3" xfId="17238"/>
    <cellStyle name="20% - Accent4 28 5 4" xfId="17239"/>
    <cellStyle name="20% - Accent4 28 5 5" xfId="17240"/>
    <cellStyle name="20% - Accent4 28 5 6" xfId="17241"/>
    <cellStyle name="20% - Accent4 28 5 7" xfId="17242"/>
    <cellStyle name="20% - Accent4 28 5 8" xfId="17243"/>
    <cellStyle name="20% - Accent4 28 5 9" xfId="17244"/>
    <cellStyle name="20% - Accent4 28 6" xfId="17245"/>
    <cellStyle name="20% - Accent4 28 7" xfId="17246"/>
    <cellStyle name="20% - Accent4 28 8" xfId="17247"/>
    <cellStyle name="20% - Accent4 28 9" xfId="17248"/>
    <cellStyle name="20% - Accent4 29" xfId="17249"/>
    <cellStyle name="20% - Accent4 29 10" xfId="17250"/>
    <cellStyle name="20% - Accent4 29 11" xfId="17251"/>
    <cellStyle name="20% - Accent4 29 12" xfId="17252"/>
    <cellStyle name="20% - Accent4 29 13" xfId="17253"/>
    <cellStyle name="20% - Accent4 29 14" xfId="17254"/>
    <cellStyle name="20% - Accent4 29 15" xfId="17255"/>
    <cellStyle name="20% - Accent4 29 2" xfId="17256"/>
    <cellStyle name="20% - Accent4 29 2 10" xfId="17257"/>
    <cellStyle name="20% - Accent4 29 2 11" xfId="17258"/>
    <cellStyle name="20% - Accent4 29 2 12" xfId="17259"/>
    <cellStyle name="20% - Accent4 29 2 13" xfId="17260"/>
    <cellStyle name="20% - Accent4 29 2 2" xfId="17261"/>
    <cellStyle name="20% - Accent4 29 2 2 10" xfId="17262"/>
    <cellStyle name="20% - Accent4 29 2 2 2" xfId="17263"/>
    <cellStyle name="20% - Accent4 29 2 2 3" xfId="17264"/>
    <cellStyle name="20% - Accent4 29 2 2 4" xfId="17265"/>
    <cellStyle name="20% - Accent4 29 2 2 5" xfId="17266"/>
    <cellStyle name="20% - Accent4 29 2 2 6" xfId="17267"/>
    <cellStyle name="20% - Accent4 29 2 2 7" xfId="17268"/>
    <cellStyle name="20% - Accent4 29 2 2 8" xfId="17269"/>
    <cellStyle name="20% - Accent4 29 2 2 9" xfId="17270"/>
    <cellStyle name="20% - Accent4 29 2 3" xfId="17271"/>
    <cellStyle name="20% - Accent4 29 2 3 10" xfId="17272"/>
    <cellStyle name="20% - Accent4 29 2 3 2" xfId="17273"/>
    <cellStyle name="20% - Accent4 29 2 3 3" xfId="17274"/>
    <cellStyle name="20% - Accent4 29 2 3 4" xfId="17275"/>
    <cellStyle name="20% - Accent4 29 2 3 5" xfId="17276"/>
    <cellStyle name="20% - Accent4 29 2 3 6" xfId="17277"/>
    <cellStyle name="20% - Accent4 29 2 3 7" xfId="17278"/>
    <cellStyle name="20% - Accent4 29 2 3 8" xfId="17279"/>
    <cellStyle name="20% - Accent4 29 2 3 9" xfId="17280"/>
    <cellStyle name="20% - Accent4 29 2 4" xfId="17281"/>
    <cellStyle name="20% - Accent4 29 2 5" xfId="17282"/>
    <cellStyle name="20% - Accent4 29 2 6" xfId="17283"/>
    <cellStyle name="20% - Accent4 29 2 7" xfId="17284"/>
    <cellStyle name="20% - Accent4 29 2 8" xfId="17285"/>
    <cellStyle name="20% - Accent4 29 2 9" xfId="17286"/>
    <cellStyle name="20% - Accent4 29 3" xfId="17287"/>
    <cellStyle name="20% - Accent4 29 3 10" xfId="17288"/>
    <cellStyle name="20% - Accent4 29 3 2" xfId="17289"/>
    <cellStyle name="20% - Accent4 29 3 3" xfId="17290"/>
    <cellStyle name="20% - Accent4 29 3 4" xfId="17291"/>
    <cellStyle name="20% - Accent4 29 3 5" xfId="17292"/>
    <cellStyle name="20% - Accent4 29 3 6" xfId="17293"/>
    <cellStyle name="20% - Accent4 29 3 7" xfId="17294"/>
    <cellStyle name="20% - Accent4 29 3 8" xfId="17295"/>
    <cellStyle name="20% - Accent4 29 3 9" xfId="17296"/>
    <cellStyle name="20% - Accent4 29 4" xfId="17297"/>
    <cellStyle name="20% - Accent4 29 4 10" xfId="17298"/>
    <cellStyle name="20% - Accent4 29 4 2" xfId="17299"/>
    <cellStyle name="20% - Accent4 29 4 3" xfId="17300"/>
    <cellStyle name="20% - Accent4 29 4 4" xfId="17301"/>
    <cellStyle name="20% - Accent4 29 4 5" xfId="17302"/>
    <cellStyle name="20% - Accent4 29 4 6" xfId="17303"/>
    <cellStyle name="20% - Accent4 29 4 7" xfId="17304"/>
    <cellStyle name="20% - Accent4 29 4 8" xfId="17305"/>
    <cellStyle name="20% - Accent4 29 4 9" xfId="17306"/>
    <cellStyle name="20% - Accent4 29 5" xfId="17307"/>
    <cellStyle name="20% - Accent4 29 5 10" xfId="17308"/>
    <cellStyle name="20% - Accent4 29 5 2" xfId="17309"/>
    <cellStyle name="20% - Accent4 29 5 3" xfId="17310"/>
    <cellStyle name="20% - Accent4 29 5 4" xfId="17311"/>
    <cellStyle name="20% - Accent4 29 5 5" xfId="17312"/>
    <cellStyle name="20% - Accent4 29 5 6" xfId="17313"/>
    <cellStyle name="20% - Accent4 29 5 7" xfId="17314"/>
    <cellStyle name="20% - Accent4 29 5 8" xfId="17315"/>
    <cellStyle name="20% - Accent4 29 5 9" xfId="17316"/>
    <cellStyle name="20% - Accent4 29 6" xfId="17317"/>
    <cellStyle name="20% - Accent4 29 7" xfId="17318"/>
    <cellStyle name="20% - Accent4 29 8" xfId="17319"/>
    <cellStyle name="20% - Accent4 29 9" xfId="17320"/>
    <cellStyle name="20% - Accent4 3" xfId="17321"/>
    <cellStyle name="20% - Accent4 3 10" xfId="17322"/>
    <cellStyle name="20% - Accent4 3 11" xfId="17323"/>
    <cellStyle name="20% - Accent4 3 12" xfId="17324"/>
    <cellStyle name="20% - Accent4 3 13" xfId="17325"/>
    <cellStyle name="20% - Accent4 3 14" xfId="17326"/>
    <cellStyle name="20% - Accent4 3 15" xfId="17327"/>
    <cellStyle name="20% - Accent4 3 16" xfId="17328"/>
    <cellStyle name="20% - Accent4 3 17" xfId="17329"/>
    <cellStyle name="20% - Accent4 3 18" xfId="17330"/>
    <cellStyle name="20% - Accent4 3 19" xfId="17331"/>
    <cellStyle name="20% - Accent4 3 2" xfId="17332"/>
    <cellStyle name="20% - Accent4 3 2 10" xfId="17333"/>
    <cellStyle name="20% - Accent4 3 2 11" xfId="17334"/>
    <cellStyle name="20% - Accent4 3 2 12" xfId="17335"/>
    <cellStyle name="20% - Accent4 3 2 13" xfId="17336"/>
    <cellStyle name="20% - Accent4 3 2 2" xfId="17337"/>
    <cellStyle name="20% - Accent4 3 2 2 10" xfId="17338"/>
    <cellStyle name="20% - Accent4 3 2 2 2" xfId="17339"/>
    <cellStyle name="20% - Accent4 3 2 2 2 2" xfId="17340"/>
    <cellStyle name="20% - Accent4 3 2 2 2 2 2" xfId="17341"/>
    <cellStyle name="20% - Accent4 3 2 2 2 3" xfId="17342"/>
    <cellStyle name="20% - Accent4 3 2 2 3" xfId="17343"/>
    <cellStyle name="20% - Accent4 3 2 2 3 2" xfId="17344"/>
    <cellStyle name="20% - Accent4 3 2 2 4" xfId="17345"/>
    <cellStyle name="20% - Accent4 3 2 2 5" xfId="17346"/>
    <cellStyle name="20% - Accent4 3 2 2 6" xfId="17347"/>
    <cellStyle name="20% - Accent4 3 2 2 7" xfId="17348"/>
    <cellStyle name="20% - Accent4 3 2 2 8" xfId="17349"/>
    <cellStyle name="20% - Accent4 3 2 2 9" xfId="17350"/>
    <cellStyle name="20% - Accent4 3 2 3" xfId="17351"/>
    <cellStyle name="20% - Accent4 3 2 3 10" xfId="17352"/>
    <cellStyle name="20% - Accent4 3 2 3 2" xfId="17353"/>
    <cellStyle name="20% - Accent4 3 2 3 2 2" xfId="17354"/>
    <cellStyle name="20% - Accent4 3 2 3 2 2 2" xfId="17355"/>
    <cellStyle name="20% - Accent4 3 2 3 2 3" xfId="17356"/>
    <cellStyle name="20% - Accent4 3 2 3 3" xfId="17357"/>
    <cellStyle name="20% - Accent4 3 2 3 3 2" xfId="17358"/>
    <cellStyle name="20% - Accent4 3 2 3 4" xfId="17359"/>
    <cellStyle name="20% - Accent4 3 2 3 5" xfId="17360"/>
    <cellStyle name="20% - Accent4 3 2 3 6" xfId="17361"/>
    <cellStyle name="20% - Accent4 3 2 3 7" xfId="17362"/>
    <cellStyle name="20% - Accent4 3 2 3 8" xfId="17363"/>
    <cellStyle name="20% - Accent4 3 2 3 9" xfId="17364"/>
    <cellStyle name="20% - Accent4 3 2 4" xfId="17365"/>
    <cellStyle name="20% - Accent4 3 2 4 2" xfId="17366"/>
    <cellStyle name="20% - Accent4 3 2 4 2 2" xfId="17367"/>
    <cellStyle name="20% - Accent4 3 2 4 3" xfId="17368"/>
    <cellStyle name="20% - Accent4 3 2 5" xfId="17369"/>
    <cellStyle name="20% - Accent4 3 2 5 2" xfId="17370"/>
    <cellStyle name="20% - Accent4 3 2 6" xfId="17371"/>
    <cellStyle name="20% - Accent4 3 2 6 2" xfId="17372"/>
    <cellStyle name="20% - Accent4 3 2 7" xfId="17373"/>
    <cellStyle name="20% - Accent4 3 2 8" xfId="17374"/>
    <cellStyle name="20% - Accent4 3 2 9" xfId="17375"/>
    <cellStyle name="20% - Accent4 3 3" xfId="17376"/>
    <cellStyle name="20% - Accent4 3 3 10" xfId="17377"/>
    <cellStyle name="20% - Accent4 3 3 11" xfId="17378"/>
    <cellStyle name="20% - Accent4 3 3 12" xfId="17379"/>
    <cellStyle name="20% - Accent4 3 3 2" xfId="17380"/>
    <cellStyle name="20% - Accent4 3 3 2 2" xfId="17381"/>
    <cellStyle name="20% - Accent4 3 3 2 2 2" xfId="17382"/>
    <cellStyle name="20% - Accent4 3 3 2 2 2 2" xfId="17383"/>
    <cellStyle name="20% - Accent4 3 3 2 2 3" xfId="17384"/>
    <cellStyle name="20% - Accent4 3 3 2 3" xfId="17385"/>
    <cellStyle name="20% - Accent4 3 3 2 3 2" xfId="17386"/>
    <cellStyle name="20% - Accent4 3 3 2 4" xfId="17387"/>
    <cellStyle name="20% - Accent4 3 3 2 5" xfId="17388"/>
    <cellStyle name="20% - Accent4 3 3 2 6" xfId="17389"/>
    <cellStyle name="20% - Accent4 3 3 2 7" xfId="17390"/>
    <cellStyle name="20% - Accent4 3 3 2 8" xfId="17391"/>
    <cellStyle name="20% - Accent4 3 3 3" xfId="17392"/>
    <cellStyle name="20% - Accent4 3 3 3 2" xfId="17393"/>
    <cellStyle name="20% - Accent4 3 3 3 2 2" xfId="17394"/>
    <cellStyle name="20% - Accent4 3 3 3 2 2 2" xfId="17395"/>
    <cellStyle name="20% - Accent4 3 3 3 2 3" xfId="17396"/>
    <cellStyle name="20% - Accent4 3 3 3 3" xfId="17397"/>
    <cellStyle name="20% - Accent4 3 3 3 3 2" xfId="17398"/>
    <cellStyle name="20% - Accent4 3 3 3 4" xfId="17399"/>
    <cellStyle name="20% - Accent4 3 3 3 5" xfId="17400"/>
    <cellStyle name="20% - Accent4 3 3 3 6" xfId="17401"/>
    <cellStyle name="20% - Accent4 3 3 3 7" xfId="17402"/>
    <cellStyle name="20% - Accent4 3 3 3 8" xfId="17403"/>
    <cellStyle name="20% - Accent4 3 3 4" xfId="17404"/>
    <cellStyle name="20% - Accent4 3 3 4 2" xfId="17405"/>
    <cellStyle name="20% - Accent4 3 3 4 2 2" xfId="17406"/>
    <cellStyle name="20% - Accent4 3 3 4 3" xfId="17407"/>
    <cellStyle name="20% - Accent4 3 3 5" xfId="17408"/>
    <cellStyle name="20% - Accent4 3 3 5 2" xfId="17409"/>
    <cellStyle name="20% - Accent4 3 3 6" xfId="17410"/>
    <cellStyle name="20% - Accent4 3 3 6 2" xfId="17411"/>
    <cellStyle name="20% - Accent4 3 3 7" xfId="17412"/>
    <cellStyle name="20% - Accent4 3 3 8" xfId="17413"/>
    <cellStyle name="20% - Accent4 3 3 9" xfId="17414"/>
    <cellStyle name="20% - Accent4 3 4" xfId="17415"/>
    <cellStyle name="20% - Accent4 3 4 10" xfId="17416"/>
    <cellStyle name="20% - Accent4 3 4 11" xfId="17417"/>
    <cellStyle name="20% - Accent4 3 4 12" xfId="17418"/>
    <cellStyle name="20% - Accent4 3 4 2" xfId="17419"/>
    <cellStyle name="20% - Accent4 3 4 2 2" xfId="17420"/>
    <cellStyle name="20% - Accent4 3 4 2 2 2" xfId="17421"/>
    <cellStyle name="20% - Accent4 3 4 2 2 2 2" xfId="17422"/>
    <cellStyle name="20% - Accent4 3 4 2 2 3" xfId="17423"/>
    <cellStyle name="20% - Accent4 3 4 2 3" xfId="17424"/>
    <cellStyle name="20% - Accent4 3 4 2 3 2" xfId="17425"/>
    <cellStyle name="20% - Accent4 3 4 2 4" xfId="17426"/>
    <cellStyle name="20% - Accent4 3 4 2 5" xfId="17427"/>
    <cellStyle name="20% - Accent4 3 4 2 6" xfId="17428"/>
    <cellStyle name="20% - Accent4 3 4 2 7" xfId="17429"/>
    <cellStyle name="20% - Accent4 3 4 2 8" xfId="17430"/>
    <cellStyle name="20% - Accent4 3 4 3" xfId="17431"/>
    <cellStyle name="20% - Accent4 3 4 3 2" xfId="17432"/>
    <cellStyle name="20% - Accent4 3 4 3 2 2" xfId="17433"/>
    <cellStyle name="20% - Accent4 3 4 3 2 2 2" xfId="17434"/>
    <cellStyle name="20% - Accent4 3 4 3 2 3" xfId="17435"/>
    <cellStyle name="20% - Accent4 3 4 3 3" xfId="17436"/>
    <cellStyle name="20% - Accent4 3 4 3 3 2" xfId="17437"/>
    <cellStyle name="20% - Accent4 3 4 3 4" xfId="17438"/>
    <cellStyle name="20% - Accent4 3 4 3 5" xfId="17439"/>
    <cellStyle name="20% - Accent4 3 4 3 6" xfId="17440"/>
    <cellStyle name="20% - Accent4 3 4 3 7" xfId="17441"/>
    <cellStyle name="20% - Accent4 3 4 3 8" xfId="17442"/>
    <cellStyle name="20% - Accent4 3 4 4" xfId="17443"/>
    <cellStyle name="20% - Accent4 3 4 4 2" xfId="17444"/>
    <cellStyle name="20% - Accent4 3 4 4 2 2" xfId="17445"/>
    <cellStyle name="20% - Accent4 3 4 4 3" xfId="17446"/>
    <cellStyle name="20% - Accent4 3 4 5" xfId="17447"/>
    <cellStyle name="20% - Accent4 3 4 5 2" xfId="17448"/>
    <cellStyle name="20% - Accent4 3 4 6" xfId="17449"/>
    <cellStyle name="20% - Accent4 3 4 6 2" xfId="17450"/>
    <cellStyle name="20% - Accent4 3 4 7" xfId="17451"/>
    <cellStyle name="20% - Accent4 3 4 8" xfId="17452"/>
    <cellStyle name="20% - Accent4 3 4 9" xfId="17453"/>
    <cellStyle name="20% - Accent4 3 5" xfId="17454"/>
    <cellStyle name="20% - Accent4 3 5 10" xfId="17455"/>
    <cellStyle name="20% - Accent4 3 5 2" xfId="17456"/>
    <cellStyle name="20% - Accent4 3 5 2 2" xfId="17457"/>
    <cellStyle name="20% - Accent4 3 5 2 2 2" xfId="17458"/>
    <cellStyle name="20% - Accent4 3 5 2 3" xfId="17459"/>
    <cellStyle name="20% - Accent4 3 5 3" xfId="17460"/>
    <cellStyle name="20% - Accent4 3 5 3 2" xfId="17461"/>
    <cellStyle name="20% - Accent4 3 5 4" xfId="17462"/>
    <cellStyle name="20% - Accent4 3 5 5" xfId="17463"/>
    <cellStyle name="20% - Accent4 3 5 6" xfId="17464"/>
    <cellStyle name="20% - Accent4 3 5 7" xfId="17465"/>
    <cellStyle name="20% - Accent4 3 5 8" xfId="17466"/>
    <cellStyle name="20% - Accent4 3 5 9" xfId="17467"/>
    <cellStyle name="20% - Accent4 3 6" xfId="17468"/>
    <cellStyle name="20% - Accent4 3 6 10" xfId="17469"/>
    <cellStyle name="20% - Accent4 3 6 2" xfId="17470"/>
    <cellStyle name="20% - Accent4 3 6 2 2" xfId="17471"/>
    <cellStyle name="20% - Accent4 3 6 2 2 2" xfId="17472"/>
    <cellStyle name="20% - Accent4 3 6 2 3" xfId="17473"/>
    <cellStyle name="20% - Accent4 3 6 3" xfId="17474"/>
    <cellStyle name="20% - Accent4 3 6 3 2" xfId="17475"/>
    <cellStyle name="20% - Accent4 3 6 4" xfId="17476"/>
    <cellStyle name="20% - Accent4 3 6 5" xfId="17477"/>
    <cellStyle name="20% - Accent4 3 6 6" xfId="17478"/>
    <cellStyle name="20% - Accent4 3 6 7" xfId="17479"/>
    <cellStyle name="20% - Accent4 3 6 8" xfId="17480"/>
    <cellStyle name="20% - Accent4 3 6 9" xfId="17481"/>
    <cellStyle name="20% - Accent4 3 7" xfId="17482"/>
    <cellStyle name="20% - Accent4 3 7 10" xfId="17483"/>
    <cellStyle name="20% - Accent4 3 7 2" xfId="17484"/>
    <cellStyle name="20% - Accent4 3 7 2 2" xfId="17485"/>
    <cellStyle name="20% - Accent4 3 7 3" xfId="17486"/>
    <cellStyle name="20% - Accent4 3 7 4" xfId="17487"/>
    <cellStyle name="20% - Accent4 3 7 5" xfId="17488"/>
    <cellStyle name="20% - Accent4 3 7 6" xfId="17489"/>
    <cellStyle name="20% - Accent4 3 7 7" xfId="17490"/>
    <cellStyle name="20% - Accent4 3 7 8" xfId="17491"/>
    <cellStyle name="20% - Accent4 3 7 9" xfId="17492"/>
    <cellStyle name="20% - Accent4 3 8" xfId="17493"/>
    <cellStyle name="20% - Accent4 3 8 10" xfId="17494"/>
    <cellStyle name="20% - Accent4 3 8 2" xfId="17495"/>
    <cellStyle name="20% - Accent4 3 8 3" xfId="17496"/>
    <cellStyle name="20% - Accent4 3 8 4" xfId="17497"/>
    <cellStyle name="20% - Accent4 3 8 5" xfId="17498"/>
    <cellStyle name="20% - Accent4 3 8 6" xfId="17499"/>
    <cellStyle name="20% - Accent4 3 8 7" xfId="17500"/>
    <cellStyle name="20% - Accent4 3 8 8" xfId="17501"/>
    <cellStyle name="20% - Accent4 3 8 9" xfId="17502"/>
    <cellStyle name="20% - Accent4 3 9" xfId="17503"/>
    <cellStyle name="20% - Accent4 3 9 10" xfId="17504"/>
    <cellStyle name="20% - Accent4 3 9 2" xfId="17505"/>
    <cellStyle name="20% - Accent4 3 9 3" xfId="17506"/>
    <cellStyle name="20% - Accent4 3 9 4" xfId="17507"/>
    <cellStyle name="20% - Accent4 3 9 5" xfId="17508"/>
    <cellStyle name="20% - Accent4 3 9 6" xfId="17509"/>
    <cellStyle name="20% - Accent4 3 9 7" xfId="17510"/>
    <cellStyle name="20% - Accent4 3 9 8" xfId="17511"/>
    <cellStyle name="20% - Accent4 3 9 9" xfId="17512"/>
    <cellStyle name="20% - Accent4 30" xfId="17513"/>
    <cellStyle name="20% - Accent4 30 10" xfId="17514"/>
    <cellStyle name="20% - Accent4 30 11" xfId="17515"/>
    <cellStyle name="20% - Accent4 30 12" xfId="17516"/>
    <cellStyle name="20% - Accent4 30 13" xfId="17517"/>
    <cellStyle name="20% - Accent4 30 14" xfId="17518"/>
    <cellStyle name="20% - Accent4 30 15" xfId="17519"/>
    <cellStyle name="20% - Accent4 30 2" xfId="17520"/>
    <cellStyle name="20% - Accent4 30 2 10" xfId="17521"/>
    <cellStyle name="20% - Accent4 30 2 11" xfId="17522"/>
    <cellStyle name="20% - Accent4 30 2 12" xfId="17523"/>
    <cellStyle name="20% - Accent4 30 2 13" xfId="17524"/>
    <cellStyle name="20% - Accent4 30 2 2" xfId="17525"/>
    <cellStyle name="20% - Accent4 30 2 2 10" xfId="17526"/>
    <cellStyle name="20% - Accent4 30 2 2 2" xfId="17527"/>
    <cellStyle name="20% - Accent4 30 2 2 3" xfId="17528"/>
    <cellStyle name="20% - Accent4 30 2 2 4" xfId="17529"/>
    <cellStyle name="20% - Accent4 30 2 2 5" xfId="17530"/>
    <cellStyle name="20% - Accent4 30 2 2 6" xfId="17531"/>
    <cellStyle name="20% - Accent4 30 2 2 7" xfId="17532"/>
    <cellStyle name="20% - Accent4 30 2 2 8" xfId="17533"/>
    <cellStyle name="20% - Accent4 30 2 2 9" xfId="17534"/>
    <cellStyle name="20% - Accent4 30 2 3" xfId="17535"/>
    <cellStyle name="20% - Accent4 30 2 3 10" xfId="17536"/>
    <cellStyle name="20% - Accent4 30 2 3 2" xfId="17537"/>
    <cellStyle name="20% - Accent4 30 2 3 3" xfId="17538"/>
    <cellStyle name="20% - Accent4 30 2 3 4" xfId="17539"/>
    <cellStyle name="20% - Accent4 30 2 3 5" xfId="17540"/>
    <cellStyle name="20% - Accent4 30 2 3 6" xfId="17541"/>
    <cellStyle name="20% - Accent4 30 2 3 7" xfId="17542"/>
    <cellStyle name="20% - Accent4 30 2 3 8" xfId="17543"/>
    <cellStyle name="20% - Accent4 30 2 3 9" xfId="17544"/>
    <cellStyle name="20% - Accent4 30 2 4" xfId="17545"/>
    <cellStyle name="20% - Accent4 30 2 5" xfId="17546"/>
    <cellStyle name="20% - Accent4 30 2 6" xfId="17547"/>
    <cellStyle name="20% - Accent4 30 2 7" xfId="17548"/>
    <cellStyle name="20% - Accent4 30 2 8" xfId="17549"/>
    <cellStyle name="20% - Accent4 30 2 9" xfId="17550"/>
    <cellStyle name="20% - Accent4 30 3" xfId="17551"/>
    <cellStyle name="20% - Accent4 30 3 10" xfId="17552"/>
    <cellStyle name="20% - Accent4 30 3 2" xfId="17553"/>
    <cellStyle name="20% - Accent4 30 3 3" xfId="17554"/>
    <cellStyle name="20% - Accent4 30 3 4" xfId="17555"/>
    <cellStyle name="20% - Accent4 30 3 5" xfId="17556"/>
    <cellStyle name="20% - Accent4 30 3 6" xfId="17557"/>
    <cellStyle name="20% - Accent4 30 3 7" xfId="17558"/>
    <cellStyle name="20% - Accent4 30 3 8" xfId="17559"/>
    <cellStyle name="20% - Accent4 30 3 9" xfId="17560"/>
    <cellStyle name="20% - Accent4 30 4" xfId="17561"/>
    <cellStyle name="20% - Accent4 30 4 10" xfId="17562"/>
    <cellStyle name="20% - Accent4 30 4 2" xfId="17563"/>
    <cellStyle name="20% - Accent4 30 4 3" xfId="17564"/>
    <cellStyle name="20% - Accent4 30 4 4" xfId="17565"/>
    <cellStyle name="20% - Accent4 30 4 5" xfId="17566"/>
    <cellStyle name="20% - Accent4 30 4 6" xfId="17567"/>
    <cellStyle name="20% - Accent4 30 4 7" xfId="17568"/>
    <cellStyle name="20% - Accent4 30 4 8" xfId="17569"/>
    <cellStyle name="20% - Accent4 30 4 9" xfId="17570"/>
    <cellStyle name="20% - Accent4 30 5" xfId="17571"/>
    <cellStyle name="20% - Accent4 30 5 10" xfId="17572"/>
    <cellStyle name="20% - Accent4 30 5 2" xfId="17573"/>
    <cellStyle name="20% - Accent4 30 5 3" xfId="17574"/>
    <cellStyle name="20% - Accent4 30 5 4" xfId="17575"/>
    <cellStyle name="20% - Accent4 30 5 5" xfId="17576"/>
    <cellStyle name="20% - Accent4 30 5 6" xfId="17577"/>
    <cellStyle name="20% - Accent4 30 5 7" xfId="17578"/>
    <cellStyle name="20% - Accent4 30 5 8" xfId="17579"/>
    <cellStyle name="20% - Accent4 30 5 9" xfId="17580"/>
    <cellStyle name="20% - Accent4 30 6" xfId="17581"/>
    <cellStyle name="20% - Accent4 30 7" xfId="17582"/>
    <cellStyle name="20% - Accent4 30 8" xfId="17583"/>
    <cellStyle name="20% - Accent4 30 9" xfId="17584"/>
    <cellStyle name="20% - Accent4 31" xfId="17585"/>
    <cellStyle name="20% - Accent4 31 10" xfId="17586"/>
    <cellStyle name="20% - Accent4 31 11" xfId="17587"/>
    <cellStyle name="20% - Accent4 31 12" xfId="17588"/>
    <cellStyle name="20% - Accent4 31 13" xfId="17589"/>
    <cellStyle name="20% - Accent4 31 14" xfId="17590"/>
    <cellStyle name="20% - Accent4 31 15" xfId="17591"/>
    <cellStyle name="20% - Accent4 31 2" xfId="17592"/>
    <cellStyle name="20% - Accent4 31 2 10" xfId="17593"/>
    <cellStyle name="20% - Accent4 31 2 11" xfId="17594"/>
    <cellStyle name="20% - Accent4 31 2 12" xfId="17595"/>
    <cellStyle name="20% - Accent4 31 2 13" xfId="17596"/>
    <cellStyle name="20% - Accent4 31 2 2" xfId="17597"/>
    <cellStyle name="20% - Accent4 31 2 2 10" xfId="17598"/>
    <cellStyle name="20% - Accent4 31 2 2 2" xfId="17599"/>
    <cellStyle name="20% - Accent4 31 2 2 3" xfId="17600"/>
    <cellStyle name="20% - Accent4 31 2 2 4" xfId="17601"/>
    <cellStyle name="20% - Accent4 31 2 2 5" xfId="17602"/>
    <cellStyle name="20% - Accent4 31 2 2 6" xfId="17603"/>
    <cellStyle name="20% - Accent4 31 2 2 7" xfId="17604"/>
    <cellStyle name="20% - Accent4 31 2 2 8" xfId="17605"/>
    <cellStyle name="20% - Accent4 31 2 2 9" xfId="17606"/>
    <cellStyle name="20% - Accent4 31 2 3" xfId="17607"/>
    <cellStyle name="20% - Accent4 31 2 3 10" xfId="17608"/>
    <cellStyle name="20% - Accent4 31 2 3 2" xfId="17609"/>
    <cellStyle name="20% - Accent4 31 2 3 3" xfId="17610"/>
    <cellStyle name="20% - Accent4 31 2 3 4" xfId="17611"/>
    <cellStyle name="20% - Accent4 31 2 3 5" xfId="17612"/>
    <cellStyle name="20% - Accent4 31 2 3 6" xfId="17613"/>
    <cellStyle name="20% - Accent4 31 2 3 7" xfId="17614"/>
    <cellStyle name="20% - Accent4 31 2 3 8" xfId="17615"/>
    <cellStyle name="20% - Accent4 31 2 3 9" xfId="17616"/>
    <cellStyle name="20% - Accent4 31 2 4" xfId="17617"/>
    <cellStyle name="20% - Accent4 31 2 5" xfId="17618"/>
    <cellStyle name="20% - Accent4 31 2 6" xfId="17619"/>
    <cellStyle name="20% - Accent4 31 2 7" xfId="17620"/>
    <cellStyle name="20% - Accent4 31 2 8" xfId="17621"/>
    <cellStyle name="20% - Accent4 31 2 9" xfId="17622"/>
    <cellStyle name="20% - Accent4 31 3" xfId="17623"/>
    <cellStyle name="20% - Accent4 31 3 10" xfId="17624"/>
    <cellStyle name="20% - Accent4 31 3 2" xfId="17625"/>
    <cellStyle name="20% - Accent4 31 3 3" xfId="17626"/>
    <cellStyle name="20% - Accent4 31 3 4" xfId="17627"/>
    <cellStyle name="20% - Accent4 31 3 5" xfId="17628"/>
    <cellStyle name="20% - Accent4 31 3 6" xfId="17629"/>
    <cellStyle name="20% - Accent4 31 3 7" xfId="17630"/>
    <cellStyle name="20% - Accent4 31 3 8" xfId="17631"/>
    <cellStyle name="20% - Accent4 31 3 9" xfId="17632"/>
    <cellStyle name="20% - Accent4 31 4" xfId="17633"/>
    <cellStyle name="20% - Accent4 31 4 10" xfId="17634"/>
    <cellStyle name="20% - Accent4 31 4 2" xfId="17635"/>
    <cellStyle name="20% - Accent4 31 4 3" xfId="17636"/>
    <cellStyle name="20% - Accent4 31 4 4" xfId="17637"/>
    <cellStyle name="20% - Accent4 31 4 5" xfId="17638"/>
    <cellStyle name="20% - Accent4 31 4 6" xfId="17639"/>
    <cellStyle name="20% - Accent4 31 4 7" xfId="17640"/>
    <cellStyle name="20% - Accent4 31 4 8" xfId="17641"/>
    <cellStyle name="20% - Accent4 31 4 9" xfId="17642"/>
    <cellStyle name="20% - Accent4 31 5" xfId="17643"/>
    <cellStyle name="20% - Accent4 31 5 10" xfId="17644"/>
    <cellStyle name="20% - Accent4 31 5 2" xfId="17645"/>
    <cellStyle name="20% - Accent4 31 5 3" xfId="17646"/>
    <cellStyle name="20% - Accent4 31 5 4" xfId="17647"/>
    <cellStyle name="20% - Accent4 31 5 5" xfId="17648"/>
    <cellStyle name="20% - Accent4 31 5 6" xfId="17649"/>
    <cellStyle name="20% - Accent4 31 5 7" xfId="17650"/>
    <cellStyle name="20% - Accent4 31 5 8" xfId="17651"/>
    <cellStyle name="20% - Accent4 31 5 9" xfId="17652"/>
    <cellStyle name="20% - Accent4 31 6" xfId="17653"/>
    <cellStyle name="20% - Accent4 31 7" xfId="17654"/>
    <cellStyle name="20% - Accent4 31 8" xfId="17655"/>
    <cellStyle name="20% - Accent4 31 9" xfId="17656"/>
    <cellStyle name="20% - Accent4 32" xfId="17657"/>
    <cellStyle name="20% - Accent4 32 10" xfId="17658"/>
    <cellStyle name="20% - Accent4 32 11" xfId="17659"/>
    <cellStyle name="20% - Accent4 32 12" xfId="17660"/>
    <cellStyle name="20% - Accent4 32 13" xfId="17661"/>
    <cellStyle name="20% - Accent4 32 14" xfId="17662"/>
    <cellStyle name="20% - Accent4 32 15" xfId="17663"/>
    <cellStyle name="20% - Accent4 32 2" xfId="17664"/>
    <cellStyle name="20% - Accent4 32 2 10" xfId="17665"/>
    <cellStyle name="20% - Accent4 32 2 11" xfId="17666"/>
    <cellStyle name="20% - Accent4 32 2 12" xfId="17667"/>
    <cellStyle name="20% - Accent4 32 2 13" xfId="17668"/>
    <cellStyle name="20% - Accent4 32 2 2" xfId="17669"/>
    <cellStyle name="20% - Accent4 32 2 2 10" xfId="17670"/>
    <cellStyle name="20% - Accent4 32 2 2 2" xfId="17671"/>
    <cellStyle name="20% - Accent4 32 2 2 3" xfId="17672"/>
    <cellStyle name="20% - Accent4 32 2 2 4" xfId="17673"/>
    <cellStyle name="20% - Accent4 32 2 2 5" xfId="17674"/>
    <cellStyle name="20% - Accent4 32 2 2 6" xfId="17675"/>
    <cellStyle name="20% - Accent4 32 2 2 7" xfId="17676"/>
    <cellStyle name="20% - Accent4 32 2 2 8" xfId="17677"/>
    <cellStyle name="20% - Accent4 32 2 2 9" xfId="17678"/>
    <cellStyle name="20% - Accent4 32 2 3" xfId="17679"/>
    <cellStyle name="20% - Accent4 32 2 3 10" xfId="17680"/>
    <cellStyle name="20% - Accent4 32 2 3 2" xfId="17681"/>
    <cellStyle name="20% - Accent4 32 2 3 3" xfId="17682"/>
    <cellStyle name="20% - Accent4 32 2 3 4" xfId="17683"/>
    <cellStyle name="20% - Accent4 32 2 3 5" xfId="17684"/>
    <cellStyle name="20% - Accent4 32 2 3 6" xfId="17685"/>
    <cellStyle name="20% - Accent4 32 2 3 7" xfId="17686"/>
    <cellStyle name="20% - Accent4 32 2 3 8" xfId="17687"/>
    <cellStyle name="20% - Accent4 32 2 3 9" xfId="17688"/>
    <cellStyle name="20% - Accent4 32 2 4" xfId="17689"/>
    <cellStyle name="20% - Accent4 32 2 5" xfId="17690"/>
    <cellStyle name="20% - Accent4 32 2 6" xfId="17691"/>
    <cellStyle name="20% - Accent4 32 2 7" xfId="17692"/>
    <cellStyle name="20% - Accent4 32 2 8" xfId="17693"/>
    <cellStyle name="20% - Accent4 32 2 9" xfId="17694"/>
    <cellStyle name="20% - Accent4 32 3" xfId="17695"/>
    <cellStyle name="20% - Accent4 32 3 10" xfId="17696"/>
    <cellStyle name="20% - Accent4 32 3 2" xfId="17697"/>
    <cellStyle name="20% - Accent4 32 3 3" xfId="17698"/>
    <cellStyle name="20% - Accent4 32 3 4" xfId="17699"/>
    <cellStyle name="20% - Accent4 32 3 5" xfId="17700"/>
    <cellStyle name="20% - Accent4 32 3 6" xfId="17701"/>
    <cellStyle name="20% - Accent4 32 3 7" xfId="17702"/>
    <cellStyle name="20% - Accent4 32 3 8" xfId="17703"/>
    <cellStyle name="20% - Accent4 32 3 9" xfId="17704"/>
    <cellStyle name="20% - Accent4 32 4" xfId="17705"/>
    <cellStyle name="20% - Accent4 32 4 10" xfId="17706"/>
    <cellStyle name="20% - Accent4 32 4 2" xfId="17707"/>
    <cellStyle name="20% - Accent4 32 4 3" xfId="17708"/>
    <cellStyle name="20% - Accent4 32 4 4" xfId="17709"/>
    <cellStyle name="20% - Accent4 32 4 5" xfId="17710"/>
    <cellStyle name="20% - Accent4 32 4 6" xfId="17711"/>
    <cellStyle name="20% - Accent4 32 4 7" xfId="17712"/>
    <cellStyle name="20% - Accent4 32 4 8" xfId="17713"/>
    <cellStyle name="20% - Accent4 32 4 9" xfId="17714"/>
    <cellStyle name="20% - Accent4 32 5" xfId="17715"/>
    <cellStyle name="20% - Accent4 32 5 10" xfId="17716"/>
    <cellStyle name="20% - Accent4 32 5 2" xfId="17717"/>
    <cellStyle name="20% - Accent4 32 5 3" xfId="17718"/>
    <cellStyle name="20% - Accent4 32 5 4" xfId="17719"/>
    <cellStyle name="20% - Accent4 32 5 5" xfId="17720"/>
    <cellStyle name="20% - Accent4 32 5 6" xfId="17721"/>
    <cellStyle name="20% - Accent4 32 5 7" xfId="17722"/>
    <cellStyle name="20% - Accent4 32 5 8" xfId="17723"/>
    <cellStyle name="20% - Accent4 32 5 9" xfId="17724"/>
    <cellStyle name="20% - Accent4 32 6" xfId="17725"/>
    <cellStyle name="20% - Accent4 32 7" xfId="17726"/>
    <cellStyle name="20% - Accent4 32 8" xfId="17727"/>
    <cellStyle name="20% - Accent4 32 9" xfId="17728"/>
    <cellStyle name="20% - Accent4 33" xfId="17729"/>
    <cellStyle name="20% - Accent4 33 10" xfId="17730"/>
    <cellStyle name="20% - Accent4 33 11" xfId="17731"/>
    <cellStyle name="20% - Accent4 33 12" xfId="17732"/>
    <cellStyle name="20% - Accent4 33 13" xfId="17733"/>
    <cellStyle name="20% - Accent4 33 14" xfId="17734"/>
    <cellStyle name="20% - Accent4 33 15" xfId="17735"/>
    <cellStyle name="20% - Accent4 33 2" xfId="17736"/>
    <cellStyle name="20% - Accent4 33 2 10" xfId="17737"/>
    <cellStyle name="20% - Accent4 33 2 11" xfId="17738"/>
    <cellStyle name="20% - Accent4 33 2 12" xfId="17739"/>
    <cellStyle name="20% - Accent4 33 2 13" xfId="17740"/>
    <cellStyle name="20% - Accent4 33 2 2" xfId="17741"/>
    <cellStyle name="20% - Accent4 33 2 2 10" xfId="17742"/>
    <cellStyle name="20% - Accent4 33 2 2 2" xfId="17743"/>
    <cellStyle name="20% - Accent4 33 2 2 3" xfId="17744"/>
    <cellStyle name="20% - Accent4 33 2 2 4" xfId="17745"/>
    <cellStyle name="20% - Accent4 33 2 2 5" xfId="17746"/>
    <cellStyle name="20% - Accent4 33 2 2 6" xfId="17747"/>
    <cellStyle name="20% - Accent4 33 2 2 7" xfId="17748"/>
    <cellStyle name="20% - Accent4 33 2 2 8" xfId="17749"/>
    <cellStyle name="20% - Accent4 33 2 2 9" xfId="17750"/>
    <cellStyle name="20% - Accent4 33 2 3" xfId="17751"/>
    <cellStyle name="20% - Accent4 33 2 3 10" xfId="17752"/>
    <cellStyle name="20% - Accent4 33 2 3 2" xfId="17753"/>
    <cellStyle name="20% - Accent4 33 2 3 3" xfId="17754"/>
    <cellStyle name="20% - Accent4 33 2 3 4" xfId="17755"/>
    <cellStyle name="20% - Accent4 33 2 3 5" xfId="17756"/>
    <cellStyle name="20% - Accent4 33 2 3 6" xfId="17757"/>
    <cellStyle name="20% - Accent4 33 2 3 7" xfId="17758"/>
    <cellStyle name="20% - Accent4 33 2 3 8" xfId="17759"/>
    <cellStyle name="20% - Accent4 33 2 3 9" xfId="17760"/>
    <cellStyle name="20% - Accent4 33 2 4" xfId="17761"/>
    <cellStyle name="20% - Accent4 33 2 5" xfId="17762"/>
    <cellStyle name="20% - Accent4 33 2 6" xfId="17763"/>
    <cellStyle name="20% - Accent4 33 2 7" xfId="17764"/>
    <cellStyle name="20% - Accent4 33 2 8" xfId="17765"/>
    <cellStyle name="20% - Accent4 33 2 9" xfId="17766"/>
    <cellStyle name="20% - Accent4 33 3" xfId="17767"/>
    <cellStyle name="20% - Accent4 33 3 10" xfId="17768"/>
    <cellStyle name="20% - Accent4 33 3 2" xfId="17769"/>
    <cellStyle name="20% - Accent4 33 3 3" xfId="17770"/>
    <cellStyle name="20% - Accent4 33 3 4" xfId="17771"/>
    <cellStyle name="20% - Accent4 33 3 5" xfId="17772"/>
    <cellStyle name="20% - Accent4 33 3 6" xfId="17773"/>
    <cellStyle name="20% - Accent4 33 3 7" xfId="17774"/>
    <cellStyle name="20% - Accent4 33 3 8" xfId="17775"/>
    <cellStyle name="20% - Accent4 33 3 9" xfId="17776"/>
    <cellStyle name="20% - Accent4 33 4" xfId="17777"/>
    <cellStyle name="20% - Accent4 33 4 10" xfId="17778"/>
    <cellStyle name="20% - Accent4 33 4 2" xfId="17779"/>
    <cellStyle name="20% - Accent4 33 4 3" xfId="17780"/>
    <cellStyle name="20% - Accent4 33 4 4" xfId="17781"/>
    <cellStyle name="20% - Accent4 33 4 5" xfId="17782"/>
    <cellStyle name="20% - Accent4 33 4 6" xfId="17783"/>
    <cellStyle name="20% - Accent4 33 4 7" xfId="17784"/>
    <cellStyle name="20% - Accent4 33 4 8" xfId="17785"/>
    <cellStyle name="20% - Accent4 33 4 9" xfId="17786"/>
    <cellStyle name="20% - Accent4 33 5" xfId="17787"/>
    <cellStyle name="20% - Accent4 33 5 10" xfId="17788"/>
    <cellStyle name="20% - Accent4 33 5 2" xfId="17789"/>
    <cellStyle name="20% - Accent4 33 5 3" xfId="17790"/>
    <cellStyle name="20% - Accent4 33 5 4" xfId="17791"/>
    <cellStyle name="20% - Accent4 33 5 5" xfId="17792"/>
    <cellStyle name="20% - Accent4 33 5 6" xfId="17793"/>
    <cellStyle name="20% - Accent4 33 5 7" xfId="17794"/>
    <cellStyle name="20% - Accent4 33 5 8" xfId="17795"/>
    <cellStyle name="20% - Accent4 33 5 9" xfId="17796"/>
    <cellStyle name="20% - Accent4 33 6" xfId="17797"/>
    <cellStyle name="20% - Accent4 33 7" xfId="17798"/>
    <cellStyle name="20% - Accent4 33 8" xfId="17799"/>
    <cellStyle name="20% - Accent4 33 9" xfId="17800"/>
    <cellStyle name="20% - Accent4 34" xfId="17801"/>
    <cellStyle name="20% - Accent4 34 10" xfId="17802"/>
    <cellStyle name="20% - Accent4 34 11" xfId="17803"/>
    <cellStyle name="20% - Accent4 34 12" xfId="17804"/>
    <cellStyle name="20% - Accent4 34 13" xfId="17805"/>
    <cellStyle name="20% - Accent4 34 14" xfId="17806"/>
    <cellStyle name="20% - Accent4 34 15" xfId="17807"/>
    <cellStyle name="20% - Accent4 34 2" xfId="17808"/>
    <cellStyle name="20% - Accent4 34 2 10" xfId="17809"/>
    <cellStyle name="20% - Accent4 34 2 11" xfId="17810"/>
    <cellStyle name="20% - Accent4 34 2 12" xfId="17811"/>
    <cellStyle name="20% - Accent4 34 2 13" xfId="17812"/>
    <cellStyle name="20% - Accent4 34 2 2" xfId="17813"/>
    <cellStyle name="20% - Accent4 34 2 2 10" xfId="17814"/>
    <cellStyle name="20% - Accent4 34 2 2 2" xfId="17815"/>
    <cellStyle name="20% - Accent4 34 2 2 3" xfId="17816"/>
    <cellStyle name="20% - Accent4 34 2 2 4" xfId="17817"/>
    <cellStyle name="20% - Accent4 34 2 2 5" xfId="17818"/>
    <cellStyle name="20% - Accent4 34 2 2 6" xfId="17819"/>
    <cellStyle name="20% - Accent4 34 2 2 7" xfId="17820"/>
    <cellStyle name="20% - Accent4 34 2 2 8" xfId="17821"/>
    <cellStyle name="20% - Accent4 34 2 2 9" xfId="17822"/>
    <cellStyle name="20% - Accent4 34 2 3" xfId="17823"/>
    <cellStyle name="20% - Accent4 34 2 3 10" xfId="17824"/>
    <cellStyle name="20% - Accent4 34 2 3 2" xfId="17825"/>
    <cellStyle name="20% - Accent4 34 2 3 3" xfId="17826"/>
    <cellStyle name="20% - Accent4 34 2 3 4" xfId="17827"/>
    <cellStyle name="20% - Accent4 34 2 3 5" xfId="17828"/>
    <cellStyle name="20% - Accent4 34 2 3 6" xfId="17829"/>
    <cellStyle name="20% - Accent4 34 2 3 7" xfId="17830"/>
    <cellStyle name="20% - Accent4 34 2 3 8" xfId="17831"/>
    <cellStyle name="20% - Accent4 34 2 3 9" xfId="17832"/>
    <cellStyle name="20% - Accent4 34 2 4" xfId="17833"/>
    <cellStyle name="20% - Accent4 34 2 5" xfId="17834"/>
    <cellStyle name="20% - Accent4 34 2 6" xfId="17835"/>
    <cellStyle name="20% - Accent4 34 2 7" xfId="17836"/>
    <cellStyle name="20% - Accent4 34 2 8" xfId="17837"/>
    <cellStyle name="20% - Accent4 34 2 9" xfId="17838"/>
    <cellStyle name="20% - Accent4 34 3" xfId="17839"/>
    <cellStyle name="20% - Accent4 34 3 10" xfId="17840"/>
    <cellStyle name="20% - Accent4 34 3 2" xfId="17841"/>
    <cellStyle name="20% - Accent4 34 3 3" xfId="17842"/>
    <cellStyle name="20% - Accent4 34 3 4" xfId="17843"/>
    <cellStyle name="20% - Accent4 34 3 5" xfId="17844"/>
    <cellStyle name="20% - Accent4 34 3 6" xfId="17845"/>
    <cellStyle name="20% - Accent4 34 3 7" xfId="17846"/>
    <cellStyle name="20% - Accent4 34 3 8" xfId="17847"/>
    <cellStyle name="20% - Accent4 34 3 9" xfId="17848"/>
    <cellStyle name="20% - Accent4 34 4" xfId="17849"/>
    <cellStyle name="20% - Accent4 34 4 10" xfId="17850"/>
    <cellStyle name="20% - Accent4 34 4 2" xfId="17851"/>
    <cellStyle name="20% - Accent4 34 4 3" xfId="17852"/>
    <cellStyle name="20% - Accent4 34 4 4" xfId="17853"/>
    <cellStyle name="20% - Accent4 34 4 5" xfId="17854"/>
    <cellStyle name="20% - Accent4 34 4 6" xfId="17855"/>
    <cellStyle name="20% - Accent4 34 4 7" xfId="17856"/>
    <cellStyle name="20% - Accent4 34 4 8" xfId="17857"/>
    <cellStyle name="20% - Accent4 34 4 9" xfId="17858"/>
    <cellStyle name="20% - Accent4 34 5" xfId="17859"/>
    <cellStyle name="20% - Accent4 34 5 10" xfId="17860"/>
    <cellStyle name="20% - Accent4 34 5 2" xfId="17861"/>
    <cellStyle name="20% - Accent4 34 5 3" xfId="17862"/>
    <cellStyle name="20% - Accent4 34 5 4" xfId="17863"/>
    <cellStyle name="20% - Accent4 34 5 5" xfId="17864"/>
    <cellStyle name="20% - Accent4 34 5 6" xfId="17865"/>
    <cellStyle name="20% - Accent4 34 5 7" xfId="17866"/>
    <cellStyle name="20% - Accent4 34 5 8" xfId="17867"/>
    <cellStyle name="20% - Accent4 34 5 9" xfId="17868"/>
    <cellStyle name="20% - Accent4 34 6" xfId="17869"/>
    <cellStyle name="20% - Accent4 34 7" xfId="17870"/>
    <cellStyle name="20% - Accent4 34 8" xfId="17871"/>
    <cellStyle name="20% - Accent4 34 9" xfId="17872"/>
    <cellStyle name="20% - Accent4 35" xfId="17873"/>
    <cellStyle name="20% - Accent4 35 10" xfId="17874"/>
    <cellStyle name="20% - Accent4 35 11" xfId="17875"/>
    <cellStyle name="20% - Accent4 35 12" xfId="17876"/>
    <cellStyle name="20% - Accent4 35 13" xfId="17877"/>
    <cellStyle name="20% - Accent4 35 14" xfId="17878"/>
    <cellStyle name="20% - Accent4 35 15" xfId="17879"/>
    <cellStyle name="20% - Accent4 35 2" xfId="17880"/>
    <cellStyle name="20% - Accent4 35 2 10" xfId="17881"/>
    <cellStyle name="20% - Accent4 35 2 11" xfId="17882"/>
    <cellStyle name="20% - Accent4 35 2 12" xfId="17883"/>
    <cellStyle name="20% - Accent4 35 2 13" xfId="17884"/>
    <cellStyle name="20% - Accent4 35 2 2" xfId="17885"/>
    <cellStyle name="20% - Accent4 35 2 2 10" xfId="17886"/>
    <cellStyle name="20% - Accent4 35 2 2 2" xfId="17887"/>
    <cellStyle name="20% - Accent4 35 2 2 3" xfId="17888"/>
    <cellStyle name="20% - Accent4 35 2 2 4" xfId="17889"/>
    <cellStyle name="20% - Accent4 35 2 2 5" xfId="17890"/>
    <cellStyle name="20% - Accent4 35 2 2 6" xfId="17891"/>
    <cellStyle name="20% - Accent4 35 2 2 7" xfId="17892"/>
    <cellStyle name="20% - Accent4 35 2 2 8" xfId="17893"/>
    <cellStyle name="20% - Accent4 35 2 2 9" xfId="17894"/>
    <cellStyle name="20% - Accent4 35 2 3" xfId="17895"/>
    <cellStyle name="20% - Accent4 35 2 3 10" xfId="17896"/>
    <cellStyle name="20% - Accent4 35 2 3 2" xfId="17897"/>
    <cellStyle name="20% - Accent4 35 2 3 3" xfId="17898"/>
    <cellStyle name="20% - Accent4 35 2 3 4" xfId="17899"/>
    <cellStyle name="20% - Accent4 35 2 3 5" xfId="17900"/>
    <cellStyle name="20% - Accent4 35 2 3 6" xfId="17901"/>
    <cellStyle name="20% - Accent4 35 2 3 7" xfId="17902"/>
    <cellStyle name="20% - Accent4 35 2 3 8" xfId="17903"/>
    <cellStyle name="20% - Accent4 35 2 3 9" xfId="17904"/>
    <cellStyle name="20% - Accent4 35 2 4" xfId="17905"/>
    <cellStyle name="20% - Accent4 35 2 5" xfId="17906"/>
    <cellStyle name="20% - Accent4 35 2 6" xfId="17907"/>
    <cellStyle name="20% - Accent4 35 2 7" xfId="17908"/>
    <cellStyle name="20% - Accent4 35 2 8" xfId="17909"/>
    <cellStyle name="20% - Accent4 35 2 9" xfId="17910"/>
    <cellStyle name="20% - Accent4 35 3" xfId="17911"/>
    <cellStyle name="20% - Accent4 35 3 10" xfId="17912"/>
    <cellStyle name="20% - Accent4 35 3 2" xfId="17913"/>
    <cellStyle name="20% - Accent4 35 3 3" xfId="17914"/>
    <cellStyle name="20% - Accent4 35 3 4" xfId="17915"/>
    <cellStyle name="20% - Accent4 35 3 5" xfId="17916"/>
    <cellStyle name="20% - Accent4 35 3 6" xfId="17917"/>
    <cellStyle name="20% - Accent4 35 3 7" xfId="17918"/>
    <cellStyle name="20% - Accent4 35 3 8" xfId="17919"/>
    <cellStyle name="20% - Accent4 35 3 9" xfId="17920"/>
    <cellStyle name="20% - Accent4 35 4" xfId="17921"/>
    <cellStyle name="20% - Accent4 35 4 10" xfId="17922"/>
    <cellStyle name="20% - Accent4 35 4 2" xfId="17923"/>
    <cellStyle name="20% - Accent4 35 4 3" xfId="17924"/>
    <cellStyle name="20% - Accent4 35 4 4" xfId="17925"/>
    <cellStyle name="20% - Accent4 35 4 5" xfId="17926"/>
    <cellStyle name="20% - Accent4 35 4 6" xfId="17927"/>
    <cellStyle name="20% - Accent4 35 4 7" xfId="17928"/>
    <cellStyle name="20% - Accent4 35 4 8" xfId="17929"/>
    <cellStyle name="20% - Accent4 35 4 9" xfId="17930"/>
    <cellStyle name="20% - Accent4 35 5" xfId="17931"/>
    <cellStyle name="20% - Accent4 35 5 10" xfId="17932"/>
    <cellStyle name="20% - Accent4 35 5 2" xfId="17933"/>
    <cellStyle name="20% - Accent4 35 5 3" xfId="17934"/>
    <cellStyle name="20% - Accent4 35 5 4" xfId="17935"/>
    <cellStyle name="20% - Accent4 35 5 5" xfId="17936"/>
    <cellStyle name="20% - Accent4 35 5 6" xfId="17937"/>
    <cellStyle name="20% - Accent4 35 5 7" xfId="17938"/>
    <cellStyle name="20% - Accent4 35 5 8" xfId="17939"/>
    <cellStyle name="20% - Accent4 35 5 9" xfId="17940"/>
    <cellStyle name="20% - Accent4 35 6" xfId="17941"/>
    <cellStyle name="20% - Accent4 35 7" xfId="17942"/>
    <cellStyle name="20% - Accent4 35 8" xfId="17943"/>
    <cellStyle name="20% - Accent4 35 9" xfId="17944"/>
    <cellStyle name="20% - Accent4 36" xfId="17945"/>
    <cellStyle name="20% - Accent4 36 10" xfId="17946"/>
    <cellStyle name="20% - Accent4 36 11" xfId="17947"/>
    <cellStyle name="20% - Accent4 36 12" xfId="17948"/>
    <cellStyle name="20% - Accent4 36 13" xfId="17949"/>
    <cellStyle name="20% - Accent4 36 14" xfId="17950"/>
    <cellStyle name="20% - Accent4 36 15" xfId="17951"/>
    <cellStyle name="20% - Accent4 36 2" xfId="17952"/>
    <cellStyle name="20% - Accent4 36 2 10" xfId="17953"/>
    <cellStyle name="20% - Accent4 36 2 11" xfId="17954"/>
    <cellStyle name="20% - Accent4 36 2 12" xfId="17955"/>
    <cellStyle name="20% - Accent4 36 2 13" xfId="17956"/>
    <cellStyle name="20% - Accent4 36 2 2" xfId="17957"/>
    <cellStyle name="20% - Accent4 36 2 2 10" xfId="17958"/>
    <cellStyle name="20% - Accent4 36 2 2 2" xfId="17959"/>
    <cellStyle name="20% - Accent4 36 2 2 3" xfId="17960"/>
    <cellStyle name="20% - Accent4 36 2 2 4" xfId="17961"/>
    <cellStyle name="20% - Accent4 36 2 2 5" xfId="17962"/>
    <cellStyle name="20% - Accent4 36 2 2 6" xfId="17963"/>
    <cellStyle name="20% - Accent4 36 2 2 7" xfId="17964"/>
    <cellStyle name="20% - Accent4 36 2 2 8" xfId="17965"/>
    <cellStyle name="20% - Accent4 36 2 2 9" xfId="17966"/>
    <cellStyle name="20% - Accent4 36 2 3" xfId="17967"/>
    <cellStyle name="20% - Accent4 36 2 3 10" xfId="17968"/>
    <cellStyle name="20% - Accent4 36 2 3 2" xfId="17969"/>
    <cellStyle name="20% - Accent4 36 2 3 3" xfId="17970"/>
    <cellStyle name="20% - Accent4 36 2 3 4" xfId="17971"/>
    <cellStyle name="20% - Accent4 36 2 3 5" xfId="17972"/>
    <cellStyle name="20% - Accent4 36 2 3 6" xfId="17973"/>
    <cellStyle name="20% - Accent4 36 2 3 7" xfId="17974"/>
    <cellStyle name="20% - Accent4 36 2 3 8" xfId="17975"/>
    <cellStyle name="20% - Accent4 36 2 3 9" xfId="17976"/>
    <cellStyle name="20% - Accent4 36 2 4" xfId="17977"/>
    <cellStyle name="20% - Accent4 36 2 5" xfId="17978"/>
    <cellStyle name="20% - Accent4 36 2 6" xfId="17979"/>
    <cellStyle name="20% - Accent4 36 2 7" xfId="17980"/>
    <cellStyle name="20% - Accent4 36 2 8" xfId="17981"/>
    <cellStyle name="20% - Accent4 36 2 9" xfId="17982"/>
    <cellStyle name="20% - Accent4 36 3" xfId="17983"/>
    <cellStyle name="20% - Accent4 36 3 10" xfId="17984"/>
    <cellStyle name="20% - Accent4 36 3 2" xfId="17985"/>
    <cellStyle name="20% - Accent4 36 3 3" xfId="17986"/>
    <cellStyle name="20% - Accent4 36 3 4" xfId="17987"/>
    <cellStyle name="20% - Accent4 36 3 5" xfId="17988"/>
    <cellStyle name="20% - Accent4 36 3 6" xfId="17989"/>
    <cellStyle name="20% - Accent4 36 3 7" xfId="17990"/>
    <cellStyle name="20% - Accent4 36 3 8" xfId="17991"/>
    <cellStyle name="20% - Accent4 36 3 9" xfId="17992"/>
    <cellStyle name="20% - Accent4 36 4" xfId="17993"/>
    <cellStyle name="20% - Accent4 36 4 10" xfId="17994"/>
    <cellStyle name="20% - Accent4 36 4 2" xfId="17995"/>
    <cellStyle name="20% - Accent4 36 4 3" xfId="17996"/>
    <cellStyle name="20% - Accent4 36 4 4" xfId="17997"/>
    <cellStyle name="20% - Accent4 36 4 5" xfId="17998"/>
    <cellStyle name="20% - Accent4 36 4 6" xfId="17999"/>
    <cellStyle name="20% - Accent4 36 4 7" xfId="18000"/>
    <cellStyle name="20% - Accent4 36 4 8" xfId="18001"/>
    <cellStyle name="20% - Accent4 36 4 9" xfId="18002"/>
    <cellStyle name="20% - Accent4 36 5" xfId="18003"/>
    <cellStyle name="20% - Accent4 36 5 10" xfId="18004"/>
    <cellStyle name="20% - Accent4 36 5 2" xfId="18005"/>
    <cellStyle name="20% - Accent4 36 5 3" xfId="18006"/>
    <cellStyle name="20% - Accent4 36 5 4" xfId="18007"/>
    <cellStyle name="20% - Accent4 36 5 5" xfId="18008"/>
    <cellStyle name="20% - Accent4 36 5 6" xfId="18009"/>
    <cellStyle name="20% - Accent4 36 5 7" xfId="18010"/>
    <cellStyle name="20% - Accent4 36 5 8" xfId="18011"/>
    <cellStyle name="20% - Accent4 36 5 9" xfId="18012"/>
    <cellStyle name="20% - Accent4 36 6" xfId="18013"/>
    <cellStyle name="20% - Accent4 36 7" xfId="18014"/>
    <cellStyle name="20% - Accent4 36 8" xfId="18015"/>
    <cellStyle name="20% - Accent4 36 9" xfId="18016"/>
    <cellStyle name="20% - Accent4 37" xfId="18017"/>
    <cellStyle name="20% - Accent4 37 10" xfId="18018"/>
    <cellStyle name="20% - Accent4 37 11" xfId="18019"/>
    <cellStyle name="20% - Accent4 37 12" xfId="18020"/>
    <cellStyle name="20% - Accent4 37 13" xfId="18021"/>
    <cellStyle name="20% - Accent4 37 14" xfId="18022"/>
    <cellStyle name="20% - Accent4 37 15" xfId="18023"/>
    <cellStyle name="20% - Accent4 37 2" xfId="18024"/>
    <cellStyle name="20% - Accent4 37 2 10" xfId="18025"/>
    <cellStyle name="20% - Accent4 37 2 11" xfId="18026"/>
    <cellStyle name="20% - Accent4 37 2 12" xfId="18027"/>
    <cellStyle name="20% - Accent4 37 2 13" xfId="18028"/>
    <cellStyle name="20% - Accent4 37 2 2" xfId="18029"/>
    <cellStyle name="20% - Accent4 37 2 2 10" xfId="18030"/>
    <cellStyle name="20% - Accent4 37 2 2 2" xfId="18031"/>
    <cellStyle name="20% - Accent4 37 2 2 3" xfId="18032"/>
    <cellStyle name="20% - Accent4 37 2 2 4" xfId="18033"/>
    <cellStyle name="20% - Accent4 37 2 2 5" xfId="18034"/>
    <cellStyle name="20% - Accent4 37 2 2 6" xfId="18035"/>
    <cellStyle name="20% - Accent4 37 2 2 7" xfId="18036"/>
    <cellStyle name="20% - Accent4 37 2 2 8" xfId="18037"/>
    <cellStyle name="20% - Accent4 37 2 2 9" xfId="18038"/>
    <cellStyle name="20% - Accent4 37 2 3" xfId="18039"/>
    <cellStyle name="20% - Accent4 37 2 3 10" xfId="18040"/>
    <cellStyle name="20% - Accent4 37 2 3 2" xfId="18041"/>
    <cellStyle name="20% - Accent4 37 2 3 3" xfId="18042"/>
    <cellStyle name="20% - Accent4 37 2 3 4" xfId="18043"/>
    <cellStyle name="20% - Accent4 37 2 3 5" xfId="18044"/>
    <cellStyle name="20% - Accent4 37 2 3 6" xfId="18045"/>
    <cellStyle name="20% - Accent4 37 2 3 7" xfId="18046"/>
    <cellStyle name="20% - Accent4 37 2 3 8" xfId="18047"/>
    <cellStyle name="20% - Accent4 37 2 3 9" xfId="18048"/>
    <cellStyle name="20% - Accent4 37 2 4" xfId="18049"/>
    <cellStyle name="20% - Accent4 37 2 5" xfId="18050"/>
    <cellStyle name="20% - Accent4 37 2 6" xfId="18051"/>
    <cellStyle name="20% - Accent4 37 2 7" xfId="18052"/>
    <cellStyle name="20% - Accent4 37 2 8" xfId="18053"/>
    <cellStyle name="20% - Accent4 37 2 9" xfId="18054"/>
    <cellStyle name="20% - Accent4 37 3" xfId="18055"/>
    <cellStyle name="20% - Accent4 37 3 10" xfId="18056"/>
    <cellStyle name="20% - Accent4 37 3 2" xfId="18057"/>
    <cellStyle name="20% - Accent4 37 3 3" xfId="18058"/>
    <cellStyle name="20% - Accent4 37 3 4" xfId="18059"/>
    <cellStyle name="20% - Accent4 37 3 5" xfId="18060"/>
    <cellStyle name="20% - Accent4 37 3 6" xfId="18061"/>
    <cellStyle name="20% - Accent4 37 3 7" xfId="18062"/>
    <cellStyle name="20% - Accent4 37 3 8" xfId="18063"/>
    <cellStyle name="20% - Accent4 37 3 9" xfId="18064"/>
    <cellStyle name="20% - Accent4 37 4" xfId="18065"/>
    <cellStyle name="20% - Accent4 37 4 10" xfId="18066"/>
    <cellStyle name="20% - Accent4 37 4 2" xfId="18067"/>
    <cellStyle name="20% - Accent4 37 4 3" xfId="18068"/>
    <cellStyle name="20% - Accent4 37 4 4" xfId="18069"/>
    <cellStyle name="20% - Accent4 37 4 5" xfId="18070"/>
    <cellStyle name="20% - Accent4 37 4 6" xfId="18071"/>
    <cellStyle name="20% - Accent4 37 4 7" xfId="18072"/>
    <cellStyle name="20% - Accent4 37 4 8" xfId="18073"/>
    <cellStyle name="20% - Accent4 37 4 9" xfId="18074"/>
    <cellStyle name="20% - Accent4 37 5" xfId="18075"/>
    <cellStyle name="20% - Accent4 37 5 10" xfId="18076"/>
    <cellStyle name="20% - Accent4 37 5 2" xfId="18077"/>
    <cellStyle name="20% - Accent4 37 5 3" xfId="18078"/>
    <cellStyle name="20% - Accent4 37 5 4" xfId="18079"/>
    <cellStyle name="20% - Accent4 37 5 5" xfId="18080"/>
    <cellStyle name="20% - Accent4 37 5 6" xfId="18081"/>
    <cellStyle name="20% - Accent4 37 5 7" xfId="18082"/>
    <cellStyle name="20% - Accent4 37 5 8" xfId="18083"/>
    <cellStyle name="20% - Accent4 37 5 9" xfId="18084"/>
    <cellStyle name="20% - Accent4 37 6" xfId="18085"/>
    <cellStyle name="20% - Accent4 37 7" xfId="18086"/>
    <cellStyle name="20% - Accent4 37 8" xfId="18087"/>
    <cellStyle name="20% - Accent4 37 9" xfId="18088"/>
    <cellStyle name="20% - Accent4 38" xfId="18089"/>
    <cellStyle name="20% - Accent4 38 10" xfId="18090"/>
    <cellStyle name="20% - Accent4 38 11" xfId="18091"/>
    <cellStyle name="20% - Accent4 38 12" xfId="18092"/>
    <cellStyle name="20% - Accent4 38 13" xfId="18093"/>
    <cellStyle name="20% - Accent4 38 14" xfId="18094"/>
    <cellStyle name="20% - Accent4 38 15" xfId="18095"/>
    <cellStyle name="20% - Accent4 38 2" xfId="18096"/>
    <cellStyle name="20% - Accent4 38 2 10" xfId="18097"/>
    <cellStyle name="20% - Accent4 38 2 11" xfId="18098"/>
    <cellStyle name="20% - Accent4 38 2 12" xfId="18099"/>
    <cellStyle name="20% - Accent4 38 2 13" xfId="18100"/>
    <cellStyle name="20% - Accent4 38 2 2" xfId="18101"/>
    <cellStyle name="20% - Accent4 38 2 2 10" xfId="18102"/>
    <cellStyle name="20% - Accent4 38 2 2 2" xfId="18103"/>
    <cellStyle name="20% - Accent4 38 2 2 3" xfId="18104"/>
    <cellStyle name="20% - Accent4 38 2 2 4" xfId="18105"/>
    <cellStyle name="20% - Accent4 38 2 2 5" xfId="18106"/>
    <cellStyle name="20% - Accent4 38 2 2 6" xfId="18107"/>
    <cellStyle name="20% - Accent4 38 2 2 7" xfId="18108"/>
    <cellStyle name="20% - Accent4 38 2 2 8" xfId="18109"/>
    <cellStyle name="20% - Accent4 38 2 2 9" xfId="18110"/>
    <cellStyle name="20% - Accent4 38 2 3" xfId="18111"/>
    <cellStyle name="20% - Accent4 38 2 3 10" xfId="18112"/>
    <cellStyle name="20% - Accent4 38 2 3 2" xfId="18113"/>
    <cellStyle name="20% - Accent4 38 2 3 3" xfId="18114"/>
    <cellStyle name="20% - Accent4 38 2 3 4" xfId="18115"/>
    <cellStyle name="20% - Accent4 38 2 3 5" xfId="18116"/>
    <cellStyle name="20% - Accent4 38 2 3 6" xfId="18117"/>
    <cellStyle name="20% - Accent4 38 2 3 7" xfId="18118"/>
    <cellStyle name="20% - Accent4 38 2 3 8" xfId="18119"/>
    <cellStyle name="20% - Accent4 38 2 3 9" xfId="18120"/>
    <cellStyle name="20% - Accent4 38 2 4" xfId="18121"/>
    <cellStyle name="20% - Accent4 38 2 5" xfId="18122"/>
    <cellStyle name="20% - Accent4 38 2 6" xfId="18123"/>
    <cellStyle name="20% - Accent4 38 2 7" xfId="18124"/>
    <cellStyle name="20% - Accent4 38 2 8" xfId="18125"/>
    <cellStyle name="20% - Accent4 38 2 9" xfId="18126"/>
    <cellStyle name="20% - Accent4 38 3" xfId="18127"/>
    <cellStyle name="20% - Accent4 38 3 10" xfId="18128"/>
    <cellStyle name="20% - Accent4 38 3 2" xfId="18129"/>
    <cellStyle name="20% - Accent4 38 3 3" xfId="18130"/>
    <cellStyle name="20% - Accent4 38 3 4" xfId="18131"/>
    <cellStyle name="20% - Accent4 38 3 5" xfId="18132"/>
    <cellStyle name="20% - Accent4 38 3 6" xfId="18133"/>
    <cellStyle name="20% - Accent4 38 3 7" xfId="18134"/>
    <cellStyle name="20% - Accent4 38 3 8" xfId="18135"/>
    <cellStyle name="20% - Accent4 38 3 9" xfId="18136"/>
    <cellStyle name="20% - Accent4 38 4" xfId="18137"/>
    <cellStyle name="20% - Accent4 38 4 10" xfId="18138"/>
    <cellStyle name="20% - Accent4 38 4 2" xfId="18139"/>
    <cellStyle name="20% - Accent4 38 4 3" xfId="18140"/>
    <cellStyle name="20% - Accent4 38 4 4" xfId="18141"/>
    <cellStyle name="20% - Accent4 38 4 5" xfId="18142"/>
    <cellStyle name="20% - Accent4 38 4 6" xfId="18143"/>
    <cellStyle name="20% - Accent4 38 4 7" xfId="18144"/>
    <cellStyle name="20% - Accent4 38 4 8" xfId="18145"/>
    <cellStyle name="20% - Accent4 38 4 9" xfId="18146"/>
    <cellStyle name="20% - Accent4 38 5" xfId="18147"/>
    <cellStyle name="20% - Accent4 38 5 10" xfId="18148"/>
    <cellStyle name="20% - Accent4 38 5 2" xfId="18149"/>
    <cellStyle name="20% - Accent4 38 5 3" xfId="18150"/>
    <cellStyle name="20% - Accent4 38 5 4" xfId="18151"/>
    <cellStyle name="20% - Accent4 38 5 5" xfId="18152"/>
    <cellStyle name="20% - Accent4 38 5 6" xfId="18153"/>
    <cellStyle name="20% - Accent4 38 5 7" xfId="18154"/>
    <cellStyle name="20% - Accent4 38 5 8" xfId="18155"/>
    <cellStyle name="20% - Accent4 38 5 9" xfId="18156"/>
    <cellStyle name="20% - Accent4 38 6" xfId="18157"/>
    <cellStyle name="20% - Accent4 38 7" xfId="18158"/>
    <cellStyle name="20% - Accent4 38 8" xfId="18159"/>
    <cellStyle name="20% - Accent4 38 9" xfId="18160"/>
    <cellStyle name="20% - Accent4 39" xfId="18161"/>
    <cellStyle name="20% - Accent4 39 10" xfId="18162"/>
    <cellStyle name="20% - Accent4 39 11" xfId="18163"/>
    <cellStyle name="20% - Accent4 39 12" xfId="18164"/>
    <cellStyle name="20% - Accent4 39 13" xfId="18165"/>
    <cellStyle name="20% - Accent4 39 14" xfId="18166"/>
    <cellStyle name="20% - Accent4 39 15" xfId="18167"/>
    <cellStyle name="20% - Accent4 39 2" xfId="18168"/>
    <cellStyle name="20% - Accent4 39 2 10" xfId="18169"/>
    <cellStyle name="20% - Accent4 39 2 11" xfId="18170"/>
    <cellStyle name="20% - Accent4 39 2 12" xfId="18171"/>
    <cellStyle name="20% - Accent4 39 2 13" xfId="18172"/>
    <cellStyle name="20% - Accent4 39 2 2" xfId="18173"/>
    <cellStyle name="20% - Accent4 39 2 2 10" xfId="18174"/>
    <cellStyle name="20% - Accent4 39 2 2 2" xfId="18175"/>
    <cellStyle name="20% - Accent4 39 2 2 3" xfId="18176"/>
    <cellStyle name="20% - Accent4 39 2 2 4" xfId="18177"/>
    <cellStyle name="20% - Accent4 39 2 2 5" xfId="18178"/>
    <cellStyle name="20% - Accent4 39 2 2 6" xfId="18179"/>
    <cellStyle name="20% - Accent4 39 2 2 7" xfId="18180"/>
    <cellStyle name="20% - Accent4 39 2 2 8" xfId="18181"/>
    <cellStyle name="20% - Accent4 39 2 2 9" xfId="18182"/>
    <cellStyle name="20% - Accent4 39 2 3" xfId="18183"/>
    <cellStyle name="20% - Accent4 39 2 3 10" xfId="18184"/>
    <cellStyle name="20% - Accent4 39 2 3 2" xfId="18185"/>
    <cellStyle name="20% - Accent4 39 2 3 3" xfId="18186"/>
    <cellStyle name="20% - Accent4 39 2 3 4" xfId="18187"/>
    <cellStyle name="20% - Accent4 39 2 3 5" xfId="18188"/>
    <cellStyle name="20% - Accent4 39 2 3 6" xfId="18189"/>
    <cellStyle name="20% - Accent4 39 2 3 7" xfId="18190"/>
    <cellStyle name="20% - Accent4 39 2 3 8" xfId="18191"/>
    <cellStyle name="20% - Accent4 39 2 3 9" xfId="18192"/>
    <cellStyle name="20% - Accent4 39 2 4" xfId="18193"/>
    <cellStyle name="20% - Accent4 39 2 5" xfId="18194"/>
    <cellStyle name="20% - Accent4 39 2 6" xfId="18195"/>
    <cellStyle name="20% - Accent4 39 2 7" xfId="18196"/>
    <cellStyle name="20% - Accent4 39 2 8" xfId="18197"/>
    <cellStyle name="20% - Accent4 39 2 9" xfId="18198"/>
    <cellStyle name="20% - Accent4 39 3" xfId="18199"/>
    <cellStyle name="20% - Accent4 39 3 10" xfId="18200"/>
    <cellStyle name="20% - Accent4 39 3 2" xfId="18201"/>
    <cellStyle name="20% - Accent4 39 3 3" xfId="18202"/>
    <cellStyle name="20% - Accent4 39 3 4" xfId="18203"/>
    <cellStyle name="20% - Accent4 39 3 5" xfId="18204"/>
    <cellStyle name="20% - Accent4 39 3 6" xfId="18205"/>
    <cellStyle name="20% - Accent4 39 3 7" xfId="18206"/>
    <cellStyle name="20% - Accent4 39 3 8" xfId="18207"/>
    <cellStyle name="20% - Accent4 39 3 9" xfId="18208"/>
    <cellStyle name="20% - Accent4 39 4" xfId="18209"/>
    <cellStyle name="20% - Accent4 39 4 10" xfId="18210"/>
    <cellStyle name="20% - Accent4 39 4 2" xfId="18211"/>
    <cellStyle name="20% - Accent4 39 4 3" xfId="18212"/>
    <cellStyle name="20% - Accent4 39 4 4" xfId="18213"/>
    <cellStyle name="20% - Accent4 39 4 5" xfId="18214"/>
    <cellStyle name="20% - Accent4 39 4 6" xfId="18215"/>
    <cellStyle name="20% - Accent4 39 4 7" xfId="18216"/>
    <cellStyle name="20% - Accent4 39 4 8" xfId="18217"/>
    <cellStyle name="20% - Accent4 39 4 9" xfId="18218"/>
    <cellStyle name="20% - Accent4 39 5" xfId="18219"/>
    <cellStyle name="20% - Accent4 39 5 10" xfId="18220"/>
    <cellStyle name="20% - Accent4 39 5 2" xfId="18221"/>
    <cellStyle name="20% - Accent4 39 5 3" xfId="18222"/>
    <cellStyle name="20% - Accent4 39 5 4" xfId="18223"/>
    <cellStyle name="20% - Accent4 39 5 5" xfId="18224"/>
    <cellStyle name="20% - Accent4 39 5 6" xfId="18225"/>
    <cellStyle name="20% - Accent4 39 5 7" xfId="18226"/>
    <cellStyle name="20% - Accent4 39 5 8" xfId="18227"/>
    <cellStyle name="20% - Accent4 39 5 9" xfId="18228"/>
    <cellStyle name="20% - Accent4 39 6" xfId="18229"/>
    <cellStyle name="20% - Accent4 39 7" xfId="18230"/>
    <cellStyle name="20% - Accent4 39 8" xfId="18231"/>
    <cellStyle name="20% - Accent4 39 9" xfId="18232"/>
    <cellStyle name="20% - Accent4 4" xfId="18233"/>
    <cellStyle name="20% - Accent4 4 10" xfId="18234"/>
    <cellStyle name="20% - Accent4 4 11" xfId="18235"/>
    <cellStyle name="20% - Accent4 4 12" xfId="18236"/>
    <cellStyle name="20% - Accent4 4 13" xfId="18237"/>
    <cellStyle name="20% - Accent4 4 14" xfId="18238"/>
    <cellStyle name="20% - Accent4 4 15" xfId="18239"/>
    <cellStyle name="20% - Accent4 4 16" xfId="18240"/>
    <cellStyle name="20% - Accent4 4 17" xfId="18241"/>
    <cellStyle name="20% - Accent4 4 18" xfId="18242"/>
    <cellStyle name="20% - Accent4 4 19" xfId="18243"/>
    <cellStyle name="20% - Accent4 4 2" xfId="18244"/>
    <cellStyle name="20% - Accent4 4 2 10" xfId="18245"/>
    <cellStyle name="20% - Accent4 4 2 11" xfId="18246"/>
    <cellStyle name="20% - Accent4 4 2 12" xfId="18247"/>
    <cellStyle name="20% - Accent4 4 2 13" xfId="18248"/>
    <cellStyle name="20% - Accent4 4 2 2" xfId="18249"/>
    <cellStyle name="20% - Accent4 4 2 2 10" xfId="18250"/>
    <cellStyle name="20% - Accent4 4 2 2 2" xfId="18251"/>
    <cellStyle name="20% - Accent4 4 2 2 2 2" xfId="18252"/>
    <cellStyle name="20% - Accent4 4 2 2 3" xfId="18253"/>
    <cellStyle name="20% - Accent4 4 2 2 4" xfId="18254"/>
    <cellStyle name="20% - Accent4 4 2 2 5" xfId="18255"/>
    <cellStyle name="20% - Accent4 4 2 2 6" xfId="18256"/>
    <cellStyle name="20% - Accent4 4 2 2 7" xfId="18257"/>
    <cellStyle name="20% - Accent4 4 2 2 8" xfId="18258"/>
    <cellStyle name="20% - Accent4 4 2 2 9" xfId="18259"/>
    <cellStyle name="20% - Accent4 4 2 3" xfId="18260"/>
    <cellStyle name="20% - Accent4 4 2 3 10" xfId="18261"/>
    <cellStyle name="20% - Accent4 4 2 3 2" xfId="18262"/>
    <cellStyle name="20% - Accent4 4 2 3 3" xfId="18263"/>
    <cellStyle name="20% - Accent4 4 2 3 4" xfId="18264"/>
    <cellStyle name="20% - Accent4 4 2 3 5" xfId="18265"/>
    <cellStyle name="20% - Accent4 4 2 3 6" xfId="18266"/>
    <cellStyle name="20% - Accent4 4 2 3 7" xfId="18267"/>
    <cellStyle name="20% - Accent4 4 2 3 8" xfId="18268"/>
    <cellStyle name="20% - Accent4 4 2 3 9" xfId="18269"/>
    <cellStyle name="20% - Accent4 4 2 4" xfId="18270"/>
    <cellStyle name="20% - Accent4 4 2 5" xfId="18271"/>
    <cellStyle name="20% - Accent4 4 2 6" xfId="18272"/>
    <cellStyle name="20% - Accent4 4 2 7" xfId="18273"/>
    <cellStyle name="20% - Accent4 4 2 8" xfId="18274"/>
    <cellStyle name="20% - Accent4 4 2 9" xfId="18275"/>
    <cellStyle name="20% - Accent4 4 3" xfId="18276"/>
    <cellStyle name="20% - Accent4 4 3 10" xfId="18277"/>
    <cellStyle name="20% - Accent4 4 3 2" xfId="18278"/>
    <cellStyle name="20% - Accent4 4 3 2 2" xfId="18279"/>
    <cellStyle name="20% - Accent4 4 3 2 2 2" xfId="18280"/>
    <cellStyle name="20% - Accent4 4 3 2 3" xfId="18281"/>
    <cellStyle name="20% - Accent4 4 3 3" xfId="18282"/>
    <cellStyle name="20% - Accent4 4 3 3 2" xfId="18283"/>
    <cellStyle name="20% - Accent4 4 3 4" xfId="18284"/>
    <cellStyle name="20% - Accent4 4 3 5" xfId="18285"/>
    <cellStyle name="20% - Accent4 4 3 6" xfId="18286"/>
    <cellStyle name="20% - Accent4 4 3 7" xfId="18287"/>
    <cellStyle name="20% - Accent4 4 3 8" xfId="18288"/>
    <cellStyle name="20% - Accent4 4 3 9" xfId="18289"/>
    <cellStyle name="20% - Accent4 4 4" xfId="18290"/>
    <cellStyle name="20% - Accent4 4 4 10" xfId="18291"/>
    <cellStyle name="20% - Accent4 4 4 2" xfId="18292"/>
    <cellStyle name="20% - Accent4 4 4 2 2" xfId="18293"/>
    <cellStyle name="20% - Accent4 4 4 3" xfId="18294"/>
    <cellStyle name="20% - Accent4 4 4 4" xfId="18295"/>
    <cellStyle name="20% - Accent4 4 4 5" xfId="18296"/>
    <cellStyle name="20% - Accent4 4 4 6" xfId="18297"/>
    <cellStyle name="20% - Accent4 4 4 7" xfId="18298"/>
    <cellStyle name="20% - Accent4 4 4 8" xfId="18299"/>
    <cellStyle name="20% - Accent4 4 4 9" xfId="18300"/>
    <cellStyle name="20% - Accent4 4 5" xfId="18301"/>
    <cellStyle name="20% - Accent4 4 5 10" xfId="18302"/>
    <cellStyle name="20% - Accent4 4 5 2" xfId="18303"/>
    <cellStyle name="20% - Accent4 4 5 3" xfId="18304"/>
    <cellStyle name="20% - Accent4 4 5 4" xfId="18305"/>
    <cellStyle name="20% - Accent4 4 5 5" xfId="18306"/>
    <cellStyle name="20% - Accent4 4 5 6" xfId="18307"/>
    <cellStyle name="20% - Accent4 4 5 7" xfId="18308"/>
    <cellStyle name="20% - Accent4 4 5 8" xfId="18309"/>
    <cellStyle name="20% - Accent4 4 5 9" xfId="18310"/>
    <cellStyle name="20% - Accent4 4 6" xfId="18311"/>
    <cellStyle name="20% - Accent4 4 6 10" xfId="18312"/>
    <cellStyle name="20% - Accent4 4 6 2" xfId="18313"/>
    <cellStyle name="20% - Accent4 4 6 3" xfId="18314"/>
    <cellStyle name="20% - Accent4 4 6 4" xfId="18315"/>
    <cellStyle name="20% - Accent4 4 6 5" xfId="18316"/>
    <cellStyle name="20% - Accent4 4 6 6" xfId="18317"/>
    <cellStyle name="20% - Accent4 4 6 7" xfId="18318"/>
    <cellStyle name="20% - Accent4 4 6 8" xfId="18319"/>
    <cellStyle name="20% - Accent4 4 6 9" xfId="18320"/>
    <cellStyle name="20% - Accent4 4 7" xfId="18321"/>
    <cellStyle name="20% - Accent4 4 7 10" xfId="18322"/>
    <cellStyle name="20% - Accent4 4 7 2" xfId="18323"/>
    <cellStyle name="20% - Accent4 4 7 3" xfId="18324"/>
    <cellStyle name="20% - Accent4 4 7 4" xfId="18325"/>
    <cellStyle name="20% - Accent4 4 7 5" xfId="18326"/>
    <cellStyle name="20% - Accent4 4 7 6" xfId="18327"/>
    <cellStyle name="20% - Accent4 4 7 7" xfId="18328"/>
    <cellStyle name="20% - Accent4 4 7 8" xfId="18329"/>
    <cellStyle name="20% - Accent4 4 7 9" xfId="18330"/>
    <cellStyle name="20% - Accent4 4 8" xfId="18331"/>
    <cellStyle name="20% - Accent4 4 8 10" xfId="18332"/>
    <cellStyle name="20% - Accent4 4 8 2" xfId="18333"/>
    <cellStyle name="20% - Accent4 4 8 3" xfId="18334"/>
    <cellStyle name="20% - Accent4 4 8 4" xfId="18335"/>
    <cellStyle name="20% - Accent4 4 8 5" xfId="18336"/>
    <cellStyle name="20% - Accent4 4 8 6" xfId="18337"/>
    <cellStyle name="20% - Accent4 4 8 7" xfId="18338"/>
    <cellStyle name="20% - Accent4 4 8 8" xfId="18339"/>
    <cellStyle name="20% - Accent4 4 8 9" xfId="18340"/>
    <cellStyle name="20% - Accent4 4 9" xfId="18341"/>
    <cellStyle name="20% - Accent4 4 9 10" xfId="18342"/>
    <cellStyle name="20% - Accent4 4 9 2" xfId="18343"/>
    <cellStyle name="20% - Accent4 4 9 3" xfId="18344"/>
    <cellStyle name="20% - Accent4 4 9 4" xfId="18345"/>
    <cellStyle name="20% - Accent4 4 9 5" xfId="18346"/>
    <cellStyle name="20% - Accent4 4 9 6" xfId="18347"/>
    <cellStyle name="20% - Accent4 4 9 7" xfId="18348"/>
    <cellStyle name="20% - Accent4 4 9 8" xfId="18349"/>
    <cellStyle name="20% - Accent4 4 9 9" xfId="18350"/>
    <cellStyle name="20% - Accent4 40" xfId="18351"/>
    <cellStyle name="20% - Accent4 40 10" xfId="18352"/>
    <cellStyle name="20% - Accent4 40 11" xfId="18353"/>
    <cellStyle name="20% - Accent4 40 12" xfId="18354"/>
    <cellStyle name="20% - Accent4 40 13" xfId="18355"/>
    <cellStyle name="20% - Accent4 40 14" xfId="18356"/>
    <cellStyle name="20% - Accent4 40 15" xfId="18357"/>
    <cellStyle name="20% - Accent4 40 2" xfId="18358"/>
    <cellStyle name="20% - Accent4 40 2 10" xfId="18359"/>
    <cellStyle name="20% - Accent4 40 2 11" xfId="18360"/>
    <cellStyle name="20% - Accent4 40 2 12" xfId="18361"/>
    <cellStyle name="20% - Accent4 40 2 13" xfId="18362"/>
    <cellStyle name="20% - Accent4 40 2 2" xfId="18363"/>
    <cellStyle name="20% - Accent4 40 2 2 10" xfId="18364"/>
    <cellStyle name="20% - Accent4 40 2 2 2" xfId="18365"/>
    <cellStyle name="20% - Accent4 40 2 2 3" xfId="18366"/>
    <cellStyle name="20% - Accent4 40 2 2 4" xfId="18367"/>
    <cellStyle name="20% - Accent4 40 2 2 5" xfId="18368"/>
    <cellStyle name="20% - Accent4 40 2 2 6" xfId="18369"/>
    <cellStyle name="20% - Accent4 40 2 2 7" xfId="18370"/>
    <cellStyle name="20% - Accent4 40 2 2 8" xfId="18371"/>
    <cellStyle name="20% - Accent4 40 2 2 9" xfId="18372"/>
    <cellStyle name="20% - Accent4 40 2 3" xfId="18373"/>
    <cellStyle name="20% - Accent4 40 2 3 10" xfId="18374"/>
    <cellStyle name="20% - Accent4 40 2 3 2" xfId="18375"/>
    <cellStyle name="20% - Accent4 40 2 3 3" xfId="18376"/>
    <cellStyle name="20% - Accent4 40 2 3 4" xfId="18377"/>
    <cellStyle name="20% - Accent4 40 2 3 5" xfId="18378"/>
    <cellStyle name="20% - Accent4 40 2 3 6" xfId="18379"/>
    <cellStyle name="20% - Accent4 40 2 3 7" xfId="18380"/>
    <cellStyle name="20% - Accent4 40 2 3 8" xfId="18381"/>
    <cellStyle name="20% - Accent4 40 2 3 9" xfId="18382"/>
    <cellStyle name="20% - Accent4 40 2 4" xfId="18383"/>
    <cellStyle name="20% - Accent4 40 2 5" xfId="18384"/>
    <cellStyle name="20% - Accent4 40 2 6" xfId="18385"/>
    <cellStyle name="20% - Accent4 40 2 7" xfId="18386"/>
    <cellStyle name="20% - Accent4 40 2 8" xfId="18387"/>
    <cellStyle name="20% - Accent4 40 2 9" xfId="18388"/>
    <cellStyle name="20% - Accent4 40 3" xfId="18389"/>
    <cellStyle name="20% - Accent4 40 3 10" xfId="18390"/>
    <cellStyle name="20% - Accent4 40 3 2" xfId="18391"/>
    <cellStyle name="20% - Accent4 40 3 3" xfId="18392"/>
    <cellStyle name="20% - Accent4 40 3 4" xfId="18393"/>
    <cellStyle name="20% - Accent4 40 3 5" xfId="18394"/>
    <cellStyle name="20% - Accent4 40 3 6" xfId="18395"/>
    <cellStyle name="20% - Accent4 40 3 7" xfId="18396"/>
    <cellStyle name="20% - Accent4 40 3 8" xfId="18397"/>
    <cellStyle name="20% - Accent4 40 3 9" xfId="18398"/>
    <cellStyle name="20% - Accent4 40 4" xfId="18399"/>
    <cellStyle name="20% - Accent4 40 4 10" xfId="18400"/>
    <cellStyle name="20% - Accent4 40 4 2" xfId="18401"/>
    <cellStyle name="20% - Accent4 40 4 3" xfId="18402"/>
    <cellStyle name="20% - Accent4 40 4 4" xfId="18403"/>
    <cellStyle name="20% - Accent4 40 4 5" xfId="18404"/>
    <cellStyle name="20% - Accent4 40 4 6" xfId="18405"/>
    <cellStyle name="20% - Accent4 40 4 7" xfId="18406"/>
    <cellStyle name="20% - Accent4 40 4 8" xfId="18407"/>
    <cellStyle name="20% - Accent4 40 4 9" xfId="18408"/>
    <cellStyle name="20% - Accent4 40 5" xfId="18409"/>
    <cellStyle name="20% - Accent4 40 5 10" xfId="18410"/>
    <cellStyle name="20% - Accent4 40 5 2" xfId="18411"/>
    <cellStyle name="20% - Accent4 40 5 3" xfId="18412"/>
    <cellStyle name="20% - Accent4 40 5 4" xfId="18413"/>
    <cellStyle name="20% - Accent4 40 5 5" xfId="18414"/>
    <cellStyle name="20% - Accent4 40 5 6" xfId="18415"/>
    <cellStyle name="20% - Accent4 40 5 7" xfId="18416"/>
    <cellStyle name="20% - Accent4 40 5 8" xfId="18417"/>
    <cellStyle name="20% - Accent4 40 5 9" xfId="18418"/>
    <cellStyle name="20% - Accent4 40 6" xfId="18419"/>
    <cellStyle name="20% - Accent4 40 7" xfId="18420"/>
    <cellStyle name="20% - Accent4 40 8" xfId="18421"/>
    <cellStyle name="20% - Accent4 40 9" xfId="18422"/>
    <cellStyle name="20% - Accent4 41" xfId="18423"/>
    <cellStyle name="20% - Accent4 41 10" xfId="18424"/>
    <cellStyle name="20% - Accent4 41 11" xfId="18425"/>
    <cellStyle name="20% - Accent4 41 12" xfId="18426"/>
    <cellStyle name="20% - Accent4 41 13" xfId="18427"/>
    <cellStyle name="20% - Accent4 41 14" xfId="18428"/>
    <cellStyle name="20% - Accent4 41 15" xfId="18429"/>
    <cellStyle name="20% - Accent4 41 2" xfId="18430"/>
    <cellStyle name="20% - Accent4 41 2 10" xfId="18431"/>
    <cellStyle name="20% - Accent4 41 2 11" xfId="18432"/>
    <cellStyle name="20% - Accent4 41 2 12" xfId="18433"/>
    <cellStyle name="20% - Accent4 41 2 13" xfId="18434"/>
    <cellStyle name="20% - Accent4 41 2 2" xfId="18435"/>
    <cellStyle name="20% - Accent4 41 2 2 10" xfId="18436"/>
    <cellStyle name="20% - Accent4 41 2 2 2" xfId="18437"/>
    <cellStyle name="20% - Accent4 41 2 2 3" xfId="18438"/>
    <cellStyle name="20% - Accent4 41 2 2 4" xfId="18439"/>
    <cellStyle name="20% - Accent4 41 2 2 5" xfId="18440"/>
    <cellStyle name="20% - Accent4 41 2 2 6" xfId="18441"/>
    <cellStyle name="20% - Accent4 41 2 2 7" xfId="18442"/>
    <cellStyle name="20% - Accent4 41 2 2 8" xfId="18443"/>
    <cellStyle name="20% - Accent4 41 2 2 9" xfId="18444"/>
    <cellStyle name="20% - Accent4 41 2 3" xfId="18445"/>
    <cellStyle name="20% - Accent4 41 2 3 10" xfId="18446"/>
    <cellStyle name="20% - Accent4 41 2 3 2" xfId="18447"/>
    <cellStyle name="20% - Accent4 41 2 3 3" xfId="18448"/>
    <cellStyle name="20% - Accent4 41 2 3 4" xfId="18449"/>
    <cellStyle name="20% - Accent4 41 2 3 5" xfId="18450"/>
    <cellStyle name="20% - Accent4 41 2 3 6" xfId="18451"/>
    <cellStyle name="20% - Accent4 41 2 3 7" xfId="18452"/>
    <cellStyle name="20% - Accent4 41 2 3 8" xfId="18453"/>
    <cellStyle name="20% - Accent4 41 2 3 9" xfId="18454"/>
    <cellStyle name="20% - Accent4 41 2 4" xfId="18455"/>
    <cellStyle name="20% - Accent4 41 2 5" xfId="18456"/>
    <cellStyle name="20% - Accent4 41 2 6" xfId="18457"/>
    <cellStyle name="20% - Accent4 41 2 7" xfId="18458"/>
    <cellStyle name="20% - Accent4 41 2 8" xfId="18459"/>
    <cellStyle name="20% - Accent4 41 2 9" xfId="18460"/>
    <cellStyle name="20% - Accent4 41 3" xfId="18461"/>
    <cellStyle name="20% - Accent4 41 3 10" xfId="18462"/>
    <cellStyle name="20% - Accent4 41 3 2" xfId="18463"/>
    <cellStyle name="20% - Accent4 41 3 3" xfId="18464"/>
    <cellStyle name="20% - Accent4 41 3 4" xfId="18465"/>
    <cellStyle name="20% - Accent4 41 3 5" xfId="18466"/>
    <cellStyle name="20% - Accent4 41 3 6" xfId="18467"/>
    <cellStyle name="20% - Accent4 41 3 7" xfId="18468"/>
    <cellStyle name="20% - Accent4 41 3 8" xfId="18469"/>
    <cellStyle name="20% - Accent4 41 3 9" xfId="18470"/>
    <cellStyle name="20% - Accent4 41 4" xfId="18471"/>
    <cellStyle name="20% - Accent4 41 4 10" xfId="18472"/>
    <cellStyle name="20% - Accent4 41 4 2" xfId="18473"/>
    <cellStyle name="20% - Accent4 41 4 3" xfId="18474"/>
    <cellStyle name="20% - Accent4 41 4 4" xfId="18475"/>
    <cellStyle name="20% - Accent4 41 4 5" xfId="18476"/>
    <cellStyle name="20% - Accent4 41 4 6" xfId="18477"/>
    <cellStyle name="20% - Accent4 41 4 7" xfId="18478"/>
    <cellStyle name="20% - Accent4 41 4 8" xfId="18479"/>
    <cellStyle name="20% - Accent4 41 4 9" xfId="18480"/>
    <cellStyle name="20% - Accent4 41 5" xfId="18481"/>
    <cellStyle name="20% - Accent4 41 5 10" xfId="18482"/>
    <cellStyle name="20% - Accent4 41 5 2" xfId="18483"/>
    <cellStyle name="20% - Accent4 41 5 3" xfId="18484"/>
    <cellStyle name="20% - Accent4 41 5 4" xfId="18485"/>
    <cellStyle name="20% - Accent4 41 5 5" xfId="18486"/>
    <cellStyle name="20% - Accent4 41 5 6" xfId="18487"/>
    <cellStyle name="20% - Accent4 41 5 7" xfId="18488"/>
    <cellStyle name="20% - Accent4 41 5 8" xfId="18489"/>
    <cellStyle name="20% - Accent4 41 5 9" xfId="18490"/>
    <cellStyle name="20% - Accent4 41 6" xfId="18491"/>
    <cellStyle name="20% - Accent4 41 7" xfId="18492"/>
    <cellStyle name="20% - Accent4 41 8" xfId="18493"/>
    <cellStyle name="20% - Accent4 41 9" xfId="18494"/>
    <cellStyle name="20% - Accent4 42" xfId="18495"/>
    <cellStyle name="20% - Accent4 42 10" xfId="18496"/>
    <cellStyle name="20% - Accent4 42 11" xfId="18497"/>
    <cellStyle name="20% - Accent4 42 12" xfId="18498"/>
    <cellStyle name="20% - Accent4 42 13" xfId="18499"/>
    <cellStyle name="20% - Accent4 42 14" xfId="18500"/>
    <cellStyle name="20% - Accent4 42 15" xfId="18501"/>
    <cellStyle name="20% - Accent4 42 2" xfId="18502"/>
    <cellStyle name="20% - Accent4 42 2 10" xfId="18503"/>
    <cellStyle name="20% - Accent4 42 2 11" xfId="18504"/>
    <cellStyle name="20% - Accent4 42 2 12" xfId="18505"/>
    <cellStyle name="20% - Accent4 42 2 13" xfId="18506"/>
    <cellStyle name="20% - Accent4 42 2 2" xfId="18507"/>
    <cellStyle name="20% - Accent4 42 2 2 10" xfId="18508"/>
    <cellStyle name="20% - Accent4 42 2 2 2" xfId="18509"/>
    <cellStyle name="20% - Accent4 42 2 2 3" xfId="18510"/>
    <cellStyle name="20% - Accent4 42 2 2 4" xfId="18511"/>
    <cellStyle name="20% - Accent4 42 2 2 5" xfId="18512"/>
    <cellStyle name="20% - Accent4 42 2 2 6" xfId="18513"/>
    <cellStyle name="20% - Accent4 42 2 2 7" xfId="18514"/>
    <cellStyle name="20% - Accent4 42 2 2 8" xfId="18515"/>
    <cellStyle name="20% - Accent4 42 2 2 9" xfId="18516"/>
    <cellStyle name="20% - Accent4 42 2 3" xfId="18517"/>
    <cellStyle name="20% - Accent4 42 2 3 10" xfId="18518"/>
    <cellStyle name="20% - Accent4 42 2 3 2" xfId="18519"/>
    <cellStyle name="20% - Accent4 42 2 3 3" xfId="18520"/>
    <cellStyle name="20% - Accent4 42 2 3 4" xfId="18521"/>
    <cellStyle name="20% - Accent4 42 2 3 5" xfId="18522"/>
    <cellStyle name="20% - Accent4 42 2 3 6" xfId="18523"/>
    <cellStyle name="20% - Accent4 42 2 3 7" xfId="18524"/>
    <cellStyle name="20% - Accent4 42 2 3 8" xfId="18525"/>
    <cellStyle name="20% - Accent4 42 2 3 9" xfId="18526"/>
    <cellStyle name="20% - Accent4 42 2 4" xfId="18527"/>
    <cellStyle name="20% - Accent4 42 2 5" xfId="18528"/>
    <cellStyle name="20% - Accent4 42 2 6" xfId="18529"/>
    <cellStyle name="20% - Accent4 42 2 7" xfId="18530"/>
    <cellStyle name="20% - Accent4 42 2 8" xfId="18531"/>
    <cellStyle name="20% - Accent4 42 2 9" xfId="18532"/>
    <cellStyle name="20% - Accent4 42 3" xfId="18533"/>
    <cellStyle name="20% - Accent4 42 3 10" xfId="18534"/>
    <cellStyle name="20% - Accent4 42 3 2" xfId="18535"/>
    <cellStyle name="20% - Accent4 42 3 3" xfId="18536"/>
    <cellStyle name="20% - Accent4 42 3 4" xfId="18537"/>
    <cellStyle name="20% - Accent4 42 3 5" xfId="18538"/>
    <cellStyle name="20% - Accent4 42 3 6" xfId="18539"/>
    <cellStyle name="20% - Accent4 42 3 7" xfId="18540"/>
    <cellStyle name="20% - Accent4 42 3 8" xfId="18541"/>
    <cellStyle name="20% - Accent4 42 3 9" xfId="18542"/>
    <cellStyle name="20% - Accent4 42 4" xfId="18543"/>
    <cellStyle name="20% - Accent4 42 4 10" xfId="18544"/>
    <cellStyle name="20% - Accent4 42 4 2" xfId="18545"/>
    <cellStyle name="20% - Accent4 42 4 3" xfId="18546"/>
    <cellStyle name="20% - Accent4 42 4 4" xfId="18547"/>
    <cellStyle name="20% - Accent4 42 4 5" xfId="18548"/>
    <cellStyle name="20% - Accent4 42 4 6" xfId="18549"/>
    <cellStyle name="20% - Accent4 42 4 7" xfId="18550"/>
    <cellStyle name="20% - Accent4 42 4 8" xfId="18551"/>
    <cellStyle name="20% - Accent4 42 4 9" xfId="18552"/>
    <cellStyle name="20% - Accent4 42 5" xfId="18553"/>
    <cellStyle name="20% - Accent4 42 5 10" xfId="18554"/>
    <cellStyle name="20% - Accent4 42 5 2" xfId="18555"/>
    <cellStyle name="20% - Accent4 42 5 3" xfId="18556"/>
    <cellStyle name="20% - Accent4 42 5 4" xfId="18557"/>
    <cellStyle name="20% - Accent4 42 5 5" xfId="18558"/>
    <cellStyle name="20% - Accent4 42 5 6" xfId="18559"/>
    <cellStyle name="20% - Accent4 42 5 7" xfId="18560"/>
    <cellStyle name="20% - Accent4 42 5 8" xfId="18561"/>
    <cellStyle name="20% - Accent4 42 5 9" xfId="18562"/>
    <cellStyle name="20% - Accent4 42 6" xfId="18563"/>
    <cellStyle name="20% - Accent4 42 7" xfId="18564"/>
    <cellStyle name="20% - Accent4 42 8" xfId="18565"/>
    <cellStyle name="20% - Accent4 42 9" xfId="18566"/>
    <cellStyle name="20% - Accent4 43" xfId="18567"/>
    <cellStyle name="20% - Accent4 43 10" xfId="18568"/>
    <cellStyle name="20% - Accent4 43 11" xfId="18569"/>
    <cellStyle name="20% - Accent4 43 12" xfId="18570"/>
    <cellStyle name="20% - Accent4 43 13" xfId="18571"/>
    <cellStyle name="20% - Accent4 43 14" xfId="18572"/>
    <cellStyle name="20% - Accent4 43 15" xfId="18573"/>
    <cellStyle name="20% - Accent4 43 2" xfId="18574"/>
    <cellStyle name="20% - Accent4 43 2 10" xfId="18575"/>
    <cellStyle name="20% - Accent4 43 2 11" xfId="18576"/>
    <cellStyle name="20% - Accent4 43 2 12" xfId="18577"/>
    <cellStyle name="20% - Accent4 43 2 13" xfId="18578"/>
    <cellStyle name="20% - Accent4 43 2 2" xfId="18579"/>
    <cellStyle name="20% - Accent4 43 2 2 10" xfId="18580"/>
    <cellStyle name="20% - Accent4 43 2 2 2" xfId="18581"/>
    <cellStyle name="20% - Accent4 43 2 2 3" xfId="18582"/>
    <cellStyle name="20% - Accent4 43 2 2 4" xfId="18583"/>
    <cellStyle name="20% - Accent4 43 2 2 5" xfId="18584"/>
    <cellStyle name="20% - Accent4 43 2 2 6" xfId="18585"/>
    <cellStyle name="20% - Accent4 43 2 2 7" xfId="18586"/>
    <cellStyle name="20% - Accent4 43 2 2 8" xfId="18587"/>
    <cellStyle name="20% - Accent4 43 2 2 9" xfId="18588"/>
    <cellStyle name="20% - Accent4 43 2 3" xfId="18589"/>
    <cellStyle name="20% - Accent4 43 2 3 10" xfId="18590"/>
    <cellStyle name="20% - Accent4 43 2 3 2" xfId="18591"/>
    <cellStyle name="20% - Accent4 43 2 3 3" xfId="18592"/>
    <cellStyle name="20% - Accent4 43 2 3 4" xfId="18593"/>
    <cellStyle name="20% - Accent4 43 2 3 5" xfId="18594"/>
    <cellStyle name="20% - Accent4 43 2 3 6" xfId="18595"/>
    <cellStyle name="20% - Accent4 43 2 3 7" xfId="18596"/>
    <cellStyle name="20% - Accent4 43 2 3 8" xfId="18597"/>
    <cellStyle name="20% - Accent4 43 2 3 9" xfId="18598"/>
    <cellStyle name="20% - Accent4 43 2 4" xfId="18599"/>
    <cellStyle name="20% - Accent4 43 2 5" xfId="18600"/>
    <cellStyle name="20% - Accent4 43 2 6" xfId="18601"/>
    <cellStyle name="20% - Accent4 43 2 7" xfId="18602"/>
    <cellStyle name="20% - Accent4 43 2 8" xfId="18603"/>
    <cellStyle name="20% - Accent4 43 2 9" xfId="18604"/>
    <cellStyle name="20% - Accent4 43 3" xfId="18605"/>
    <cellStyle name="20% - Accent4 43 3 10" xfId="18606"/>
    <cellStyle name="20% - Accent4 43 3 2" xfId="18607"/>
    <cellStyle name="20% - Accent4 43 3 3" xfId="18608"/>
    <cellStyle name="20% - Accent4 43 3 4" xfId="18609"/>
    <cellStyle name="20% - Accent4 43 3 5" xfId="18610"/>
    <cellStyle name="20% - Accent4 43 3 6" xfId="18611"/>
    <cellStyle name="20% - Accent4 43 3 7" xfId="18612"/>
    <cellStyle name="20% - Accent4 43 3 8" xfId="18613"/>
    <cellStyle name="20% - Accent4 43 3 9" xfId="18614"/>
    <cellStyle name="20% - Accent4 43 4" xfId="18615"/>
    <cellStyle name="20% - Accent4 43 4 10" xfId="18616"/>
    <cellStyle name="20% - Accent4 43 4 2" xfId="18617"/>
    <cellStyle name="20% - Accent4 43 4 3" xfId="18618"/>
    <cellStyle name="20% - Accent4 43 4 4" xfId="18619"/>
    <cellStyle name="20% - Accent4 43 4 5" xfId="18620"/>
    <cellStyle name="20% - Accent4 43 4 6" xfId="18621"/>
    <cellStyle name="20% - Accent4 43 4 7" xfId="18622"/>
    <cellStyle name="20% - Accent4 43 4 8" xfId="18623"/>
    <cellStyle name="20% - Accent4 43 4 9" xfId="18624"/>
    <cellStyle name="20% - Accent4 43 5" xfId="18625"/>
    <cellStyle name="20% - Accent4 43 5 10" xfId="18626"/>
    <cellStyle name="20% - Accent4 43 5 2" xfId="18627"/>
    <cellStyle name="20% - Accent4 43 5 3" xfId="18628"/>
    <cellStyle name="20% - Accent4 43 5 4" xfId="18629"/>
    <cellStyle name="20% - Accent4 43 5 5" xfId="18630"/>
    <cellStyle name="20% - Accent4 43 5 6" xfId="18631"/>
    <cellStyle name="20% - Accent4 43 5 7" xfId="18632"/>
    <cellStyle name="20% - Accent4 43 5 8" xfId="18633"/>
    <cellStyle name="20% - Accent4 43 5 9" xfId="18634"/>
    <cellStyle name="20% - Accent4 43 6" xfId="18635"/>
    <cellStyle name="20% - Accent4 43 7" xfId="18636"/>
    <cellStyle name="20% - Accent4 43 8" xfId="18637"/>
    <cellStyle name="20% - Accent4 43 9" xfId="18638"/>
    <cellStyle name="20% - Accent4 44" xfId="18639"/>
    <cellStyle name="20% - Accent4 44 10" xfId="18640"/>
    <cellStyle name="20% - Accent4 44 11" xfId="18641"/>
    <cellStyle name="20% - Accent4 44 12" xfId="18642"/>
    <cellStyle name="20% - Accent4 44 13" xfId="18643"/>
    <cellStyle name="20% - Accent4 44 14" xfId="18644"/>
    <cellStyle name="20% - Accent4 44 15" xfId="18645"/>
    <cellStyle name="20% - Accent4 44 2" xfId="18646"/>
    <cellStyle name="20% - Accent4 44 2 10" xfId="18647"/>
    <cellStyle name="20% - Accent4 44 2 11" xfId="18648"/>
    <cellStyle name="20% - Accent4 44 2 12" xfId="18649"/>
    <cellStyle name="20% - Accent4 44 2 13" xfId="18650"/>
    <cellStyle name="20% - Accent4 44 2 2" xfId="18651"/>
    <cellStyle name="20% - Accent4 44 2 2 10" xfId="18652"/>
    <cellStyle name="20% - Accent4 44 2 2 2" xfId="18653"/>
    <cellStyle name="20% - Accent4 44 2 2 3" xfId="18654"/>
    <cellStyle name="20% - Accent4 44 2 2 4" xfId="18655"/>
    <cellStyle name="20% - Accent4 44 2 2 5" xfId="18656"/>
    <cellStyle name="20% - Accent4 44 2 2 6" xfId="18657"/>
    <cellStyle name="20% - Accent4 44 2 2 7" xfId="18658"/>
    <cellStyle name="20% - Accent4 44 2 2 8" xfId="18659"/>
    <cellStyle name="20% - Accent4 44 2 2 9" xfId="18660"/>
    <cellStyle name="20% - Accent4 44 2 3" xfId="18661"/>
    <cellStyle name="20% - Accent4 44 2 3 10" xfId="18662"/>
    <cellStyle name="20% - Accent4 44 2 3 2" xfId="18663"/>
    <cellStyle name="20% - Accent4 44 2 3 3" xfId="18664"/>
    <cellStyle name="20% - Accent4 44 2 3 4" xfId="18665"/>
    <cellStyle name="20% - Accent4 44 2 3 5" xfId="18666"/>
    <cellStyle name="20% - Accent4 44 2 3 6" xfId="18667"/>
    <cellStyle name="20% - Accent4 44 2 3 7" xfId="18668"/>
    <cellStyle name="20% - Accent4 44 2 3 8" xfId="18669"/>
    <cellStyle name="20% - Accent4 44 2 3 9" xfId="18670"/>
    <cellStyle name="20% - Accent4 44 2 4" xfId="18671"/>
    <cellStyle name="20% - Accent4 44 2 5" xfId="18672"/>
    <cellStyle name="20% - Accent4 44 2 6" xfId="18673"/>
    <cellStyle name="20% - Accent4 44 2 7" xfId="18674"/>
    <cellStyle name="20% - Accent4 44 2 8" xfId="18675"/>
    <cellStyle name="20% - Accent4 44 2 9" xfId="18676"/>
    <cellStyle name="20% - Accent4 44 3" xfId="18677"/>
    <cellStyle name="20% - Accent4 44 3 10" xfId="18678"/>
    <cellStyle name="20% - Accent4 44 3 2" xfId="18679"/>
    <cellStyle name="20% - Accent4 44 3 3" xfId="18680"/>
    <cellStyle name="20% - Accent4 44 3 4" xfId="18681"/>
    <cellStyle name="20% - Accent4 44 3 5" xfId="18682"/>
    <cellStyle name="20% - Accent4 44 3 6" xfId="18683"/>
    <cellStyle name="20% - Accent4 44 3 7" xfId="18684"/>
    <cellStyle name="20% - Accent4 44 3 8" xfId="18685"/>
    <cellStyle name="20% - Accent4 44 3 9" xfId="18686"/>
    <cellStyle name="20% - Accent4 44 4" xfId="18687"/>
    <cellStyle name="20% - Accent4 44 4 10" xfId="18688"/>
    <cellStyle name="20% - Accent4 44 4 2" xfId="18689"/>
    <cellStyle name="20% - Accent4 44 4 3" xfId="18690"/>
    <cellStyle name="20% - Accent4 44 4 4" xfId="18691"/>
    <cellStyle name="20% - Accent4 44 4 5" xfId="18692"/>
    <cellStyle name="20% - Accent4 44 4 6" xfId="18693"/>
    <cellStyle name="20% - Accent4 44 4 7" xfId="18694"/>
    <cellStyle name="20% - Accent4 44 4 8" xfId="18695"/>
    <cellStyle name="20% - Accent4 44 4 9" xfId="18696"/>
    <cellStyle name="20% - Accent4 44 5" xfId="18697"/>
    <cellStyle name="20% - Accent4 44 5 10" xfId="18698"/>
    <cellStyle name="20% - Accent4 44 5 2" xfId="18699"/>
    <cellStyle name="20% - Accent4 44 5 3" xfId="18700"/>
    <cellStyle name="20% - Accent4 44 5 4" xfId="18701"/>
    <cellStyle name="20% - Accent4 44 5 5" xfId="18702"/>
    <cellStyle name="20% - Accent4 44 5 6" xfId="18703"/>
    <cellStyle name="20% - Accent4 44 5 7" xfId="18704"/>
    <cellStyle name="20% - Accent4 44 5 8" xfId="18705"/>
    <cellStyle name="20% - Accent4 44 5 9" xfId="18706"/>
    <cellStyle name="20% - Accent4 44 6" xfId="18707"/>
    <cellStyle name="20% - Accent4 44 7" xfId="18708"/>
    <cellStyle name="20% - Accent4 44 8" xfId="18709"/>
    <cellStyle name="20% - Accent4 44 9" xfId="18710"/>
    <cellStyle name="20% - Accent4 45" xfId="18711"/>
    <cellStyle name="20% - Accent4 45 10" xfId="18712"/>
    <cellStyle name="20% - Accent4 45 11" xfId="18713"/>
    <cellStyle name="20% - Accent4 45 12" xfId="18714"/>
    <cellStyle name="20% - Accent4 45 13" xfId="18715"/>
    <cellStyle name="20% - Accent4 45 14" xfId="18716"/>
    <cellStyle name="20% - Accent4 45 15" xfId="18717"/>
    <cellStyle name="20% - Accent4 45 2" xfId="18718"/>
    <cellStyle name="20% - Accent4 45 2 10" xfId="18719"/>
    <cellStyle name="20% - Accent4 45 2 11" xfId="18720"/>
    <cellStyle name="20% - Accent4 45 2 12" xfId="18721"/>
    <cellStyle name="20% - Accent4 45 2 13" xfId="18722"/>
    <cellStyle name="20% - Accent4 45 2 2" xfId="18723"/>
    <cellStyle name="20% - Accent4 45 2 2 10" xfId="18724"/>
    <cellStyle name="20% - Accent4 45 2 2 2" xfId="18725"/>
    <cellStyle name="20% - Accent4 45 2 2 3" xfId="18726"/>
    <cellStyle name="20% - Accent4 45 2 2 4" xfId="18727"/>
    <cellStyle name="20% - Accent4 45 2 2 5" xfId="18728"/>
    <cellStyle name="20% - Accent4 45 2 2 6" xfId="18729"/>
    <cellStyle name="20% - Accent4 45 2 2 7" xfId="18730"/>
    <cellStyle name="20% - Accent4 45 2 2 8" xfId="18731"/>
    <cellStyle name="20% - Accent4 45 2 2 9" xfId="18732"/>
    <cellStyle name="20% - Accent4 45 2 3" xfId="18733"/>
    <cellStyle name="20% - Accent4 45 2 3 10" xfId="18734"/>
    <cellStyle name="20% - Accent4 45 2 3 2" xfId="18735"/>
    <cellStyle name="20% - Accent4 45 2 3 3" xfId="18736"/>
    <cellStyle name="20% - Accent4 45 2 3 4" xfId="18737"/>
    <cellStyle name="20% - Accent4 45 2 3 5" xfId="18738"/>
    <cellStyle name="20% - Accent4 45 2 3 6" xfId="18739"/>
    <cellStyle name="20% - Accent4 45 2 3 7" xfId="18740"/>
    <cellStyle name="20% - Accent4 45 2 3 8" xfId="18741"/>
    <cellStyle name="20% - Accent4 45 2 3 9" xfId="18742"/>
    <cellStyle name="20% - Accent4 45 2 4" xfId="18743"/>
    <cellStyle name="20% - Accent4 45 2 5" xfId="18744"/>
    <cellStyle name="20% - Accent4 45 2 6" xfId="18745"/>
    <cellStyle name="20% - Accent4 45 2 7" xfId="18746"/>
    <cellStyle name="20% - Accent4 45 2 8" xfId="18747"/>
    <cellStyle name="20% - Accent4 45 2 9" xfId="18748"/>
    <cellStyle name="20% - Accent4 45 3" xfId="18749"/>
    <cellStyle name="20% - Accent4 45 3 10" xfId="18750"/>
    <cellStyle name="20% - Accent4 45 3 2" xfId="18751"/>
    <cellStyle name="20% - Accent4 45 3 3" xfId="18752"/>
    <cellStyle name="20% - Accent4 45 3 4" xfId="18753"/>
    <cellStyle name="20% - Accent4 45 3 5" xfId="18754"/>
    <cellStyle name="20% - Accent4 45 3 6" xfId="18755"/>
    <cellStyle name="20% - Accent4 45 3 7" xfId="18756"/>
    <cellStyle name="20% - Accent4 45 3 8" xfId="18757"/>
    <cellStyle name="20% - Accent4 45 3 9" xfId="18758"/>
    <cellStyle name="20% - Accent4 45 4" xfId="18759"/>
    <cellStyle name="20% - Accent4 45 4 10" xfId="18760"/>
    <cellStyle name="20% - Accent4 45 4 2" xfId="18761"/>
    <cellStyle name="20% - Accent4 45 4 3" xfId="18762"/>
    <cellStyle name="20% - Accent4 45 4 4" xfId="18763"/>
    <cellStyle name="20% - Accent4 45 4 5" xfId="18764"/>
    <cellStyle name="20% - Accent4 45 4 6" xfId="18765"/>
    <cellStyle name="20% - Accent4 45 4 7" xfId="18766"/>
    <cellStyle name="20% - Accent4 45 4 8" xfId="18767"/>
    <cellStyle name="20% - Accent4 45 4 9" xfId="18768"/>
    <cellStyle name="20% - Accent4 45 5" xfId="18769"/>
    <cellStyle name="20% - Accent4 45 5 10" xfId="18770"/>
    <cellStyle name="20% - Accent4 45 5 2" xfId="18771"/>
    <cellStyle name="20% - Accent4 45 5 3" xfId="18772"/>
    <cellStyle name="20% - Accent4 45 5 4" xfId="18773"/>
    <cellStyle name="20% - Accent4 45 5 5" xfId="18774"/>
    <cellStyle name="20% - Accent4 45 5 6" xfId="18775"/>
    <cellStyle name="20% - Accent4 45 5 7" xfId="18776"/>
    <cellStyle name="20% - Accent4 45 5 8" xfId="18777"/>
    <cellStyle name="20% - Accent4 45 5 9" xfId="18778"/>
    <cellStyle name="20% - Accent4 45 6" xfId="18779"/>
    <cellStyle name="20% - Accent4 45 7" xfId="18780"/>
    <cellStyle name="20% - Accent4 45 8" xfId="18781"/>
    <cellStyle name="20% - Accent4 45 9" xfId="18782"/>
    <cellStyle name="20% - Accent4 46" xfId="18783"/>
    <cellStyle name="20% - Accent4 46 10" xfId="18784"/>
    <cellStyle name="20% - Accent4 46 11" xfId="18785"/>
    <cellStyle name="20% - Accent4 46 12" xfId="18786"/>
    <cellStyle name="20% - Accent4 46 13" xfId="18787"/>
    <cellStyle name="20% - Accent4 46 14" xfId="18788"/>
    <cellStyle name="20% - Accent4 46 15" xfId="18789"/>
    <cellStyle name="20% - Accent4 46 2" xfId="18790"/>
    <cellStyle name="20% - Accent4 46 2 10" xfId="18791"/>
    <cellStyle name="20% - Accent4 46 2 11" xfId="18792"/>
    <cellStyle name="20% - Accent4 46 2 12" xfId="18793"/>
    <cellStyle name="20% - Accent4 46 2 13" xfId="18794"/>
    <cellStyle name="20% - Accent4 46 2 2" xfId="18795"/>
    <cellStyle name="20% - Accent4 46 2 2 10" xfId="18796"/>
    <cellStyle name="20% - Accent4 46 2 2 2" xfId="18797"/>
    <cellStyle name="20% - Accent4 46 2 2 3" xfId="18798"/>
    <cellStyle name="20% - Accent4 46 2 2 4" xfId="18799"/>
    <cellStyle name="20% - Accent4 46 2 2 5" xfId="18800"/>
    <cellStyle name="20% - Accent4 46 2 2 6" xfId="18801"/>
    <cellStyle name="20% - Accent4 46 2 2 7" xfId="18802"/>
    <cellStyle name="20% - Accent4 46 2 2 8" xfId="18803"/>
    <cellStyle name="20% - Accent4 46 2 2 9" xfId="18804"/>
    <cellStyle name="20% - Accent4 46 2 3" xfId="18805"/>
    <cellStyle name="20% - Accent4 46 2 3 10" xfId="18806"/>
    <cellStyle name="20% - Accent4 46 2 3 2" xfId="18807"/>
    <cellStyle name="20% - Accent4 46 2 3 3" xfId="18808"/>
    <cellStyle name="20% - Accent4 46 2 3 4" xfId="18809"/>
    <cellStyle name="20% - Accent4 46 2 3 5" xfId="18810"/>
    <cellStyle name="20% - Accent4 46 2 3 6" xfId="18811"/>
    <cellStyle name="20% - Accent4 46 2 3 7" xfId="18812"/>
    <cellStyle name="20% - Accent4 46 2 3 8" xfId="18813"/>
    <cellStyle name="20% - Accent4 46 2 3 9" xfId="18814"/>
    <cellStyle name="20% - Accent4 46 2 4" xfId="18815"/>
    <cellStyle name="20% - Accent4 46 2 5" xfId="18816"/>
    <cellStyle name="20% - Accent4 46 2 6" xfId="18817"/>
    <cellStyle name="20% - Accent4 46 2 7" xfId="18818"/>
    <cellStyle name="20% - Accent4 46 2 8" xfId="18819"/>
    <cellStyle name="20% - Accent4 46 2 9" xfId="18820"/>
    <cellStyle name="20% - Accent4 46 3" xfId="18821"/>
    <cellStyle name="20% - Accent4 46 3 10" xfId="18822"/>
    <cellStyle name="20% - Accent4 46 3 2" xfId="18823"/>
    <cellStyle name="20% - Accent4 46 3 3" xfId="18824"/>
    <cellStyle name="20% - Accent4 46 3 4" xfId="18825"/>
    <cellStyle name="20% - Accent4 46 3 5" xfId="18826"/>
    <cellStyle name="20% - Accent4 46 3 6" xfId="18827"/>
    <cellStyle name="20% - Accent4 46 3 7" xfId="18828"/>
    <cellStyle name="20% - Accent4 46 3 8" xfId="18829"/>
    <cellStyle name="20% - Accent4 46 3 9" xfId="18830"/>
    <cellStyle name="20% - Accent4 46 4" xfId="18831"/>
    <cellStyle name="20% - Accent4 46 4 10" xfId="18832"/>
    <cellStyle name="20% - Accent4 46 4 2" xfId="18833"/>
    <cellStyle name="20% - Accent4 46 4 3" xfId="18834"/>
    <cellStyle name="20% - Accent4 46 4 4" xfId="18835"/>
    <cellStyle name="20% - Accent4 46 4 5" xfId="18836"/>
    <cellStyle name="20% - Accent4 46 4 6" xfId="18837"/>
    <cellStyle name="20% - Accent4 46 4 7" xfId="18838"/>
    <cellStyle name="20% - Accent4 46 4 8" xfId="18839"/>
    <cellStyle name="20% - Accent4 46 4 9" xfId="18840"/>
    <cellStyle name="20% - Accent4 46 5" xfId="18841"/>
    <cellStyle name="20% - Accent4 46 5 10" xfId="18842"/>
    <cellStyle name="20% - Accent4 46 5 2" xfId="18843"/>
    <cellStyle name="20% - Accent4 46 5 3" xfId="18844"/>
    <cellStyle name="20% - Accent4 46 5 4" xfId="18845"/>
    <cellStyle name="20% - Accent4 46 5 5" xfId="18846"/>
    <cellStyle name="20% - Accent4 46 5 6" xfId="18847"/>
    <cellStyle name="20% - Accent4 46 5 7" xfId="18848"/>
    <cellStyle name="20% - Accent4 46 5 8" xfId="18849"/>
    <cellStyle name="20% - Accent4 46 5 9" xfId="18850"/>
    <cellStyle name="20% - Accent4 46 6" xfId="18851"/>
    <cellStyle name="20% - Accent4 46 7" xfId="18852"/>
    <cellStyle name="20% - Accent4 46 8" xfId="18853"/>
    <cellStyle name="20% - Accent4 46 9" xfId="18854"/>
    <cellStyle name="20% - Accent4 47" xfId="18855"/>
    <cellStyle name="20% - Accent4 47 10" xfId="18856"/>
    <cellStyle name="20% - Accent4 47 11" xfId="18857"/>
    <cellStyle name="20% - Accent4 47 12" xfId="18858"/>
    <cellStyle name="20% - Accent4 47 13" xfId="18859"/>
    <cellStyle name="20% - Accent4 47 14" xfId="18860"/>
    <cellStyle name="20% - Accent4 47 15" xfId="18861"/>
    <cellStyle name="20% - Accent4 47 2" xfId="18862"/>
    <cellStyle name="20% - Accent4 47 2 10" xfId="18863"/>
    <cellStyle name="20% - Accent4 47 2 11" xfId="18864"/>
    <cellStyle name="20% - Accent4 47 2 12" xfId="18865"/>
    <cellStyle name="20% - Accent4 47 2 13" xfId="18866"/>
    <cellStyle name="20% - Accent4 47 2 2" xfId="18867"/>
    <cellStyle name="20% - Accent4 47 2 2 10" xfId="18868"/>
    <cellStyle name="20% - Accent4 47 2 2 2" xfId="18869"/>
    <cellStyle name="20% - Accent4 47 2 2 3" xfId="18870"/>
    <cellStyle name="20% - Accent4 47 2 2 4" xfId="18871"/>
    <cellStyle name="20% - Accent4 47 2 2 5" xfId="18872"/>
    <cellStyle name="20% - Accent4 47 2 2 6" xfId="18873"/>
    <cellStyle name="20% - Accent4 47 2 2 7" xfId="18874"/>
    <cellStyle name="20% - Accent4 47 2 2 8" xfId="18875"/>
    <cellStyle name="20% - Accent4 47 2 2 9" xfId="18876"/>
    <cellStyle name="20% - Accent4 47 2 3" xfId="18877"/>
    <cellStyle name="20% - Accent4 47 2 3 10" xfId="18878"/>
    <cellStyle name="20% - Accent4 47 2 3 2" xfId="18879"/>
    <cellStyle name="20% - Accent4 47 2 3 3" xfId="18880"/>
    <cellStyle name="20% - Accent4 47 2 3 4" xfId="18881"/>
    <cellStyle name="20% - Accent4 47 2 3 5" xfId="18882"/>
    <cellStyle name="20% - Accent4 47 2 3 6" xfId="18883"/>
    <cellStyle name="20% - Accent4 47 2 3 7" xfId="18884"/>
    <cellStyle name="20% - Accent4 47 2 3 8" xfId="18885"/>
    <cellStyle name="20% - Accent4 47 2 3 9" xfId="18886"/>
    <cellStyle name="20% - Accent4 47 2 4" xfId="18887"/>
    <cellStyle name="20% - Accent4 47 2 5" xfId="18888"/>
    <cellStyle name="20% - Accent4 47 2 6" xfId="18889"/>
    <cellStyle name="20% - Accent4 47 2 7" xfId="18890"/>
    <cellStyle name="20% - Accent4 47 2 8" xfId="18891"/>
    <cellStyle name="20% - Accent4 47 2 9" xfId="18892"/>
    <cellStyle name="20% - Accent4 47 3" xfId="18893"/>
    <cellStyle name="20% - Accent4 47 3 10" xfId="18894"/>
    <cellStyle name="20% - Accent4 47 3 2" xfId="18895"/>
    <cellStyle name="20% - Accent4 47 3 3" xfId="18896"/>
    <cellStyle name="20% - Accent4 47 3 4" xfId="18897"/>
    <cellStyle name="20% - Accent4 47 3 5" xfId="18898"/>
    <cellStyle name="20% - Accent4 47 3 6" xfId="18899"/>
    <cellStyle name="20% - Accent4 47 3 7" xfId="18900"/>
    <cellStyle name="20% - Accent4 47 3 8" xfId="18901"/>
    <cellStyle name="20% - Accent4 47 3 9" xfId="18902"/>
    <cellStyle name="20% - Accent4 47 4" xfId="18903"/>
    <cellStyle name="20% - Accent4 47 4 10" xfId="18904"/>
    <cellStyle name="20% - Accent4 47 4 2" xfId="18905"/>
    <cellStyle name="20% - Accent4 47 4 3" xfId="18906"/>
    <cellStyle name="20% - Accent4 47 4 4" xfId="18907"/>
    <cellStyle name="20% - Accent4 47 4 5" xfId="18908"/>
    <cellStyle name="20% - Accent4 47 4 6" xfId="18909"/>
    <cellStyle name="20% - Accent4 47 4 7" xfId="18910"/>
    <cellStyle name="20% - Accent4 47 4 8" xfId="18911"/>
    <cellStyle name="20% - Accent4 47 4 9" xfId="18912"/>
    <cellStyle name="20% - Accent4 47 5" xfId="18913"/>
    <cellStyle name="20% - Accent4 47 5 10" xfId="18914"/>
    <cellStyle name="20% - Accent4 47 5 2" xfId="18915"/>
    <cellStyle name="20% - Accent4 47 5 3" xfId="18916"/>
    <cellStyle name="20% - Accent4 47 5 4" xfId="18917"/>
    <cellStyle name="20% - Accent4 47 5 5" xfId="18918"/>
    <cellStyle name="20% - Accent4 47 5 6" xfId="18919"/>
    <cellStyle name="20% - Accent4 47 5 7" xfId="18920"/>
    <cellStyle name="20% - Accent4 47 5 8" xfId="18921"/>
    <cellStyle name="20% - Accent4 47 5 9" xfId="18922"/>
    <cellStyle name="20% - Accent4 47 6" xfId="18923"/>
    <cellStyle name="20% - Accent4 47 7" xfId="18924"/>
    <cellStyle name="20% - Accent4 47 8" xfId="18925"/>
    <cellStyle name="20% - Accent4 47 9" xfId="18926"/>
    <cellStyle name="20% - Accent4 48" xfId="18927"/>
    <cellStyle name="20% - Accent4 48 10" xfId="18928"/>
    <cellStyle name="20% - Accent4 48 11" xfId="18929"/>
    <cellStyle name="20% - Accent4 48 12" xfId="18930"/>
    <cellStyle name="20% - Accent4 48 13" xfId="18931"/>
    <cellStyle name="20% - Accent4 48 14" xfId="18932"/>
    <cellStyle name="20% - Accent4 48 15" xfId="18933"/>
    <cellStyle name="20% - Accent4 48 2" xfId="18934"/>
    <cellStyle name="20% - Accent4 48 2 10" xfId="18935"/>
    <cellStyle name="20% - Accent4 48 2 11" xfId="18936"/>
    <cellStyle name="20% - Accent4 48 2 12" xfId="18937"/>
    <cellStyle name="20% - Accent4 48 2 13" xfId="18938"/>
    <cellStyle name="20% - Accent4 48 2 2" xfId="18939"/>
    <cellStyle name="20% - Accent4 48 2 2 10" xfId="18940"/>
    <cellStyle name="20% - Accent4 48 2 2 2" xfId="18941"/>
    <cellStyle name="20% - Accent4 48 2 2 3" xfId="18942"/>
    <cellStyle name="20% - Accent4 48 2 2 4" xfId="18943"/>
    <cellStyle name="20% - Accent4 48 2 2 5" xfId="18944"/>
    <cellStyle name="20% - Accent4 48 2 2 6" xfId="18945"/>
    <cellStyle name="20% - Accent4 48 2 2 7" xfId="18946"/>
    <cellStyle name="20% - Accent4 48 2 2 8" xfId="18947"/>
    <cellStyle name="20% - Accent4 48 2 2 9" xfId="18948"/>
    <cellStyle name="20% - Accent4 48 2 3" xfId="18949"/>
    <cellStyle name="20% - Accent4 48 2 3 10" xfId="18950"/>
    <cellStyle name="20% - Accent4 48 2 3 2" xfId="18951"/>
    <cellStyle name="20% - Accent4 48 2 3 3" xfId="18952"/>
    <cellStyle name="20% - Accent4 48 2 3 4" xfId="18953"/>
    <cellStyle name="20% - Accent4 48 2 3 5" xfId="18954"/>
    <cellStyle name="20% - Accent4 48 2 3 6" xfId="18955"/>
    <cellStyle name="20% - Accent4 48 2 3 7" xfId="18956"/>
    <cellStyle name="20% - Accent4 48 2 3 8" xfId="18957"/>
    <cellStyle name="20% - Accent4 48 2 3 9" xfId="18958"/>
    <cellStyle name="20% - Accent4 48 2 4" xfId="18959"/>
    <cellStyle name="20% - Accent4 48 2 5" xfId="18960"/>
    <cellStyle name="20% - Accent4 48 2 6" xfId="18961"/>
    <cellStyle name="20% - Accent4 48 2 7" xfId="18962"/>
    <cellStyle name="20% - Accent4 48 2 8" xfId="18963"/>
    <cellStyle name="20% - Accent4 48 2 9" xfId="18964"/>
    <cellStyle name="20% - Accent4 48 3" xfId="18965"/>
    <cellStyle name="20% - Accent4 48 3 10" xfId="18966"/>
    <cellStyle name="20% - Accent4 48 3 2" xfId="18967"/>
    <cellStyle name="20% - Accent4 48 3 3" xfId="18968"/>
    <cellStyle name="20% - Accent4 48 3 4" xfId="18969"/>
    <cellStyle name="20% - Accent4 48 3 5" xfId="18970"/>
    <cellStyle name="20% - Accent4 48 3 6" xfId="18971"/>
    <cellStyle name="20% - Accent4 48 3 7" xfId="18972"/>
    <cellStyle name="20% - Accent4 48 3 8" xfId="18973"/>
    <cellStyle name="20% - Accent4 48 3 9" xfId="18974"/>
    <cellStyle name="20% - Accent4 48 4" xfId="18975"/>
    <cellStyle name="20% - Accent4 48 4 10" xfId="18976"/>
    <cellStyle name="20% - Accent4 48 4 2" xfId="18977"/>
    <cellStyle name="20% - Accent4 48 4 3" xfId="18978"/>
    <cellStyle name="20% - Accent4 48 4 4" xfId="18979"/>
    <cellStyle name="20% - Accent4 48 4 5" xfId="18980"/>
    <cellStyle name="20% - Accent4 48 4 6" xfId="18981"/>
    <cellStyle name="20% - Accent4 48 4 7" xfId="18982"/>
    <cellStyle name="20% - Accent4 48 4 8" xfId="18983"/>
    <cellStyle name="20% - Accent4 48 4 9" xfId="18984"/>
    <cellStyle name="20% - Accent4 48 5" xfId="18985"/>
    <cellStyle name="20% - Accent4 48 5 10" xfId="18986"/>
    <cellStyle name="20% - Accent4 48 5 2" xfId="18987"/>
    <cellStyle name="20% - Accent4 48 5 3" xfId="18988"/>
    <cellStyle name="20% - Accent4 48 5 4" xfId="18989"/>
    <cellStyle name="20% - Accent4 48 5 5" xfId="18990"/>
    <cellStyle name="20% - Accent4 48 5 6" xfId="18991"/>
    <cellStyle name="20% - Accent4 48 5 7" xfId="18992"/>
    <cellStyle name="20% - Accent4 48 5 8" xfId="18993"/>
    <cellStyle name="20% - Accent4 48 5 9" xfId="18994"/>
    <cellStyle name="20% - Accent4 48 6" xfId="18995"/>
    <cellStyle name="20% - Accent4 48 7" xfId="18996"/>
    <cellStyle name="20% - Accent4 48 8" xfId="18997"/>
    <cellStyle name="20% - Accent4 48 9" xfId="18998"/>
    <cellStyle name="20% - Accent4 49" xfId="18999"/>
    <cellStyle name="20% - Accent4 49 10" xfId="19000"/>
    <cellStyle name="20% - Accent4 49 11" xfId="19001"/>
    <cellStyle name="20% - Accent4 49 12" xfId="19002"/>
    <cellStyle name="20% - Accent4 49 13" xfId="19003"/>
    <cellStyle name="20% - Accent4 49 14" xfId="19004"/>
    <cellStyle name="20% - Accent4 49 15" xfId="19005"/>
    <cellStyle name="20% - Accent4 49 2" xfId="19006"/>
    <cellStyle name="20% - Accent4 49 2 10" xfId="19007"/>
    <cellStyle name="20% - Accent4 49 2 11" xfId="19008"/>
    <cellStyle name="20% - Accent4 49 2 12" xfId="19009"/>
    <cellStyle name="20% - Accent4 49 2 13" xfId="19010"/>
    <cellStyle name="20% - Accent4 49 2 2" xfId="19011"/>
    <cellStyle name="20% - Accent4 49 2 2 10" xfId="19012"/>
    <cellStyle name="20% - Accent4 49 2 2 2" xfId="19013"/>
    <cellStyle name="20% - Accent4 49 2 2 3" xfId="19014"/>
    <cellStyle name="20% - Accent4 49 2 2 4" xfId="19015"/>
    <cellStyle name="20% - Accent4 49 2 2 5" xfId="19016"/>
    <cellStyle name="20% - Accent4 49 2 2 6" xfId="19017"/>
    <cellStyle name="20% - Accent4 49 2 2 7" xfId="19018"/>
    <cellStyle name="20% - Accent4 49 2 2 8" xfId="19019"/>
    <cellStyle name="20% - Accent4 49 2 2 9" xfId="19020"/>
    <cellStyle name="20% - Accent4 49 2 3" xfId="19021"/>
    <cellStyle name="20% - Accent4 49 2 3 10" xfId="19022"/>
    <cellStyle name="20% - Accent4 49 2 3 2" xfId="19023"/>
    <cellStyle name="20% - Accent4 49 2 3 3" xfId="19024"/>
    <cellStyle name="20% - Accent4 49 2 3 4" xfId="19025"/>
    <cellStyle name="20% - Accent4 49 2 3 5" xfId="19026"/>
    <cellStyle name="20% - Accent4 49 2 3 6" xfId="19027"/>
    <cellStyle name="20% - Accent4 49 2 3 7" xfId="19028"/>
    <cellStyle name="20% - Accent4 49 2 3 8" xfId="19029"/>
    <cellStyle name="20% - Accent4 49 2 3 9" xfId="19030"/>
    <cellStyle name="20% - Accent4 49 2 4" xfId="19031"/>
    <cellStyle name="20% - Accent4 49 2 5" xfId="19032"/>
    <cellStyle name="20% - Accent4 49 2 6" xfId="19033"/>
    <cellStyle name="20% - Accent4 49 2 7" xfId="19034"/>
    <cellStyle name="20% - Accent4 49 2 8" xfId="19035"/>
    <cellStyle name="20% - Accent4 49 2 9" xfId="19036"/>
    <cellStyle name="20% - Accent4 49 3" xfId="19037"/>
    <cellStyle name="20% - Accent4 49 3 10" xfId="19038"/>
    <cellStyle name="20% - Accent4 49 3 2" xfId="19039"/>
    <cellStyle name="20% - Accent4 49 3 3" xfId="19040"/>
    <cellStyle name="20% - Accent4 49 3 4" xfId="19041"/>
    <cellStyle name="20% - Accent4 49 3 5" xfId="19042"/>
    <cellStyle name="20% - Accent4 49 3 6" xfId="19043"/>
    <cellStyle name="20% - Accent4 49 3 7" xfId="19044"/>
    <cellStyle name="20% - Accent4 49 3 8" xfId="19045"/>
    <cellStyle name="20% - Accent4 49 3 9" xfId="19046"/>
    <cellStyle name="20% - Accent4 49 4" xfId="19047"/>
    <cellStyle name="20% - Accent4 49 4 10" xfId="19048"/>
    <cellStyle name="20% - Accent4 49 4 2" xfId="19049"/>
    <cellStyle name="20% - Accent4 49 4 3" xfId="19050"/>
    <cellStyle name="20% - Accent4 49 4 4" xfId="19051"/>
    <cellStyle name="20% - Accent4 49 4 5" xfId="19052"/>
    <cellStyle name="20% - Accent4 49 4 6" xfId="19053"/>
    <cellStyle name="20% - Accent4 49 4 7" xfId="19054"/>
    <cellStyle name="20% - Accent4 49 4 8" xfId="19055"/>
    <cellStyle name="20% - Accent4 49 4 9" xfId="19056"/>
    <cellStyle name="20% - Accent4 49 5" xfId="19057"/>
    <cellStyle name="20% - Accent4 49 5 10" xfId="19058"/>
    <cellStyle name="20% - Accent4 49 5 2" xfId="19059"/>
    <cellStyle name="20% - Accent4 49 5 3" xfId="19060"/>
    <cellStyle name="20% - Accent4 49 5 4" xfId="19061"/>
    <cellStyle name="20% - Accent4 49 5 5" xfId="19062"/>
    <cellStyle name="20% - Accent4 49 5 6" xfId="19063"/>
    <cellStyle name="20% - Accent4 49 5 7" xfId="19064"/>
    <cellStyle name="20% - Accent4 49 5 8" xfId="19065"/>
    <cellStyle name="20% - Accent4 49 5 9" xfId="19066"/>
    <cellStyle name="20% - Accent4 49 6" xfId="19067"/>
    <cellStyle name="20% - Accent4 49 7" xfId="19068"/>
    <cellStyle name="20% - Accent4 49 8" xfId="19069"/>
    <cellStyle name="20% - Accent4 49 9" xfId="19070"/>
    <cellStyle name="20% - Accent4 5" xfId="19071"/>
    <cellStyle name="20% - Accent4 5 10" xfId="19072"/>
    <cellStyle name="20% - Accent4 5 11" xfId="19073"/>
    <cellStyle name="20% - Accent4 5 12" xfId="19074"/>
    <cellStyle name="20% - Accent4 5 13" xfId="19075"/>
    <cellStyle name="20% - Accent4 5 14" xfId="19076"/>
    <cellStyle name="20% - Accent4 5 15" xfId="19077"/>
    <cellStyle name="20% - Accent4 5 16" xfId="19078"/>
    <cellStyle name="20% - Accent4 5 17" xfId="19079"/>
    <cellStyle name="20% - Accent4 5 18" xfId="19080"/>
    <cellStyle name="20% - Accent4 5 19" xfId="19081"/>
    <cellStyle name="20% - Accent4 5 2" xfId="19082"/>
    <cellStyle name="20% - Accent4 5 2 10" xfId="19083"/>
    <cellStyle name="20% - Accent4 5 2 11" xfId="19084"/>
    <cellStyle name="20% - Accent4 5 2 12" xfId="19085"/>
    <cellStyle name="20% - Accent4 5 2 13" xfId="19086"/>
    <cellStyle name="20% - Accent4 5 2 2" xfId="19087"/>
    <cellStyle name="20% - Accent4 5 2 2 10" xfId="19088"/>
    <cellStyle name="20% - Accent4 5 2 2 2" xfId="19089"/>
    <cellStyle name="20% - Accent4 5 2 2 2 2" xfId="19090"/>
    <cellStyle name="20% - Accent4 5 2 2 3" xfId="19091"/>
    <cellStyle name="20% - Accent4 5 2 2 4" xfId="19092"/>
    <cellStyle name="20% - Accent4 5 2 2 5" xfId="19093"/>
    <cellStyle name="20% - Accent4 5 2 2 6" xfId="19094"/>
    <cellStyle name="20% - Accent4 5 2 2 7" xfId="19095"/>
    <cellStyle name="20% - Accent4 5 2 2 8" xfId="19096"/>
    <cellStyle name="20% - Accent4 5 2 2 9" xfId="19097"/>
    <cellStyle name="20% - Accent4 5 2 3" xfId="19098"/>
    <cellStyle name="20% - Accent4 5 2 3 10" xfId="19099"/>
    <cellStyle name="20% - Accent4 5 2 3 2" xfId="19100"/>
    <cellStyle name="20% - Accent4 5 2 3 3" xfId="19101"/>
    <cellStyle name="20% - Accent4 5 2 3 4" xfId="19102"/>
    <cellStyle name="20% - Accent4 5 2 3 5" xfId="19103"/>
    <cellStyle name="20% - Accent4 5 2 3 6" xfId="19104"/>
    <cellStyle name="20% - Accent4 5 2 3 7" xfId="19105"/>
    <cellStyle name="20% - Accent4 5 2 3 8" xfId="19106"/>
    <cellStyle name="20% - Accent4 5 2 3 9" xfId="19107"/>
    <cellStyle name="20% - Accent4 5 2 4" xfId="19108"/>
    <cellStyle name="20% - Accent4 5 2 5" xfId="19109"/>
    <cellStyle name="20% - Accent4 5 2 6" xfId="19110"/>
    <cellStyle name="20% - Accent4 5 2 7" xfId="19111"/>
    <cellStyle name="20% - Accent4 5 2 8" xfId="19112"/>
    <cellStyle name="20% - Accent4 5 2 9" xfId="19113"/>
    <cellStyle name="20% - Accent4 5 3" xfId="19114"/>
    <cellStyle name="20% - Accent4 5 3 10" xfId="19115"/>
    <cellStyle name="20% - Accent4 5 3 2" xfId="19116"/>
    <cellStyle name="20% - Accent4 5 3 2 2" xfId="19117"/>
    <cellStyle name="20% - Accent4 5 3 2 2 2" xfId="19118"/>
    <cellStyle name="20% - Accent4 5 3 2 3" xfId="19119"/>
    <cellStyle name="20% - Accent4 5 3 3" xfId="19120"/>
    <cellStyle name="20% - Accent4 5 3 3 2" xfId="19121"/>
    <cellStyle name="20% - Accent4 5 3 4" xfId="19122"/>
    <cellStyle name="20% - Accent4 5 3 5" xfId="19123"/>
    <cellStyle name="20% - Accent4 5 3 6" xfId="19124"/>
    <cellStyle name="20% - Accent4 5 3 7" xfId="19125"/>
    <cellStyle name="20% - Accent4 5 3 8" xfId="19126"/>
    <cellStyle name="20% - Accent4 5 3 9" xfId="19127"/>
    <cellStyle name="20% - Accent4 5 4" xfId="19128"/>
    <cellStyle name="20% - Accent4 5 4 10" xfId="19129"/>
    <cellStyle name="20% - Accent4 5 4 2" xfId="19130"/>
    <cellStyle name="20% - Accent4 5 4 2 2" xfId="19131"/>
    <cellStyle name="20% - Accent4 5 4 3" xfId="19132"/>
    <cellStyle name="20% - Accent4 5 4 4" xfId="19133"/>
    <cellStyle name="20% - Accent4 5 4 5" xfId="19134"/>
    <cellStyle name="20% - Accent4 5 4 6" xfId="19135"/>
    <cellStyle name="20% - Accent4 5 4 7" xfId="19136"/>
    <cellStyle name="20% - Accent4 5 4 8" xfId="19137"/>
    <cellStyle name="20% - Accent4 5 4 9" xfId="19138"/>
    <cellStyle name="20% - Accent4 5 5" xfId="19139"/>
    <cellStyle name="20% - Accent4 5 5 10" xfId="19140"/>
    <cellStyle name="20% - Accent4 5 5 2" xfId="19141"/>
    <cellStyle name="20% - Accent4 5 5 3" xfId="19142"/>
    <cellStyle name="20% - Accent4 5 5 4" xfId="19143"/>
    <cellStyle name="20% - Accent4 5 5 5" xfId="19144"/>
    <cellStyle name="20% - Accent4 5 5 6" xfId="19145"/>
    <cellStyle name="20% - Accent4 5 5 7" xfId="19146"/>
    <cellStyle name="20% - Accent4 5 5 8" xfId="19147"/>
    <cellStyle name="20% - Accent4 5 5 9" xfId="19148"/>
    <cellStyle name="20% - Accent4 5 6" xfId="19149"/>
    <cellStyle name="20% - Accent4 5 6 10" xfId="19150"/>
    <cellStyle name="20% - Accent4 5 6 2" xfId="19151"/>
    <cellStyle name="20% - Accent4 5 6 3" xfId="19152"/>
    <cellStyle name="20% - Accent4 5 6 4" xfId="19153"/>
    <cellStyle name="20% - Accent4 5 6 5" xfId="19154"/>
    <cellStyle name="20% - Accent4 5 6 6" xfId="19155"/>
    <cellStyle name="20% - Accent4 5 6 7" xfId="19156"/>
    <cellStyle name="20% - Accent4 5 6 8" xfId="19157"/>
    <cellStyle name="20% - Accent4 5 6 9" xfId="19158"/>
    <cellStyle name="20% - Accent4 5 7" xfId="19159"/>
    <cellStyle name="20% - Accent4 5 7 10" xfId="19160"/>
    <cellStyle name="20% - Accent4 5 7 2" xfId="19161"/>
    <cellStyle name="20% - Accent4 5 7 3" xfId="19162"/>
    <cellStyle name="20% - Accent4 5 7 4" xfId="19163"/>
    <cellStyle name="20% - Accent4 5 7 5" xfId="19164"/>
    <cellStyle name="20% - Accent4 5 7 6" xfId="19165"/>
    <cellStyle name="20% - Accent4 5 7 7" xfId="19166"/>
    <cellStyle name="20% - Accent4 5 7 8" xfId="19167"/>
    <cellStyle name="20% - Accent4 5 7 9" xfId="19168"/>
    <cellStyle name="20% - Accent4 5 8" xfId="19169"/>
    <cellStyle name="20% - Accent4 5 8 10" xfId="19170"/>
    <cellStyle name="20% - Accent4 5 8 2" xfId="19171"/>
    <cellStyle name="20% - Accent4 5 8 3" xfId="19172"/>
    <cellStyle name="20% - Accent4 5 8 4" xfId="19173"/>
    <cellStyle name="20% - Accent4 5 8 5" xfId="19174"/>
    <cellStyle name="20% - Accent4 5 8 6" xfId="19175"/>
    <cellStyle name="20% - Accent4 5 8 7" xfId="19176"/>
    <cellStyle name="20% - Accent4 5 8 8" xfId="19177"/>
    <cellStyle name="20% - Accent4 5 8 9" xfId="19178"/>
    <cellStyle name="20% - Accent4 5 9" xfId="19179"/>
    <cellStyle name="20% - Accent4 5 9 10" xfId="19180"/>
    <cellStyle name="20% - Accent4 5 9 2" xfId="19181"/>
    <cellStyle name="20% - Accent4 5 9 3" xfId="19182"/>
    <cellStyle name="20% - Accent4 5 9 4" xfId="19183"/>
    <cellStyle name="20% - Accent4 5 9 5" xfId="19184"/>
    <cellStyle name="20% - Accent4 5 9 6" xfId="19185"/>
    <cellStyle name="20% - Accent4 5 9 7" xfId="19186"/>
    <cellStyle name="20% - Accent4 5 9 8" xfId="19187"/>
    <cellStyle name="20% - Accent4 5 9 9" xfId="19188"/>
    <cellStyle name="20% - Accent4 50" xfId="19189"/>
    <cellStyle name="20% - Accent4 50 10" xfId="19190"/>
    <cellStyle name="20% - Accent4 50 11" xfId="19191"/>
    <cellStyle name="20% - Accent4 50 12" xfId="19192"/>
    <cellStyle name="20% - Accent4 50 13" xfId="19193"/>
    <cellStyle name="20% - Accent4 50 14" xfId="19194"/>
    <cellStyle name="20% - Accent4 50 2" xfId="19195"/>
    <cellStyle name="20% - Accent4 50 2 10" xfId="19196"/>
    <cellStyle name="20% - Accent4 50 2 11" xfId="19197"/>
    <cellStyle name="20% - Accent4 50 2 12" xfId="19198"/>
    <cellStyle name="20% - Accent4 50 2 13" xfId="19199"/>
    <cellStyle name="20% - Accent4 50 2 2" xfId="19200"/>
    <cellStyle name="20% - Accent4 50 2 2 10" xfId="19201"/>
    <cellStyle name="20% - Accent4 50 2 2 2" xfId="19202"/>
    <cellStyle name="20% - Accent4 50 2 2 3" xfId="19203"/>
    <cellStyle name="20% - Accent4 50 2 2 4" xfId="19204"/>
    <cellStyle name="20% - Accent4 50 2 2 5" xfId="19205"/>
    <cellStyle name="20% - Accent4 50 2 2 6" xfId="19206"/>
    <cellStyle name="20% - Accent4 50 2 2 7" xfId="19207"/>
    <cellStyle name="20% - Accent4 50 2 2 8" xfId="19208"/>
    <cellStyle name="20% - Accent4 50 2 2 9" xfId="19209"/>
    <cellStyle name="20% - Accent4 50 2 3" xfId="19210"/>
    <cellStyle name="20% - Accent4 50 2 3 10" xfId="19211"/>
    <cellStyle name="20% - Accent4 50 2 3 2" xfId="19212"/>
    <cellStyle name="20% - Accent4 50 2 3 3" xfId="19213"/>
    <cellStyle name="20% - Accent4 50 2 3 4" xfId="19214"/>
    <cellStyle name="20% - Accent4 50 2 3 5" xfId="19215"/>
    <cellStyle name="20% - Accent4 50 2 3 6" xfId="19216"/>
    <cellStyle name="20% - Accent4 50 2 3 7" xfId="19217"/>
    <cellStyle name="20% - Accent4 50 2 3 8" xfId="19218"/>
    <cellStyle name="20% - Accent4 50 2 3 9" xfId="19219"/>
    <cellStyle name="20% - Accent4 50 2 4" xfId="19220"/>
    <cellStyle name="20% - Accent4 50 2 5" xfId="19221"/>
    <cellStyle name="20% - Accent4 50 2 6" xfId="19222"/>
    <cellStyle name="20% - Accent4 50 2 7" xfId="19223"/>
    <cellStyle name="20% - Accent4 50 2 8" xfId="19224"/>
    <cellStyle name="20% - Accent4 50 2 9" xfId="19225"/>
    <cellStyle name="20% - Accent4 50 3" xfId="19226"/>
    <cellStyle name="20% - Accent4 50 3 10" xfId="19227"/>
    <cellStyle name="20% - Accent4 50 3 2" xfId="19228"/>
    <cellStyle name="20% - Accent4 50 3 3" xfId="19229"/>
    <cellStyle name="20% - Accent4 50 3 4" xfId="19230"/>
    <cellStyle name="20% - Accent4 50 3 5" xfId="19231"/>
    <cellStyle name="20% - Accent4 50 3 6" xfId="19232"/>
    <cellStyle name="20% - Accent4 50 3 7" xfId="19233"/>
    <cellStyle name="20% - Accent4 50 3 8" xfId="19234"/>
    <cellStyle name="20% - Accent4 50 3 9" xfId="19235"/>
    <cellStyle name="20% - Accent4 50 4" xfId="19236"/>
    <cellStyle name="20% - Accent4 50 4 10" xfId="19237"/>
    <cellStyle name="20% - Accent4 50 4 2" xfId="19238"/>
    <cellStyle name="20% - Accent4 50 4 3" xfId="19239"/>
    <cellStyle name="20% - Accent4 50 4 4" xfId="19240"/>
    <cellStyle name="20% - Accent4 50 4 5" xfId="19241"/>
    <cellStyle name="20% - Accent4 50 4 6" xfId="19242"/>
    <cellStyle name="20% - Accent4 50 4 7" xfId="19243"/>
    <cellStyle name="20% - Accent4 50 4 8" xfId="19244"/>
    <cellStyle name="20% - Accent4 50 4 9" xfId="19245"/>
    <cellStyle name="20% - Accent4 50 5" xfId="19246"/>
    <cellStyle name="20% - Accent4 50 6" xfId="19247"/>
    <cellStyle name="20% - Accent4 50 7" xfId="19248"/>
    <cellStyle name="20% - Accent4 50 8" xfId="19249"/>
    <cellStyle name="20% - Accent4 50 9" xfId="19250"/>
    <cellStyle name="20% - Accent4 51" xfId="19251"/>
    <cellStyle name="20% - Accent4 51 10" xfId="19252"/>
    <cellStyle name="20% - Accent4 51 11" xfId="19253"/>
    <cellStyle name="20% - Accent4 51 12" xfId="19254"/>
    <cellStyle name="20% - Accent4 51 13" xfId="19255"/>
    <cellStyle name="20% - Accent4 51 14" xfId="19256"/>
    <cellStyle name="20% - Accent4 51 2" xfId="19257"/>
    <cellStyle name="20% - Accent4 51 2 10" xfId="19258"/>
    <cellStyle name="20% - Accent4 51 2 11" xfId="19259"/>
    <cellStyle name="20% - Accent4 51 2 2" xfId="19260"/>
    <cellStyle name="20% - Accent4 51 2 3" xfId="19261"/>
    <cellStyle name="20% - Accent4 51 2 4" xfId="19262"/>
    <cellStyle name="20% - Accent4 51 2 5" xfId="19263"/>
    <cellStyle name="20% - Accent4 51 2 6" xfId="19264"/>
    <cellStyle name="20% - Accent4 51 2 7" xfId="19265"/>
    <cellStyle name="20% - Accent4 51 2 8" xfId="19266"/>
    <cellStyle name="20% - Accent4 51 2 9" xfId="19267"/>
    <cellStyle name="20% - Accent4 51 3" xfId="19268"/>
    <cellStyle name="20% - Accent4 51 3 10" xfId="19269"/>
    <cellStyle name="20% - Accent4 51 3 2" xfId="19270"/>
    <cellStyle name="20% - Accent4 51 3 3" xfId="19271"/>
    <cellStyle name="20% - Accent4 51 3 4" xfId="19272"/>
    <cellStyle name="20% - Accent4 51 3 5" xfId="19273"/>
    <cellStyle name="20% - Accent4 51 3 6" xfId="19274"/>
    <cellStyle name="20% - Accent4 51 3 7" xfId="19275"/>
    <cellStyle name="20% - Accent4 51 3 8" xfId="19276"/>
    <cellStyle name="20% - Accent4 51 3 9" xfId="19277"/>
    <cellStyle name="20% - Accent4 51 4" xfId="19278"/>
    <cellStyle name="20% - Accent4 51 4 10" xfId="19279"/>
    <cellStyle name="20% - Accent4 51 4 2" xfId="19280"/>
    <cellStyle name="20% - Accent4 51 4 3" xfId="19281"/>
    <cellStyle name="20% - Accent4 51 4 4" xfId="19282"/>
    <cellStyle name="20% - Accent4 51 4 5" xfId="19283"/>
    <cellStyle name="20% - Accent4 51 4 6" xfId="19284"/>
    <cellStyle name="20% - Accent4 51 4 7" xfId="19285"/>
    <cellStyle name="20% - Accent4 51 4 8" xfId="19286"/>
    <cellStyle name="20% - Accent4 51 4 9" xfId="19287"/>
    <cellStyle name="20% - Accent4 51 5" xfId="19288"/>
    <cellStyle name="20% - Accent4 51 6" xfId="19289"/>
    <cellStyle name="20% - Accent4 51 7" xfId="19290"/>
    <cellStyle name="20% - Accent4 51 8" xfId="19291"/>
    <cellStyle name="20% - Accent4 51 9" xfId="19292"/>
    <cellStyle name="20% - Accent4 52" xfId="19293"/>
    <cellStyle name="20% - Accent4 52 10" xfId="19294"/>
    <cellStyle name="20% - Accent4 52 11" xfId="19295"/>
    <cellStyle name="20% - Accent4 52 12" xfId="19296"/>
    <cellStyle name="20% - Accent4 52 13" xfId="19297"/>
    <cellStyle name="20% - Accent4 52 2" xfId="19298"/>
    <cellStyle name="20% - Accent4 52 2 10" xfId="19299"/>
    <cellStyle name="20% - Accent4 52 2 11" xfId="19300"/>
    <cellStyle name="20% - Accent4 52 2 2" xfId="19301"/>
    <cellStyle name="20% - Accent4 52 2 3" xfId="19302"/>
    <cellStyle name="20% - Accent4 52 2 4" xfId="19303"/>
    <cellStyle name="20% - Accent4 52 2 5" xfId="19304"/>
    <cellStyle name="20% - Accent4 52 2 6" xfId="19305"/>
    <cellStyle name="20% - Accent4 52 2 7" xfId="19306"/>
    <cellStyle name="20% - Accent4 52 2 8" xfId="19307"/>
    <cellStyle name="20% - Accent4 52 2 9" xfId="19308"/>
    <cellStyle name="20% - Accent4 52 3" xfId="19309"/>
    <cellStyle name="20% - Accent4 52 3 10" xfId="19310"/>
    <cellStyle name="20% - Accent4 52 3 2" xfId="19311"/>
    <cellStyle name="20% - Accent4 52 3 3" xfId="19312"/>
    <cellStyle name="20% - Accent4 52 3 4" xfId="19313"/>
    <cellStyle name="20% - Accent4 52 3 5" xfId="19314"/>
    <cellStyle name="20% - Accent4 52 3 6" xfId="19315"/>
    <cellStyle name="20% - Accent4 52 3 7" xfId="19316"/>
    <cellStyle name="20% - Accent4 52 3 8" xfId="19317"/>
    <cellStyle name="20% - Accent4 52 3 9" xfId="19318"/>
    <cellStyle name="20% - Accent4 52 4" xfId="19319"/>
    <cellStyle name="20% - Accent4 52 5" xfId="19320"/>
    <cellStyle name="20% - Accent4 52 6" xfId="19321"/>
    <cellStyle name="20% - Accent4 52 7" xfId="19322"/>
    <cellStyle name="20% - Accent4 52 8" xfId="19323"/>
    <cellStyle name="20% - Accent4 52 9" xfId="19324"/>
    <cellStyle name="20% - Accent4 53" xfId="19325"/>
    <cellStyle name="20% - Accent4 53 10" xfId="19326"/>
    <cellStyle name="20% - Accent4 53 11" xfId="19327"/>
    <cellStyle name="20% - Accent4 53 12" xfId="19328"/>
    <cellStyle name="20% - Accent4 53 13" xfId="19329"/>
    <cellStyle name="20% - Accent4 53 2" xfId="19330"/>
    <cellStyle name="20% - Accent4 53 2 10" xfId="19331"/>
    <cellStyle name="20% - Accent4 53 2 11" xfId="19332"/>
    <cellStyle name="20% - Accent4 53 2 2" xfId="19333"/>
    <cellStyle name="20% - Accent4 53 2 3" xfId="19334"/>
    <cellStyle name="20% - Accent4 53 2 4" xfId="19335"/>
    <cellStyle name="20% - Accent4 53 2 5" xfId="19336"/>
    <cellStyle name="20% - Accent4 53 2 6" xfId="19337"/>
    <cellStyle name="20% - Accent4 53 2 7" xfId="19338"/>
    <cellStyle name="20% - Accent4 53 2 8" xfId="19339"/>
    <cellStyle name="20% - Accent4 53 2 9" xfId="19340"/>
    <cellStyle name="20% - Accent4 53 3" xfId="19341"/>
    <cellStyle name="20% - Accent4 53 3 10" xfId="19342"/>
    <cellStyle name="20% - Accent4 53 3 2" xfId="19343"/>
    <cellStyle name="20% - Accent4 53 3 3" xfId="19344"/>
    <cellStyle name="20% - Accent4 53 3 4" xfId="19345"/>
    <cellStyle name="20% - Accent4 53 3 5" xfId="19346"/>
    <cellStyle name="20% - Accent4 53 3 6" xfId="19347"/>
    <cellStyle name="20% - Accent4 53 3 7" xfId="19348"/>
    <cellStyle name="20% - Accent4 53 3 8" xfId="19349"/>
    <cellStyle name="20% - Accent4 53 3 9" xfId="19350"/>
    <cellStyle name="20% - Accent4 53 4" xfId="19351"/>
    <cellStyle name="20% - Accent4 53 5" xfId="19352"/>
    <cellStyle name="20% - Accent4 53 6" xfId="19353"/>
    <cellStyle name="20% - Accent4 53 7" xfId="19354"/>
    <cellStyle name="20% - Accent4 53 8" xfId="19355"/>
    <cellStyle name="20% - Accent4 53 9" xfId="19356"/>
    <cellStyle name="20% - Accent4 54" xfId="19357"/>
    <cellStyle name="20% - Accent4 54 10" xfId="19358"/>
    <cellStyle name="20% - Accent4 54 11" xfId="19359"/>
    <cellStyle name="20% - Accent4 54 12" xfId="19360"/>
    <cellStyle name="20% - Accent4 54 13" xfId="19361"/>
    <cellStyle name="20% - Accent4 54 2" xfId="19362"/>
    <cellStyle name="20% - Accent4 54 2 10" xfId="19363"/>
    <cellStyle name="20% - Accent4 54 2 11" xfId="19364"/>
    <cellStyle name="20% - Accent4 54 2 2" xfId="19365"/>
    <cellStyle name="20% - Accent4 54 2 3" xfId="19366"/>
    <cellStyle name="20% - Accent4 54 2 4" xfId="19367"/>
    <cellStyle name="20% - Accent4 54 2 5" xfId="19368"/>
    <cellStyle name="20% - Accent4 54 2 6" xfId="19369"/>
    <cellStyle name="20% - Accent4 54 2 7" xfId="19370"/>
    <cellStyle name="20% - Accent4 54 2 8" xfId="19371"/>
    <cellStyle name="20% - Accent4 54 2 9" xfId="19372"/>
    <cellStyle name="20% - Accent4 54 3" xfId="19373"/>
    <cellStyle name="20% - Accent4 54 3 10" xfId="19374"/>
    <cellStyle name="20% - Accent4 54 3 2" xfId="19375"/>
    <cellStyle name="20% - Accent4 54 3 3" xfId="19376"/>
    <cellStyle name="20% - Accent4 54 3 4" xfId="19377"/>
    <cellStyle name="20% - Accent4 54 3 5" xfId="19378"/>
    <cellStyle name="20% - Accent4 54 3 6" xfId="19379"/>
    <cellStyle name="20% - Accent4 54 3 7" xfId="19380"/>
    <cellStyle name="20% - Accent4 54 3 8" xfId="19381"/>
    <cellStyle name="20% - Accent4 54 3 9" xfId="19382"/>
    <cellStyle name="20% - Accent4 54 4" xfId="19383"/>
    <cellStyle name="20% - Accent4 54 5" xfId="19384"/>
    <cellStyle name="20% - Accent4 54 6" xfId="19385"/>
    <cellStyle name="20% - Accent4 54 7" xfId="19386"/>
    <cellStyle name="20% - Accent4 54 8" xfId="19387"/>
    <cellStyle name="20% - Accent4 54 9" xfId="19388"/>
    <cellStyle name="20% - Accent4 55" xfId="19389"/>
    <cellStyle name="20% - Accent4 55 10" xfId="19390"/>
    <cellStyle name="20% - Accent4 55 11" xfId="19391"/>
    <cellStyle name="20% - Accent4 55 12" xfId="19392"/>
    <cellStyle name="20% - Accent4 55 13" xfId="19393"/>
    <cellStyle name="20% - Accent4 55 2" xfId="19394"/>
    <cellStyle name="20% - Accent4 55 2 10" xfId="19395"/>
    <cellStyle name="20% - Accent4 55 2 11" xfId="19396"/>
    <cellStyle name="20% - Accent4 55 2 2" xfId="19397"/>
    <cellStyle name="20% - Accent4 55 2 3" xfId="19398"/>
    <cellStyle name="20% - Accent4 55 2 4" xfId="19399"/>
    <cellStyle name="20% - Accent4 55 2 5" xfId="19400"/>
    <cellStyle name="20% - Accent4 55 2 6" xfId="19401"/>
    <cellStyle name="20% - Accent4 55 2 7" xfId="19402"/>
    <cellStyle name="20% - Accent4 55 2 8" xfId="19403"/>
    <cellStyle name="20% - Accent4 55 2 9" xfId="19404"/>
    <cellStyle name="20% - Accent4 55 3" xfId="19405"/>
    <cellStyle name="20% - Accent4 55 3 10" xfId="19406"/>
    <cellStyle name="20% - Accent4 55 3 2" xfId="19407"/>
    <cellStyle name="20% - Accent4 55 3 3" xfId="19408"/>
    <cellStyle name="20% - Accent4 55 3 4" xfId="19409"/>
    <cellStyle name="20% - Accent4 55 3 5" xfId="19410"/>
    <cellStyle name="20% - Accent4 55 3 6" xfId="19411"/>
    <cellStyle name="20% - Accent4 55 3 7" xfId="19412"/>
    <cellStyle name="20% - Accent4 55 3 8" xfId="19413"/>
    <cellStyle name="20% - Accent4 55 3 9" xfId="19414"/>
    <cellStyle name="20% - Accent4 55 4" xfId="19415"/>
    <cellStyle name="20% - Accent4 55 5" xfId="19416"/>
    <cellStyle name="20% - Accent4 55 6" xfId="19417"/>
    <cellStyle name="20% - Accent4 55 7" xfId="19418"/>
    <cellStyle name="20% - Accent4 55 8" xfId="19419"/>
    <cellStyle name="20% - Accent4 55 9" xfId="19420"/>
    <cellStyle name="20% - Accent4 56" xfId="19421"/>
    <cellStyle name="20% - Accent4 56 10" xfId="19422"/>
    <cellStyle name="20% - Accent4 56 11" xfId="19423"/>
    <cellStyle name="20% - Accent4 56 12" xfId="19424"/>
    <cellStyle name="20% - Accent4 56 13" xfId="19425"/>
    <cellStyle name="20% - Accent4 56 2" xfId="19426"/>
    <cellStyle name="20% - Accent4 56 2 10" xfId="19427"/>
    <cellStyle name="20% - Accent4 56 2 2" xfId="19428"/>
    <cellStyle name="20% - Accent4 56 2 3" xfId="19429"/>
    <cellStyle name="20% - Accent4 56 2 4" xfId="19430"/>
    <cellStyle name="20% - Accent4 56 2 5" xfId="19431"/>
    <cellStyle name="20% - Accent4 56 2 6" xfId="19432"/>
    <cellStyle name="20% - Accent4 56 2 7" xfId="19433"/>
    <cellStyle name="20% - Accent4 56 2 8" xfId="19434"/>
    <cellStyle name="20% - Accent4 56 2 9" xfId="19435"/>
    <cellStyle name="20% - Accent4 56 3" xfId="19436"/>
    <cellStyle name="20% - Accent4 56 3 10" xfId="19437"/>
    <cellStyle name="20% - Accent4 56 3 2" xfId="19438"/>
    <cellStyle name="20% - Accent4 56 3 3" xfId="19439"/>
    <cellStyle name="20% - Accent4 56 3 4" xfId="19440"/>
    <cellStyle name="20% - Accent4 56 3 5" xfId="19441"/>
    <cellStyle name="20% - Accent4 56 3 6" xfId="19442"/>
    <cellStyle name="20% - Accent4 56 3 7" xfId="19443"/>
    <cellStyle name="20% - Accent4 56 3 8" xfId="19444"/>
    <cellStyle name="20% - Accent4 56 3 9" xfId="19445"/>
    <cellStyle name="20% - Accent4 56 4" xfId="19446"/>
    <cellStyle name="20% - Accent4 56 5" xfId="19447"/>
    <cellStyle name="20% - Accent4 56 6" xfId="19448"/>
    <cellStyle name="20% - Accent4 56 7" xfId="19449"/>
    <cellStyle name="20% - Accent4 56 8" xfId="19450"/>
    <cellStyle name="20% - Accent4 56 9" xfId="19451"/>
    <cellStyle name="20% - Accent4 57" xfId="19452"/>
    <cellStyle name="20% - Accent4 57 10" xfId="19453"/>
    <cellStyle name="20% - Accent4 57 11" xfId="19454"/>
    <cellStyle name="20% - Accent4 57 12" xfId="19455"/>
    <cellStyle name="20% - Accent4 57 13" xfId="19456"/>
    <cellStyle name="20% - Accent4 57 2" xfId="19457"/>
    <cellStyle name="20% - Accent4 57 2 10" xfId="19458"/>
    <cellStyle name="20% - Accent4 57 2 2" xfId="19459"/>
    <cellStyle name="20% - Accent4 57 2 3" xfId="19460"/>
    <cellStyle name="20% - Accent4 57 2 4" xfId="19461"/>
    <cellStyle name="20% - Accent4 57 2 5" xfId="19462"/>
    <cellStyle name="20% - Accent4 57 2 6" xfId="19463"/>
    <cellStyle name="20% - Accent4 57 2 7" xfId="19464"/>
    <cellStyle name="20% - Accent4 57 2 8" xfId="19465"/>
    <cellStyle name="20% - Accent4 57 2 9" xfId="19466"/>
    <cellStyle name="20% - Accent4 57 3" xfId="19467"/>
    <cellStyle name="20% - Accent4 57 3 10" xfId="19468"/>
    <cellStyle name="20% - Accent4 57 3 2" xfId="19469"/>
    <cellStyle name="20% - Accent4 57 3 3" xfId="19470"/>
    <cellStyle name="20% - Accent4 57 3 4" xfId="19471"/>
    <cellStyle name="20% - Accent4 57 3 5" xfId="19472"/>
    <cellStyle name="20% - Accent4 57 3 6" xfId="19473"/>
    <cellStyle name="20% - Accent4 57 3 7" xfId="19474"/>
    <cellStyle name="20% - Accent4 57 3 8" xfId="19475"/>
    <cellStyle name="20% - Accent4 57 3 9" xfId="19476"/>
    <cellStyle name="20% - Accent4 57 4" xfId="19477"/>
    <cellStyle name="20% - Accent4 57 5" xfId="19478"/>
    <cellStyle name="20% - Accent4 57 6" xfId="19479"/>
    <cellStyle name="20% - Accent4 57 7" xfId="19480"/>
    <cellStyle name="20% - Accent4 57 8" xfId="19481"/>
    <cellStyle name="20% - Accent4 57 9" xfId="19482"/>
    <cellStyle name="20% - Accent4 58" xfId="19483"/>
    <cellStyle name="20% - Accent4 58 10" xfId="19484"/>
    <cellStyle name="20% - Accent4 58 11" xfId="19485"/>
    <cellStyle name="20% - Accent4 58 12" xfId="19486"/>
    <cellStyle name="20% - Accent4 58 2" xfId="19487"/>
    <cellStyle name="20% - Accent4 58 2 10" xfId="19488"/>
    <cellStyle name="20% - Accent4 58 2 2" xfId="19489"/>
    <cellStyle name="20% - Accent4 58 2 3" xfId="19490"/>
    <cellStyle name="20% - Accent4 58 2 4" xfId="19491"/>
    <cellStyle name="20% - Accent4 58 2 5" xfId="19492"/>
    <cellStyle name="20% - Accent4 58 2 6" xfId="19493"/>
    <cellStyle name="20% - Accent4 58 2 7" xfId="19494"/>
    <cellStyle name="20% - Accent4 58 2 8" xfId="19495"/>
    <cellStyle name="20% - Accent4 58 2 9" xfId="19496"/>
    <cellStyle name="20% - Accent4 58 3" xfId="19497"/>
    <cellStyle name="20% - Accent4 58 4" xfId="19498"/>
    <cellStyle name="20% - Accent4 58 5" xfId="19499"/>
    <cellStyle name="20% - Accent4 58 6" xfId="19500"/>
    <cellStyle name="20% - Accent4 58 7" xfId="19501"/>
    <cellStyle name="20% - Accent4 58 8" xfId="19502"/>
    <cellStyle name="20% - Accent4 58 9" xfId="19503"/>
    <cellStyle name="20% - Accent4 59" xfId="19504"/>
    <cellStyle name="20% - Accent4 59 10" xfId="19505"/>
    <cellStyle name="20% - Accent4 59 11" xfId="19506"/>
    <cellStyle name="20% - Accent4 59 2" xfId="19507"/>
    <cellStyle name="20% - Accent4 59 3" xfId="19508"/>
    <cellStyle name="20% - Accent4 59 4" xfId="19509"/>
    <cellStyle name="20% - Accent4 59 5" xfId="19510"/>
    <cellStyle name="20% - Accent4 59 6" xfId="19511"/>
    <cellStyle name="20% - Accent4 59 7" xfId="19512"/>
    <cellStyle name="20% - Accent4 59 8" xfId="19513"/>
    <cellStyle name="20% - Accent4 59 9" xfId="19514"/>
    <cellStyle name="20% - Accent4 6" xfId="19515"/>
    <cellStyle name="20% - Accent4 6 10" xfId="19516"/>
    <cellStyle name="20% - Accent4 6 11" xfId="19517"/>
    <cellStyle name="20% - Accent4 6 12" xfId="19518"/>
    <cellStyle name="20% - Accent4 6 13" xfId="19519"/>
    <cellStyle name="20% - Accent4 6 14" xfId="19520"/>
    <cellStyle name="20% - Accent4 6 15" xfId="19521"/>
    <cellStyle name="20% - Accent4 6 16" xfId="19522"/>
    <cellStyle name="20% - Accent4 6 17" xfId="19523"/>
    <cellStyle name="20% - Accent4 6 18" xfId="19524"/>
    <cellStyle name="20% - Accent4 6 19" xfId="19525"/>
    <cellStyle name="20% - Accent4 6 2" xfId="19526"/>
    <cellStyle name="20% - Accent4 6 2 10" xfId="19527"/>
    <cellStyle name="20% - Accent4 6 2 11" xfId="19528"/>
    <cellStyle name="20% - Accent4 6 2 12" xfId="19529"/>
    <cellStyle name="20% - Accent4 6 2 13" xfId="19530"/>
    <cellStyle name="20% - Accent4 6 2 2" xfId="19531"/>
    <cellStyle name="20% - Accent4 6 2 2 10" xfId="19532"/>
    <cellStyle name="20% - Accent4 6 2 2 2" xfId="19533"/>
    <cellStyle name="20% - Accent4 6 2 2 2 2" xfId="19534"/>
    <cellStyle name="20% - Accent4 6 2 2 3" xfId="19535"/>
    <cellStyle name="20% - Accent4 6 2 2 4" xfId="19536"/>
    <cellStyle name="20% - Accent4 6 2 2 5" xfId="19537"/>
    <cellStyle name="20% - Accent4 6 2 2 6" xfId="19538"/>
    <cellStyle name="20% - Accent4 6 2 2 7" xfId="19539"/>
    <cellStyle name="20% - Accent4 6 2 2 8" xfId="19540"/>
    <cellStyle name="20% - Accent4 6 2 2 9" xfId="19541"/>
    <cellStyle name="20% - Accent4 6 2 3" xfId="19542"/>
    <cellStyle name="20% - Accent4 6 2 3 10" xfId="19543"/>
    <cellStyle name="20% - Accent4 6 2 3 2" xfId="19544"/>
    <cellStyle name="20% - Accent4 6 2 3 3" xfId="19545"/>
    <cellStyle name="20% - Accent4 6 2 3 4" xfId="19546"/>
    <cellStyle name="20% - Accent4 6 2 3 5" xfId="19547"/>
    <cellStyle name="20% - Accent4 6 2 3 6" xfId="19548"/>
    <cellStyle name="20% - Accent4 6 2 3 7" xfId="19549"/>
    <cellStyle name="20% - Accent4 6 2 3 8" xfId="19550"/>
    <cellStyle name="20% - Accent4 6 2 3 9" xfId="19551"/>
    <cellStyle name="20% - Accent4 6 2 4" xfId="19552"/>
    <cellStyle name="20% - Accent4 6 2 5" xfId="19553"/>
    <cellStyle name="20% - Accent4 6 2 6" xfId="19554"/>
    <cellStyle name="20% - Accent4 6 2 7" xfId="19555"/>
    <cellStyle name="20% - Accent4 6 2 8" xfId="19556"/>
    <cellStyle name="20% - Accent4 6 2 9" xfId="19557"/>
    <cellStyle name="20% - Accent4 6 3" xfId="19558"/>
    <cellStyle name="20% - Accent4 6 3 10" xfId="19559"/>
    <cellStyle name="20% - Accent4 6 3 2" xfId="19560"/>
    <cellStyle name="20% - Accent4 6 3 2 2" xfId="19561"/>
    <cellStyle name="20% - Accent4 6 3 2 2 2" xfId="19562"/>
    <cellStyle name="20% - Accent4 6 3 2 3" xfId="19563"/>
    <cellStyle name="20% - Accent4 6 3 3" xfId="19564"/>
    <cellStyle name="20% - Accent4 6 3 3 2" xfId="19565"/>
    <cellStyle name="20% - Accent4 6 3 4" xfId="19566"/>
    <cellStyle name="20% - Accent4 6 3 5" xfId="19567"/>
    <cellStyle name="20% - Accent4 6 3 6" xfId="19568"/>
    <cellStyle name="20% - Accent4 6 3 7" xfId="19569"/>
    <cellStyle name="20% - Accent4 6 3 8" xfId="19570"/>
    <cellStyle name="20% - Accent4 6 3 9" xfId="19571"/>
    <cellStyle name="20% - Accent4 6 4" xfId="19572"/>
    <cellStyle name="20% - Accent4 6 4 10" xfId="19573"/>
    <cellStyle name="20% - Accent4 6 4 2" xfId="19574"/>
    <cellStyle name="20% - Accent4 6 4 2 2" xfId="19575"/>
    <cellStyle name="20% - Accent4 6 4 3" xfId="19576"/>
    <cellStyle name="20% - Accent4 6 4 4" xfId="19577"/>
    <cellStyle name="20% - Accent4 6 4 5" xfId="19578"/>
    <cellStyle name="20% - Accent4 6 4 6" xfId="19579"/>
    <cellStyle name="20% - Accent4 6 4 7" xfId="19580"/>
    <cellStyle name="20% - Accent4 6 4 8" xfId="19581"/>
    <cellStyle name="20% - Accent4 6 4 9" xfId="19582"/>
    <cellStyle name="20% - Accent4 6 5" xfId="19583"/>
    <cellStyle name="20% - Accent4 6 5 10" xfId="19584"/>
    <cellStyle name="20% - Accent4 6 5 2" xfId="19585"/>
    <cellStyle name="20% - Accent4 6 5 3" xfId="19586"/>
    <cellStyle name="20% - Accent4 6 5 4" xfId="19587"/>
    <cellStyle name="20% - Accent4 6 5 5" xfId="19588"/>
    <cellStyle name="20% - Accent4 6 5 6" xfId="19589"/>
    <cellStyle name="20% - Accent4 6 5 7" xfId="19590"/>
    <cellStyle name="20% - Accent4 6 5 8" xfId="19591"/>
    <cellStyle name="20% - Accent4 6 5 9" xfId="19592"/>
    <cellStyle name="20% - Accent4 6 6" xfId="19593"/>
    <cellStyle name="20% - Accent4 6 6 10" xfId="19594"/>
    <cellStyle name="20% - Accent4 6 6 2" xfId="19595"/>
    <cellStyle name="20% - Accent4 6 6 3" xfId="19596"/>
    <cellStyle name="20% - Accent4 6 6 4" xfId="19597"/>
    <cellStyle name="20% - Accent4 6 6 5" xfId="19598"/>
    <cellStyle name="20% - Accent4 6 6 6" xfId="19599"/>
    <cellStyle name="20% - Accent4 6 6 7" xfId="19600"/>
    <cellStyle name="20% - Accent4 6 6 8" xfId="19601"/>
    <cellStyle name="20% - Accent4 6 6 9" xfId="19602"/>
    <cellStyle name="20% - Accent4 6 7" xfId="19603"/>
    <cellStyle name="20% - Accent4 6 7 10" xfId="19604"/>
    <cellStyle name="20% - Accent4 6 7 2" xfId="19605"/>
    <cellStyle name="20% - Accent4 6 7 3" xfId="19606"/>
    <cellStyle name="20% - Accent4 6 7 4" xfId="19607"/>
    <cellStyle name="20% - Accent4 6 7 5" xfId="19608"/>
    <cellStyle name="20% - Accent4 6 7 6" xfId="19609"/>
    <cellStyle name="20% - Accent4 6 7 7" xfId="19610"/>
    <cellStyle name="20% - Accent4 6 7 8" xfId="19611"/>
    <cellStyle name="20% - Accent4 6 7 9" xfId="19612"/>
    <cellStyle name="20% - Accent4 6 8" xfId="19613"/>
    <cellStyle name="20% - Accent4 6 8 10" xfId="19614"/>
    <cellStyle name="20% - Accent4 6 8 2" xfId="19615"/>
    <cellStyle name="20% - Accent4 6 8 3" xfId="19616"/>
    <cellStyle name="20% - Accent4 6 8 4" xfId="19617"/>
    <cellStyle name="20% - Accent4 6 8 5" xfId="19618"/>
    <cellStyle name="20% - Accent4 6 8 6" xfId="19619"/>
    <cellStyle name="20% - Accent4 6 8 7" xfId="19620"/>
    <cellStyle name="20% - Accent4 6 8 8" xfId="19621"/>
    <cellStyle name="20% - Accent4 6 8 9" xfId="19622"/>
    <cellStyle name="20% - Accent4 6 9" xfId="19623"/>
    <cellStyle name="20% - Accent4 6 9 10" xfId="19624"/>
    <cellStyle name="20% - Accent4 6 9 2" xfId="19625"/>
    <cellStyle name="20% - Accent4 6 9 3" xfId="19626"/>
    <cellStyle name="20% - Accent4 6 9 4" xfId="19627"/>
    <cellStyle name="20% - Accent4 6 9 5" xfId="19628"/>
    <cellStyle name="20% - Accent4 6 9 6" xfId="19629"/>
    <cellStyle name="20% - Accent4 6 9 7" xfId="19630"/>
    <cellStyle name="20% - Accent4 6 9 8" xfId="19631"/>
    <cellStyle name="20% - Accent4 6 9 9" xfId="19632"/>
    <cellStyle name="20% - Accent4 60" xfId="19633"/>
    <cellStyle name="20% - Accent4 60 10" xfId="19634"/>
    <cellStyle name="20% - Accent4 60 11" xfId="19635"/>
    <cellStyle name="20% - Accent4 60 2" xfId="19636"/>
    <cellStyle name="20% - Accent4 60 3" xfId="19637"/>
    <cellStyle name="20% - Accent4 60 4" xfId="19638"/>
    <cellStyle name="20% - Accent4 60 5" xfId="19639"/>
    <cellStyle name="20% - Accent4 60 6" xfId="19640"/>
    <cellStyle name="20% - Accent4 60 7" xfId="19641"/>
    <cellStyle name="20% - Accent4 60 8" xfId="19642"/>
    <cellStyle name="20% - Accent4 60 9" xfId="19643"/>
    <cellStyle name="20% - Accent4 61" xfId="19644"/>
    <cellStyle name="20% - Accent4 61 10" xfId="19645"/>
    <cellStyle name="20% - Accent4 61 11" xfId="19646"/>
    <cellStyle name="20% - Accent4 61 2" xfId="19647"/>
    <cellStyle name="20% - Accent4 61 3" xfId="19648"/>
    <cellStyle name="20% - Accent4 61 4" xfId="19649"/>
    <cellStyle name="20% - Accent4 61 5" xfId="19650"/>
    <cellStyle name="20% - Accent4 61 6" xfId="19651"/>
    <cellStyle name="20% - Accent4 61 7" xfId="19652"/>
    <cellStyle name="20% - Accent4 61 8" xfId="19653"/>
    <cellStyle name="20% - Accent4 61 9" xfId="19654"/>
    <cellStyle name="20% - Accent4 62" xfId="19655"/>
    <cellStyle name="20% - Accent4 62 10" xfId="19656"/>
    <cellStyle name="20% - Accent4 62 11" xfId="19657"/>
    <cellStyle name="20% - Accent4 62 2" xfId="19658"/>
    <cellStyle name="20% - Accent4 62 3" xfId="19659"/>
    <cellStyle name="20% - Accent4 62 4" xfId="19660"/>
    <cellStyle name="20% - Accent4 62 5" xfId="19661"/>
    <cellStyle name="20% - Accent4 62 6" xfId="19662"/>
    <cellStyle name="20% - Accent4 62 7" xfId="19663"/>
    <cellStyle name="20% - Accent4 62 8" xfId="19664"/>
    <cellStyle name="20% - Accent4 62 9" xfId="19665"/>
    <cellStyle name="20% - Accent4 63" xfId="19666"/>
    <cellStyle name="20% - Accent4 64" xfId="19667"/>
    <cellStyle name="20% - Accent4 65" xfId="19668"/>
    <cellStyle name="20% - Accent4 66" xfId="19669"/>
    <cellStyle name="20% - Accent4 67" xfId="19670"/>
    <cellStyle name="20% - Accent4 68" xfId="19671"/>
    <cellStyle name="20% - Accent4 69" xfId="19672"/>
    <cellStyle name="20% - Accent4 7" xfId="19673"/>
    <cellStyle name="20% - Accent4 7 10" xfId="19674"/>
    <cellStyle name="20% - Accent4 7 11" xfId="19675"/>
    <cellStyle name="20% - Accent4 7 12" xfId="19676"/>
    <cellStyle name="20% - Accent4 7 13" xfId="19677"/>
    <cellStyle name="20% - Accent4 7 14" xfId="19678"/>
    <cellStyle name="20% - Accent4 7 15" xfId="19679"/>
    <cellStyle name="20% - Accent4 7 16" xfId="19680"/>
    <cellStyle name="20% - Accent4 7 17" xfId="19681"/>
    <cellStyle name="20% - Accent4 7 18" xfId="19682"/>
    <cellStyle name="20% - Accent4 7 19" xfId="19683"/>
    <cellStyle name="20% - Accent4 7 2" xfId="19684"/>
    <cellStyle name="20% - Accent4 7 2 10" xfId="19685"/>
    <cellStyle name="20% - Accent4 7 2 11" xfId="19686"/>
    <cellStyle name="20% - Accent4 7 2 12" xfId="19687"/>
    <cellStyle name="20% - Accent4 7 2 13" xfId="19688"/>
    <cellStyle name="20% - Accent4 7 2 2" xfId="19689"/>
    <cellStyle name="20% - Accent4 7 2 2 10" xfId="19690"/>
    <cellStyle name="20% - Accent4 7 2 2 2" xfId="19691"/>
    <cellStyle name="20% - Accent4 7 2 2 3" xfId="19692"/>
    <cellStyle name="20% - Accent4 7 2 2 4" xfId="19693"/>
    <cellStyle name="20% - Accent4 7 2 2 5" xfId="19694"/>
    <cellStyle name="20% - Accent4 7 2 2 6" xfId="19695"/>
    <cellStyle name="20% - Accent4 7 2 2 7" xfId="19696"/>
    <cellStyle name="20% - Accent4 7 2 2 8" xfId="19697"/>
    <cellStyle name="20% - Accent4 7 2 2 9" xfId="19698"/>
    <cellStyle name="20% - Accent4 7 2 3" xfId="19699"/>
    <cellStyle name="20% - Accent4 7 2 3 10" xfId="19700"/>
    <cellStyle name="20% - Accent4 7 2 3 2" xfId="19701"/>
    <cellStyle name="20% - Accent4 7 2 3 3" xfId="19702"/>
    <cellStyle name="20% - Accent4 7 2 3 4" xfId="19703"/>
    <cellStyle name="20% - Accent4 7 2 3 5" xfId="19704"/>
    <cellStyle name="20% - Accent4 7 2 3 6" xfId="19705"/>
    <cellStyle name="20% - Accent4 7 2 3 7" xfId="19706"/>
    <cellStyle name="20% - Accent4 7 2 3 8" xfId="19707"/>
    <cellStyle name="20% - Accent4 7 2 3 9" xfId="19708"/>
    <cellStyle name="20% - Accent4 7 2 4" xfId="19709"/>
    <cellStyle name="20% - Accent4 7 2 5" xfId="19710"/>
    <cellStyle name="20% - Accent4 7 2 6" xfId="19711"/>
    <cellStyle name="20% - Accent4 7 2 7" xfId="19712"/>
    <cellStyle name="20% - Accent4 7 2 8" xfId="19713"/>
    <cellStyle name="20% - Accent4 7 2 9" xfId="19714"/>
    <cellStyle name="20% - Accent4 7 3" xfId="19715"/>
    <cellStyle name="20% - Accent4 7 3 10" xfId="19716"/>
    <cellStyle name="20% - Accent4 7 3 2" xfId="19717"/>
    <cellStyle name="20% - Accent4 7 3 3" xfId="19718"/>
    <cellStyle name="20% - Accent4 7 3 4" xfId="19719"/>
    <cellStyle name="20% - Accent4 7 3 5" xfId="19720"/>
    <cellStyle name="20% - Accent4 7 3 6" xfId="19721"/>
    <cellStyle name="20% - Accent4 7 3 7" xfId="19722"/>
    <cellStyle name="20% - Accent4 7 3 8" xfId="19723"/>
    <cellStyle name="20% - Accent4 7 3 9" xfId="19724"/>
    <cellStyle name="20% - Accent4 7 4" xfId="19725"/>
    <cellStyle name="20% - Accent4 7 4 10" xfId="19726"/>
    <cellStyle name="20% - Accent4 7 4 2" xfId="19727"/>
    <cellStyle name="20% - Accent4 7 4 3" xfId="19728"/>
    <cellStyle name="20% - Accent4 7 4 4" xfId="19729"/>
    <cellStyle name="20% - Accent4 7 4 5" xfId="19730"/>
    <cellStyle name="20% - Accent4 7 4 6" xfId="19731"/>
    <cellStyle name="20% - Accent4 7 4 7" xfId="19732"/>
    <cellStyle name="20% - Accent4 7 4 8" xfId="19733"/>
    <cellStyle name="20% - Accent4 7 4 9" xfId="19734"/>
    <cellStyle name="20% - Accent4 7 5" xfId="19735"/>
    <cellStyle name="20% - Accent4 7 5 10" xfId="19736"/>
    <cellStyle name="20% - Accent4 7 5 2" xfId="19737"/>
    <cellStyle name="20% - Accent4 7 5 3" xfId="19738"/>
    <cellStyle name="20% - Accent4 7 5 4" xfId="19739"/>
    <cellStyle name="20% - Accent4 7 5 5" xfId="19740"/>
    <cellStyle name="20% - Accent4 7 5 6" xfId="19741"/>
    <cellStyle name="20% - Accent4 7 5 7" xfId="19742"/>
    <cellStyle name="20% - Accent4 7 5 8" xfId="19743"/>
    <cellStyle name="20% - Accent4 7 5 9" xfId="19744"/>
    <cellStyle name="20% - Accent4 7 6" xfId="19745"/>
    <cellStyle name="20% - Accent4 7 6 10" xfId="19746"/>
    <cellStyle name="20% - Accent4 7 6 2" xfId="19747"/>
    <cellStyle name="20% - Accent4 7 6 3" xfId="19748"/>
    <cellStyle name="20% - Accent4 7 6 4" xfId="19749"/>
    <cellStyle name="20% - Accent4 7 6 5" xfId="19750"/>
    <cellStyle name="20% - Accent4 7 6 6" xfId="19751"/>
    <cellStyle name="20% - Accent4 7 6 7" xfId="19752"/>
    <cellStyle name="20% - Accent4 7 6 8" xfId="19753"/>
    <cellStyle name="20% - Accent4 7 6 9" xfId="19754"/>
    <cellStyle name="20% - Accent4 7 7" xfId="19755"/>
    <cellStyle name="20% - Accent4 7 7 10" xfId="19756"/>
    <cellStyle name="20% - Accent4 7 7 2" xfId="19757"/>
    <cellStyle name="20% - Accent4 7 7 3" xfId="19758"/>
    <cellStyle name="20% - Accent4 7 7 4" xfId="19759"/>
    <cellStyle name="20% - Accent4 7 7 5" xfId="19760"/>
    <cellStyle name="20% - Accent4 7 7 6" xfId="19761"/>
    <cellStyle name="20% - Accent4 7 7 7" xfId="19762"/>
    <cellStyle name="20% - Accent4 7 7 8" xfId="19763"/>
    <cellStyle name="20% - Accent4 7 7 9" xfId="19764"/>
    <cellStyle name="20% - Accent4 7 8" xfId="19765"/>
    <cellStyle name="20% - Accent4 7 8 10" xfId="19766"/>
    <cellStyle name="20% - Accent4 7 8 2" xfId="19767"/>
    <cellStyle name="20% - Accent4 7 8 3" xfId="19768"/>
    <cellStyle name="20% - Accent4 7 8 4" xfId="19769"/>
    <cellStyle name="20% - Accent4 7 8 5" xfId="19770"/>
    <cellStyle name="20% - Accent4 7 8 6" xfId="19771"/>
    <cellStyle name="20% - Accent4 7 8 7" xfId="19772"/>
    <cellStyle name="20% - Accent4 7 8 8" xfId="19773"/>
    <cellStyle name="20% - Accent4 7 8 9" xfId="19774"/>
    <cellStyle name="20% - Accent4 7 9" xfId="19775"/>
    <cellStyle name="20% - Accent4 7 9 10" xfId="19776"/>
    <cellStyle name="20% - Accent4 7 9 2" xfId="19777"/>
    <cellStyle name="20% - Accent4 7 9 3" xfId="19778"/>
    <cellStyle name="20% - Accent4 7 9 4" xfId="19779"/>
    <cellStyle name="20% - Accent4 7 9 5" xfId="19780"/>
    <cellStyle name="20% - Accent4 7 9 6" xfId="19781"/>
    <cellStyle name="20% - Accent4 7 9 7" xfId="19782"/>
    <cellStyle name="20% - Accent4 7 9 8" xfId="19783"/>
    <cellStyle name="20% - Accent4 7 9 9" xfId="19784"/>
    <cellStyle name="20% - Accent4 70" xfId="19785"/>
    <cellStyle name="20% - Accent4 71" xfId="19786"/>
    <cellStyle name="20% - Accent4 72" xfId="19787"/>
    <cellStyle name="20% - Accent4 73" xfId="19788"/>
    <cellStyle name="20% - Accent4 74" xfId="19789"/>
    <cellStyle name="20% - Accent4 75" xfId="19790"/>
    <cellStyle name="20% - Accent4 76" xfId="19791"/>
    <cellStyle name="20% - Accent4 77" xfId="19792"/>
    <cellStyle name="20% - Accent4 78" xfId="19793"/>
    <cellStyle name="20% - Accent4 79" xfId="19794"/>
    <cellStyle name="20% - Accent4 8" xfId="19795"/>
    <cellStyle name="20% - Accent4 8 10" xfId="19796"/>
    <cellStyle name="20% - Accent4 8 11" xfId="19797"/>
    <cellStyle name="20% - Accent4 8 12" xfId="19798"/>
    <cellStyle name="20% - Accent4 8 13" xfId="19799"/>
    <cellStyle name="20% - Accent4 8 14" xfId="19800"/>
    <cellStyle name="20% - Accent4 8 15" xfId="19801"/>
    <cellStyle name="20% - Accent4 8 16" xfId="19802"/>
    <cellStyle name="20% - Accent4 8 17" xfId="19803"/>
    <cellStyle name="20% - Accent4 8 18" xfId="19804"/>
    <cellStyle name="20% - Accent4 8 19" xfId="19805"/>
    <cellStyle name="20% - Accent4 8 2" xfId="19806"/>
    <cellStyle name="20% - Accent4 8 2 10" xfId="19807"/>
    <cellStyle name="20% - Accent4 8 2 11" xfId="19808"/>
    <cellStyle name="20% - Accent4 8 2 12" xfId="19809"/>
    <cellStyle name="20% - Accent4 8 2 13" xfId="19810"/>
    <cellStyle name="20% - Accent4 8 2 2" xfId="19811"/>
    <cellStyle name="20% - Accent4 8 2 2 10" xfId="19812"/>
    <cellStyle name="20% - Accent4 8 2 2 2" xfId="19813"/>
    <cellStyle name="20% - Accent4 8 2 2 3" xfId="19814"/>
    <cellStyle name="20% - Accent4 8 2 2 4" xfId="19815"/>
    <cellStyle name="20% - Accent4 8 2 2 5" xfId="19816"/>
    <cellStyle name="20% - Accent4 8 2 2 6" xfId="19817"/>
    <cellStyle name="20% - Accent4 8 2 2 7" xfId="19818"/>
    <cellStyle name="20% - Accent4 8 2 2 8" xfId="19819"/>
    <cellStyle name="20% - Accent4 8 2 2 9" xfId="19820"/>
    <cellStyle name="20% - Accent4 8 2 3" xfId="19821"/>
    <cellStyle name="20% - Accent4 8 2 3 10" xfId="19822"/>
    <cellStyle name="20% - Accent4 8 2 3 2" xfId="19823"/>
    <cellStyle name="20% - Accent4 8 2 3 3" xfId="19824"/>
    <cellStyle name="20% - Accent4 8 2 3 4" xfId="19825"/>
    <cellStyle name="20% - Accent4 8 2 3 5" xfId="19826"/>
    <cellStyle name="20% - Accent4 8 2 3 6" xfId="19827"/>
    <cellStyle name="20% - Accent4 8 2 3 7" xfId="19828"/>
    <cellStyle name="20% - Accent4 8 2 3 8" xfId="19829"/>
    <cellStyle name="20% - Accent4 8 2 3 9" xfId="19830"/>
    <cellStyle name="20% - Accent4 8 2 4" xfId="19831"/>
    <cellStyle name="20% - Accent4 8 2 5" xfId="19832"/>
    <cellStyle name="20% - Accent4 8 2 6" xfId="19833"/>
    <cellStyle name="20% - Accent4 8 2 7" xfId="19834"/>
    <cellStyle name="20% - Accent4 8 2 8" xfId="19835"/>
    <cellStyle name="20% - Accent4 8 2 9" xfId="19836"/>
    <cellStyle name="20% - Accent4 8 3" xfId="19837"/>
    <cellStyle name="20% - Accent4 8 3 10" xfId="19838"/>
    <cellStyle name="20% - Accent4 8 3 2" xfId="19839"/>
    <cellStyle name="20% - Accent4 8 3 3" xfId="19840"/>
    <cellStyle name="20% - Accent4 8 3 4" xfId="19841"/>
    <cellStyle name="20% - Accent4 8 3 5" xfId="19842"/>
    <cellStyle name="20% - Accent4 8 3 6" xfId="19843"/>
    <cellStyle name="20% - Accent4 8 3 7" xfId="19844"/>
    <cellStyle name="20% - Accent4 8 3 8" xfId="19845"/>
    <cellStyle name="20% - Accent4 8 3 9" xfId="19846"/>
    <cellStyle name="20% - Accent4 8 4" xfId="19847"/>
    <cellStyle name="20% - Accent4 8 4 10" xfId="19848"/>
    <cellStyle name="20% - Accent4 8 4 2" xfId="19849"/>
    <cellStyle name="20% - Accent4 8 4 3" xfId="19850"/>
    <cellStyle name="20% - Accent4 8 4 4" xfId="19851"/>
    <cellStyle name="20% - Accent4 8 4 5" xfId="19852"/>
    <cellStyle name="20% - Accent4 8 4 6" xfId="19853"/>
    <cellStyle name="20% - Accent4 8 4 7" xfId="19854"/>
    <cellStyle name="20% - Accent4 8 4 8" xfId="19855"/>
    <cellStyle name="20% - Accent4 8 4 9" xfId="19856"/>
    <cellStyle name="20% - Accent4 8 5" xfId="19857"/>
    <cellStyle name="20% - Accent4 8 5 10" xfId="19858"/>
    <cellStyle name="20% - Accent4 8 5 2" xfId="19859"/>
    <cellStyle name="20% - Accent4 8 5 3" xfId="19860"/>
    <cellStyle name="20% - Accent4 8 5 4" xfId="19861"/>
    <cellStyle name="20% - Accent4 8 5 5" xfId="19862"/>
    <cellStyle name="20% - Accent4 8 5 6" xfId="19863"/>
    <cellStyle name="20% - Accent4 8 5 7" xfId="19864"/>
    <cellStyle name="20% - Accent4 8 5 8" xfId="19865"/>
    <cellStyle name="20% - Accent4 8 5 9" xfId="19866"/>
    <cellStyle name="20% - Accent4 8 6" xfId="19867"/>
    <cellStyle name="20% - Accent4 8 6 10" xfId="19868"/>
    <cellStyle name="20% - Accent4 8 6 2" xfId="19869"/>
    <cellStyle name="20% - Accent4 8 6 3" xfId="19870"/>
    <cellStyle name="20% - Accent4 8 6 4" xfId="19871"/>
    <cellStyle name="20% - Accent4 8 6 5" xfId="19872"/>
    <cellStyle name="20% - Accent4 8 6 6" xfId="19873"/>
    <cellStyle name="20% - Accent4 8 6 7" xfId="19874"/>
    <cellStyle name="20% - Accent4 8 6 8" xfId="19875"/>
    <cellStyle name="20% - Accent4 8 6 9" xfId="19876"/>
    <cellStyle name="20% - Accent4 8 7" xfId="19877"/>
    <cellStyle name="20% - Accent4 8 7 10" xfId="19878"/>
    <cellStyle name="20% - Accent4 8 7 2" xfId="19879"/>
    <cellStyle name="20% - Accent4 8 7 3" xfId="19880"/>
    <cellStyle name="20% - Accent4 8 7 4" xfId="19881"/>
    <cellStyle name="20% - Accent4 8 7 5" xfId="19882"/>
    <cellStyle name="20% - Accent4 8 7 6" xfId="19883"/>
    <cellStyle name="20% - Accent4 8 7 7" xfId="19884"/>
    <cellStyle name="20% - Accent4 8 7 8" xfId="19885"/>
    <cellStyle name="20% - Accent4 8 7 9" xfId="19886"/>
    <cellStyle name="20% - Accent4 8 8" xfId="19887"/>
    <cellStyle name="20% - Accent4 8 8 10" xfId="19888"/>
    <cellStyle name="20% - Accent4 8 8 2" xfId="19889"/>
    <cellStyle name="20% - Accent4 8 8 3" xfId="19890"/>
    <cellStyle name="20% - Accent4 8 8 4" xfId="19891"/>
    <cellStyle name="20% - Accent4 8 8 5" xfId="19892"/>
    <cellStyle name="20% - Accent4 8 8 6" xfId="19893"/>
    <cellStyle name="20% - Accent4 8 8 7" xfId="19894"/>
    <cellStyle name="20% - Accent4 8 8 8" xfId="19895"/>
    <cellStyle name="20% - Accent4 8 8 9" xfId="19896"/>
    <cellStyle name="20% - Accent4 8 9" xfId="19897"/>
    <cellStyle name="20% - Accent4 8 9 10" xfId="19898"/>
    <cellStyle name="20% - Accent4 8 9 2" xfId="19899"/>
    <cellStyle name="20% - Accent4 8 9 3" xfId="19900"/>
    <cellStyle name="20% - Accent4 8 9 4" xfId="19901"/>
    <cellStyle name="20% - Accent4 8 9 5" xfId="19902"/>
    <cellStyle name="20% - Accent4 8 9 6" xfId="19903"/>
    <cellStyle name="20% - Accent4 8 9 7" xfId="19904"/>
    <cellStyle name="20% - Accent4 8 9 8" xfId="19905"/>
    <cellStyle name="20% - Accent4 8 9 9" xfId="19906"/>
    <cellStyle name="20% - Accent4 80" xfId="19907"/>
    <cellStyle name="20% - Accent4 81" xfId="19908"/>
    <cellStyle name="20% - Accent4 82" xfId="19909"/>
    <cellStyle name="20% - Accent4 83" xfId="19910"/>
    <cellStyle name="20% - Accent4 84" xfId="19911"/>
    <cellStyle name="20% - Accent4 85" xfId="19912"/>
    <cellStyle name="20% - Accent4 86" xfId="19913"/>
    <cellStyle name="20% - Accent4 87" xfId="19914"/>
    <cellStyle name="20% - Accent4 88" xfId="19915"/>
    <cellStyle name="20% - Accent4 89" xfId="19916"/>
    <cellStyle name="20% - Accent4 9" xfId="19917"/>
    <cellStyle name="20% - Accent4 9 10" xfId="19918"/>
    <cellStyle name="20% - Accent4 9 11" xfId="19919"/>
    <cellStyle name="20% - Accent4 9 12" xfId="19920"/>
    <cellStyle name="20% - Accent4 9 13" xfId="19921"/>
    <cellStyle name="20% - Accent4 9 14" xfId="19922"/>
    <cellStyle name="20% - Accent4 9 15" xfId="19923"/>
    <cellStyle name="20% - Accent4 9 16" xfId="19924"/>
    <cellStyle name="20% - Accent4 9 17" xfId="19925"/>
    <cellStyle name="20% - Accent4 9 18" xfId="19926"/>
    <cellStyle name="20% - Accent4 9 19" xfId="19927"/>
    <cellStyle name="20% - Accent4 9 2" xfId="19928"/>
    <cellStyle name="20% - Accent4 9 2 10" xfId="19929"/>
    <cellStyle name="20% - Accent4 9 2 11" xfId="19930"/>
    <cellStyle name="20% - Accent4 9 2 12" xfId="19931"/>
    <cellStyle name="20% - Accent4 9 2 13" xfId="19932"/>
    <cellStyle name="20% - Accent4 9 2 2" xfId="19933"/>
    <cellStyle name="20% - Accent4 9 2 2 10" xfId="19934"/>
    <cellStyle name="20% - Accent4 9 2 2 2" xfId="19935"/>
    <cellStyle name="20% - Accent4 9 2 2 3" xfId="19936"/>
    <cellStyle name="20% - Accent4 9 2 2 4" xfId="19937"/>
    <cellStyle name="20% - Accent4 9 2 2 5" xfId="19938"/>
    <cellStyle name="20% - Accent4 9 2 2 6" xfId="19939"/>
    <cellStyle name="20% - Accent4 9 2 2 7" xfId="19940"/>
    <cellStyle name="20% - Accent4 9 2 2 8" xfId="19941"/>
    <cellStyle name="20% - Accent4 9 2 2 9" xfId="19942"/>
    <cellStyle name="20% - Accent4 9 2 3" xfId="19943"/>
    <cellStyle name="20% - Accent4 9 2 3 10" xfId="19944"/>
    <cellStyle name="20% - Accent4 9 2 3 2" xfId="19945"/>
    <cellStyle name="20% - Accent4 9 2 3 3" xfId="19946"/>
    <cellStyle name="20% - Accent4 9 2 3 4" xfId="19947"/>
    <cellStyle name="20% - Accent4 9 2 3 5" xfId="19948"/>
    <cellStyle name="20% - Accent4 9 2 3 6" xfId="19949"/>
    <cellStyle name="20% - Accent4 9 2 3 7" xfId="19950"/>
    <cellStyle name="20% - Accent4 9 2 3 8" xfId="19951"/>
    <cellStyle name="20% - Accent4 9 2 3 9" xfId="19952"/>
    <cellStyle name="20% - Accent4 9 2 4" xfId="19953"/>
    <cellStyle name="20% - Accent4 9 2 5" xfId="19954"/>
    <cellStyle name="20% - Accent4 9 2 6" xfId="19955"/>
    <cellStyle name="20% - Accent4 9 2 7" xfId="19956"/>
    <cellStyle name="20% - Accent4 9 2 8" xfId="19957"/>
    <cellStyle name="20% - Accent4 9 2 9" xfId="19958"/>
    <cellStyle name="20% - Accent4 9 3" xfId="19959"/>
    <cellStyle name="20% - Accent4 9 3 10" xfId="19960"/>
    <cellStyle name="20% - Accent4 9 3 2" xfId="19961"/>
    <cellStyle name="20% - Accent4 9 3 3" xfId="19962"/>
    <cellStyle name="20% - Accent4 9 3 4" xfId="19963"/>
    <cellStyle name="20% - Accent4 9 3 5" xfId="19964"/>
    <cellStyle name="20% - Accent4 9 3 6" xfId="19965"/>
    <cellStyle name="20% - Accent4 9 3 7" xfId="19966"/>
    <cellStyle name="20% - Accent4 9 3 8" xfId="19967"/>
    <cellStyle name="20% - Accent4 9 3 9" xfId="19968"/>
    <cellStyle name="20% - Accent4 9 4" xfId="19969"/>
    <cellStyle name="20% - Accent4 9 4 10" xfId="19970"/>
    <cellStyle name="20% - Accent4 9 4 2" xfId="19971"/>
    <cellStyle name="20% - Accent4 9 4 3" xfId="19972"/>
    <cellStyle name="20% - Accent4 9 4 4" xfId="19973"/>
    <cellStyle name="20% - Accent4 9 4 5" xfId="19974"/>
    <cellStyle name="20% - Accent4 9 4 6" xfId="19975"/>
    <cellStyle name="20% - Accent4 9 4 7" xfId="19976"/>
    <cellStyle name="20% - Accent4 9 4 8" xfId="19977"/>
    <cellStyle name="20% - Accent4 9 4 9" xfId="19978"/>
    <cellStyle name="20% - Accent4 9 5" xfId="19979"/>
    <cellStyle name="20% - Accent4 9 5 10" xfId="19980"/>
    <cellStyle name="20% - Accent4 9 5 2" xfId="19981"/>
    <cellStyle name="20% - Accent4 9 5 3" xfId="19982"/>
    <cellStyle name="20% - Accent4 9 5 4" xfId="19983"/>
    <cellStyle name="20% - Accent4 9 5 5" xfId="19984"/>
    <cellStyle name="20% - Accent4 9 5 6" xfId="19985"/>
    <cellStyle name="20% - Accent4 9 5 7" xfId="19986"/>
    <cellStyle name="20% - Accent4 9 5 8" xfId="19987"/>
    <cellStyle name="20% - Accent4 9 5 9" xfId="19988"/>
    <cellStyle name="20% - Accent4 9 6" xfId="19989"/>
    <cellStyle name="20% - Accent4 9 6 10" xfId="19990"/>
    <cellStyle name="20% - Accent4 9 6 2" xfId="19991"/>
    <cellStyle name="20% - Accent4 9 6 3" xfId="19992"/>
    <cellStyle name="20% - Accent4 9 6 4" xfId="19993"/>
    <cellStyle name="20% - Accent4 9 6 5" xfId="19994"/>
    <cellStyle name="20% - Accent4 9 6 6" xfId="19995"/>
    <cellStyle name="20% - Accent4 9 6 7" xfId="19996"/>
    <cellStyle name="20% - Accent4 9 6 8" xfId="19997"/>
    <cellStyle name="20% - Accent4 9 6 9" xfId="19998"/>
    <cellStyle name="20% - Accent4 9 7" xfId="19999"/>
    <cellStyle name="20% - Accent4 9 7 10" xfId="20000"/>
    <cellStyle name="20% - Accent4 9 7 2" xfId="20001"/>
    <cellStyle name="20% - Accent4 9 7 3" xfId="20002"/>
    <cellStyle name="20% - Accent4 9 7 4" xfId="20003"/>
    <cellStyle name="20% - Accent4 9 7 5" xfId="20004"/>
    <cellStyle name="20% - Accent4 9 7 6" xfId="20005"/>
    <cellStyle name="20% - Accent4 9 7 7" xfId="20006"/>
    <cellStyle name="20% - Accent4 9 7 8" xfId="20007"/>
    <cellStyle name="20% - Accent4 9 7 9" xfId="20008"/>
    <cellStyle name="20% - Accent4 9 8" xfId="20009"/>
    <cellStyle name="20% - Accent4 9 8 10" xfId="20010"/>
    <cellStyle name="20% - Accent4 9 8 2" xfId="20011"/>
    <cellStyle name="20% - Accent4 9 8 3" xfId="20012"/>
    <cellStyle name="20% - Accent4 9 8 4" xfId="20013"/>
    <cellStyle name="20% - Accent4 9 8 5" xfId="20014"/>
    <cellStyle name="20% - Accent4 9 8 6" xfId="20015"/>
    <cellStyle name="20% - Accent4 9 8 7" xfId="20016"/>
    <cellStyle name="20% - Accent4 9 8 8" xfId="20017"/>
    <cellStyle name="20% - Accent4 9 8 9" xfId="20018"/>
    <cellStyle name="20% - Accent4 9 9" xfId="20019"/>
    <cellStyle name="20% - Accent4 9 9 10" xfId="20020"/>
    <cellStyle name="20% - Accent4 9 9 2" xfId="20021"/>
    <cellStyle name="20% - Accent4 9 9 3" xfId="20022"/>
    <cellStyle name="20% - Accent4 9 9 4" xfId="20023"/>
    <cellStyle name="20% - Accent4 9 9 5" xfId="20024"/>
    <cellStyle name="20% - Accent4 9 9 6" xfId="20025"/>
    <cellStyle name="20% - Accent4 9 9 7" xfId="20026"/>
    <cellStyle name="20% - Accent4 9 9 8" xfId="20027"/>
    <cellStyle name="20% - Accent4 9 9 9" xfId="20028"/>
    <cellStyle name="20% - Accent4 90" xfId="20029"/>
    <cellStyle name="20% - Accent4 91" xfId="20030"/>
    <cellStyle name="20% - Accent4 92" xfId="20031"/>
    <cellStyle name="20% - Accent4 93" xfId="20032"/>
    <cellStyle name="20% - Accent4 94" xfId="20033"/>
    <cellStyle name="20% - Accent4 95" xfId="20034"/>
    <cellStyle name="20% - Accent4 96" xfId="20035"/>
    <cellStyle name="20% - Accent4 97" xfId="20036"/>
    <cellStyle name="20% - Accent4 98" xfId="20037"/>
    <cellStyle name="20% - Accent4 99" xfId="20038"/>
    <cellStyle name="20% - Accent5 10" xfId="20039"/>
    <cellStyle name="20% - Accent5 10 10" xfId="20040"/>
    <cellStyle name="20% - Accent5 10 11" xfId="20041"/>
    <cellStyle name="20% - Accent5 10 12" xfId="20042"/>
    <cellStyle name="20% - Accent5 10 13" xfId="20043"/>
    <cellStyle name="20% - Accent5 10 14" xfId="20044"/>
    <cellStyle name="20% - Accent5 10 15" xfId="20045"/>
    <cellStyle name="20% - Accent5 10 16" xfId="20046"/>
    <cellStyle name="20% - Accent5 10 17" xfId="20047"/>
    <cellStyle name="20% - Accent5 10 18" xfId="20048"/>
    <cellStyle name="20% - Accent5 10 19" xfId="20049"/>
    <cellStyle name="20% - Accent5 10 2" xfId="20050"/>
    <cellStyle name="20% - Accent5 10 2 10" xfId="20051"/>
    <cellStyle name="20% - Accent5 10 2 11" xfId="20052"/>
    <cellStyle name="20% - Accent5 10 2 12" xfId="20053"/>
    <cellStyle name="20% - Accent5 10 2 13" xfId="20054"/>
    <cellStyle name="20% - Accent5 10 2 2" xfId="20055"/>
    <cellStyle name="20% - Accent5 10 2 2 10" xfId="20056"/>
    <cellStyle name="20% - Accent5 10 2 2 2" xfId="20057"/>
    <cellStyle name="20% - Accent5 10 2 2 3" xfId="20058"/>
    <cellStyle name="20% - Accent5 10 2 2 4" xfId="20059"/>
    <cellStyle name="20% - Accent5 10 2 2 5" xfId="20060"/>
    <cellStyle name="20% - Accent5 10 2 2 6" xfId="20061"/>
    <cellStyle name="20% - Accent5 10 2 2 7" xfId="20062"/>
    <cellStyle name="20% - Accent5 10 2 2 8" xfId="20063"/>
    <cellStyle name="20% - Accent5 10 2 2 9" xfId="20064"/>
    <cellStyle name="20% - Accent5 10 2 3" xfId="20065"/>
    <cellStyle name="20% - Accent5 10 2 3 10" xfId="20066"/>
    <cellStyle name="20% - Accent5 10 2 3 2" xfId="20067"/>
    <cellStyle name="20% - Accent5 10 2 3 3" xfId="20068"/>
    <cellStyle name="20% - Accent5 10 2 3 4" xfId="20069"/>
    <cellStyle name="20% - Accent5 10 2 3 5" xfId="20070"/>
    <cellStyle name="20% - Accent5 10 2 3 6" xfId="20071"/>
    <cellStyle name="20% - Accent5 10 2 3 7" xfId="20072"/>
    <cellStyle name="20% - Accent5 10 2 3 8" xfId="20073"/>
    <cellStyle name="20% - Accent5 10 2 3 9" xfId="20074"/>
    <cellStyle name="20% - Accent5 10 2 4" xfId="20075"/>
    <cellStyle name="20% - Accent5 10 2 5" xfId="20076"/>
    <cellStyle name="20% - Accent5 10 2 6" xfId="20077"/>
    <cellStyle name="20% - Accent5 10 2 7" xfId="20078"/>
    <cellStyle name="20% - Accent5 10 2 8" xfId="20079"/>
    <cellStyle name="20% - Accent5 10 2 9" xfId="20080"/>
    <cellStyle name="20% - Accent5 10 3" xfId="20081"/>
    <cellStyle name="20% - Accent5 10 3 10" xfId="20082"/>
    <cellStyle name="20% - Accent5 10 3 2" xfId="20083"/>
    <cellStyle name="20% - Accent5 10 3 3" xfId="20084"/>
    <cellStyle name="20% - Accent5 10 3 4" xfId="20085"/>
    <cellStyle name="20% - Accent5 10 3 5" xfId="20086"/>
    <cellStyle name="20% - Accent5 10 3 6" xfId="20087"/>
    <cellStyle name="20% - Accent5 10 3 7" xfId="20088"/>
    <cellStyle name="20% - Accent5 10 3 8" xfId="20089"/>
    <cellStyle name="20% - Accent5 10 3 9" xfId="20090"/>
    <cellStyle name="20% - Accent5 10 4" xfId="20091"/>
    <cellStyle name="20% - Accent5 10 4 10" xfId="20092"/>
    <cellStyle name="20% - Accent5 10 4 2" xfId="20093"/>
    <cellStyle name="20% - Accent5 10 4 3" xfId="20094"/>
    <cellStyle name="20% - Accent5 10 4 4" xfId="20095"/>
    <cellStyle name="20% - Accent5 10 4 5" xfId="20096"/>
    <cellStyle name="20% - Accent5 10 4 6" xfId="20097"/>
    <cellStyle name="20% - Accent5 10 4 7" xfId="20098"/>
    <cellStyle name="20% - Accent5 10 4 8" xfId="20099"/>
    <cellStyle name="20% - Accent5 10 4 9" xfId="20100"/>
    <cellStyle name="20% - Accent5 10 5" xfId="20101"/>
    <cellStyle name="20% - Accent5 10 5 10" xfId="20102"/>
    <cellStyle name="20% - Accent5 10 5 2" xfId="20103"/>
    <cellStyle name="20% - Accent5 10 5 3" xfId="20104"/>
    <cellStyle name="20% - Accent5 10 5 4" xfId="20105"/>
    <cellStyle name="20% - Accent5 10 5 5" xfId="20106"/>
    <cellStyle name="20% - Accent5 10 5 6" xfId="20107"/>
    <cellStyle name="20% - Accent5 10 5 7" xfId="20108"/>
    <cellStyle name="20% - Accent5 10 5 8" xfId="20109"/>
    <cellStyle name="20% - Accent5 10 5 9" xfId="20110"/>
    <cellStyle name="20% - Accent5 10 6" xfId="20111"/>
    <cellStyle name="20% - Accent5 10 6 10" xfId="20112"/>
    <cellStyle name="20% - Accent5 10 6 2" xfId="20113"/>
    <cellStyle name="20% - Accent5 10 6 3" xfId="20114"/>
    <cellStyle name="20% - Accent5 10 6 4" xfId="20115"/>
    <cellStyle name="20% - Accent5 10 6 5" xfId="20116"/>
    <cellStyle name="20% - Accent5 10 6 6" xfId="20117"/>
    <cellStyle name="20% - Accent5 10 6 7" xfId="20118"/>
    <cellStyle name="20% - Accent5 10 6 8" xfId="20119"/>
    <cellStyle name="20% - Accent5 10 6 9" xfId="20120"/>
    <cellStyle name="20% - Accent5 10 7" xfId="20121"/>
    <cellStyle name="20% - Accent5 10 7 10" xfId="20122"/>
    <cellStyle name="20% - Accent5 10 7 2" xfId="20123"/>
    <cellStyle name="20% - Accent5 10 7 3" xfId="20124"/>
    <cellStyle name="20% - Accent5 10 7 4" xfId="20125"/>
    <cellStyle name="20% - Accent5 10 7 5" xfId="20126"/>
    <cellStyle name="20% - Accent5 10 7 6" xfId="20127"/>
    <cellStyle name="20% - Accent5 10 7 7" xfId="20128"/>
    <cellStyle name="20% - Accent5 10 7 8" xfId="20129"/>
    <cellStyle name="20% - Accent5 10 7 9" xfId="20130"/>
    <cellStyle name="20% - Accent5 10 8" xfId="20131"/>
    <cellStyle name="20% - Accent5 10 8 10" xfId="20132"/>
    <cellStyle name="20% - Accent5 10 8 2" xfId="20133"/>
    <cellStyle name="20% - Accent5 10 8 3" xfId="20134"/>
    <cellStyle name="20% - Accent5 10 8 4" xfId="20135"/>
    <cellStyle name="20% - Accent5 10 8 5" xfId="20136"/>
    <cellStyle name="20% - Accent5 10 8 6" xfId="20137"/>
    <cellStyle name="20% - Accent5 10 8 7" xfId="20138"/>
    <cellStyle name="20% - Accent5 10 8 8" xfId="20139"/>
    <cellStyle name="20% - Accent5 10 8 9" xfId="20140"/>
    <cellStyle name="20% - Accent5 10 9" xfId="20141"/>
    <cellStyle name="20% - Accent5 10 9 10" xfId="20142"/>
    <cellStyle name="20% - Accent5 10 9 2" xfId="20143"/>
    <cellStyle name="20% - Accent5 10 9 3" xfId="20144"/>
    <cellStyle name="20% - Accent5 10 9 4" xfId="20145"/>
    <cellStyle name="20% - Accent5 10 9 5" xfId="20146"/>
    <cellStyle name="20% - Accent5 10 9 6" xfId="20147"/>
    <cellStyle name="20% - Accent5 10 9 7" xfId="20148"/>
    <cellStyle name="20% - Accent5 10 9 8" xfId="20149"/>
    <cellStyle name="20% - Accent5 10 9 9" xfId="20150"/>
    <cellStyle name="20% - Accent5 100" xfId="20151"/>
    <cellStyle name="20% - Accent5 101" xfId="20152"/>
    <cellStyle name="20% - Accent5 102" xfId="20153"/>
    <cellStyle name="20% - Accent5 103" xfId="20154"/>
    <cellStyle name="20% - Accent5 104" xfId="20155"/>
    <cellStyle name="20% - Accent5 105" xfId="20156"/>
    <cellStyle name="20% - Accent5 106" xfId="20157"/>
    <cellStyle name="20% - Accent5 107" xfId="20158"/>
    <cellStyle name="20% - Accent5 108" xfId="20159"/>
    <cellStyle name="20% - Accent5 109" xfId="20160"/>
    <cellStyle name="20% - Accent5 11" xfId="20161"/>
    <cellStyle name="20% - Accent5 11 10" xfId="20162"/>
    <cellStyle name="20% - Accent5 11 11" xfId="20163"/>
    <cellStyle name="20% - Accent5 11 12" xfId="20164"/>
    <cellStyle name="20% - Accent5 11 13" xfId="20165"/>
    <cellStyle name="20% - Accent5 11 14" xfId="20166"/>
    <cellStyle name="20% - Accent5 11 15" xfId="20167"/>
    <cellStyle name="20% - Accent5 11 16" xfId="20168"/>
    <cellStyle name="20% - Accent5 11 17" xfId="20169"/>
    <cellStyle name="20% - Accent5 11 18" xfId="20170"/>
    <cellStyle name="20% - Accent5 11 19" xfId="20171"/>
    <cellStyle name="20% - Accent5 11 2" xfId="20172"/>
    <cellStyle name="20% - Accent5 11 2 10" xfId="20173"/>
    <cellStyle name="20% - Accent5 11 2 11" xfId="20174"/>
    <cellStyle name="20% - Accent5 11 2 12" xfId="20175"/>
    <cellStyle name="20% - Accent5 11 2 13" xfId="20176"/>
    <cellStyle name="20% - Accent5 11 2 2" xfId="20177"/>
    <cellStyle name="20% - Accent5 11 2 2 10" xfId="20178"/>
    <cellStyle name="20% - Accent5 11 2 2 2" xfId="20179"/>
    <cellStyle name="20% - Accent5 11 2 2 3" xfId="20180"/>
    <cellStyle name="20% - Accent5 11 2 2 4" xfId="20181"/>
    <cellStyle name="20% - Accent5 11 2 2 5" xfId="20182"/>
    <cellStyle name="20% - Accent5 11 2 2 6" xfId="20183"/>
    <cellStyle name="20% - Accent5 11 2 2 7" xfId="20184"/>
    <cellStyle name="20% - Accent5 11 2 2 8" xfId="20185"/>
    <cellStyle name="20% - Accent5 11 2 2 9" xfId="20186"/>
    <cellStyle name="20% - Accent5 11 2 3" xfId="20187"/>
    <cellStyle name="20% - Accent5 11 2 3 10" xfId="20188"/>
    <cellStyle name="20% - Accent5 11 2 3 2" xfId="20189"/>
    <cellStyle name="20% - Accent5 11 2 3 3" xfId="20190"/>
    <cellStyle name="20% - Accent5 11 2 3 4" xfId="20191"/>
    <cellStyle name="20% - Accent5 11 2 3 5" xfId="20192"/>
    <cellStyle name="20% - Accent5 11 2 3 6" xfId="20193"/>
    <cellStyle name="20% - Accent5 11 2 3 7" xfId="20194"/>
    <cellStyle name="20% - Accent5 11 2 3 8" xfId="20195"/>
    <cellStyle name="20% - Accent5 11 2 3 9" xfId="20196"/>
    <cellStyle name="20% - Accent5 11 2 4" xfId="20197"/>
    <cellStyle name="20% - Accent5 11 2 5" xfId="20198"/>
    <cellStyle name="20% - Accent5 11 2 6" xfId="20199"/>
    <cellStyle name="20% - Accent5 11 2 7" xfId="20200"/>
    <cellStyle name="20% - Accent5 11 2 8" xfId="20201"/>
    <cellStyle name="20% - Accent5 11 2 9" xfId="20202"/>
    <cellStyle name="20% - Accent5 11 3" xfId="20203"/>
    <cellStyle name="20% - Accent5 11 3 10" xfId="20204"/>
    <cellStyle name="20% - Accent5 11 3 2" xfId="20205"/>
    <cellStyle name="20% - Accent5 11 3 3" xfId="20206"/>
    <cellStyle name="20% - Accent5 11 3 4" xfId="20207"/>
    <cellStyle name="20% - Accent5 11 3 5" xfId="20208"/>
    <cellStyle name="20% - Accent5 11 3 6" xfId="20209"/>
    <cellStyle name="20% - Accent5 11 3 7" xfId="20210"/>
    <cellStyle name="20% - Accent5 11 3 8" xfId="20211"/>
    <cellStyle name="20% - Accent5 11 3 9" xfId="20212"/>
    <cellStyle name="20% - Accent5 11 4" xfId="20213"/>
    <cellStyle name="20% - Accent5 11 4 10" xfId="20214"/>
    <cellStyle name="20% - Accent5 11 4 2" xfId="20215"/>
    <cellStyle name="20% - Accent5 11 4 3" xfId="20216"/>
    <cellStyle name="20% - Accent5 11 4 4" xfId="20217"/>
    <cellStyle name="20% - Accent5 11 4 5" xfId="20218"/>
    <cellStyle name="20% - Accent5 11 4 6" xfId="20219"/>
    <cellStyle name="20% - Accent5 11 4 7" xfId="20220"/>
    <cellStyle name="20% - Accent5 11 4 8" xfId="20221"/>
    <cellStyle name="20% - Accent5 11 4 9" xfId="20222"/>
    <cellStyle name="20% - Accent5 11 5" xfId="20223"/>
    <cellStyle name="20% - Accent5 11 5 10" xfId="20224"/>
    <cellStyle name="20% - Accent5 11 5 2" xfId="20225"/>
    <cellStyle name="20% - Accent5 11 5 3" xfId="20226"/>
    <cellStyle name="20% - Accent5 11 5 4" xfId="20227"/>
    <cellStyle name="20% - Accent5 11 5 5" xfId="20228"/>
    <cellStyle name="20% - Accent5 11 5 6" xfId="20229"/>
    <cellStyle name="20% - Accent5 11 5 7" xfId="20230"/>
    <cellStyle name="20% - Accent5 11 5 8" xfId="20231"/>
    <cellStyle name="20% - Accent5 11 5 9" xfId="20232"/>
    <cellStyle name="20% - Accent5 11 6" xfId="20233"/>
    <cellStyle name="20% - Accent5 11 6 10" xfId="20234"/>
    <cellStyle name="20% - Accent5 11 6 2" xfId="20235"/>
    <cellStyle name="20% - Accent5 11 6 3" xfId="20236"/>
    <cellStyle name="20% - Accent5 11 6 4" xfId="20237"/>
    <cellStyle name="20% - Accent5 11 6 5" xfId="20238"/>
    <cellStyle name="20% - Accent5 11 6 6" xfId="20239"/>
    <cellStyle name="20% - Accent5 11 6 7" xfId="20240"/>
    <cellStyle name="20% - Accent5 11 6 8" xfId="20241"/>
    <cellStyle name="20% - Accent5 11 6 9" xfId="20242"/>
    <cellStyle name="20% - Accent5 11 7" xfId="20243"/>
    <cellStyle name="20% - Accent5 11 7 10" xfId="20244"/>
    <cellStyle name="20% - Accent5 11 7 2" xfId="20245"/>
    <cellStyle name="20% - Accent5 11 7 3" xfId="20246"/>
    <cellStyle name="20% - Accent5 11 7 4" xfId="20247"/>
    <cellStyle name="20% - Accent5 11 7 5" xfId="20248"/>
    <cellStyle name="20% - Accent5 11 7 6" xfId="20249"/>
    <cellStyle name="20% - Accent5 11 7 7" xfId="20250"/>
    <cellStyle name="20% - Accent5 11 7 8" xfId="20251"/>
    <cellStyle name="20% - Accent5 11 7 9" xfId="20252"/>
    <cellStyle name="20% - Accent5 11 8" xfId="20253"/>
    <cellStyle name="20% - Accent5 11 8 10" xfId="20254"/>
    <cellStyle name="20% - Accent5 11 8 2" xfId="20255"/>
    <cellStyle name="20% - Accent5 11 8 3" xfId="20256"/>
    <cellStyle name="20% - Accent5 11 8 4" xfId="20257"/>
    <cellStyle name="20% - Accent5 11 8 5" xfId="20258"/>
    <cellStyle name="20% - Accent5 11 8 6" xfId="20259"/>
    <cellStyle name="20% - Accent5 11 8 7" xfId="20260"/>
    <cellStyle name="20% - Accent5 11 8 8" xfId="20261"/>
    <cellStyle name="20% - Accent5 11 8 9" xfId="20262"/>
    <cellStyle name="20% - Accent5 11 9" xfId="20263"/>
    <cellStyle name="20% - Accent5 11 9 10" xfId="20264"/>
    <cellStyle name="20% - Accent5 11 9 2" xfId="20265"/>
    <cellStyle name="20% - Accent5 11 9 3" xfId="20266"/>
    <cellStyle name="20% - Accent5 11 9 4" xfId="20267"/>
    <cellStyle name="20% - Accent5 11 9 5" xfId="20268"/>
    <cellStyle name="20% - Accent5 11 9 6" xfId="20269"/>
    <cellStyle name="20% - Accent5 11 9 7" xfId="20270"/>
    <cellStyle name="20% - Accent5 11 9 8" xfId="20271"/>
    <cellStyle name="20% - Accent5 11 9 9" xfId="20272"/>
    <cellStyle name="20% - Accent5 110" xfId="20273"/>
    <cellStyle name="20% - Accent5 111" xfId="20274"/>
    <cellStyle name="20% - Accent5 112" xfId="20275"/>
    <cellStyle name="20% - Accent5 113" xfId="20276"/>
    <cellStyle name="20% - Accent5 114" xfId="20277"/>
    <cellStyle name="20% - Accent5 115" xfId="20278"/>
    <cellStyle name="20% - Accent5 116" xfId="20279"/>
    <cellStyle name="20% - Accent5 117" xfId="20280"/>
    <cellStyle name="20% - Accent5 118" xfId="20281"/>
    <cellStyle name="20% - Accent5 119" xfId="20282"/>
    <cellStyle name="20% - Accent5 12" xfId="20283"/>
    <cellStyle name="20% - Accent5 12 10" xfId="20284"/>
    <cellStyle name="20% - Accent5 12 11" xfId="20285"/>
    <cellStyle name="20% - Accent5 12 12" xfId="20286"/>
    <cellStyle name="20% - Accent5 12 13" xfId="20287"/>
    <cellStyle name="20% - Accent5 12 14" xfId="20288"/>
    <cellStyle name="20% - Accent5 12 15" xfId="20289"/>
    <cellStyle name="20% - Accent5 12 16" xfId="20290"/>
    <cellStyle name="20% - Accent5 12 17" xfId="20291"/>
    <cellStyle name="20% - Accent5 12 18" xfId="20292"/>
    <cellStyle name="20% - Accent5 12 19" xfId="20293"/>
    <cellStyle name="20% - Accent5 12 2" xfId="20294"/>
    <cellStyle name="20% - Accent5 12 2 10" xfId="20295"/>
    <cellStyle name="20% - Accent5 12 2 11" xfId="20296"/>
    <cellStyle name="20% - Accent5 12 2 12" xfId="20297"/>
    <cellStyle name="20% - Accent5 12 2 13" xfId="20298"/>
    <cellStyle name="20% - Accent5 12 2 2" xfId="20299"/>
    <cellStyle name="20% - Accent5 12 2 2 10" xfId="20300"/>
    <cellStyle name="20% - Accent5 12 2 2 2" xfId="20301"/>
    <cellStyle name="20% - Accent5 12 2 2 3" xfId="20302"/>
    <cellStyle name="20% - Accent5 12 2 2 4" xfId="20303"/>
    <cellStyle name="20% - Accent5 12 2 2 5" xfId="20304"/>
    <cellStyle name="20% - Accent5 12 2 2 6" xfId="20305"/>
    <cellStyle name="20% - Accent5 12 2 2 7" xfId="20306"/>
    <cellStyle name="20% - Accent5 12 2 2 8" xfId="20307"/>
    <cellStyle name="20% - Accent5 12 2 2 9" xfId="20308"/>
    <cellStyle name="20% - Accent5 12 2 3" xfId="20309"/>
    <cellStyle name="20% - Accent5 12 2 3 10" xfId="20310"/>
    <cellStyle name="20% - Accent5 12 2 3 2" xfId="20311"/>
    <cellStyle name="20% - Accent5 12 2 3 3" xfId="20312"/>
    <cellStyle name="20% - Accent5 12 2 3 4" xfId="20313"/>
    <cellStyle name="20% - Accent5 12 2 3 5" xfId="20314"/>
    <cellStyle name="20% - Accent5 12 2 3 6" xfId="20315"/>
    <cellStyle name="20% - Accent5 12 2 3 7" xfId="20316"/>
    <cellStyle name="20% - Accent5 12 2 3 8" xfId="20317"/>
    <cellStyle name="20% - Accent5 12 2 3 9" xfId="20318"/>
    <cellStyle name="20% - Accent5 12 2 4" xfId="20319"/>
    <cellStyle name="20% - Accent5 12 2 5" xfId="20320"/>
    <cellStyle name="20% - Accent5 12 2 6" xfId="20321"/>
    <cellStyle name="20% - Accent5 12 2 7" xfId="20322"/>
    <cellStyle name="20% - Accent5 12 2 8" xfId="20323"/>
    <cellStyle name="20% - Accent5 12 2 9" xfId="20324"/>
    <cellStyle name="20% - Accent5 12 3" xfId="20325"/>
    <cellStyle name="20% - Accent5 12 3 10" xfId="20326"/>
    <cellStyle name="20% - Accent5 12 3 2" xfId="20327"/>
    <cellStyle name="20% - Accent5 12 3 3" xfId="20328"/>
    <cellStyle name="20% - Accent5 12 3 4" xfId="20329"/>
    <cellStyle name="20% - Accent5 12 3 5" xfId="20330"/>
    <cellStyle name="20% - Accent5 12 3 6" xfId="20331"/>
    <cellStyle name="20% - Accent5 12 3 7" xfId="20332"/>
    <cellStyle name="20% - Accent5 12 3 8" xfId="20333"/>
    <cellStyle name="20% - Accent5 12 3 9" xfId="20334"/>
    <cellStyle name="20% - Accent5 12 4" xfId="20335"/>
    <cellStyle name="20% - Accent5 12 4 10" xfId="20336"/>
    <cellStyle name="20% - Accent5 12 4 2" xfId="20337"/>
    <cellStyle name="20% - Accent5 12 4 3" xfId="20338"/>
    <cellStyle name="20% - Accent5 12 4 4" xfId="20339"/>
    <cellStyle name="20% - Accent5 12 4 5" xfId="20340"/>
    <cellStyle name="20% - Accent5 12 4 6" xfId="20341"/>
    <cellStyle name="20% - Accent5 12 4 7" xfId="20342"/>
    <cellStyle name="20% - Accent5 12 4 8" xfId="20343"/>
    <cellStyle name="20% - Accent5 12 4 9" xfId="20344"/>
    <cellStyle name="20% - Accent5 12 5" xfId="20345"/>
    <cellStyle name="20% - Accent5 12 5 10" xfId="20346"/>
    <cellStyle name="20% - Accent5 12 5 2" xfId="20347"/>
    <cellStyle name="20% - Accent5 12 5 3" xfId="20348"/>
    <cellStyle name="20% - Accent5 12 5 4" xfId="20349"/>
    <cellStyle name="20% - Accent5 12 5 5" xfId="20350"/>
    <cellStyle name="20% - Accent5 12 5 6" xfId="20351"/>
    <cellStyle name="20% - Accent5 12 5 7" xfId="20352"/>
    <cellStyle name="20% - Accent5 12 5 8" xfId="20353"/>
    <cellStyle name="20% - Accent5 12 5 9" xfId="20354"/>
    <cellStyle name="20% - Accent5 12 6" xfId="20355"/>
    <cellStyle name="20% - Accent5 12 6 10" xfId="20356"/>
    <cellStyle name="20% - Accent5 12 6 2" xfId="20357"/>
    <cellStyle name="20% - Accent5 12 6 3" xfId="20358"/>
    <cellStyle name="20% - Accent5 12 6 4" xfId="20359"/>
    <cellStyle name="20% - Accent5 12 6 5" xfId="20360"/>
    <cellStyle name="20% - Accent5 12 6 6" xfId="20361"/>
    <cellStyle name="20% - Accent5 12 6 7" xfId="20362"/>
    <cellStyle name="20% - Accent5 12 6 8" xfId="20363"/>
    <cellStyle name="20% - Accent5 12 6 9" xfId="20364"/>
    <cellStyle name="20% - Accent5 12 7" xfId="20365"/>
    <cellStyle name="20% - Accent5 12 7 10" xfId="20366"/>
    <cellStyle name="20% - Accent5 12 7 2" xfId="20367"/>
    <cellStyle name="20% - Accent5 12 7 3" xfId="20368"/>
    <cellStyle name="20% - Accent5 12 7 4" xfId="20369"/>
    <cellStyle name="20% - Accent5 12 7 5" xfId="20370"/>
    <cellStyle name="20% - Accent5 12 7 6" xfId="20371"/>
    <cellStyle name="20% - Accent5 12 7 7" xfId="20372"/>
    <cellStyle name="20% - Accent5 12 7 8" xfId="20373"/>
    <cellStyle name="20% - Accent5 12 7 9" xfId="20374"/>
    <cellStyle name="20% - Accent5 12 8" xfId="20375"/>
    <cellStyle name="20% - Accent5 12 8 10" xfId="20376"/>
    <cellStyle name="20% - Accent5 12 8 2" xfId="20377"/>
    <cellStyle name="20% - Accent5 12 8 3" xfId="20378"/>
    <cellStyle name="20% - Accent5 12 8 4" xfId="20379"/>
    <cellStyle name="20% - Accent5 12 8 5" xfId="20380"/>
    <cellStyle name="20% - Accent5 12 8 6" xfId="20381"/>
    <cellStyle name="20% - Accent5 12 8 7" xfId="20382"/>
    <cellStyle name="20% - Accent5 12 8 8" xfId="20383"/>
    <cellStyle name="20% - Accent5 12 8 9" xfId="20384"/>
    <cellStyle name="20% - Accent5 12 9" xfId="20385"/>
    <cellStyle name="20% - Accent5 12 9 10" xfId="20386"/>
    <cellStyle name="20% - Accent5 12 9 2" xfId="20387"/>
    <cellStyle name="20% - Accent5 12 9 3" xfId="20388"/>
    <cellStyle name="20% - Accent5 12 9 4" xfId="20389"/>
    <cellStyle name="20% - Accent5 12 9 5" xfId="20390"/>
    <cellStyle name="20% - Accent5 12 9 6" xfId="20391"/>
    <cellStyle name="20% - Accent5 12 9 7" xfId="20392"/>
    <cellStyle name="20% - Accent5 12 9 8" xfId="20393"/>
    <cellStyle name="20% - Accent5 12 9 9" xfId="20394"/>
    <cellStyle name="20% - Accent5 120" xfId="20395"/>
    <cellStyle name="20% - Accent5 121" xfId="20396"/>
    <cellStyle name="20% - Accent5 122" xfId="20397"/>
    <cellStyle name="20% - Accent5 123" xfId="20398"/>
    <cellStyle name="20% - Accent5 124" xfId="20399"/>
    <cellStyle name="20% - Accent5 125" xfId="20400"/>
    <cellStyle name="20% - Accent5 126" xfId="20401"/>
    <cellStyle name="20% - Accent5 127" xfId="20402"/>
    <cellStyle name="20% - Accent5 128" xfId="20403"/>
    <cellStyle name="20% - Accent5 129" xfId="20404"/>
    <cellStyle name="20% - Accent5 13" xfId="20405"/>
    <cellStyle name="20% - Accent5 13 10" xfId="20406"/>
    <cellStyle name="20% - Accent5 13 11" xfId="20407"/>
    <cellStyle name="20% - Accent5 13 12" xfId="20408"/>
    <cellStyle name="20% - Accent5 13 13" xfId="20409"/>
    <cellStyle name="20% - Accent5 13 14" xfId="20410"/>
    <cellStyle name="20% - Accent5 13 15" xfId="20411"/>
    <cellStyle name="20% - Accent5 13 16" xfId="20412"/>
    <cellStyle name="20% - Accent5 13 17" xfId="20413"/>
    <cellStyle name="20% - Accent5 13 18" xfId="20414"/>
    <cellStyle name="20% - Accent5 13 2" xfId="20415"/>
    <cellStyle name="20% - Accent5 13 2 10" xfId="20416"/>
    <cellStyle name="20% - Accent5 13 2 11" xfId="20417"/>
    <cellStyle name="20% - Accent5 13 2 12" xfId="20418"/>
    <cellStyle name="20% - Accent5 13 2 13" xfId="20419"/>
    <cellStyle name="20% - Accent5 13 2 2" xfId="20420"/>
    <cellStyle name="20% - Accent5 13 2 2 10" xfId="20421"/>
    <cellStyle name="20% - Accent5 13 2 2 2" xfId="20422"/>
    <cellStyle name="20% - Accent5 13 2 2 3" xfId="20423"/>
    <cellStyle name="20% - Accent5 13 2 2 4" xfId="20424"/>
    <cellStyle name="20% - Accent5 13 2 2 5" xfId="20425"/>
    <cellStyle name="20% - Accent5 13 2 2 6" xfId="20426"/>
    <cellStyle name="20% - Accent5 13 2 2 7" xfId="20427"/>
    <cellStyle name="20% - Accent5 13 2 2 8" xfId="20428"/>
    <cellStyle name="20% - Accent5 13 2 2 9" xfId="20429"/>
    <cellStyle name="20% - Accent5 13 2 3" xfId="20430"/>
    <cellStyle name="20% - Accent5 13 2 3 10" xfId="20431"/>
    <cellStyle name="20% - Accent5 13 2 3 2" xfId="20432"/>
    <cellStyle name="20% - Accent5 13 2 3 3" xfId="20433"/>
    <cellStyle name="20% - Accent5 13 2 3 4" xfId="20434"/>
    <cellStyle name="20% - Accent5 13 2 3 5" xfId="20435"/>
    <cellStyle name="20% - Accent5 13 2 3 6" xfId="20436"/>
    <cellStyle name="20% - Accent5 13 2 3 7" xfId="20437"/>
    <cellStyle name="20% - Accent5 13 2 3 8" xfId="20438"/>
    <cellStyle name="20% - Accent5 13 2 3 9" xfId="20439"/>
    <cellStyle name="20% - Accent5 13 2 4" xfId="20440"/>
    <cellStyle name="20% - Accent5 13 2 5" xfId="20441"/>
    <cellStyle name="20% - Accent5 13 2 6" xfId="20442"/>
    <cellStyle name="20% - Accent5 13 2 7" xfId="20443"/>
    <cellStyle name="20% - Accent5 13 2 8" xfId="20444"/>
    <cellStyle name="20% - Accent5 13 2 9" xfId="20445"/>
    <cellStyle name="20% - Accent5 13 3" xfId="20446"/>
    <cellStyle name="20% - Accent5 13 3 10" xfId="20447"/>
    <cellStyle name="20% - Accent5 13 3 2" xfId="20448"/>
    <cellStyle name="20% - Accent5 13 3 3" xfId="20449"/>
    <cellStyle name="20% - Accent5 13 3 4" xfId="20450"/>
    <cellStyle name="20% - Accent5 13 3 5" xfId="20451"/>
    <cellStyle name="20% - Accent5 13 3 6" xfId="20452"/>
    <cellStyle name="20% - Accent5 13 3 7" xfId="20453"/>
    <cellStyle name="20% - Accent5 13 3 8" xfId="20454"/>
    <cellStyle name="20% - Accent5 13 3 9" xfId="20455"/>
    <cellStyle name="20% - Accent5 13 4" xfId="20456"/>
    <cellStyle name="20% - Accent5 13 4 10" xfId="20457"/>
    <cellStyle name="20% - Accent5 13 4 2" xfId="20458"/>
    <cellStyle name="20% - Accent5 13 4 3" xfId="20459"/>
    <cellStyle name="20% - Accent5 13 4 4" xfId="20460"/>
    <cellStyle name="20% - Accent5 13 4 5" xfId="20461"/>
    <cellStyle name="20% - Accent5 13 4 6" xfId="20462"/>
    <cellStyle name="20% - Accent5 13 4 7" xfId="20463"/>
    <cellStyle name="20% - Accent5 13 4 8" xfId="20464"/>
    <cellStyle name="20% - Accent5 13 4 9" xfId="20465"/>
    <cellStyle name="20% - Accent5 13 5" xfId="20466"/>
    <cellStyle name="20% - Accent5 13 5 10" xfId="20467"/>
    <cellStyle name="20% - Accent5 13 5 2" xfId="20468"/>
    <cellStyle name="20% - Accent5 13 5 3" xfId="20469"/>
    <cellStyle name="20% - Accent5 13 5 4" xfId="20470"/>
    <cellStyle name="20% - Accent5 13 5 5" xfId="20471"/>
    <cellStyle name="20% - Accent5 13 5 6" xfId="20472"/>
    <cellStyle name="20% - Accent5 13 5 7" xfId="20473"/>
    <cellStyle name="20% - Accent5 13 5 8" xfId="20474"/>
    <cellStyle name="20% - Accent5 13 5 9" xfId="20475"/>
    <cellStyle name="20% - Accent5 13 6" xfId="20476"/>
    <cellStyle name="20% - Accent5 13 6 10" xfId="20477"/>
    <cellStyle name="20% - Accent5 13 6 2" xfId="20478"/>
    <cellStyle name="20% - Accent5 13 6 3" xfId="20479"/>
    <cellStyle name="20% - Accent5 13 6 4" xfId="20480"/>
    <cellStyle name="20% - Accent5 13 6 5" xfId="20481"/>
    <cellStyle name="20% - Accent5 13 6 6" xfId="20482"/>
    <cellStyle name="20% - Accent5 13 6 7" xfId="20483"/>
    <cellStyle name="20% - Accent5 13 6 8" xfId="20484"/>
    <cellStyle name="20% - Accent5 13 6 9" xfId="20485"/>
    <cellStyle name="20% - Accent5 13 7" xfId="20486"/>
    <cellStyle name="20% - Accent5 13 7 10" xfId="20487"/>
    <cellStyle name="20% - Accent5 13 7 2" xfId="20488"/>
    <cellStyle name="20% - Accent5 13 7 3" xfId="20489"/>
    <cellStyle name="20% - Accent5 13 7 4" xfId="20490"/>
    <cellStyle name="20% - Accent5 13 7 5" xfId="20491"/>
    <cellStyle name="20% - Accent5 13 7 6" xfId="20492"/>
    <cellStyle name="20% - Accent5 13 7 7" xfId="20493"/>
    <cellStyle name="20% - Accent5 13 7 8" xfId="20494"/>
    <cellStyle name="20% - Accent5 13 7 9" xfId="20495"/>
    <cellStyle name="20% - Accent5 13 8" xfId="20496"/>
    <cellStyle name="20% - Accent5 13 8 10" xfId="20497"/>
    <cellStyle name="20% - Accent5 13 8 2" xfId="20498"/>
    <cellStyle name="20% - Accent5 13 8 3" xfId="20499"/>
    <cellStyle name="20% - Accent5 13 8 4" xfId="20500"/>
    <cellStyle name="20% - Accent5 13 8 5" xfId="20501"/>
    <cellStyle name="20% - Accent5 13 8 6" xfId="20502"/>
    <cellStyle name="20% - Accent5 13 8 7" xfId="20503"/>
    <cellStyle name="20% - Accent5 13 8 8" xfId="20504"/>
    <cellStyle name="20% - Accent5 13 8 9" xfId="20505"/>
    <cellStyle name="20% - Accent5 13 9" xfId="20506"/>
    <cellStyle name="20% - Accent5 130" xfId="20507"/>
    <cellStyle name="20% - Accent5 131" xfId="20508"/>
    <cellStyle name="20% - Accent5 132" xfId="20509"/>
    <cellStyle name="20% - Accent5 133" xfId="20510"/>
    <cellStyle name="20% - Accent5 134" xfId="20511"/>
    <cellStyle name="20% - Accent5 135" xfId="20512"/>
    <cellStyle name="20% - Accent5 136" xfId="20513"/>
    <cellStyle name="20% - Accent5 137" xfId="20514"/>
    <cellStyle name="20% - Accent5 138" xfId="20515"/>
    <cellStyle name="20% - Accent5 139" xfId="20516"/>
    <cellStyle name="20% - Accent5 14" xfId="20517"/>
    <cellStyle name="20% - Accent5 14 10" xfId="20518"/>
    <cellStyle name="20% - Accent5 14 11" xfId="20519"/>
    <cellStyle name="20% - Accent5 14 12" xfId="20520"/>
    <cellStyle name="20% - Accent5 14 13" xfId="20521"/>
    <cellStyle name="20% - Accent5 14 14" xfId="20522"/>
    <cellStyle name="20% - Accent5 14 15" xfId="20523"/>
    <cellStyle name="20% - Accent5 14 16" xfId="20524"/>
    <cellStyle name="20% - Accent5 14 17" xfId="20525"/>
    <cellStyle name="20% - Accent5 14 18" xfId="20526"/>
    <cellStyle name="20% - Accent5 14 2" xfId="20527"/>
    <cellStyle name="20% - Accent5 14 2 10" xfId="20528"/>
    <cellStyle name="20% - Accent5 14 2 11" xfId="20529"/>
    <cellStyle name="20% - Accent5 14 2 12" xfId="20530"/>
    <cellStyle name="20% - Accent5 14 2 13" xfId="20531"/>
    <cellStyle name="20% - Accent5 14 2 2" xfId="20532"/>
    <cellStyle name="20% - Accent5 14 2 2 10" xfId="20533"/>
    <cellStyle name="20% - Accent5 14 2 2 2" xfId="20534"/>
    <cellStyle name="20% - Accent5 14 2 2 3" xfId="20535"/>
    <cellStyle name="20% - Accent5 14 2 2 4" xfId="20536"/>
    <cellStyle name="20% - Accent5 14 2 2 5" xfId="20537"/>
    <cellStyle name="20% - Accent5 14 2 2 6" xfId="20538"/>
    <cellStyle name="20% - Accent5 14 2 2 7" xfId="20539"/>
    <cellStyle name="20% - Accent5 14 2 2 8" xfId="20540"/>
    <cellStyle name="20% - Accent5 14 2 2 9" xfId="20541"/>
    <cellStyle name="20% - Accent5 14 2 3" xfId="20542"/>
    <cellStyle name="20% - Accent5 14 2 3 10" xfId="20543"/>
    <cellStyle name="20% - Accent5 14 2 3 2" xfId="20544"/>
    <cellStyle name="20% - Accent5 14 2 3 3" xfId="20545"/>
    <cellStyle name="20% - Accent5 14 2 3 4" xfId="20546"/>
    <cellStyle name="20% - Accent5 14 2 3 5" xfId="20547"/>
    <cellStyle name="20% - Accent5 14 2 3 6" xfId="20548"/>
    <cellStyle name="20% - Accent5 14 2 3 7" xfId="20549"/>
    <cellStyle name="20% - Accent5 14 2 3 8" xfId="20550"/>
    <cellStyle name="20% - Accent5 14 2 3 9" xfId="20551"/>
    <cellStyle name="20% - Accent5 14 2 4" xfId="20552"/>
    <cellStyle name="20% - Accent5 14 2 5" xfId="20553"/>
    <cellStyle name="20% - Accent5 14 2 6" xfId="20554"/>
    <cellStyle name="20% - Accent5 14 2 7" xfId="20555"/>
    <cellStyle name="20% - Accent5 14 2 8" xfId="20556"/>
    <cellStyle name="20% - Accent5 14 2 9" xfId="20557"/>
    <cellStyle name="20% - Accent5 14 3" xfId="20558"/>
    <cellStyle name="20% - Accent5 14 3 10" xfId="20559"/>
    <cellStyle name="20% - Accent5 14 3 2" xfId="20560"/>
    <cellStyle name="20% - Accent5 14 3 3" xfId="20561"/>
    <cellStyle name="20% - Accent5 14 3 4" xfId="20562"/>
    <cellStyle name="20% - Accent5 14 3 5" xfId="20563"/>
    <cellStyle name="20% - Accent5 14 3 6" xfId="20564"/>
    <cellStyle name="20% - Accent5 14 3 7" xfId="20565"/>
    <cellStyle name="20% - Accent5 14 3 8" xfId="20566"/>
    <cellStyle name="20% - Accent5 14 3 9" xfId="20567"/>
    <cellStyle name="20% - Accent5 14 4" xfId="20568"/>
    <cellStyle name="20% - Accent5 14 4 10" xfId="20569"/>
    <cellStyle name="20% - Accent5 14 4 2" xfId="20570"/>
    <cellStyle name="20% - Accent5 14 4 3" xfId="20571"/>
    <cellStyle name="20% - Accent5 14 4 4" xfId="20572"/>
    <cellStyle name="20% - Accent5 14 4 5" xfId="20573"/>
    <cellStyle name="20% - Accent5 14 4 6" xfId="20574"/>
    <cellStyle name="20% - Accent5 14 4 7" xfId="20575"/>
    <cellStyle name="20% - Accent5 14 4 8" xfId="20576"/>
    <cellStyle name="20% - Accent5 14 4 9" xfId="20577"/>
    <cellStyle name="20% - Accent5 14 5" xfId="20578"/>
    <cellStyle name="20% - Accent5 14 5 10" xfId="20579"/>
    <cellStyle name="20% - Accent5 14 5 2" xfId="20580"/>
    <cellStyle name="20% - Accent5 14 5 3" xfId="20581"/>
    <cellStyle name="20% - Accent5 14 5 4" xfId="20582"/>
    <cellStyle name="20% - Accent5 14 5 5" xfId="20583"/>
    <cellStyle name="20% - Accent5 14 5 6" xfId="20584"/>
    <cellStyle name="20% - Accent5 14 5 7" xfId="20585"/>
    <cellStyle name="20% - Accent5 14 5 8" xfId="20586"/>
    <cellStyle name="20% - Accent5 14 5 9" xfId="20587"/>
    <cellStyle name="20% - Accent5 14 6" xfId="20588"/>
    <cellStyle name="20% - Accent5 14 6 10" xfId="20589"/>
    <cellStyle name="20% - Accent5 14 6 2" xfId="20590"/>
    <cellStyle name="20% - Accent5 14 6 3" xfId="20591"/>
    <cellStyle name="20% - Accent5 14 6 4" xfId="20592"/>
    <cellStyle name="20% - Accent5 14 6 5" xfId="20593"/>
    <cellStyle name="20% - Accent5 14 6 6" xfId="20594"/>
    <cellStyle name="20% - Accent5 14 6 7" xfId="20595"/>
    <cellStyle name="20% - Accent5 14 6 8" xfId="20596"/>
    <cellStyle name="20% - Accent5 14 6 9" xfId="20597"/>
    <cellStyle name="20% - Accent5 14 7" xfId="20598"/>
    <cellStyle name="20% - Accent5 14 7 10" xfId="20599"/>
    <cellStyle name="20% - Accent5 14 7 2" xfId="20600"/>
    <cellStyle name="20% - Accent5 14 7 3" xfId="20601"/>
    <cellStyle name="20% - Accent5 14 7 4" xfId="20602"/>
    <cellStyle name="20% - Accent5 14 7 5" xfId="20603"/>
    <cellStyle name="20% - Accent5 14 7 6" xfId="20604"/>
    <cellStyle name="20% - Accent5 14 7 7" xfId="20605"/>
    <cellStyle name="20% - Accent5 14 7 8" xfId="20606"/>
    <cellStyle name="20% - Accent5 14 7 9" xfId="20607"/>
    <cellStyle name="20% - Accent5 14 8" xfId="20608"/>
    <cellStyle name="20% - Accent5 14 8 10" xfId="20609"/>
    <cellStyle name="20% - Accent5 14 8 2" xfId="20610"/>
    <cellStyle name="20% - Accent5 14 8 3" xfId="20611"/>
    <cellStyle name="20% - Accent5 14 8 4" xfId="20612"/>
    <cellStyle name="20% - Accent5 14 8 5" xfId="20613"/>
    <cellStyle name="20% - Accent5 14 8 6" xfId="20614"/>
    <cellStyle name="20% - Accent5 14 8 7" xfId="20615"/>
    <cellStyle name="20% - Accent5 14 8 8" xfId="20616"/>
    <cellStyle name="20% - Accent5 14 8 9" xfId="20617"/>
    <cellStyle name="20% - Accent5 14 9" xfId="20618"/>
    <cellStyle name="20% - Accent5 140" xfId="20619"/>
    <cellStyle name="20% - Accent5 141" xfId="20620"/>
    <cellStyle name="20% - Accent5 142" xfId="20621"/>
    <cellStyle name="20% - Accent5 143" xfId="20622"/>
    <cellStyle name="20% - Accent5 144" xfId="20623"/>
    <cellStyle name="20% - Accent5 145" xfId="20624"/>
    <cellStyle name="20% - Accent5 146" xfId="20625"/>
    <cellStyle name="20% - Accent5 147" xfId="20626"/>
    <cellStyle name="20% - Accent5 148" xfId="20627"/>
    <cellStyle name="20% - Accent5 149" xfId="20628"/>
    <cellStyle name="20% - Accent5 15" xfId="20629"/>
    <cellStyle name="20% - Accent5 15 10" xfId="20630"/>
    <cellStyle name="20% - Accent5 15 11" xfId="20631"/>
    <cellStyle name="20% - Accent5 15 12" xfId="20632"/>
    <cellStyle name="20% - Accent5 15 13" xfId="20633"/>
    <cellStyle name="20% - Accent5 15 14" xfId="20634"/>
    <cellStyle name="20% - Accent5 15 15" xfId="20635"/>
    <cellStyle name="20% - Accent5 15 16" xfId="20636"/>
    <cellStyle name="20% - Accent5 15 17" xfId="20637"/>
    <cellStyle name="20% - Accent5 15 18" xfId="20638"/>
    <cellStyle name="20% - Accent5 15 2" xfId="20639"/>
    <cellStyle name="20% - Accent5 15 2 10" xfId="20640"/>
    <cellStyle name="20% - Accent5 15 2 11" xfId="20641"/>
    <cellStyle name="20% - Accent5 15 2 12" xfId="20642"/>
    <cellStyle name="20% - Accent5 15 2 13" xfId="20643"/>
    <cellStyle name="20% - Accent5 15 2 2" xfId="20644"/>
    <cellStyle name="20% - Accent5 15 2 2 10" xfId="20645"/>
    <cellStyle name="20% - Accent5 15 2 2 2" xfId="20646"/>
    <cellStyle name="20% - Accent5 15 2 2 3" xfId="20647"/>
    <cellStyle name="20% - Accent5 15 2 2 4" xfId="20648"/>
    <cellStyle name="20% - Accent5 15 2 2 5" xfId="20649"/>
    <cellStyle name="20% - Accent5 15 2 2 6" xfId="20650"/>
    <cellStyle name="20% - Accent5 15 2 2 7" xfId="20651"/>
    <cellStyle name="20% - Accent5 15 2 2 8" xfId="20652"/>
    <cellStyle name="20% - Accent5 15 2 2 9" xfId="20653"/>
    <cellStyle name="20% - Accent5 15 2 3" xfId="20654"/>
    <cellStyle name="20% - Accent5 15 2 3 10" xfId="20655"/>
    <cellStyle name="20% - Accent5 15 2 3 2" xfId="20656"/>
    <cellStyle name="20% - Accent5 15 2 3 3" xfId="20657"/>
    <cellStyle name="20% - Accent5 15 2 3 4" xfId="20658"/>
    <cellStyle name="20% - Accent5 15 2 3 5" xfId="20659"/>
    <cellStyle name="20% - Accent5 15 2 3 6" xfId="20660"/>
    <cellStyle name="20% - Accent5 15 2 3 7" xfId="20661"/>
    <cellStyle name="20% - Accent5 15 2 3 8" xfId="20662"/>
    <cellStyle name="20% - Accent5 15 2 3 9" xfId="20663"/>
    <cellStyle name="20% - Accent5 15 2 4" xfId="20664"/>
    <cellStyle name="20% - Accent5 15 2 5" xfId="20665"/>
    <cellStyle name="20% - Accent5 15 2 6" xfId="20666"/>
    <cellStyle name="20% - Accent5 15 2 7" xfId="20667"/>
    <cellStyle name="20% - Accent5 15 2 8" xfId="20668"/>
    <cellStyle name="20% - Accent5 15 2 9" xfId="20669"/>
    <cellStyle name="20% - Accent5 15 3" xfId="20670"/>
    <cellStyle name="20% - Accent5 15 3 10" xfId="20671"/>
    <cellStyle name="20% - Accent5 15 3 2" xfId="20672"/>
    <cellStyle name="20% - Accent5 15 3 3" xfId="20673"/>
    <cellStyle name="20% - Accent5 15 3 4" xfId="20674"/>
    <cellStyle name="20% - Accent5 15 3 5" xfId="20675"/>
    <cellStyle name="20% - Accent5 15 3 6" xfId="20676"/>
    <cellStyle name="20% - Accent5 15 3 7" xfId="20677"/>
    <cellStyle name="20% - Accent5 15 3 8" xfId="20678"/>
    <cellStyle name="20% - Accent5 15 3 9" xfId="20679"/>
    <cellStyle name="20% - Accent5 15 4" xfId="20680"/>
    <cellStyle name="20% - Accent5 15 4 10" xfId="20681"/>
    <cellStyle name="20% - Accent5 15 4 2" xfId="20682"/>
    <cellStyle name="20% - Accent5 15 4 3" xfId="20683"/>
    <cellStyle name="20% - Accent5 15 4 4" xfId="20684"/>
    <cellStyle name="20% - Accent5 15 4 5" xfId="20685"/>
    <cellStyle name="20% - Accent5 15 4 6" xfId="20686"/>
    <cellStyle name="20% - Accent5 15 4 7" xfId="20687"/>
    <cellStyle name="20% - Accent5 15 4 8" xfId="20688"/>
    <cellStyle name="20% - Accent5 15 4 9" xfId="20689"/>
    <cellStyle name="20% - Accent5 15 5" xfId="20690"/>
    <cellStyle name="20% - Accent5 15 5 10" xfId="20691"/>
    <cellStyle name="20% - Accent5 15 5 2" xfId="20692"/>
    <cellStyle name="20% - Accent5 15 5 3" xfId="20693"/>
    <cellStyle name="20% - Accent5 15 5 4" xfId="20694"/>
    <cellStyle name="20% - Accent5 15 5 5" xfId="20695"/>
    <cellStyle name="20% - Accent5 15 5 6" xfId="20696"/>
    <cellStyle name="20% - Accent5 15 5 7" xfId="20697"/>
    <cellStyle name="20% - Accent5 15 5 8" xfId="20698"/>
    <cellStyle name="20% - Accent5 15 5 9" xfId="20699"/>
    <cellStyle name="20% - Accent5 15 6" xfId="20700"/>
    <cellStyle name="20% - Accent5 15 6 10" xfId="20701"/>
    <cellStyle name="20% - Accent5 15 6 2" xfId="20702"/>
    <cellStyle name="20% - Accent5 15 6 3" xfId="20703"/>
    <cellStyle name="20% - Accent5 15 6 4" xfId="20704"/>
    <cellStyle name="20% - Accent5 15 6 5" xfId="20705"/>
    <cellStyle name="20% - Accent5 15 6 6" xfId="20706"/>
    <cellStyle name="20% - Accent5 15 6 7" xfId="20707"/>
    <cellStyle name="20% - Accent5 15 6 8" xfId="20708"/>
    <cellStyle name="20% - Accent5 15 6 9" xfId="20709"/>
    <cellStyle name="20% - Accent5 15 7" xfId="20710"/>
    <cellStyle name="20% - Accent5 15 7 10" xfId="20711"/>
    <cellStyle name="20% - Accent5 15 7 2" xfId="20712"/>
    <cellStyle name="20% - Accent5 15 7 3" xfId="20713"/>
    <cellStyle name="20% - Accent5 15 7 4" xfId="20714"/>
    <cellStyle name="20% - Accent5 15 7 5" xfId="20715"/>
    <cellStyle name="20% - Accent5 15 7 6" xfId="20716"/>
    <cellStyle name="20% - Accent5 15 7 7" xfId="20717"/>
    <cellStyle name="20% - Accent5 15 7 8" xfId="20718"/>
    <cellStyle name="20% - Accent5 15 7 9" xfId="20719"/>
    <cellStyle name="20% - Accent5 15 8" xfId="20720"/>
    <cellStyle name="20% - Accent5 15 8 10" xfId="20721"/>
    <cellStyle name="20% - Accent5 15 8 2" xfId="20722"/>
    <cellStyle name="20% - Accent5 15 8 3" xfId="20723"/>
    <cellStyle name="20% - Accent5 15 8 4" xfId="20724"/>
    <cellStyle name="20% - Accent5 15 8 5" xfId="20725"/>
    <cellStyle name="20% - Accent5 15 8 6" xfId="20726"/>
    <cellStyle name="20% - Accent5 15 8 7" xfId="20727"/>
    <cellStyle name="20% - Accent5 15 8 8" xfId="20728"/>
    <cellStyle name="20% - Accent5 15 8 9" xfId="20729"/>
    <cellStyle name="20% - Accent5 15 9" xfId="20730"/>
    <cellStyle name="20% - Accent5 150" xfId="20731"/>
    <cellStyle name="20% - Accent5 151" xfId="20732"/>
    <cellStyle name="20% - Accent5 152" xfId="20733"/>
    <cellStyle name="20% - Accent5 153" xfId="20734"/>
    <cellStyle name="20% - Accent5 154" xfId="20735"/>
    <cellStyle name="20% - Accent5 155" xfId="20736"/>
    <cellStyle name="20% - Accent5 156" xfId="20737"/>
    <cellStyle name="20% - Accent5 157" xfId="20738"/>
    <cellStyle name="20% - Accent5 158" xfId="20739"/>
    <cellStyle name="20% - Accent5 159" xfId="20740"/>
    <cellStyle name="20% - Accent5 16" xfId="20741"/>
    <cellStyle name="20% - Accent5 16 10" xfId="20742"/>
    <cellStyle name="20% - Accent5 16 11" xfId="20743"/>
    <cellStyle name="20% - Accent5 16 12" xfId="20744"/>
    <cellStyle name="20% - Accent5 16 13" xfId="20745"/>
    <cellStyle name="20% - Accent5 16 14" xfId="20746"/>
    <cellStyle name="20% - Accent5 16 15" xfId="20747"/>
    <cellStyle name="20% - Accent5 16 16" xfId="20748"/>
    <cellStyle name="20% - Accent5 16 17" xfId="20749"/>
    <cellStyle name="20% - Accent5 16 18" xfId="20750"/>
    <cellStyle name="20% - Accent5 16 2" xfId="20751"/>
    <cellStyle name="20% - Accent5 16 2 10" xfId="20752"/>
    <cellStyle name="20% - Accent5 16 2 11" xfId="20753"/>
    <cellStyle name="20% - Accent5 16 2 12" xfId="20754"/>
    <cellStyle name="20% - Accent5 16 2 13" xfId="20755"/>
    <cellStyle name="20% - Accent5 16 2 2" xfId="20756"/>
    <cellStyle name="20% - Accent5 16 2 2 10" xfId="20757"/>
    <cellStyle name="20% - Accent5 16 2 2 2" xfId="20758"/>
    <cellStyle name="20% - Accent5 16 2 2 3" xfId="20759"/>
    <cellStyle name="20% - Accent5 16 2 2 4" xfId="20760"/>
    <cellStyle name="20% - Accent5 16 2 2 5" xfId="20761"/>
    <cellStyle name="20% - Accent5 16 2 2 6" xfId="20762"/>
    <cellStyle name="20% - Accent5 16 2 2 7" xfId="20763"/>
    <cellStyle name="20% - Accent5 16 2 2 8" xfId="20764"/>
    <cellStyle name="20% - Accent5 16 2 2 9" xfId="20765"/>
    <cellStyle name="20% - Accent5 16 2 3" xfId="20766"/>
    <cellStyle name="20% - Accent5 16 2 3 10" xfId="20767"/>
    <cellStyle name="20% - Accent5 16 2 3 2" xfId="20768"/>
    <cellStyle name="20% - Accent5 16 2 3 3" xfId="20769"/>
    <cellStyle name="20% - Accent5 16 2 3 4" xfId="20770"/>
    <cellStyle name="20% - Accent5 16 2 3 5" xfId="20771"/>
    <cellStyle name="20% - Accent5 16 2 3 6" xfId="20772"/>
    <cellStyle name="20% - Accent5 16 2 3 7" xfId="20773"/>
    <cellStyle name="20% - Accent5 16 2 3 8" xfId="20774"/>
    <cellStyle name="20% - Accent5 16 2 3 9" xfId="20775"/>
    <cellStyle name="20% - Accent5 16 2 4" xfId="20776"/>
    <cellStyle name="20% - Accent5 16 2 5" xfId="20777"/>
    <cellStyle name="20% - Accent5 16 2 6" xfId="20778"/>
    <cellStyle name="20% - Accent5 16 2 7" xfId="20779"/>
    <cellStyle name="20% - Accent5 16 2 8" xfId="20780"/>
    <cellStyle name="20% - Accent5 16 2 9" xfId="20781"/>
    <cellStyle name="20% - Accent5 16 3" xfId="20782"/>
    <cellStyle name="20% - Accent5 16 3 10" xfId="20783"/>
    <cellStyle name="20% - Accent5 16 3 2" xfId="20784"/>
    <cellStyle name="20% - Accent5 16 3 3" xfId="20785"/>
    <cellStyle name="20% - Accent5 16 3 4" xfId="20786"/>
    <cellStyle name="20% - Accent5 16 3 5" xfId="20787"/>
    <cellStyle name="20% - Accent5 16 3 6" xfId="20788"/>
    <cellStyle name="20% - Accent5 16 3 7" xfId="20789"/>
    <cellStyle name="20% - Accent5 16 3 8" xfId="20790"/>
    <cellStyle name="20% - Accent5 16 3 9" xfId="20791"/>
    <cellStyle name="20% - Accent5 16 4" xfId="20792"/>
    <cellStyle name="20% - Accent5 16 4 10" xfId="20793"/>
    <cellStyle name="20% - Accent5 16 4 2" xfId="20794"/>
    <cellStyle name="20% - Accent5 16 4 3" xfId="20795"/>
    <cellStyle name="20% - Accent5 16 4 4" xfId="20796"/>
    <cellStyle name="20% - Accent5 16 4 5" xfId="20797"/>
    <cellStyle name="20% - Accent5 16 4 6" xfId="20798"/>
    <cellStyle name="20% - Accent5 16 4 7" xfId="20799"/>
    <cellStyle name="20% - Accent5 16 4 8" xfId="20800"/>
    <cellStyle name="20% - Accent5 16 4 9" xfId="20801"/>
    <cellStyle name="20% - Accent5 16 5" xfId="20802"/>
    <cellStyle name="20% - Accent5 16 5 10" xfId="20803"/>
    <cellStyle name="20% - Accent5 16 5 2" xfId="20804"/>
    <cellStyle name="20% - Accent5 16 5 3" xfId="20805"/>
    <cellStyle name="20% - Accent5 16 5 4" xfId="20806"/>
    <cellStyle name="20% - Accent5 16 5 5" xfId="20807"/>
    <cellStyle name="20% - Accent5 16 5 6" xfId="20808"/>
    <cellStyle name="20% - Accent5 16 5 7" xfId="20809"/>
    <cellStyle name="20% - Accent5 16 5 8" xfId="20810"/>
    <cellStyle name="20% - Accent5 16 5 9" xfId="20811"/>
    <cellStyle name="20% - Accent5 16 6" xfId="20812"/>
    <cellStyle name="20% - Accent5 16 6 10" xfId="20813"/>
    <cellStyle name="20% - Accent5 16 6 2" xfId="20814"/>
    <cellStyle name="20% - Accent5 16 6 3" xfId="20815"/>
    <cellStyle name="20% - Accent5 16 6 4" xfId="20816"/>
    <cellStyle name="20% - Accent5 16 6 5" xfId="20817"/>
    <cellStyle name="20% - Accent5 16 6 6" xfId="20818"/>
    <cellStyle name="20% - Accent5 16 6 7" xfId="20819"/>
    <cellStyle name="20% - Accent5 16 6 8" xfId="20820"/>
    <cellStyle name="20% - Accent5 16 6 9" xfId="20821"/>
    <cellStyle name="20% - Accent5 16 7" xfId="20822"/>
    <cellStyle name="20% - Accent5 16 7 10" xfId="20823"/>
    <cellStyle name="20% - Accent5 16 7 2" xfId="20824"/>
    <cellStyle name="20% - Accent5 16 7 3" xfId="20825"/>
    <cellStyle name="20% - Accent5 16 7 4" xfId="20826"/>
    <cellStyle name="20% - Accent5 16 7 5" xfId="20827"/>
    <cellStyle name="20% - Accent5 16 7 6" xfId="20828"/>
    <cellStyle name="20% - Accent5 16 7 7" xfId="20829"/>
    <cellStyle name="20% - Accent5 16 7 8" xfId="20830"/>
    <cellStyle name="20% - Accent5 16 7 9" xfId="20831"/>
    <cellStyle name="20% - Accent5 16 8" xfId="20832"/>
    <cellStyle name="20% - Accent5 16 8 10" xfId="20833"/>
    <cellStyle name="20% - Accent5 16 8 2" xfId="20834"/>
    <cellStyle name="20% - Accent5 16 8 3" xfId="20835"/>
    <cellStyle name="20% - Accent5 16 8 4" xfId="20836"/>
    <cellStyle name="20% - Accent5 16 8 5" xfId="20837"/>
    <cellStyle name="20% - Accent5 16 8 6" xfId="20838"/>
    <cellStyle name="20% - Accent5 16 8 7" xfId="20839"/>
    <cellStyle name="20% - Accent5 16 8 8" xfId="20840"/>
    <cellStyle name="20% - Accent5 16 8 9" xfId="20841"/>
    <cellStyle name="20% - Accent5 16 9" xfId="20842"/>
    <cellStyle name="20% - Accent5 160" xfId="20843"/>
    <cellStyle name="20% - Accent5 161" xfId="20844"/>
    <cellStyle name="20% - Accent5 162" xfId="20845"/>
    <cellStyle name="20% - Accent5 163" xfId="20846"/>
    <cellStyle name="20% - Accent5 164" xfId="20847"/>
    <cellStyle name="20% - Accent5 165" xfId="20848"/>
    <cellStyle name="20% - Accent5 166" xfId="20849"/>
    <cellStyle name="20% - Accent5 167" xfId="20850"/>
    <cellStyle name="20% - Accent5 168" xfId="20851"/>
    <cellStyle name="20% - Accent5 17" xfId="20852"/>
    <cellStyle name="20% - Accent5 17 10" xfId="20853"/>
    <cellStyle name="20% - Accent5 17 11" xfId="20854"/>
    <cellStyle name="20% - Accent5 17 12" xfId="20855"/>
    <cellStyle name="20% - Accent5 17 13" xfId="20856"/>
    <cellStyle name="20% - Accent5 17 14" xfId="20857"/>
    <cellStyle name="20% - Accent5 17 15" xfId="20858"/>
    <cellStyle name="20% - Accent5 17 16" xfId="20859"/>
    <cellStyle name="20% - Accent5 17 17" xfId="20860"/>
    <cellStyle name="20% - Accent5 17 2" xfId="20861"/>
    <cellStyle name="20% - Accent5 17 2 10" xfId="20862"/>
    <cellStyle name="20% - Accent5 17 2 11" xfId="20863"/>
    <cellStyle name="20% - Accent5 17 2 12" xfId="20864"/>
    <cellStyle name="20% - Accent5 17 2 13" xfId="20865"/>
    <cellStyle name="20% - Accent5 17 2 2" xfId="20866"/>
    <cellStyle name="20% - Accent5 17 2 2 10" xfId="20867"/>
    <cellStyle name="20% - Accent5 17 2 2 2" xfId="20868"/>
    <cellStyle name="20% - Accent5 17 2 2 3" xfId="20869"/>
    <cellStyle name="20% - Accent5 17 2 2 4" xfId="20870"/>
    <cellStyle name="20% - Accent5 17 2 2 5" xfId="20871"/>
    <cellStyle name="20% - Accent5 17 2 2 6" xfId="20872"/>
    <cellStyle name="20% - Accent5 17 2 2 7" xfId="20873"/>
    <cellStyle name="20% - Accent5 17 2 2 8" xfId="20874"/>
    <cellStyle name="20% - Accent5 17 2 2 9" xfId="20875"/>
    <cellStyle name="20% - Accent5 17 2 3" xfId="20876"/>
    <cellStyle name="20% - Accent5 17 2 3 10" xfId="20877"/>
    <cellStyle name="20% - Accent5 17 2 3 2" xfId="20878"/>
    <cellStyle name="20% - Accent5 17 2 3 3" xfId="20879"/>
    <cellStyle name="20% - Accent5 17 2 3 4" xfId="20880"/>
    <cellStyle name="20% - Accent5 17 2 3 5" xfId="20881"/>
    <cellStyle name="20% - Accent5 17 2 3 6" xfId="20882"/>
    <cellStyle name="20% - Accent5 17 2 3 7" xfId="20883"/>
    <cellStyle name="20% - Accent5 17 2 3 8" xfId="20884"/>
    <cellStyle name="20% - Accent5 17 2 3 9" xfId="20885"/>
    <cellStyle name="20% - Accent5 17 2 4" xfId="20886"/>
    <cellStyle name="20% - Accent5 17 2 5" xfId="20887"/>
    <cellStyle name="20% - Accent5 17 2 6" xfId="20888"/>
    <cellStyle name="20% - Accent5 17 2 7" xfId="20889"/>
    <cellStyle name="20% - Accent5 17 2 8" xfId="20890"/>
    <cellStyle name="20% - Accent5 17 2 9" xfId="20891"/>
    <cellStyle name="20% - Accent5 17 3" xfId="20892"/>
    <cellStyle name="20% - Accent5 17 3 10" xfId="20893"/>
    <cellStyle name="20% - Accent5 17 3 2" xfId="20894"/>
    <cellStyle name="20% - Accent5 17 3 3" xfId="20895"/>
    <cellStyle name="20% - Accent5 17 3 4" xfId="20896"/>
    <cellStyle name="20% - Accent5 17 3 5" xfId="20897"/>
    <cellStyle name="20% - Accent5 17 3 6" xfId="20898"/>
    <cellStyle name="20% - Accent5 17 3 7" xfId="20899"/>
    <cellStyle name="20% - Accent5 17 3 8" xfId="20900"/>
    <cellStyle name="20% - Accent5 17 3 9" xfId="20901"/>
    <cellStyle name="20% - Accent5 17 4" xfId="20902"/>
    <cellStyle name="20% - Accent5 17 4 10" xfId="20903"/>
    <cellStyle name="20% - Accent5 17 4 2" xfId="20904"/>
    <cellStyle name="20% - Accent5 17 4 3" xfId="20905"/>
    <cellStyle name="20% - Accent5 17 4 4" xfId="20906"/>
    <cellStyle name="20% - Accent5 17 4 5" xfId="20907"/>
    <cellStyle name="20% - Accent5 17 4 6" xfId="20908"/>
    <cellStyle name="20% - Accent5 17 4 7" xfId="20909"/>
    <cellStyle name="20% - Accent5 17 4 8" xfId="20910"/>
    <cellStyle name="20% - Accent5 17 4 9" xfId="20911"/>
    <cellStyle name="20% - Accent5 17 5" xfId="20912"/>
    <cellStyle name="20% - Accent5 17 5 10" xfId="20913"/>
    <cellStyle name="20% - Accent5 17 5 2" xfId="20914"/>
    <cellStyle name="20% - Accent5 17 5 3" xfId="20915"/>
    <cellStyle name="20% - Accent5 17 5 4" xfId="20916"/>
    <cellStyle name="20% - Accent5 17 5 5" xfId="20917"/>
    <cellStyle name="20% - Accent5 17 5 6" xfId="20918"/>
    <cellStyle name="20% - Accent5 17 5 7" xfId="20919"/>
    <cellStyle name="20% - Accent5 17 5 8" xfId="20920"/>
    <cellStyle name="20% - Accent5 17 5 9" xfId="20921"/>
    <cellStyle name="20% - Accent5 17 6" xfId="20922"/>
    <cellStyle name="20% - Accent5 17 6 10" xfId="20923"/>
    <cellStyle name="20% - Accent5 17 6 2" xfId="20924"/>
    <cellStyle name="20% - Accent5 17 6 3" xfId="20925"/>
    <cellStyle name="20% - Accent5 17 6 4" xfId="20926"/>
    <cellStyle name="20% - Accent5 17 6 5" xfId="20927"/>
    <cellStyle name="20% - Accent5 17 6 6" xfId="20928"/>
    <cellStyle name="20% - Accent5 17 6 7" xfId="20929"/>
    <cellStyle name="20% - Accent5 17 6 8" xfId="20930"/>
    <cellStyle name="20% - Accent5 17 6 9" xfId="20931"/>
    <cellStyle name="20% - Accent5 17 7" xfId="20932"/>
    <cellStyle name="20% - Accent5 17 7 10" xfId="20933"/>
    <cellStyle name="20% - Accent5 17 7 2" xfId="20934"/>
    <cellStyle name="20% - Accent5 17 7 3" xfId="20935"/>
    <cellStyle name="20% - Accent5 17 7 4" xfId="20936"/>
    <cellStyle name="20% - Accent5 17 7 5" xfId="20937"/>
    <cellStyle name="20% - Accent5 17 7 6" xfId="20938"/>
    <cellStyle name="20% - Accent5 17 7 7" xfId="20939"/>
    <cellStyle name="20% - Accent5 17 7 8" xfId="20940"/>
    <cellStyle name="20% - Accent5 17 7 9" xfId="20941"/>
    <cellStyle name="20% - Accent5 17 8" xfId="20942"/>
    <cellStyle name="20% - Accent5 17 9" xfId="20943"/>
    <cellStyle name="20% - Accent5 18" xfId="20944"/>
    <cellStyle name="20% - Accent5 18 10" xfId="20945"/>
    <cellStyle name="20% - Accent5 18 11" xfId="20946"/>
    <cellStyle name="20% - Accent5 18 12" xfId="20947"/>
    <cellStyle name="20% - Accent5 18 13" xfId="20948"/>
    <cellStyle name="20% - Accent5 18 14" xfId="20949"/>
    <cellStyle name="20% - Accent5 18 15" xfId="20950"/>
    <cellStyle name="20% - Accent5 18 16" xfId="20951"/>
    <cellStyle name="20% - Accent5 18 17" xfId="20952"/>
    <cellStyle name="20% - Accent5 18 2" xfId="20953"/>
    <cellStyle name="20% - Accent5 18 2 10" xfId="20954"/>
    <cellStyle name="20% - Accent5 18 2 11" xfId="20955"/>
    <cellStyle name="20% - Accent5 18 2 12" xfId="20956"/>
    <cellStyle name="20% - Accent5 18 2 13" xfId="20957"/>
    <cellStyle name="20% - Accent5 18 2 2" xfId="20958"/>
    <cellStyle name="20% - Accent5 18 2 2 10" xfId="20959"/>
    <cellStyle name="20% - Accent5 18 2 2 2" xfId="20960"/>
    <cellStyle name="20% - Accent5 18 2 2 3" xfId="20961"/>
    <cellStyle name="20% - Accent5 18 2 2 4" xfId="20962"/>
    <cellStyle name="20% - Accent5 18 2 2 5" xfId="20963"/>
    <cellStyle name="20% - Accent5 18 2 2 6" xfId="20964"/>
    <cellStyle name="20% - Accent5 18 2 2 7" xfId="20965"/>
    <cellStyle name="20% - Accent5 18 2 2 8" xfId="20966"/>
    <cellStyle name="20% - Accent5 18 2 2 9" xfId="20967"/>
    <cellStyle name="20% - Accent5 18 2 3" xfId="20968"/>
    <cellStyle name="20% - Accent5 18 2 3 10" xfId="20969"/>
    <cellStyle name="20% - Accent5 18 2 3 2" xfId="20970"/>
    <cellStyle name="20% - Accent5 18 2 3 3" xfId="20971"/>
    <cellStyle name="20% - Accent5 18 2 3 4" xfId="20972"/>
    <cellStyle name="20% - Accent5 18 2 3 5" xfId="20973"/>
    <cellStyle name="20% - Accent5 18 2 3 6" xfId="20974"/>
    <cellStyle name="20% - Accent5 18 2 3 7" xfId="20975"/>
    <cellStyle name="20% - Accent5 18 2 3 8" xfId="20976"/>
    <cellStyle name="20% - Accent5 18 2 3 9" xfId="20977"/>
    <cellStyle name="20% - Accent5 18 2 4" xfId="20978"/>
    <cellStyle name="20% - Accent5 18 2 5" xfId="20979"/>
    <cellStyle name="20% - Accent5 18 2 6" xfId="20980"/>
    <cellStyle name="20% - Accent5 18 2 7" xfId="20981"/>
    <cellStyle name="20% - Accent5 18 2 8" xfId="20982"/>
    <cellStyle name="20% - Accent5 18 2 9" xfId="20983"/>
    <cellStyle name="20% - Accent5 18 3" xfId="20984"/>
    <cellStyle name="20% - Accent5 18 3 10" xfId="20985"/>
    <cellStyle name="20% - Accent5 18 3 2" xfId="20986"/>
    <cellStyle name="20% - Accent5 18 3 3" xfId="20987"/>
    <cellStyle name="20% - Accent5 18 3 4" xfId="20988"/>
    <cellStyle name="20% - Accent5 18 3 5" xfId="20989"/>
    <cellStyle name="20% - Accent5 18 3 6" xfId="20990"/>
    <cellStyle name="20% - Accent5 18 3 7" xfId="20991"/>
    <cellStyle name="20% - Accent5 18 3 8" xfId="20992"/>
    <cellStyle name="20% - Accent5 18 3 9" xfId="20993"/>
    <cellStyle name="20% - Accent5 18 4" xfId="20994"/>
    <cellStyle name="20% - Accent5 18 4 10" xfId="20995"/>
    <cellStyle name="20% - Accent5 18 4 2" xfId="20996"/>
    <cellStyle name="20% - Accent5 18 4 3" xfId="20997"/>
    <cellStyle name="20% - Accent5 18 4 4" xfId="20998"/>
    <cellStyle name="20% - Accent5 18 4 5" xfId="20999"/>
    <cellStyle name="20% - Accent5 18 4 6" xfId="21000"/>
    <cellStyle name="20% - Accent5 18 4 7" xfId="21001"/>
    <cellStyle name="20% - Accent5 18 4 8" xfId="21002"/>
    <cellStyle name="20% - Accent5 18 4 9" xfId="21003"/>
    <cellStyle name="20% - Accent5 18 5" xfId="21004"/>
    <cellStyle name="20% - Accent5 18 5 10" xfId="21005"/>
    <cellStyle name="20% - Accent5 18 5 2" xfId="21006"/>
    <cellStyle name="20% - Accent5 18 5 3" xfId="21007"/>
    <cellStyle name="20% - Accent5 18 5 4" xfId="21008"/>
    <cellStyle name="20% - Accent5 18 5 5" xfId="21009"/>
    <cellStyle name="20% - Accent5 18 5 6" xfId="21010"/>
    <cellStyle name="20% - Accent5 18 5 7" xfId="21011"/>
    <cellStyle name="20% - Accent5 18 5 8" xfId="21012"/>
    <cellStyle name="20% - Accent5 18 5 9" xfId="21013"/>
    <cellStyle name="20% - Accent5 18 6" xfId="21014"/>
    <cellStyle name="20% - Accent5 18 6 10" xfId="21015"/>
    <cellStyle name="20% - Accent5 18 6 2" xfId="21016"/>
    <cellStyle name="20% - Accent5 18 6 3" xfId="21017"/>
    <cellStyle name="20% - Accent5 18 6 4" xfId="21018"/>
    <cellStyle name="20% - Accent5 18 6 5" xfId="21019"/>
    <cellStyle name="20% - Accent5 18 6 6" xfId="21020"/>
    <cellStyle name="20% - Accent5 18 6 7" xfId="21021"/>
    <cellStyle name="20% - Accent5 18 6 8" xfId="21022"/>
    <cellStyle name="20% - Accent5 18 6 9" xfId="21023"/>
    <cellStyle name="20% - Accent5 18 7" xfId="21024"/>
    <cellStyle name="20% - Accent5 18 7 10" xfId="21025"/>
    <cellStyle name="20% - Accent5 18 7 2" xfId="21026"/>
    <cellStyle name="20% - Accent5 18 7 3" xfId="21027"/>
    <cellStyle name="20% - Accent5 18 7 4" xfId="21028"/>
    <cellStyle name="20% - Accent5 18 7 5" xfId="21029"/>
    <cellStyle name="20% - Accent5 18 7 6" xfId="21030"/>
    <cellStyle name="20% - Accent5 18 7 7" xfId="21031"/>
    <cellStyle name="20% - Accent5 18 7 8" xfId="21032"/>
    <cellStyle name="20% - Accent5 18 7 9" xfId="21033"/>
    <cellStyle name="20% - Accent5 18 8" xfId="21034"/>
    <cellStyle name="20% - Accent5 18 9" xfId="21035"/>
    <cellStyle name="20% - Accent5 19" xfId="21036"/>
    <cellStyle name="20% - Accent5 19 10" xfId="21037"/>
    <cellStyle name="20% - Accent5 19 11" xfId="21038"/>
    <cellStyle name="20% - Accent5 19 12" xfId="21039"/>
    <cellStyle name="20% - Accent5 19 13" xfId="21040"/>
    <cellStyle name="20% - Accent5 19 14" xfId="21041"/>
    <cellStyle name="20% - Accent5 19 15" xfId="21042"/>
    <cellStyle name="20% - Accent5 19 16" xfId="21043"/>
    <cellStyle name="20% - Accent5 19 17" xfId="21044"/>
    <cellStyle name="20% - Accent5 19 2" xfId="21045"/>
    <cellStyle name="20% - Accent5 19 2 10" xfId="21046"/>
    <cellStyle name="20% - Accent5 19 2 11" xfId="21047"/>
    <cellStyle name="20% - Accent5 19 2 12" xfId="21048"/>
    <cellStyle name="20% - Accent5 19 2 13" xfId="21049"/>
    <cellStyle name="20% - Accent5 19 2 2" xfId="21050"/>
    <cellStyle name="20% - Accent5 19 2 2 10" xfId="21051"/>
    <cellStyle name="20% - Accent5 19 2 2 2" xfId="21052"/>
    <cellStyle name="20% - Accent5 19 2 2 3" xfId="21053"/>
    <cellStyle name="20% - Accent5 19 2 2 4" xfId="21054"/>
    <cellStyle name="20% - Accent5 19 2 2 5" xfId="21055"/>
    <cellStyle name="20% - Accent5 19 2 2 6" xfId="21056"/>
    <cellStyle name="20% - Accent5 19 2 2 7" xfId="21057"/>
    <cellStyle name="20% - Accent5 19 2 2 8" xfId="21058"/>
    <cellStyle name="20% - Accent5 19 2 2 9" xfId="21059"/>
    <cellStyle name="20% - Accent5 19 2 3" xfId="21060"/>
    <cellStyle name="20% - Accent5 19 2 3 10" xfId="21061"/>
    <cellStyle name="20% - Accent5 19 2 3 2" xfId="21062"/>
    <cellStyle name="20% - Accent5 19 2 3 3" xfId="21063"/>
    <cellStyle name="20% - Accent5 19 2 3 4" xfId="21064"/>
    <cellStyle name="20% - Accent5 19 2 3 5" xfId="21065"/>
    <cellStyle name="20% - Accent5 19 2 3 6" xfId="21066"/>
    <cellStyle name="20% - Accent5 19 2 3 7" xfId="21067"/>
    <cellStyle name="20% - Accent5 19 2 3 8" xfId="21068"/>
    <cellStyle name="20% - Accent5 19 2 3 9" xfId="21069"/>
    <cellStyle name="20% - Accent5 19 2 4" xfId="21070"/>
    <cellStyle name="20% - Accent5 19 2 5" xfId="21071"/>
    <cellStyle name="20% - Accent5 19 2 6" xfId="21072"/>
    <cellStyle name="20% - Accent5 19 2 7" xfId="21073"/>
    <cellStyle name="20% - Accent5 19 2 8" xfId="21074"/>
    <cellStyle name="20% - Accent5 19 2 9" xfId="21075"/>
    <cellStyle name="20% - Accent5 19 3" xfId="21076"/>
    <cellStyle name="20% - Accent5 19 3 10" xfId="21077"/>
    <cellStyle name="20% - Accent5 19 3 2" xfId="21078"/>
    <cellStyle name="20% - Accent5 19 3 3" xfId="21079"/>
    <cellStyle name="20% - Accent5 19 3 4" xfId="21080"/>
    <cellStyle name="20% - Accent5 19 3 5" xfId="21081"/>
    <cellStyle name="20% - Accent5 19 3 6" xfId="21082"/>
    <cellStyle name="20% - Accent5 19 3 7" xfId="21083"/>
    <cellStyle name="20% - Accent5 19 3 8" xfId="21084"/>
    <cellStyle name="20% - Accent5 19 3 9" xfId="21085"/>
    <cellStyle name="20% - Accent5 19 4" xfId="21086"/>
    <cellStyle name="20% - Accent5 19 4 10" xfId="21087"/>
    <cellStyle name="20% - Accent5 19 4 2" xfId="21088"/>
    <cellStyle name="20% - Accent5 19 4 3" xfId="21089"/>
    <cellStyle name="20% - Accent5 19 4 4" xfId="21090"/>
    <cellStyle name="20% - Accent5 19 4 5" xfId="21091"/>
    <cellStyle name="20% - Accent5 19 4 6" xfId="21092"/>
    <cellStyle name="20% - Accent5 19 4 7" xfId="21093"/>
    <cellStyle name="20% - Accent5 19 4 8" xfId="21094"/>
    <cellStyle name="20% - Accent5 19 4 9" xfId="21095"/>
    <cellStyle name="20% - Accent5 19 5" xfId="21096"/>
    <cellStyle name="20% - Accent5 19 5 10" xfId="21097"/>
    <cellStyle name="20% - Accent5 19 5 2" xfId="21098"/>
    <cellStyle name="20% - Accent5 19 5 3" xfId="21099"/>
    <cellStyle name="20% - Accent5 19 5 4" xfId="21100"/>
    <cellStyle name="20% - Accent5 19 5 5" xfId="21101"/>
    <cellStyle name="20% - Accent5 19 5 6" xfId="21102"/>
    <cellStyle name="20% - Accent5 19 5 7" xfId="21103"/>
    <cellStyle name="20% - Accent5 19 5 8" xfId="21104"/>
    <cellStyle name="20% - Accent5 19 5 9" xfId="21105"/>
    <cellStyle name="20% - Accent5 19 6" xfId="21106"/>
    <cellStyle name="20% - Accent5 19 6 10" xfId="21107"/>
    <cellStyle name="20% - Accent5 19 6 2" xfId="21108"/>
    <cellStyle name="20% - Accent5 19 6 3" xfId="21109"/>
    <cellStyle name="20% - Accent5 19 6 4" xfId="21110"/>
    <cellStyle name="20% - Accent5 19 6 5" xfId="21111"/>
    <cellStyle name="20% - Accent5 19 6 6" xfId="21112"/>
    <cellStyle name="20% - Accent5 19 6 7" xfId="21113"/>
    <cellStyle name="20% - Accent5 19 6 8" xfId="21114"/>
    <cellStyle name="20% - Accent5 19 6 9" xfId="21115"/>
    <cellStyle name="20% - Accent5 19 7" xfId="21116"/>
    <cellStyle name="20% - Accent5 19 7 10" xfId="21117"/>
    <cellStyle name="20% - Accent5 19 7 2" xfId="21118"/>
    <cellStyle name="20% - Accent5 19 7 3" xfId="21119"/>
    <cellStyle name="20% - Accent5 19 7 4" xfId="21120"/>
    <cellStyle name="20% - Accent5 19 7 5" xfId="21121"/>
    <cellStyle name="20% - Accent5 19 7 6" xfId="21122"/>
    <cellStyle name="20% - Accent5 19 7 7" xfId="21123"/>
    <cellStyle name="20% - Accent5 19 7 8" xfId="21124"/>
    <cellStyle name="20% - Accent5 19 7 9" xfId="21125"/>
    <cellStyle name="20% - Accent5 19 8" xfId="21126"/>
    <cellStyle name="20% - Accent5 19 9" xfId="21127"/>
    <cellStyle name="20% - Accent5 2" xfId="6"/>
    <cellStyle name="20% - Accent5 2 10" xfId="21128"/>
    <cellStyle name="20% - Accent5 2 10 2" xfId="21129"/>
    <cellStyle name="20% - Accent5 2 10 2 2" xfId="21130"/>
    <cellStyle name="20% - Accent5 2 10 3" xfId="21131"/>
    <cellStyle name="20% - Accent5 2 11" xfId="21132"/>
    <cellStyle name="20% - Accent5 2 11 2" xfId="21133"/>
    <cellStyle name="20% - Accent5 2 12" xfId="21134"/>
    <cellStyle name="20% - Accent5 2 12 2" xfId="21135"/>
    <cellStyle name="20% - Accent5 2 13" xfId="21136"/>
    <cellStyle name="20% - Accent5 2 14" xfId="21137"/>
    <cellStyle name="20% - Accent5 2 15" xfId="21138"/>
    <cellStyle name="20% - Accent5 2 16" xfId="21139"/>
    <cellStyle name="20% - Accent5 2 17" xfId="21140"/>
    <cellStyle name="20% - Accent5 2 18" xfId="21141"/>
    <cellStyle name="20% - Accent5 2 19" xfId="21142"/>
    <cellStyle name="20% - Accent5 2 2" xfId="21143"/>
    <cellStyle name="20% - Accent5 2 2 10" xfId="21144"/>
    <cellStyle name="20% - Accent5 2 2 11" xfId="21145"/>
    <cellStyle name="20% - Accent5 2 2 12" xfId="21146"/>
    <cellStyle name="20% - Accent5 2 2 13" xfId="21147"/>
    <cellStyle name="20% - Accent5 2 2 14" xfId="21148"/>
    <cellStyle name="20% - Accent5 2 2 15" xfId="21149"/>
    <cellStyle name="20% - Accent5 2 2 2" xfId="21150"/>
    <cellStyle name="20% - Accent5 2 2 2 10" xfId="21151"/>
    <cellStyle name="20% - Accent5 2 2 2 11" xfId="21152"/>
    <cellStyle name="20% - Accent5 2 2 2 12" xfId="21153"/>
    <cellStyle name="20% - Accent5 2 2 2 2" xfId="21154"/>
    <cellStyle name="20% - Accent5 2 2 2 2 2" xfId="21155"/>
    <cellStyle name="20% - Accent5 2 2 2 2 2 2" xfId="21156"/>
    <cellStyle name="20% - Accent5 2 2 2 2 2 2 2" xfId="21157"/>
    <cellStyle name="20% - Accent5 2 2 2 2 2 3" xfId="21158"/>
    <cellStyle name="20% - Accent5 2 2 2 2 3" xfId="21159"/>
    <cellStyle name="20% - Accent5 2 2 2 2 3 2" xfId="21160"/>
    <cellStyle name="20% - Accent5 2 2 2 2 4" xfId="21161"/>
    <cellStyle name="20% - Accent5 2 2 2 2 5" xfId="21162"/>
    <cellStyle name="20% - Accent5 2 2 2 2 6" xfId="21163"/>
    <cellStyle name="20% - Accent5 2 2 2 2 7" xfId="21164"/>
    <cellStyle name="20% - Accent5 2 2 2 2 8" xfId="21165"/>
    <cellStyle name="20% - Accent5 2 2 2 3" xfId="21166"/>
    <cellStyle name="20% - Accent5 2 2 2 3 2" xfId="21167"/>
    <cellStyle name="20% - Accent5 2 2 2 3 2 2" xfId="21168"/>
    <cellStyle name="20% - Accent5 2 2 2 3 2 2 2" xfId="21169"/>
    <cellStyle name="20% - Accent5 2 2 2 3 2 3" xfId="21170"/>
    <cellStyle name="20% - Accent5 2 2 2 3 3" xfId="21171"/>
    <cellStyle name="20% - Accent5 2 2 2 3 3 2" xfId="21172"/>
    <cellStyle name="20% - Accent5 2 2 2 3 4" xfId="21173"/>
    <cellStyle name="20% - Accent5 2 2 2 3 5" xfId="21174"/>
    <cellStyle name="20% - Accent5 2 2 2 3 6" xfId="21175"/>
    <cellStyle name="20% - Accent5 2 2 2 3 7" xfId="21176"/>
    <cellStyle name="20% - Accent5 2 2 2 3 8" xfId="21177"/>
    <cellStyle name="20% - Accent5 2 2 2 4" xfId="21178"/>
    <cellStyle name="20% - Accent5 2 2 2 4 2" xfId="21179"/>
    <cellStyle name="20% - Accent5 2 2 2 4 2 2" xfId="21180"/>
    <cellStyle name="20% - Accent5 2 2 2 4 3" xfId="21181"/>
    <cellStyle name="20% - Accent5 2 2 2 5" xfId="21182"/>
    <cellStyle name="20% - Accent5 2 2 2 5 2" xfId="21183"/>
    <cellStyle name="20% - Accent5 2 2 2 6" xfId="21184"/>
    <cellStyle name="20% - Accent5 2 2 2 6 2" xfId="21185"/>
    <cellStyle name="20% - Accent5 2 2 2 7" xfId="21186"/>
    <cellStyle name="20% - Accent5 2 2 2 8" xfId="21187"/>
    <cellStyle name="20% - Accent5 2 2 2 9" xfId="21188"/>
    <cellStyle name="20% - Accent5 2 2 3" xfId="21189"/>
    <cellStyle name="20% - Accent5 2 2 3 10" xfId="21190"/>
    <cellStyle name="20% - Accent5 2 2 3 11" xfId="21191"/>
    <cellStyle name="20% - Accent5 2 2 3 12" xfId="21192"/>
    <cellStyle name="20% - Accent5 2 2 3 2" xfId="21193"/>
    <cellStyle name="20% - Accent5 2 2 3 2 2" xfId="21194"/>
    <cellStyle name="20% - Accent5 2 2 3 2 2 2" xfId="21195"/>
    <cellStyle name="20% - Accent5 2 2 3 2 2 2 2" xfId="21196"/>
    <cellStyle name="20% - Accent5 2 2 3 2 2 3" xfId="21197"/>
    <cellStyle name="20% - Accent5 2 2 3 2 3" xfId="21198"/>
    <cellStyle name="20% - Accent5 2 2 3 2 3 2" xfId="21199"/>
    <cellStyle name="20% - Accent5 2 2 3 2 4" xfId="21200"/>
    <cellStyle name="20% - Accent5 2 2 3 2 5" xfId="21201"/>
    <cellStyle name="20% - Accent5 2 2 3 2 6" xfId="21202"/>
    <cellStyle name="20% - Accent5 2 2 3 2 7" xfId="21203"/>
    <cellStyle name="20% - Accent5 2 2 3 2 8" xfId="21204"/>
    <cellStyle name="20% - Accent5 2 2 3 3" xfId="21205"/>
    <cellStyle name="20% - Accent5 2 2 3 3 2" xfId="21206"/>
    <cellStyle name="20% - Accent5 2 2 3 3 2 2" xfId="21207"/>
    <cellStyle name="20% - Accent5 2 2 3 3 2 2 2" xfId="21208"/>
    <cellStyle name="20% - Accent5 2 2 3 3 2 3" xfId="21209"/>
    <cellStyle name="20% - Accent5 2 2 3 3 3" xfId="21210"/>
    <cellStyle name="20% - Accent5 2 2 3 3 3 2" xfId="21211"/>
    <cellStyle name="20% - Accent5 2 2 3 3 4" xfId="21212"/>
    <cellStyle name="20% - Accent5 2 2 3 3 5" xfId="21213"/>
    <cellStyle name="20% - Accent5 2 2 3 3 6" xfId="21214"/>
    <cellStyle name="20% - Accent5 2 2 3 3 7" xfId="21215"/>
    <cellStyle name="20% - Accent5 2 2 3 3 8" xfId="21216"/>
    <cellStyle name="20% - Accent5 2 2 3 4" xfId="21217"/>
    <cellStyle name="20% - Accent5 2 2 3 4 2" xfId="21218"/>
    <cellStyle name="20% - Accent5 2 2 3 4 2 2" xfId="21219"/>
    <cellStyle name="20% - Accent5 2 2 3 4 3" xfId="21220"/>
    <cellStyle name="20% - Accent5 2 2 3 5" xfId="21221"/>
    <cellStyle name="20% - Accent5 2 2 3 5 2" xfId="21222"/>
    <cellStyle name="20% - Accent5 2 2 3 6" xfId="21223"/>
    <cellStyle name="20% - Accent5 2 2 3 6 2" xfId="21224"/>
    <cellStyle name="20% - Accent5 2 2 3 7" xfId="21225"/>
    <cellStyle name="20% - Accent5 2 2 3 8" xfId="21226"/>
    <cellStyle name="20% - Accent5 2 2 3 9" xfId="21227"/>
    <cellStyle name="20% - Accent5 2 2 4" xfId="21228"/>
    <cellStyle name="20% - Accent5 2 2 4 10" xfId="21229"/>
    <cellStyle name="20% - Accent5 2 2 4 11" xfId="21230"/>
    <cellStyle name="20% - Accent5 2 2 4 12" xfId="21231"/>
    <cellStyle name="20% - Accent5 2 2 4 2" xfId="21232"/>
    <cellStyle name="20% - Accent5 2 2 4 2 2" xfId="21233"/>
    <cellStyle name="20% - Accent5 2 2 4 2 2 2" xfId="21234"/>
    <cellStyle name="20% - Accent5 2 2 4 2 2 2 2" xfId="21235"/>
    <cellStyle name="20% - Accent5 2 2 4 2 2 3" xfId="21236"/>
    <cellStyle name="20% - Accent5 2 2 4 2 3" xfId="21237"/>
    <cellStyle name="20% - Accent5 2 2 4 2 3 2" xfId="21238"/>
    <cellStyle name="20% - Accent5 2 2 4 2 4" xfId="21239"/>
    <cellStyle name="20% - Accent5 2 2 4 2 5" xfId="21240"/>
    <cellStyle name="20% - Accent5 2 2 4 2 6" xfId="21241"/>
    <cellStyle name="20% - Accent5 2 2 4 2 7" xfId="21242"/>
    <cellStyle name="20% - Accent5 2 2 4 2 8" xfId="21243"/>
    <cellStyle name="20% - Accent5 2 2 4 3" xfId="21244"/>
    <cellStyle name="20% - Accent5 2 2 4 3 2" xfId="21245"/>
    <cellStyle name="20% - Accent5 2 2 4 3 2 2" xfId="21246"/>
    <cellStyle name="20% - Accent5 2 2 4 3 2 2 2" xfId="21247"/>
    <cellStyle name="20% - Accent5 2 2 4 3 2 3" xfId="21248"/>
    <cellStyle name="20% - Accent5 2 2 4 3 3" xfId="21249"/>
    <cellStyle name="20% - Accent5 2 2 4 3 3 2" xfId="21250"/>
    <cellStyle name="20% - Accent5 2 2 4 3 4" xfId="21251"/>
    <cellStyle name="20% - Accent5 2 2 4 3 5" xfId="21252"/>
    <cellStyle name="20% - Accent5 2 2 4 3 6" xfId="21253"/>
    <cellStyle name="20% - Accent5 2 2 4 3 7" xfId="21254"/>
    <cellStyle name="20% - Accent5 2 2 4 3 8" xfId="21255"/>
    <cellStyle name="20% - Accent5 2 2 4 4" xfId="21256"/>
    <cellStyle name="20% - Accent5 2 2 4 4 2" xfId="21257"/>
    <cellStyle name="20% - Accent5 2 2 4 4 2 2" xfId="21258"/>
    <cellStyle name="20% - Accent5 2 2 4 4 3" xfId="21259"/>
    <cellStyle name="20% - Accent5 2 2 4 5" xfId="21260"/>
    <cellStyle name="20% - Accent5 2 2 4 5 2" xfId="21261"/>
    <cellStyle name="20% - Accent5 2 2 4 6" xfId="21262"/>
    <cellStyle name="20% - Accent5 2 2 4 6 2" xfId="21263"/>
    <cellStyle name="20% - Accent5 2 2 4 7" xfId="21264"/>
    <cellStyle name="20% - Accent5 2 2 4 8" xfId="21265"/>
    <cellStyle name="20% - Accent5 2 2 4 9" xfId="21266"/>
    <cellStyle name="20% - Accent5 2 2 5" xfId="21267"/>
    <cellStyle name="20% - Accent5 2 2 5 2" xfId="21268"/>
    <cellStyle name="20% - Accent5 2 2 5 2 2" xfId="21269"/>
    <cellStyle name="20% - Accent5 2 2 5 2 2 2" xfId="21270"/>
    <cellStyle name="20% - Accent5 2 2 5 2 3" xfId="21271"/>
    <cellStyle name="20% - Accent5 2 2 5 3" xfId="21272"/>
    <cellStyle name="20% - Accent5 2 2 5 3 2" xfId="21273"/>
    <cellStyle name="20% - Accent5 2 2 5 4" xfId="21274"/>
    <cellStyle name="20% - Accent5 2 2 5 5" xfId="21275"/>
    <cellStyle name="20% - Accent5 2 2 5 6" xfId="21276"/>
    <cellStyle name="20% - Accent5 2 2 5 7" xfId="21277"/>
    <cellStyle name="20% - Accent5 2 2 5 8" xfId="21278"/>
    <cellStyle name="20% - Accent5 2 2 6" xfId="21279"/>
    <cellStyle name="20% - Accent5 2 2 6 2" xfId="21280"/>
    <cellStyle name="20% - Accent5 2 2 6 2 2" xfId="21281"/>
    <cellStyle name="20% - Accent5 2 2 6 2 2 2" xfId="21282"/>
    <cellStyle name="20% - Accent5 2 2 6 2 3" xfId="21283"/>
    <cellStyle name="20% - Accent5 2 2 6 3" xfId="21284"/>
    <cellStyle name="20% - Accent5 2 2 6 3 2" xfId="21285"/>
    <cellStyle name="20% - Accent5 2 2 6 4" xfId="21286"/>
    <cellStyle name="20% - Accent5 2 2 6 5" xfId="21287"/>
    <cellStyle name="20% - Accent5 2 2 6 6" xfId="21288"/>
    <cellStyle name="20% - Accent5 2 2 6 7" xfId="21289"/>
    <cellStyle name="20% - Accent5 2 2 6 8" xfId="21290"/>
    <cellStyle name="20% - Accent5 2 2 7" xfId="21291"/>
    <cellStyle name="20% - Accent5 2 2 7 2" xfId="21292"/>
    <cellStyle name="20% - Accent5 2 2 7 2 2" xfId="21293"/>
    <cellStyle name="20% - Accent5 2 2 7 3" xfId="21294"/>
    <cellStyle name="20% - Accent5 2 2 8" xfId="21295"/>
    <cellStyle name="20% - Accent5 2 2 8 2" xfId="21296"/>
    <cellStyle name="20% - Accent5 2 2 9" xfId="21297"/>
    <cellStyle name="20% - Accent5 2 2 9 2" xfId="21298"/>
    <cellStyle name="20% - Accent5 2 3" xfId="21299"/>
    <cellStyle name="20% - Accent5 2 3 10" xfId="21300"/>
    <cellStyle name="20% - Accent5 2 3 11" xfId="21301"/>
    <cellStyle name="20% - Accent5 2 3 12" xfId="21302"/>
    <cellStyle name="20% - Accent5 2 3 2" xfId="21303"/>
    <cellStyle name="20% - Accent5 2 3 2 2" xfId="21304"/>
    <cellStyle name="20% - Accent5 2 3 2 2 2" xfId="21305"/>
    <cellStyle name="20% - Accent5 2 3 2 2 2 2" xfId="21306"/>
    <cellStyle name="20% - Accent5 2 3 2 2 3" xfId="21307"/>
    <cellStyle name="20% - Accent5 2 3 2 3" xfId="21308"/>
    <cellStyle name="20% - Accent5 2 3 2 3 2" xfId="21309"/>
    <cellStyle name="20% - Accent5 2 3 2 4" xfId="21310"/>
    <cellStyle name="20% - Accent5 2 3 2 5" xfId="21311"/>
    <cellStyle name="20% - Accent5 2 3 2 6" xfId="21312"/>
    <cellStyle name="20% - Accent5 2 3 2 7" xfId="21313"/>
    <cellStyle name="20% - Accent5 2 3 2 8" xfId="21314"/>
    <cellStyle name="20% - Accent5 2 3 3" xfId="21315"/>
    <cellStyle name="20% - Accent5 2 3 3 2" xfId="21316"/>
    <cellStyle name="20% - Accent5 2 3 3 2 2" xfId="21317"/>
    <cellStyle name="20% - Accent5 2 3 3 2 2 2" xfId="21318"/>
    <cellStyle name="20% - Accent5 2 3 3 2 3" xfId="21319"/>
    <cellStyle name="20% - Accent5 2 3 3 3" xfId="21320"/>
    <cellStyle name="20% - Accent5 2 3 3 3 2" xfId="21321"/>
    <cellStyle name="20% - Accent5 2 3 3 4" xfId="21322"/>
    <cellStyle name="20% - Accent5 2 3 3 5" xfId="21323"/>
    <cellStyle name="20% - Accent5 2 3 3 6" xfId="21324"/>
    <cellStyle name="20% - Accent5 2 3 3 7" xfId="21325"/>
    <cellStyle name="20% - Accent5 2 3 3 8" xfId="21326"/>
    <cellStyle name="20% - Accent5 2 3 4" xfId="21327"/>
    <cellStyle name="20% - Accent5 2 3 4 2" xfId="21328"/>
    <cellStyle name="20% - Accent5 2 3 4 2 2" xfId="21329"/>
    <cellStyle name="20% - Accent5 2 3 4 3" xfId="21330"/>
    <cellStyle name="20% - Accent5 2 3 5" xfId="21331"/>
    <cellStyle name="20% - Accent5 2 3 5 2" xfId="21332"/>
    <cellStyle name="20% - Accent5 2 3 6" xfId="21333"/>
    <cellStyle name="20% - Accent5 2 3 6 2" xfId="21334"/>
    <cellStyle name="20% - Accent5 2 3 7" xfId="21335"/>
    <cellStyle name="20% - Accent5 2 3 8" xfId="21336"/>
    <cellStyle name="20% - Accent5 2 3 9" xfId="21337"/>
    <cellStyle name="20% - Accent5 2 4" xfId="21338"/>
    <cellStyle name="20% - Accent5 2 4 10" xfId="21339"/>
    <cellStyle name="20% - Accent5 2 4 11" xfId="21340"/>
    <cellStyle name="20% - Accent5 2 4 12" xfId="21341"/>
    <cellStyle name="20% - Accent5 2 4 2" xfId="21342"/>
    <cellStyle name="20% - Accent5 2 4 2 2" xfId="21343"/>
    <cellStyle name="20% - Accent5 2 4 2 2 2" xfId="21344"/>
    <cellStyle name="20% - Accent5 2 4 2 2 2 2" xfId="21345"/>
    <cellStyle name="20% - Accent5 2 4 2 2 3" xfId="21346"/>
    <cellStyle name="20% - Accent5 2 4 2 3" xfId="21347"/>
    <cellStyle name="20% - Accent5 2 4 2 3 2" xfId="21348"/>
    <cellStyle name="20% - Accent5 2 4 2 4" xfId="21349"/>
    <cellStyle name="20% - Accent5 2 4 2 5" xfId="21350"/>
    <cellStyle name="20% - Accent5 2 4 2 6" xfId="21351"/>
    <cellStyle name="20% - Accent5 2 4 2 7" xfId="21352"/>
    <cellStyle name="20% - Accent5 2 4 2 8" xfId="21353"/>
    <cellStyle name="20% - Accent5 2 4 3" xfId="21354"/>
    <cellStyle name="20% - Accent5 2 4 3 2" xfId="21355"/>
    <cellStyle name="20% - Accent5 2 4 3 2 2" xfId="21356"/>
    <cellStyle name="20% - Accent5 2 4 3 2 2 2" xfId="21357"/>
    <cellStyle name="20% - Accent5 2 4 3 2 3" xfId="21358"/>
    <cellStyle name="20% - Accent5 2 4 3 3" xfId="21359"/>
    <cellStyle name="20% - Accent5 2 4 3 3 2" xfId="21360"/>
    <cellStyle name="20% - Accent5 2 4 3 4" xfId="21361"/>
    <cellStyle name="20% - Accent5 2 4 3 5" xfId="21362"/>
    <cellStyle name="20% - Accent5 2 4 3 6" xfId="21363"/>
    <cellStyle name="20% - Accent5 2 4 3 7" xfId="21364"/>
    <cellStyle name="20% - Accent5 2 4 3 8" xfId="21365"/>
    <cellStyle name="20% - Accent5 2 4 4" xfId="21366"/>
    <cellStyle name="20% - Accent5 2 4 4 2" xfId="21367"/>
    <cellStyle name="20% - Accent5 2 4 4 2 2" xfId="21368"/>
    <cellStyle name="20% - Accent5 2 4 4 3" xfId="21369"/>
    <cellStyle name="20% - Accent5 2 4 5" xfId="21370"/>
    <cellStyle name="20% - Accent5 2 4 5 2" xfId="21371"/>
    <cellStyle name="20% - Accent5 2 4 6" xfId="21372"/>
    <cellStyle name="20% - Accent5 2 4 6 2" xfId="21373"/>
    <cellStyle name="20% - Accent5 2 4 7" xfId="21374"/>
    <cellStyle name="20% - Accent5 2 4 8" xfId="21375"/>
    <cellStyle name="20% - Accent5 2 4 9" xfId="21376"/>
    <cellStyle name="20% - Accent5 2 5" xfId="21377"/>
    <cellStyle name="20% - Accent5 2 5 10" xfId="21378"/>
    <cellStyle name="20% - Accent5 2 5 11" xfId="21379"/>
    <cellStyle name="20% - Accent5 2 5 12" xfId="21380"/>
    <cellStyle name="20% - Accent5 2 5 2" xfId="21381"/>
    <cellStyle name="20% - Accent5 2 5 2 2" xfId="21382"/>
    <cellStyle name="20% - Accent5 2 5 2 2 2" xfId="21383"/>
    <cellStyle name="20% - Accent5 2 5 2 2 2 2" xfId="21384"/>
    <cellStyle name="20% - Accent5 2 5 2 2 3" xfId="21385"/>
    <cellStyle name="20% - Accent5 2 5 2 3" xfId="21386"/>
    <cellStyle name="20% - Accent5 2 5 2 3 2" xfId="21387"/>
    <cellStyle name="20% - Accent5 2 5 2 4" xfId="21388"/>
    <cellStyle name="20% - Accent5 2 5 2 5" xfId="21389"/>
    <cellStyle name="20% - Accent5 2 5 2 6" xfId="21390"/>
    <cellStyle name="20% - Accent5 2 5 2 7" xfId="21391"/>
    <cellStyle name="20% - Accent5 2 5 2 8" xfId="21392"/>
    <cellStyle name="20% - Accent5 2 5 3" xfId="21393"/>
    <cellStyle name="20% - Accent5 2 5 3 2" xfId="21394"/>
    <cellStyle name="20% - Accent5 2 5 3 2 2" xfId="21395"/>
    <cellStyle name="20% - Accent5 2 5 3 2 2 2" xfId="21396"/>
    <cellStyle name="20% - Accent5 2 5 3 2 3" xfId="21397"/>
    <cellStyle name="20% - Accent5 2 5 3 3" xfId="21398"/>
    <cellStyle name="20% - Accent5 2 5 3 3 2" xfId="21399"/>
    <cellStyle name="20% - Accent5 2 5 3 4" xfId="21400"/>
    <cellStyle name="20% - Accent5 2 5 3 5" xfId="21401"/>
    <cellStyle name="20% - Accent5 2 5 3 6" xfId="21402"/>
    <cellStyle name="20% - Accent5 2 5 3 7" xfId="21403"/>
    <cellStyle name="20% - Accent5 2 5 3 8" xfId="21404"/>
    <cellStyle name="20% - Accent5 2 5 4" xfId="21405"/>
    <cellStyle name="20% - Accent5 2 5 4 2" xfId="21406"/>
    <cellStyle name="20% - Accent5 2 5 4 2 2" xfId="21407"/>
    <cellStyle name="20% - Accent5 2 5 4 3" xfId="21408"/>
    <cellStyle name="20% - Accent5 2 5 5" xfId="21409"/>
    <cellStyle name="20% - Accent5 2 5 5 2" xfId="21410"/>
    <cellStyle name="20% - Accent5 2 5 6" xfId="21411"/>
    <cellStyle name="20% - Accent5 2 5 6 2" xfId="21412"/>
    <cellStyle name="20% - Accent5 2 5 7" xfId="21413"/>
    <cellStyle name="20% - Accent5 2 5 8" xfId="21414"/>
    <cellStyle name="20% - Accent5 2 5 9" xfId="21415"/>
    <cellStyle name="20% - Accent5 2 6" xfId="21416"/>
    <cellStyle name="20% - Accent5 2 6 10" xfId="21417"/>
    <cellStyle name="20% - Accent5 2 6 2" xfId="21418"/>
    <cellStyle name="20% - Accent5 2 6 2 2" xfId="21419"/>
    <cellStyle name="20% - Accent5 2 6 2 2 2" xfId="21420"/>
    <cellStyle name="20% - Accent5 2 6 2 3" xfId="21421"/>
    <cellStyle name="20% - Accent5 2 6 3" xfId="21422"/>
    <cellStyle name="20% - Accent5 2 6 3 2" xfId="21423"/>
    <cellStyle name="20% - Accent5 2 6 4" xfId="21424"/>
    <cellStyle name="20% - Accent5 2 6 5" xfId="21425"/>
    <cellStyle name="20% - Accent5 2 6 6" xfId="21426"/>
    <cellStyle name="20% - Accent5 2 6 7" xfId="21427"/>
    <cellStyle name="20% - Accent5 2 6 8" xfId="21428"/>
    <cellStyle name="20% - Accent5 2 6 9" xfId="21429"/>
    <cellStyle name="20% - Accent5 2 7" xfId="21430"/>
    <cellStyle name="20% - Accent5 2 7 10" xfId="21431"/>
    <cellStyle name="20% - Accent5 2 7 2" xfId="21432"/>
    <cellStyle name="20% - Accent5 2 7 2 2" xfId="21433"/>
    <cellStyle name="20% - Accent5 2 7 2 2 2" xfId="21434"/>
    <cellStyle name="20% - Accent5 2 7 2 3" xfId="21435"/>
    <cellStyle name="20% - Accent5 2 7 3" xfId="21436"/>
    <cellStyle name="20% - Accent5 2 7 3 2" xfId="21437"/>
    <cellStyle name="20% - Accent5 2 7 4" xfId="21438"/>
    <cellStyle name="20% - Accent5 2 7 5" xfId="21439"/>
    <cellStyle name="20% - Accent5 2 7 6" xfId="21440"/>
    <cellStyle name="20% - Accent5 2 7 7" xfId="21441"/>
    <cellStyle name="20% - Accent5 2 7 8" xfId="21442"/>
    <cellStyle name="20% - Accent5 2 7 9" xfId="21443"/>
    <cellStyle name="20% - Accent5 2 8" xfId="21444"/>
    <cellStyle name="20% - Accent5 2 8 10" xfId="21445"/>
    <cellStyle name="20% - Accent5 2 8 2" xfId="21446"/>
    <cellStyle name="20% - Accent5 2 8 2 2" xfId="21447"/>
    <cellStyle name="20% - Accent5 2 8 2 2 2" xfId="21448"/>
    <cellStyle name="20% - Accent5 2 8 2 3" xfId="21449"/>
    <cellStyle name="20% - Accent5 2 8 3" xfId="21450"/>
    <cellStyle name="20% - Accent5 2 8 3 2" xfId="21451"/>
    <cellStyle name="20% - Accent5 2 8 4" xfId="21452"/>
    <cellStyle name="20% - Accent5 2 8 5" xfId="21453"/>
    <cellStyle name="20% - Accent5 2 8 6" xfId="21454"/>
    <cellStyle name="20% - Accent5 2 8 7" xfId="21455"/>
    <cellStyle name="20% - Accent5 2 8 8" xfId="21456"/>
    <cellStyle name="20% - Accent5 2 8 9" xfId="21457"/>
    <cellStyle name="20% - Accent5 2 9" xfId="21458"/>
    <cellStyle name="20% - Accent5 2 9 10" xfId="21459"/>
    <cellStyle name="20% - Accent5 2 9 2" xfId="21460"/>
    <cellStyle name="20% - Accent5 2 9 2 2" xfId="21461"/>
    <cellStyle name="20% - Accent5 2 9 2 2 2" xfId="21462"/>
    <cellStyle name="20% - Accent5 2 9 2 3" xfId="21463"/>
    <cellStyle name="20% - Accent5 2 9 3" xfId="21464"/>
    <cellStyle name="20% - Accent5 2 9 3 2" xfId="21465"/>
    <cellStyle name="20% - Accent5 2 9 4" xfId="21466"/>
    <cellStyle name="20% - Accent5 2 9 5" xfId="21467"/>
    <cellStyle name="20% - Accent5 2 9 6" xfId="21468"/>
    <cellStyle name="20% - Accent5 2 9 7" xfId="21469"/>
    <cellStyle name="20% - Accent5 2 9 8" xfId="21470"/>
    <cellStyle name="20% - Accent5 2 9 9" xfId="21471"/>
    <cellStyle name="20% - Accent5 20" xfId="21472"/>
    <cellStyle name="20% - Accent5 20 10" xfId="21473"/>
    <cellStyle name="20% - Accent5 20 11" xfId="21474"/>
    <cellStyle name="20% - Accent5 20 12" xfId="21475"/>
    <cellStyle name="20% - Accent5 20 13" xfId="21476"/>
    <cellStyle name="20% - Accent5 20 14" xfId="21477"/>
    <cellStyle name="20% - Accent5 20 15" xfId="21478"/>
    <cellStyle name="20% - Accent5 20 16" xfId="21479"/>
    <cellStyle name="20% - Accent5 20 2" xfId="21480"/>
    <cellStyle name="20% - Accent5 20 2 10" xfId="21481"/>
    <cellStyle name="20% - Accent5 20 2 11" xfId="21482"/>
    <cellStyle name="20% - Accent5 20 2 12" xfId="21483"/>
    <cellStyle name="20% - Accent5 20 2 13" xfId="21484"/>
    <cellStyle name="20% - Accent5 20 2 2" xfId="21485"/>
    <cellStyle name="20% - Accent5 20 2 2 10" xfId="21486"/>
    <cellStyle name="20% - Accent5 20 2 2 2" xfId="21487"/>
    <cellStyle name="20% - Accent5 20 2 2 3" xfId="21488"/>
    <cellStyle name="20% - Accent5 20 2 2 4" xfId="21489"/>
    <cellStyle name="20% - Accent5 20 2 2 5" xfId="21490"/>
    <cellStyle name="20% - Accent5 20 2 2 6" xfId="21491"/>
    <cellStyle name="20% - Accent5 20 2 2 7" xfId="21492"/>
    <cellStyle name="20% - Accent5 20 2 2 8" xfId="21493"/>
    <cellStyle name="20% - Accent5 20 2 2 9" xfId="21494"/>
    <cellStyle name="20% - Accent5 20 2 3" xfId="21495"/>
    <cellStyle name="20% - Accent5 20 2 3 10" xfId="21496"/>
    <cellStyle name="20% - Accent5 20 2 3 2" xfId="21497"/>
    <cellStyle name="20% - Accent5 20 2 3 3" xfId="21498"/>
    <cellStyle name="20% - Accent5 20 2 3 4" xfId="21499"/>
    <cellStyle name="20% - Accent5 20 2 3 5" xfId="21500"/>
    <cellStyle name="20% - Accent5 20 2 3 6" xfId="21501"/>
    <cellStyle name="20% - Accent5 20 2 3 7" xfId="21502"/>
    <cellStyle name="20% - Accent5 20 2 3 8" xfId="21503"/>
    <cellStyle name="20% - Accent5 20 2 3 9" xfId="21504"/>
    <cellStyle name="20% - Accent5 20 2 4" xfId="21505"/>
    <cellStyle name="20% - Accent5 20 2 5" xfId="21506"/>
    <cellStyle name="20% - Accent5 20 2 6" xfId="21507"/>
    <cellStyle name="20% - Accent5 20 2 7" xfId="21508"/>
    <cellStyle name="20% - Accent5 20 2 8" xfId="21509"/>
    <cellStyle name="20% - Accent5 20 2 9" xfId="21510"/>
    <cellStyle name="20% - Accent5 20 3" xfId="21511"/>
    <cellStyle name="20% - Accent5 20 3 10" xfId="21512"/>
    <cellStyle name="20% - Accent5 20 3 2" xfId="21513"/>
    <cellStyle name="20% - Accent5 20 3 3" xfId="21514"/>
    <cellStyle name="20% - Accent5 20 3 4" xfId="21515"/>
    <cellStyle name="20% - Accent5 20 3 5" xfId="21516"/>
    <cellStyle name="20% - Accent5 20 3 6" xfId="21517"/>
    <cellStyle name="20% - Accent5 20 3 7" xfId="21518"/>
    <cellStyle name="20% - Accent5 20 3 8" xfId="21519"/>
    <cellStyle name="20% - Accent5 20 3 9" xfId="21520"/>
    <cellStyle name="20% - Accent5 20 4" xfId="21521"/>
    <cellStyle name="20% - Accent5 20 4 10" xfId="21522"/>
    <cellStyle name="20% - Accent5 20 4 2" xfId="21523"/>
    <cellStyle name="20% - Accent5 20 4 3" xfId="21524"/>
    <cellStyle name="20% - Accent5 20 4 4" xfId="21525"/>
    <cellStyle name="20% - Accent5 20 4 5" xfId="21526"/>
    <cellStyle name="20% - Accent5 20 4 6" xfId="21527"/>
    <cellStyle name="20% - Accent5 20 4 7" xfId="21528"/>
    <cellStyle name="20% - Accent5 20 4 8" xfId="21529"/>
    <cellStyle name="20% - Accent5 20 4 9" xfId="21530"/>
    <cellStyle name="20% - Accent5 20 5" xfId="21531"/>
    <cellStyle name="20% - Accent5 20 5 10" xfId="21532"/>
    <cellStyle name="20% - Accent5 20 5 2" xfId="21533"/>
    <cellStyle name="20% - Accent5 20 5 3" xfId="21534"/>
    <cellStyle name="20% - Accent5 20 5 4" xfId="21535"/>
    <cellStyle name="20% - Accent5 20 5 5" xfId="21536"/>
    <cellStyle name="20% - Accent5 20 5 6" xfId="21537"/>
    <cellStyle name="20% - Accent5 20 5 7" xfId="21538"/>
    <cellStyle name="20% - Accent5 20 5 8" xfId="21539"/>
    <cellStyle name="20% - Accent5 20 5 9" xfId="21540"/>
    <cellStyle name="20% - Accent5 20 6" xfId="21541"/>
    <cellStyle name="20% - Accent5 20 6 10" xfId="21542"/>
    <cellStyle name="20% - Accent5 20 6 2" xfId="21543"/>
    <cellStyle name="20% - Accent5 20 6 3" xfId="21544"/>
    <cellStyle name="20% - Accent5 20 6 4" xfId="21545"/>
    <cellStyle name="20% - Accent5 20 6 5" xfId="21546"/>
    <cellStyle name="20% - Accent5 20 6 6" xfId="21547"/>
    <cellStyle name="20% - Accent5 20 6 7" xfId="21548"/>
    <cellStyle name="20% - Accent5 20 6 8" xfId="21549"/>
    <cellStyle name="20% - Accent5 20 6 9" xfId="21550"/>
    <cellStyle name="20% - Accent5 20 7" xfId="21551"/>
    <cellStyle name="20% - Accent5 20 8" xfId="21552"/>
    <cellStyle name="20% - Accent5 20 9" xfId="21553"/>
    <cellStyle name="20% - Accent5 21" xfId="21554"/>
    <cellStyle name="20% - Accent5 21 10" xfId="21555"/>
    <cellStyle name="20% - Accent5 21 11" xfId="21556"/>
    <cellStyle name="20% - Accent5 21 12" xfId="21557"/>
    <cellStyle name="20% - Accent5 21 13" xfId="21558"/>
    <cellStyle name="20% - Accent5 21 14" xfId="21559"/>
    <cellStyle name="20% - Accent5 21 15" xfId="21560"/>
    <cellStyle name="20% - Accent5 21 16" xfId="21561"/>
    <cellStyle name="20% - Accent5 21 2" xfId="21562"/>
    <cellStyle name="20% - Accent5 21 2 10" xfId="21563"/>
    <cellStyle name="20% - Accent5 21 2 11" xfId="21564"/>
    <cellStyle name="20% - Accent5 21 2 12" xfId="21565"/>
    <cellStyle name="20% - Accent5 21 2 13" xfId="21566"/>
    <cellStyle name="20% - Accent5 21 2 2" xfId="21567"/>
    <cellStyle name="20% - Accent5 21 2 2 10" xfId="21568"/>
    <cellStyle name="20% - Accent5 21 2 2 2" xfId="21569"/>
    <cellStyle name="20% - Accent5 21 2 2 3" xfId="21570"/>
    <cellStyle name="20% - Accent5 21 2 2 4" xfId="21571"/>
    <cellStyle name="20% - Accent5 21 2 2 5" xfId="21572"/>
    <cellStyle name="20% - Accent5 21 2 2 6" xfId="21573"/>
    <cellStyle name="20% - Accent5 21 2 2 7" xfId="21574"/>
    <cellStyle name="20% - Accent5 21 2 2 8" xfId="21575"/>
    <cellStyle name="20% - Accent5 21 2 2 9" xfId="21576"/>
    <cellStyle name="20% - Accent5 21 2 3" xfId="21577"/>
    <cellStyle name="20% - Accent5 21 2 3 10" xfId="21578"/>
    <cellStyle name="20% - Accent5 21 2 3 2" xfId="21579"/>
    <cellStyle name="20% - Accent5 21 2 3 3" xfId="21580"/>
    <cellStyle name="20% - Accent5 21 2 3 4" xfId="21581"/>
    <cellStyle name="20% - Accent5 21 2 3 5" xfId="21582"/>
    <cellStyle name="20% - Accent5 21 2 3 6" xfId="21583"/>
    <cellStyle name="20% - Accent5 21 2 3 7" xfId="21584"/>
    <cellStyle name="20% - Accent5 21 2 3 8" xfId="21585"/>
    <cellStyle name="20% - Accent5 21 2 3 9" xfId="21586"/>
    <cellStyle name="20% - Accent5 21 2 4" xfId="21587"/>
    <cellStyle name="20% - Accent5 21 2 5" xfId="21588"/>
    <cellStyle name="20% - Accent5 21 2 6" xfId="21589"/>
    <cellStyle name="20% - Accent5 21 2 7" xfId="21590"/>
    <cellStyle name="20% - Accent5 21 2 8" xfId="21591"/>
    <cellStyle name="20% - Accent5 21 2 9" xfId="21592"/>
    <cellStyle name="20% - Accent5 21 3" xfId="21593"/>
    <cellStyle name="20% - Accent5 21 3 10" xfId="21594"/>
    <cellStyle name="20% - Accent5 21 3 2" xfId="21595"/>
    <cellStyle name="20% - Accent5 21 3 3" xfId="21596"/>
    <cellStyle name="20% - Accent5 21 3 4" xfId="21597"/>
    <cellStyle name="20% - Accent5 21 3 5" xfId="21598"/>
    <cellStyle name="20% - Accent5 21 3 6" xfId="21599"/>
    <cellStyle name="20% - Accent5 21 3 7" xfId="21600"/>
    <cellStyle name="20% - Accent5 21 3 8" xfId="21601"/>
    <cellStyle name="20% - Accent5 21 3 9" xfId="21602"/>
    <cellStyle name="20% - Accent5 21 4" xfId="21603"/>
    <cellStyle name="20% - Accent5 21 4 10" xfId="21604"/>
    <cellStyle name="20% - Accent5 21 4 2" xfId="21605"/>
    <cellStyle name="20% - Accent5 21 4 3" xfId="21606"/>
    <cellStyle name="20% - Accent5 21 4 4" xfId="21607"/>
    <cellStyle name="20% - Accent5 21 4 5" xfId="21608"/>
    <cellStyle name="20% - Accent5 21 4 6" xfId="21609"/>
    <cellStyle name="20% - Accent5 21 4 7" xfId="21610"/>
    <cellStyle name="20% - Accent5 21 4 8" xfId="21611"/>
    <cellStyle name="20% - Accent5 21 4 9" xfId="21612"/>
    <cellStyle name="20% - Accent5 21 5" xfId="21613"/>
    <cellStyle name="20% - Accent5 21 5 10" xfId="21614"/>
    <cellStyle name="20% - Accent5 21 5 2" xfId="21615"/>
    <cellStyle name="20% - Accent5 21 5 3" xfId="21616"/>
    <cellStyle name="20% - Accent5 21 5 4" xfId="21617"/>
    <cellStyle name="20% - Accent5 21 5 5" xfId="21618"/>
    <cellStyle name="20% - Accent5 21 5 6" xfId="21619"/>
    <cellStyle name="20% - Accent5 21 5 7" xfId="21620"/>
    <cellStyle name="20% - Accent5 21 5 8" xfId="21621"/>
    <cellStyle name="20% - Accent5 21 5 9" xfId="21622"/>
    <cellStyle name="20% - Accent5 21 6" xfId="21623"/>
    <cellStyle name="20% - Accent5 21 6 10" xfId="21624"/>
    <cellStyle name="20% - Accent5 21 6 2" xfId="21625"/>
    <cellStyle name="20% - Accent5 21 6 3" xfId="21626"/>
    <cellStyle name="20% - Accent5 21 6 4" xfId="21627"/>
    <cellStyle name="20% - Accent5 21 6 5" xfId="21628"/>
    <cellStyle name="20% - Accent5 21 6 6" xfId="21629"/>
    <cellStyle name="20% - Accent5 21 6 7" xfId="21630"/>
    <cellStyle name="20% - Accent5 21 6 8" xfId="21631"/>
    <cellStyle name="20% - Accent5 21 6 9" xfId="21632"/>
    <cellStyle name="20% - Accent5 21 7" xfId="21633"/>
    <cellStyle name="20% - Accent5 21 8" xfId="21634"/>
    <cellStyle name="20% - Accent5 21 9" xfId="21635"/>
    <cellStyle name="20% - Accent5 22" xfId="21636"/>
    <cellStyle name="20% - Accent5 22 10" xfId="21637"/>
    <cellStyle name="20% - Accent5 22 11" xfId="21638"/>
    <cellStyle name="20% - Accent5 22 12" xfId="21639"/>
    <cellStyle name="20% - Accent5 22 13" xfId="21640"/>
    <cellStyle name="20% - Accent5 22 14" xfId="21641"/>
    <cellStyle name="20% - Accent5 22 15" xfId="21642"/>
    <cellStyle name="20% - Accent5 22 16" xfId="21643"/>
    <cellStyle name="20% - Accent5 22 2" xfId="21644"/>
    <cellStyle name="20% - Accent5 22 2 10" xfId="21645"/>
    <cellStyle name="20% - Accent5 22 2 11" xfId="21646"/>
    <cellStyle name="20% - Accent5 22 2 12" xfId="21647"/>
    <cellStyle name="20% - Accent5 22 2 13" xfId="21648"/>
    <cellStyle name="20% - Accent5 22 2 2" xfId="21649"/>
    <cellStyle name="20% - Accent5 22 2 2 10" xfId="21650"/>
    <cellStyle name="20% - Accent5 22 2 2 2" xfId="21651"/>
    <cellStyle name="20% - Accent5 22 2 2 3" xfId="21652"/>
    <cellStyle name="20% - Accent5 22 2 2 4" xfId="21653"/>
    <cellStyle name="20% - Accent5 22 2 2 5" xfId="21654"/>
    <cellStyle name="20% - Accent5 22 2 2 6" xfId="21655"/>
    <cellStyle name="20% - Accent5 22 2 2 7" xfId="21656"/>
    <cellStyle name="20% - Accent5 22 2 2 8" xfId="21657"/>
    <cellStyle name="20% - Accent5 22 2 2 9" xfId="21658"/>
    <cellStyle name="20% - Accent5 22 2 3" xfId="21659"/>
    <cellStyle name="20% - Accent5 22 2 3 10" xfId="21660"/>
    <cellStyle name="20% - Accent5 22 2 3 2" xfId="21661"/>
    <cellStyle name="20% - Accent5 22 2 3 3" xfId="21662"/>
    <cellStyle name="20% - Accent5 22 2 3 4" xfId="21663"/>
    <cellStyle name="20% - Accent5 22 2 3 5" xfId="21664"/>
    <cellStyle name="20% - Accent5 22 2 3 6" xfId="21665"/>
    <cellStyle name="20% - Accent5 22 2 3 7" xfId="21666"/>
    <cellStyle name="20% - Accent5 22 2 3 8" xfId="21667"/>
    <cellStyle name="20% - Accent5 22 2 3 9" xfId="21668"/>
    <cellStyle name="20% - Accent5 22 2 4" xfId="21669"/>
    <cellStyle name="20% - Accent5 22 2 5" xfId="21670"/>
    <cellStyle name="20% - Accent5 22 2 6" xfId="21671"/>
    <cellStyle name="20% - Accent5 22 2 7" xfId="21672"/>
    <cellStyle name="20% - Accent5 22 2 8" xfId="21673"/>
    <cellStyle name="20% - Accent5 22 2 9" xfId="21674"/>
    <cellStyle name="20% - Accent5 22 3" xfId="21675"/>
    <cellStyle name="20% - Accent5 22 3 10" xfId="21676"/>
    <cellStyle name="20% - Accent5 22 3 2" xfId="21677"/>
    <cellStyle name="20% - Accent5 22 3 3" xfId="21678"/>
    <cellStyle name="20% - Accent5 22 3 4" xfId="21679"/>
    <cellStyle name="20% - Accent5 22 3 5" xfId="21680"/>
    <cellStyle name="20% - Accent5 22 3 6" xfId="21681"/>
    <cellStyle name="20% - Accent5 22 3 7" xfId="21682"/>
    <cellStyle name="20% - Accent5 22 3 8" xfId="21683"/>
    <cellStyle name="20% - Accent5 22 3 9" xfId="21684"/>
    <cellStyle name="20% - Accent5 22 4" xfId="21685"/>
    <cellStyle name="20% - Accent5 22 4 10" xfId="21686"/>
    <cellStyle name="20% - Accent5 22 4 2" xfId="21687"/>
    <cellStyle name="20% - Accent5 22 4 3" xfId="21688"/>
    <cellStyle name="20% - Accent5 22 4 4" xfId="21689"/>
    <cellStyle name="20% - Accent5 22 4 5" xfId="21690"/>
    <cellStyle name="20% - Accent5 22 4 6" xfId="21691"/>
    <cellStyle name="20% - Accent5 22 4 7" xfId="21692"/>
    <cellStyle name="20% - Accent5 22 4 8" xfId="21693"/>
    <cellStyle name="20% - Accent5 22 4 9" xfId="21694"/>
    <cellStyle name="20% - Accent5 22 5" xfId="21695"/>
    <cellStyle name="20% - Accent5 22 5 10" xfId="21696"/>
    <cellStyle name="20% - Accent5 22 5 2" xfId="21697"/>
    <cellStyle name="20% - Accent5 22 5 3" xfId="21698"/>
    <cellStyle name="20% - Accent5 22 5 4" xfId="21699"/>
    <cellStyle name="20% - Accent5 22 5 5" xfId="21700"/>
    <cellStyle name="20% - Accent5 22 5 6" xfId="21701"/>
    <cellStyle name="20% - Accent5 22 5 7" xfId="21702"/>
    <cellStyle name="20% - Accent5 22 5 8" xfId="21703"/>
    <cellStyle name="20% - Accent5 22 5 9" xfId="21704"/>
    <cellStyle name="20% - Accent5 22 6" xfId="21705"/>
    <cellStyle name="20% - Accent5 22 6 10" xfId="21706"/>
    <cellStyle name="20% - Accent5 22 6 2" xfId="21707"/>
    <cellStyle name="20% - Accent5 22 6 3" xfId="21708"/>
    <cellStyle name="20% - Accent5 22 6 4" xfId="21709"/>
    <cellStyle name="20% - Accent5 22 6 5" xfId="21710"/>
    <cellStyle name="20% - Accent5 22 6 6" xfId="21711"/>
    <cellStyle name="20% - Accent5 22 6 7" xfId="21712"/>
    <cellStyle name="20% - Accent5 22 6 8" xfId="21713"/>
    <cellStyle name="20% - Accent5 22 6 9" xfId="21714"/>
    <cellStyle name="20% - Accent5 22 7" xfId="21715"/>
    <cellStyle name="20% - Accent5 22 8" xfId="21716"/>
    <cellStyle name="20% - Accent5 22 9" xfId="21717"/>
    <cellStyle name="20% - Accent5 23" xfId="21718"/>
    <cellStyle name="20% - Accent5 23 10" xfId="21719"/>
    <cellStyle name="20% - Accent5 23 11" xfId="21720"/>
    <cellStyle name="20% - Accent5 23 12" xfId="21721"/>
    <cellStyle name="20% - Accent5 23 13" xfId="21722"/>
    <cellStyle name="20% - Accent5 23 14" xfId="21723"/>
    <cellStyle name="20% - Accent5 23 15" xfId="21724"/>
    <cellStyle name="20% - Accent5 23 16" xfId="21725"/>
    <cellStyle name="20% - Accent5 23 2" xfId="21726"/>
    <cellStyle name="20% - Accent5 23 2 10" xfId="21727"/>
    <cellStyle name="20% - Accent5 23 2 11" xfId="21728"/>
    <cellStyle name="20% - Accent5 23 2 12" xfId="21729"/>
    <cellStyle name="20% - Accent5 23 2 13" xfId="21730"/>
    <cellStyle name="20% - Accent5 23 2 2" xfId="21731"/>
    <cellStyle name="20% - Accent5 23 2 2 10" xfId="21732"/>
    <cellStyle name="20% - Accent5 23 2 2 2" xfId="21733"/>
    <cellStyle name="20% - Accent5 23 2 2 3" xfId="21734"/>
    <cellStyle name="20% - Accent5 23 2 2 4" xfId="21735"/>
    <cellStyle name="20% - Accent5 23 2 2 5" xfId="21736"/>
    <cellStyle name="20% - Accent5 23 2 2 6" xfId="21737"/>
    <cellStyle name="20% - Accent5 23 2 2 7" xfId="21738"/>
    <cellStyle name="20% - Accent5 23 2 2 8" xfId="21739"/>
    <cellStyle name="20% - Accent5 23 2 2 9" xfId="21740"/>
    <cellStyle name="20% - Accent5 23 2 3" xfId="21741"/>
    <cellStyle name="20% - Accent5 23 2 3 10" xfId="21742"/>
    <cellStyle name="20% - Accent5 23 2 3 2" xfId="21743"/>
    <cellStyle name="20% - Accent5 23 2 3 3" xfId="21744"/>
    <cellStyle name="20% - Accent5 23 2 3 4" xfId="21745"/>
    <cellStyle name="20% - Accent5 23 2 3 5" xfId="21746"/>
    <cellStyle name="20% - Accent5 23 2 3 6" xfId="21747"/>
    <cellStyle name="20% - Accent5 23 2 3 7" xfId="21748"/>
    <cellStyle name="20% - Accent5 23 2 3 8" xfId="21749"/>
    <cellStyle name="20% - Accent5 23 2 3 9" xfId="21750"/>
    <cellStyle name="20% - Accent5 23 2 4" xfId="21751"/>
    <cellStyle name="20% - Accent5 23 2 5" xfId="21752"/>
    <cellStyle name="20% - Accent5 23 2 6" xfId="21753"/>
    <cellStyle name="20% - Accent5 23 2 7" xfId="21754"/>
    <cellStyle name="20% - Accent5 23 2 8" xfId="21755"/>
    <cellStyle name="20% - Accent5 23 2 9" xfId="21756"/>
    <cellStyle name="20% - Accent5 23 3" xfId="21757"/>
    <cellStyle name="20% - Accent5 23 3 10" xfId="21758"/>
    <cellStyle name="20% - Accent5 23 3 2" xfId="21759"/>
    <cellStyle name="20% - Accent5 23 3 3" xfId="21760"/>
    <cellStyle name="20% - Accent5 23 3 4" xfId="21761"/>
    <cellStyle name="20% - Accent5 23 3 5" xfId="21762"/>
    <cellStyle name="20% - Accent5 23 3 6" xfId="21763"/>
    <cellStyle name="20% - Accent5 23 3 7" xfId="21764"/>
    <cellStyle name="20% - Accent5 23 3 8" xfId="21765"/>
    <cellStyle name="20% - Accent5 23 3 9" xfId="21766"/>
    <cellStyle name="20% - Accent5 23 4" xfId="21767"/>
    <cellStyle name="20% - Accent5 23 4 10" xfId="21768"/>
    <cellStyle name="20% - Accent5 23 4 2" xfId="21769"/>
    <cellStyle name="20% - Accent5 23 4 3" xfId="21770"/>
    <cellStyle name="20% - Accent5 23 4 4" xfId="21771"/>
    <cellStyle name="20% - Accent5 23 4 5" xfId="21772"/>
    <cellStyle name="20% - Accent5 23 4 6" xfId="21773"/>
    <cellStyle name="20% - Accent5 23 4 7" xfId="21774"/>
    <cellStyle name="20% - Accent5 23 4 8" xfId="21775"/>
    <cellStyle name="20% - Accent5 23 4 9" xfId="21776"/>
    <cellStyle name="20% - Accent5 23 5" xfId="21777"/>
    <cellStyle name="20% - Accent5 23 5 10" xfId="21778"/>
    <cellStyle name="20% - Accent5 23 5 2" xfId="21779"/>
    <cellStyle name="20% - Accent5 23 5 3" xfId="21780"/>
    <cellStyle name="20% - Accent5 23 5 4" xfId="21781"/>
    <cellStyle name="20% - Accent5 23 5 5" xfId="21782"/>
    <cellStyle name="20% - Accent5 23 5 6" xfId="21783"/>
    <cellStyle name="20% - Accent5 23 5 7" xfId="21784"/>
    <cellStyle name="20% - Accent5 23 5 8" xfId="21785"/>
    <cellStyle name="20% - Accent5 23 5 9" xfId="21786"/>
    <cellStyle name="20% - Accent5 23 6" xfId="21787"/>
    <cellStyle name="20% - Accent5 23 6 10" xfId="21788"/>
    <cellStyle name="20% - Accent5 23 6 2" xfId="21789"/>
    <cellStyle name="20% - Accent5 23 6 3" xfId="21790"/>
    <cellStyle name="20% - Accent5 23 6 4" xfId="21791"/>
    <cellStyle name="20% - Accent5 23 6 5" xfId="21792"/>
    <cellStyle name="20% - Accent5 23 6 6" xfId="21793"/>
    <cellStyle name="20% - Accent5 23 6 7" xfId="21794"/>
    <cellStyle name="20% - Accent5 23 6 8" xfId="21795"/>
    <cellStyle name="20% - Accent5 23 6 9" xfId="21796"/>
    <cellStyle name="20% - Accent5 23 7" xfId="21797"/>
    <cellStyle name="20% - Accent5 23 8" xfId="21798"/>
    <cellStyle name="20% - Accent5 23 9" xfId="21799"/>
    <cellStyle name="20% - Accent5 24" xfId="21800"/>
    <cellStyle name="20% - Accent5 24 10" xfId="21801"/>
    <cellStyle name="20% - Accent5 24 11" xfId="21802"/>
    <cellStyle name="20% - Accent5 24 12" xfId="21803"/>
    <cellStyle name="20% - Accent5 24 13" xfId="21804"/>
    <cellStyle name="20% - Accent5 24 14" xfId="21805"/>
    <cellStyle name="20% - Accent5 24 15" xfId="21806"/>
    <cellStyle name="20% - Accent5 24 16" xfId="21807"/>
    <cellStyle name="20% - Accent5 24 2" xfId="21808"/>
    <cellStyle name="20% - Accent5 24 2 10" xfId="21809"/>
    <cellStyle name="20% - Accent5 24 2 11" xfId="21810"/>
    <cellStyle name="20% - Accent5 24 2 12" xfId="21811"/>
    <cellStyle name="20% - Accent5 24 2 13" xfId="21812"/>
    <cellStyle name="20% - Accent5 24 2 2" xfId="21813"/>
    <cellStyle name="20% - Accent5 24 2 2 10" xfId="21814"/>
    <cellStyle name="20% - Accent5 24 2 2 2" xfId="21815"/>
    <cellStyle name="20% - Accent5 24 2 2 3" xfId="21816"/>
    <cellStyle name="20% - Accent5 24 2 2 4" xfId="21817"/>
    <cellStyle name="20% - Accent5 24 2 2 5" xfId="21818"/>
    <cellStyle name="20% - Accent5 24 2 2 6" xfId="21819"/>
    <cellStyle name="20% - Accent5 24 2 2 7" xfId="21820"/>
    <cellStyle name="20% - Accent5 24 2 2 8" xfId="21821"/>
    <cellStyle name="20% - Accent5 24 2 2 9" xfId="21822"/>
    <cellStyle name="20% - Accent5 24 2 3" xfId="21823"/>
    <cellStyle name="20% - Accent5 24 2 3 10" xfId="21824"/>
    <cellStyle name="20% - Accent5 24 2 3 2" xfId="21825"/>
    <cellStyle name="20% - Accent5 24 2 3 3" xfId="21826"/>
    <cellStyle name="20% - Accent5 24 2 3 4" xfId="21827"/>
    <cellStyle name="20% - Accent5 24 2 3 5" xfId="21828"/>
    <cellStyle name="20% - Accent5 24 2 3 6" xfId="21829"/>
    <cellStyle name="20% - Accent5 24 2 3 7" xfId="21830"/>
    <cellStyle name="20% - Accent5 24 2 3 8" xfId="21831"/>
    <cellStyle name="20% - Accent5 24 2 3 9" xfId="21832"/>
    <cellStyle name="20% - Accent5 24 2 4" xfId="21833"/>
    <cellStyle name="20% - Accent5 24 2 5" xfId="21834"/>
    <cellStyle name="20% - Accent5 24 2 6" xfId="21835"/>
    <cellStyle name="20% - Accent5 24 2 7" xfId="21836"/>
    <cellStyle name="20% - Accent5 24 2 8" xfId="21837"/>
    <cellStyle name="20% - Accent5 24 2 9" xfId="21838"/>
    <cellStyle name="20% - Accent5 24 3" xfId="21839"/>
    <cellStyle name="20% - Accent5 24 3 10" xfId="21840"/>
    <cellStyle name="20% - Accent5 24 3 2" xfId="21841"/>
    <cellStyle name="20% - Accent5 24 3 3" xfId="21842"/>
    <cellStyle name="20% - Accent5 24 3 4" xfId="21843"/>
    <cellStyle name="20% - Accent5 24 3 5" xfId="21844"/>
    <cellStyle name="20% - Accent5 24 3 6" xfId="21845"/>
    <cellStyle name="20% - Accent5 24 3 7" xfId="21846"/>
    <cellStyle name="20% - Accent5 24 3 8" xfId="21847"/>
    <cellStyle name="20% - Accent5 24 3 9" xfId="21848"/>
    <cellStyle name="20% - Accent5 24 4" xfId="21849"/>
    <cellStyle name="20% - Accent5 24 4 10" xfId="21850"/>
    <cellStyle name="20% - Accent5 24 4 2" xfId="21851"/>
    <cellStyle name="20% - Accent5 24 4 3" xfId="21852"/>
    <cellStyle name="20% - Accent5 24 4 4" xfId="21853"/>
    <cellStyle name="20% - Accent5 24 4 5" xfId="21854"/>
    <cellStyle name="20% - Accent5 24 4 6" xfId="21855"/>
    <cellStyle name="20% - Accent5 24 4 7" xfId="21856"/>
    <cellStyle name="20% - Accent5 24 4 8" xfId="21857"/>
    <cellStyle name="20% - Accent5 24 4 9" xfId="21858"/>
    <cellStyle name="20% - Accent5 24 5" xfId="21859"/>
    <cellStyle name="20% - Accent5 24 5 10" xfId="21860"/>
    <cellStyle name="20% - Accent5 24 5 2" xfId="21861"/>
    <cellStyle name="20% - Accent5 24 5 3" xfId="21862"/>
    <cellStyle name="20% - Accent5 24 5 4" xfId="21863"/>
    <cellStyle name="20% - Accent5 24 5 5" xfId="21864"/>
    <cellStyle name="20% - Accent5 24 5 6" xfId="21865"/>
    <cellStyle name="20% - Accent5 24 5 7" xfId="21866"/>
    <cellStyle name="20% - Accent5 24 5 8" xfId="21867"/>
    <cellStyle name="20% - Accent5 24 5 9" xfId="21868"/>
    <cellStyle name="20% - Accent5 24 6" xfId="21869"/>
    <cellStyle name="20% - Accent5 24 6 10" xfId="21870"/>
    <cellStyle name="20% - Accent5 24 6 2" xfId="21871"/>
    <cellStyle name="20% - Accent5 24 6 3" xfId="21872"/>
    <cellStyle name="20% - Accent5 24 6 4" xfId="21873"/>
    <cellStyle name="20% - Accent5 24 6 5" xfId="21874"/>
    <cellStyle name="20% - Accent5 24 6 6" xfId="21875"/>
    <cellStyle name="20% - Accent5 24 6 7" xfId="21876"/>
    <cellStyle name="20% - Accent5 24 6 8" xfId="21877"/>
    <cellStyle name="20% - Accent5 24 6 9" xfId="21878"/>
    <cellStyle name="20% - Accent5 24 7" xfId="21879"/>
    <cellStyle name="20% - Accent5 24 8" xfId="21880"/>
    <cellStyle name="20% - Accent5 24 9" xfId="21881"/>
    <cellStyle name="20% - Accent5 25" xfId="21882"/>
    <cellStyle name="20% - Accent5 25 10" xfId="21883"/>
    <cellStyle name="20% - Accent5 25 11" xfId="21884"/>
    <cellStyle name="20% - Accent5 25 12" xfId="21885"/>
    <cellStyle name="20% - Accent5 25 13" xfId="21886"/>
    <cellStyle name="20% - Accent5 25 14" xfId="21887"/>
    <cellStyle name="20% - Accent5 25 15" xfId="21888"/>
    <cellStyle name="20% - Accent5 25 16" xfId="21889"/>
    <cellStyle name="20% - Accent5 25 2" xfId="21890"/>
    <cellStyle name="20% - Accent5 25 2 10" xfId="21891"/>
    <cellStyle name="20% - Accent5 25 2 11" xfId="21892"/>
    <cellStyle name="20% - Accent5 25 2 12" xfId="21893"/>
    <cellStyle name="20% - Accent5 25 2 13" xfId="21894"/>
    <cellStyle name="20% - Accent5 25 2 2" xfId="21895"/>
    <cellStyle name="20% - Accent5 25 2 2 10" xfId="21896"/>
    <cellStyle name="20% - Accent5 25 2 2 2" xfId="21897"/>
    <cellStyle name="20% - Accent5 25 2 2 3" xfId="21898"/>
    <cellStyle name="20% - Accent5 25 2 2 4" xfId="21899"/>
    <cellStyle name="20% - Accent5 25 2 2 5" xfId="21900"/>
    <cellStyle name="20% - Accent5 25 2 2 6" xfId="21901"/>
    <cellStyle name="20% - Accent5 25 2 2 7" xfId="21902"/>
    <cellStyle name="20% - Accent5 25 2 2 8" xfId="21903"/>
    <cellStyle name="20% - Accent5 25 2 2 9" xfId="21904"/>
    <cellStyle name="20% - Accent5 25 2 3" xfId="21905"/>
    <cellStyle name="20% - Accent5 25 2 3 10" xfId="21906"/>
    <cellStyle name="20% - Accent5 25 2 3 2" xfId="21907"/>
    <cellStyle name="20% - Accent5 25 2 3 3" xfId="21908"/>
    <cellStyle name="20% - Accent5 25 2 3 4" xfId="21909"/>
    <cellStyle name="20% - Accent5 25 2 3 5" xfId="21910"/>
    <cellStyle name="20% - Accent5 25 2 3 6" xfId="21911"/>
    <cellStyle name="20% - Accent5 25 2 3 7" xfId="21912"/>
    <cellStyle name="20% - Accent5 25 2 3 8" xfId="21913"/>
    <cellStyle name="20% - Accent5 25 2 3 9" xfId="21914"/>
    <cellStyle name="20% - Accent5 25 2 4" xfId="21915"/>
    <cellStyle name="20% - Accent5 25 2 5" xfId="21916"/>
    <cellStyle name="20% - Accent5 25 2 6" xfId="21917"/>
    <cellStyle name="20% - Accent5 25 2 7" xfId="21918"/>
    <cellStyle name="20% - Accent5 25 2 8" xfId="21919"/>
    <cellStyle name="20% - Accent5 25 2 9" xfId="21920"/>
    <cellStyle name="20% - Accent5 25 3" xfId="21921"/>
    <cellStyle name="20% - Accent5 25 3 10" xfId="21922"/>
    <cellStyle name="20% - Accent5 25 3 2" xfId="21923"/>
    <cellStyle name="20% - Accent5 25 3 3" xfId="21924"/>
    <cellStyle name="20% - Accent5 25 3 4" xfId="21925"/>
    <cellStyle name="20% - Accent5 25 3 5" xfId="21926"/>
    <cellStyle name="20% - Accent5 25 3 6" xfId="21927"/>
    <cellStyle name="20% - Accent5 25 3 7" xfId="21928"/>
    <cellStyle name="20% - Accent5 25 3 8" xfId="21929"/>
    <cellStyle name="20% - Accent5 25 3 9" xfId="21930"/>
    <cellStyle name="20% - Accent5 25 4" xfId="21931"/>
    <cellStyle name="20% - Accent5 25 4 10" xfId="21932"/>
    <cellStyle name="20% - Accent5 25 4 2" xfId="21933"/>
    <cellStyle name="20% - Accent5 25 4 3" xfId="21934"/>
    <cellStyle name="20% - Accent5 25 4 4" xfId="21935"/>
    <cellStyle name="20% - Accent5 25 4 5" xfId="21936"/>
    <cellStyle name="20% - Accent5 25 4 6" xfId="21937"/>
    <cellStyle name="20% - Accent5 25 4 7" xfId="21938"/>
    <cellStyle name="20% - Accent5 25 4 8" xfId="21939"/>
    <cellStyle name="20% - Accent5 25 4 9" xfId="21940"/>
    <cellStyle name="20% - Accent5 25 5" xfId="21941"/>
    <cellStyle name="20% - Accent5 25 5 10" xfId="21942"/>
    <cellStyle name="20% - Accent5 25 5 2" xfId="21943"/>
    <cellStyle name="20% - Accent5 25 5 3" xfId="21944"/>
    <cellStyle name="20% - Accent5 25 5 4" xfId="21945"/>
    <cellStyle name="20% - Accent5 25 5 5" xfId="21946"/>
    <cellStyle name="20% - Accent5 25 5 6" xfId="21947"/>
    <cellStyle name="20% - Accent5 25 5 7" xfId="21948"/>
    <cellStyle name="20% - Accent5 25 5 8" xfId="21949"/>
    <cellStyle name="20% - Accent5 25 5 9" xfId="21950"/>
    <cellStyle name="20% - Accent5 25 6" xfId="21951"/>
    <cellStyle name="20% - Accent5 25 6 10" xfId="21952"/>
    <cellStyle name="20% - Accent5 25 6 2" xfId="21953"/>
    <cellStyle name="20% - Accent5 25 6 3" xfId="21954"/>
    <cellStyle name="20% - Accent5 25 6 4" xfId="21955"/>
    <cellStyle name="20% - Accent5 25 6 5" xfId="21956"/>
    <cellStyle name="20% - Accent5 25 6 6" xfId="21957"/>
    <cellStyle name="20% - Accent5 25 6 7" xfId="21958"/>
    <cellStyle name="20% - Accent5 25 6 8" xfId="21959"/>
    <cellStyle name="20% - Accent5 25 6 9" xfId="21960"/>
    <cellStyle name="20% - Accent5 25 7" xfId="21961"/>
    <cellStyle name="20% - Accent5 25 8" xfId="21962"/>
    <cellStyle name="20% - Accent5 25 9" xfId="21963"/>
    <cellStyle name="20% - Accent5 26" xfId="21964"/>
    <cellStyle name="20% - Accent5 26 10" xfId="21965"/>
    <cellStyle name="20% - Accent5 26 11" xfId="21966"/>
    <cellStyle name="20% - Accent5 26 12" xfId="21967"/>
    <cellStyle name="20% - Accent5 26 13" xfId="21968"/>
    <cellStyle name="20% - Accent5 26 14" xfId="21969"/>
    <cellStyle name="20% - Accent5 26 15" xfId="21970"/>
    <cellStyle name="20% - Accent5 26 16" xfId="21971"/>
    <cellStyle name="20% - Accent5 26 2" xfId="21972"/>
    <cellStyle name="20% - Accent5 26 2 10" xfId="21973"/>
    <cellStyle name="20% - Accent5 26 2 11" xfId="21974"/>
    <cellStyle name="20% - Accent5 26 2 12" xfId="21975"/>
    <cellStyle name="20% - Accent5 26 2 13" xfId="21976"/>
    <cellStyle name="20% - Accent5 26 2 2" xfId="21977"/>
    <cellStyle name="20% - Accent5 26 2 2 10" xfId="21978"/>
    <cellStyle name="20% - Accent5 26 2 2 2" xfId="21979"/>
    <cellStyle name="20% - Accent5 26 2 2 3" xfId="21980"/>
    <cellStyle name="20% - Accent5 26 2 2 4" xfId="21981"/>
    <cellStyle name="20% - Accent5 26 2 2 5" xfId="21982"/>
    <cellStyle name="20% - Accent5 26 2 2 6" xfId="21983"/>
    <cellStyle name="20% - Accent5 26 2 2 7" xfId="21984"/>
    <cellStyle name="20% - Accent5 26 2 2 8" xfId="21985"/>
    <cellStyle name="20% - Accent5 26 2 2 9" xfId="21986"/>
    <cellStyle name="20% - Accent5 26 2 3" xfId="21987"/>
    <cellStyle name="20% - Accent5 26 2 3 10" xfId="21988"/>
    <cellStyle name="20% - Accent5 26 2 3 2" xfId="21989"/>
    <cellStyle name="20% - Accent5 26 2 3 3" xfId="21990"/>
    <cellStyle name="20% - Accent5 26 2 3 4" xfId="21991"/>
    <cellStyle name="20% - Accent5 26 2 3 5" xfId="21992"/>
    <cellStyle name="20% - Accent5 26 2 3 6" xfId="21993"/>
    <cellStyle name="20% - Accent5 26 2 3 7" xfId="21994"/>
    <cellStyle name="20% - Accent5 26 2 3 8" xfId="21995"/>
    <cellStyle name="20% - Accent5 26 2 3 9" xfId="21996"/>
    <cellStyle name="20% - Accent5 26 2 4" xfId="21997"/>
    <cellStyle name="20% - Accent5 26 2 5" xfId="21998"/>
    <cellStyle name="20% - Accent5 26 2 6" xfId="21999"/>
    <cellStyle name="20% - Accent5 26 2 7" xfId="22000"/>
    <cellStyle name="20% - Accent5 26 2 8" xfId="22001"/>
    <cellStyle name="20% - Accent5 26 2 9" xfId="22002"/>
    <cellStyle name="20% - Accent5 26 3" xfId="22003"/>
    <cellStyle name="20% - Accent5 26 3 10" xfId="22004"/>
    <cellStyle name="20% - Accent5 26 3 2" xfId="22005"/>
    <cellStyle name="20% - Accent5 26 3 3" xfId="22006"/>
    <cellStyle name="20% - Accent5 26 3 4" xfId="22007"/>
    <cellStyle name="20% - Accent5 26 3 5" xfId="22008"/>
    <cellStyle name="20% - Accent5 26 3 6" xfId="22009"/>
    <cellStyle name="20% - Accent5 26 3 7" xfId="22010"/>
    <cellStyle name="20% - Accent5 26 3 8" xfId="22011"/>
    <cellStyle name="20% - Accent5 26 3 9" xfId="22012"/>
    <cellStyle name="20% - Accent5 26 4" xfId="22013"/>
    <cellStyle name="20% - Accent5 26 4 10" xfId="22014"/>
    <cellStyle name="20% - Accent5 26 4 2" xfId="22015"/>
    <cellStyle name="20% - Accent5 26 4 3" xfId="22016"/>
    <cellStyle name="20% - Accent5 26 4 4" xfId="22017"/>
    <cellStyle name="20% - Accent5 26 4 5" xfId="22018"/>
    <cellStyle name="20% - Accent5 26 4 6" xfId="22019"/>
    <cellStyle name="20% - Accent5 26 4 7" xfId="22020"/>
    <cellStyle name="20% - Accent5 26 4 8" xfId="22021"/>
    <cellStyle name="20% - Accent5 26 4 9" xfId="22022"/>
    <cellStyle name="20% - Accent5 26 5" xfId="22023"/>
    <cellStyle name="20% - Accent5 26 5 10" xfId="22024"/>
    <cellStyle name="20% - Accent5 26 5 2" xfId="22025"/>
    <cellStyle name="20% - Accent5 26 5 3" xfId="22026"/>
    <cellStyle name="20% - Accent5 26 5 4" xfId="22027"/>
    <cellStyle name="20% - Accent5 26 5 5" xfId="22028"/>
    <cellStyle name="20% - Accent5 26 5 6" xfId="22029"/>
    <cellStyle name="20% - Accent5 26 5 7" xfId="22030"/>
    <cellStyle name="20% - Accent5 26 5 8" xfId="22031"/>
    <cellStyle name="20% - Accent5 26 5 9" xfId="22032"/>
    <cellStyle name="20% - Accent5 26 6" xfId="22033"/>
    <cellStyle name="20% - Accent5 26 6 10" xfId="22034"/>
    <cellStyle name="20% - Accent5 26 6 2" xfId="22035"/>
    <cellStyle name="20% - Accent5 26 6 3" xfId="22036"/>
    <cellStyle name="20% - Accent5 26 6 4" xfId="22037"/>
    <cellStyle name="20% - Accent5 26 6 5" xfId="22038"/>
    <cellStyle name="20% - Accent5 26 6 6" xfId="22039"/>
    <cellStyle name="20% - Accent5 26 6 7" xfId="22040"/>
    <cellStyle name="20% - Accent5 26 6 8" xfId="22041"/>
    <cellStyle name="20% - Accent5 26 6 9" xfId="22042"/>
    <cellStyle name="20% - Accent5 26 7" xfId="22043"/>
    <cellStyle name="20% - Accent5 26 8" xfId="22044"/>
    <cellStyle name="20% - Accent5 26 9" xfId="22045"/>
    <cellStyle name="20% - Accent5 27" xfId="22046"/>
    <cellStyle name="20% - Accent5 27 10" xfId="22047"/>
    <cellStyle name="20% - Accent5 27 11" xfId="22048"/>
    <cellStyle name="20% - Accent5 27 12" xfId="22049"/>
    <cellStyle name="20% - Accent5 27 13" xfId="22050"/>
    <cellStyle name="20% - Accent5 27 14" xfId="22051"/>
    <cellStyle name="20% - Accent5 27 15" xfId="22052"/>
    <cellStyle name="20% - Accent5 27 2" xfId="22053"/>
    <cellStyle name="20% - Accent5 27 2 10" xfId="22054"/>
    <cellStyle name="20% - Accent5 27 2 11" xfId="22055"/>
    <cellStyle name="20% - Accent5 27 2 12" xfId="22056"/>
    <cellStyle name="20% - Accent5 27 2 13" xfId="22057"/>
    <cellStyle name="20% - Accent5 27 2 2" xfId="22058"/>
    <cellStyle name="20% - Accent5 27 2 2 10" xfId="22059"/>
    <cellStyle name="20% - Accent5 27 2 2 2" xfId="22060"/>
    <cellStyle name="20% - Accent5 27 2 2 3" xfId="22061"/>
    <cellStyle name="20% - Accent5 27 2 2 4" xfId="22062"/>
    <cellStyle name="20% - Accent5 27 2 2 5" xfId="22063"/>
    <cellStyle name="20% - Accent5 27 2 2 6" xfId="22064"/>
    <cellStyle name="20% - Accent5 27 2 2 7" xfId="22065"/>
    <cellStyle name="20% - Accent5 27 2 2 8" xfId="22066"/>
    <cellStyle name="20% - Accent5 27 2 2 9" xfId="22067"/>
    <cellStyle name="20% - Accent5 27 2 3" xfId="22068"/>
    <cellStyle name="20% - Accent5 27 2 3 10" xfId="22069"/>
    <cellStyle name="20% - Accent5 27 2 3 2" xfId="22070"/>
    <cellStyle name="20% - Accent5 27 2 3 3" xfId="22071"/>
    <cellStyle name="20% - Accent5 27 2 3 4" xfId="22072"/>
    <cellStyle name="20% - Accent5 27 2 3 5" xfId="22073"/>
    <cellStyle name="20% - Accent5 27 2 3 6" xfId="22074"/>
    <cellStyle name="20% - Accent5 27 2 3 7" xfId="22075"/>
    <cellStyle name="20% - Accent5 27 2 3 8" xfId="22076"/>
    <cellStyle name="20% - Accent5 27 2 3 9" xfId="22077"/>
    <cellStyle name="20% - Accent5 27 2 4" xfId="22078"/>
    <cellStyle name="20% - Accent5 27 2 5" xfId="22079"/>
    <cellStyle name="20% - Accent5 27 2 6" xfId="22080"/>
    <cellStyle name="20% - Accent5 27 2 7" xfId="22081"/>
    <cellStyle name="20% - Accent5 27 2 8" xfId="22082"/>
    <cellStyle name="20% - Accent5 27 2 9" xfId="22083"/>
    <cellStyle name="20% - Accent5 27 3" xfId="22084"/>
    <cellStyle name="20% - Accent5 27 3 10" xfId="22085"/>
    <cellStyle name="20% - Accent5 27 3 2" xfId="22086"/>
    <cellStyle name="20% - Accent5 27 3 3" xfId="22087"/>
    <cellStyle name="20% - Accent5 27 3 4" xfId="22088"/>
    <cellStyle name="20% - Accent5 27 3 5" xfId="22089"/>
    <cellStyle name="20% - Accent5 27 3 6" xfId="22090"/>
    <cellStyle name="20% - Accent5 27 3 7" xfId="22091"/>
    <cellStyle name="20% - Accent5 27 3 8" xfId="22092"/>
    <cellStyle name="20% - Accent5 27 3 9" xfId="22093"/>
    <cellStyle name="20% - Accent5 27 4" xfId="22094"/>
    <cellStyle name="20% - Accent5 27 4 10" xfId="22095"/>
    <cellStyle name="20% - Accent5 27 4 2" xfId="22096"/>
    <cellStyle name="20% - Accent5 27 4 3" xfId="22097"/>
    <cellStyle name="20% - Accent5 27 4 4" xfId="22098"/>
    <cellStyle name="20% - Accent5 27 4 5" xfId="22099"/>
    <cellStyle name="20% - Accent5 27 4 6" xfId="22100"/>
    <cellStyle name="20% - Accent5 27 4 7" xfId="22101"/>
    <cellStyle name="20% - Accent5 27 4 8" xfId="22102"/>
    <cellStyle name="20% - Accent5 27 4 9" xfId="22103"/>
    <cellStyle name="20% - Accent5 27 5" xfId="22104"/>
    <cellStyle name="20% - Accent5 27 5 10" xfId="22105"/>
    <cellStyle name="20% - Accent5 27 5 2" xfId="22106"/>
    <cellStyle name="20% - Accent5 27 5 3" xfId="22107"/>
    <cellStyle name="20% - Accent5 27 5 4" xfId="22108"/>
    <cellStyle name="20% - Accent5 27 5 5" xfId="22109"/>
    <cellStyle name="20% - Accent5 27 5 6" xfId="22110"/>
    <cellStyle name="20% - Accent5 27 5 7" xfId="22111"/>
    <cellStyle name="20% - Accent5 27 5 8" xfId="22112"/>
    <cellStyle name="20% - Accent5 27 5 9" xfId="22113"/>
    <cellStyle name="20% - Accent5 27 6" xfId="22114"/>
    <cellStyle name="20% - Accent5 27 7" xfId="22115"/>
    <cellStyle name="20% - Accent5 27 8" xfId="22116"/>
    <cellStyle name="20% - Accent5 27 9" xfId="22117"/>
    <cellStyle name="20% - Accent5 28" xfId="22118"/>
    <cellStyle name="20% - Accent5 28 10" xfId="22119"/>
    <cellStyle name="20% - Accent5 28 11" xfId="22120"/>
    <cellStyle name="20% - Accent5 28 12" xfId="22121"/>
    <cellStyle name="20% - Accent5 28 13" xfId="22122"/>
    <cellStyle name="20% - Accent5 28 14" xfId="22123"/>
    <cellStyle name="20% - Accent5 28 15" xfId="22124"/>
    <cellStyle name="20% - Accent5 28 2" xfId="22125"/>
    <cellStyle name="20% - Accent5 28 2 10" xfId="22126"/>
    <cellStyle name="20% - Accent5 28 2 11" xfId="22127"/>
    <cellStyle name="20% - Accent5 28 2 12" xfId="22128"/>
    <cellStyle name="20% - Accent5 28 2 13" xfId="22129"/>
    <cellStyle name="20% - Accent5 28 2 2" xfId="22130"/>
    <cellStyle name="20% - Accent5 28 2 2 10" xfId="22131"/>
    <cellStyle name="20% - Accent5 28 2 2 2" xfId="22132"/>
    <cellStyle name="20% - Accent5 28 2 2 3" xfId="22133"/>
    <cellStyle name="20% - Accent5 28 2 2 4" xfId="22134"/>
    <cellStyle name="20% - Accent5 28 2 2 5" xfId="22135"/>
    <cellStyle name="20% - Accent5 28 2 2 6" xfId="22136"/>
    <cellStyle name="20% - Accent5 28 2 2 7" xfId="22137"/>
    <cellStyle name="20% - Accent5 28 2 2 8" xfId="22138"/>
    <cellStyle name="20% - Accent5 28 2 2 9" xfId="22139"/>
    <cellStyle name="20% - Accent5 28 2 3" xfId="22140"/>
    <cellStyle name="20% - Accent5 28 2 3 10" xfId="22141"/>
    <cellStyle name="20% - Accent5 28 2 3 2" xfId="22142"/>
    <cellStyle name="20% - Accent5 28 2 3 3" xfId="22143"/>
    <cellStyle name="20% - Accent5 28 2 3 4" xfId="22144"/>
    <cellStyle name="20% - Accent5 28 2 3 5" xfId="22145"/>
    <cellStyle name="20% - Accent5 28 2 3 6" xfId="22146"/>
    <cellStyle name="20% - Accent5 28 2 3 7" xfId="22147"/>
    <cellStyle name="20% - Accent5 28 2 3 8" xfId="22148"/>
    <cellStyle name="20% - Accent5 28 2 3 9" xfId="22149"/>
    <cellStyle name="20% - Accent5 28 2 4" xfId="22150"/>
    <cellStyle name="20% - Accent5 28 2 5" xfId="22151"/>
    <cellStyle name="20% - Accent5 28 2 6" xfId="22152"/>
    <cellStyle name="20% - Accent5 28 2 7" xfId="22153"/>
    <cellStyle name="20% - Accent5 28 2 8" xfId="22154"/>
    <cellStyle name="20% - Accent5 28 2 9" xfId="22155"/>
    <cellStyle name="20% - Accent5 28 3" xfId="22156"/>
    <cellStyle name="20% - Accent5 28 3 10" xfId="22157"/>
    <cellStyle name="20% - Accent5 28 3 2" xfId="22158"/>
    <cellStyle name="20% - Accent5 28 3 3" xfId="22159"/>
    <cellStyle name="20% - Accent5 28 3 4" xfId="22160"/>
    <cellStyle name="20% - Accent5 28 3 5" xfId="22161"/>
    <cellStyle name="20% - Accent5 28 3 6" xfId="22162"/>
    <cellStyle name="20% - Accent5 28 3 7" xfId="22163"/>
    <cellStyle name="20% - Accent5 28 3 8" xfId="22164"/>
    <cellStyle name="20% - Accent5 28 3 9" xfId="22165"/>
    <cellStyle name="20% - Accent5 28 4" xfId="22166"/>
    <cellStyle name="20% - Accent5 28 4 10" xfId="22167"/>
    <cellStyle name="20% - Accent5 28 4 2" xfId="22168"/>
    <cellStyle name="20% - Accent5 28 4 3" xfId="22169"/>
    <cellStyle name="20% - Accent5 28 4 4" xfId="22170"/>
    <cellStyle name="20% - Accent5 28 4 5" xfId="22171"/>
    <cellStyle name="20% - Accent5 28 4 6" xfId="22172"/>
    <cellStyle name="20% - Accent5 28 4 7" xfId="22173"/>
    <cellStyle name="20% - Accent5 28 4 8" xfId="22174"/>
    <cellStyle name="20% - Accent5 28 4 9" xfId="22175"/>
    <cellStyle name="20% - Accent5 28 5" xfId="22176"/>
    <cellStyle name="20% - Accent5 28 5 10" xfId="22177"/>
    <cellStyle name="20% - Accent5 28 5 2" xfId="22178"/>
    <cellStyle name="20% - Accent5 28 5 3" xfId="22179"/>
    <cellStyle name="20% - Accent5 28 5 4" xfId="22180"/>
    <cellStyle name="20% - Accent5 28 5 5" xfId="22181"/>
    <cellStyle name="20% - Accent5 28 5 6" xfId="22182"/>
    <cellStyle name="20% - Accent5 28 5 7" xfId="22183"/>
    <cellStyle name="20% - Accent5 28 5 8" xfId="22184"/>
    <cellStyle name="20% - Accent5 28 5 9" xfId="22185"/>
    <cellStyle name="20% - Accent5 28 6" xfId="22186"/>
    <cellStyle name="20% - Accent5 28 7" xfId="22187"/>
    <cellStyle name="20% - Accent5 28 8" xfId="22188"/>
    <cellStyle name="20% - Accent5 28 9" xfId="22189"/>
    <cellStyle name="20% - Accent5 29" xfId="22190"/>
    <cellStyle name="20% - Accent5 29 10" xfId="22191"/>
    <cellStyle name="20% - Accent5 29 11" xfId="22192"/>
    <cellStyle name="20% - Accent5 29 12" xfId="22193"/>
    <cellStyle name="20% - Accent5 29 13" xfId="22194"/>
    <cellStyle name="20% - Accent5 29 14" xfId="22195"/>
    <cellStyle name="20% - Accent5 29 15" xfId="22196"/>
    <cellStyle name="20% - Accent5 29 2" xfId="22197"/>
    <cellStyle name="20% - Accent5 29 2 10" xfId="22198"/>
    <cellStyle name="20% - Accent5 29 2 11" xfId="22199"/>
    <cellStyle name="20% - Accent5 29 2 12" xfId="22200"/>
    <cellStyle name="20% - Accent5 29 2 13" xfId="22201"/>
    <cellStyle name="20% - Accent5 29 2 2" xfId="22202"/>
    <cellStyle name="20% - Accent5 29 2 2 10" xfId="22203"/>
    <cellStyle name="20% - Accent5 29 2 2 2" xfId="22204"/>
    <cellStyle name="20% - Accent5 29 2 2 3" xfId="22205"/>
    <cellStyle name="20% - Accent5 29 2 2 4" xfId="22206"/>
    <cellStyle name="20% - Accent5 29 2 2 5" xfId="22207"/>
    <cellStyle name="20% - Accent5 29 2 2 6" xfId="22208"/>
    <cellStyle name="20% - Accent5 29 2 2 7" xfId="22209"/>
    <cellStyle name="20% - Accent5 29 2 2 8" xfId="22210"/>
    <cellStyle name="20% - Accent5 29 2 2 9" xfId="22211"/>
    <cellStyle name="20% - Accent5 29 2 3" xfId="22212"/>
    <cellStyle name="20% - Accent5 29 2 3 10" xfId="22213"/>
    <cellStyle name="20% - Accent5 29 2 3 2" xfId="22214"/>
    <cellStyle name="20% - Accent5 29 2 3 3" xfId="22215"/>
    <cellStyle name="20% - Accent5 29 2 3 4" xfId="22216"/>
    <cellStyle name="20% - Accent5 29 2 3 5" xfId="22217"/>
    <cellStyle name="20% - Accent5 29 2 3 6" xfId="22218"/>
    <cellStyle name="20% - Accent5 29 2 3 7" xfId="22219"/>
    <cellStyle name="20% - Accent5 29 2 3 8" xfId="22220"/>
    <cellStyle name="20% - Accent5 29 2 3 9" xfId="22221"/>
    <cellStyle name="20% - Accent5 29 2 4" xfId="22222"/>
    <cellStyle name="20% - Accent5 29 2 5" xfId="22223"/>
    <cellStyle name="20% - Accent5 29 2 6" xfId="22224"/>
    <cellStyle name="20% - Accent5 29 2 7" xfId="22225"/>
    <cellStyle name="20% - Accent5 29 2 8" xfId="22226"/>
    <cellStyle name="20% - Accent5 29 2 9" xfId="22227"/>
    <cellStyle name="20% - Accent5 29 3" xfId="22228"/>
    <cellStyle name="20% - Accent5 29 3 10" xfId="22229"/>
    <cellStyle name="20% - Accent5 29 3 2" xfId="22230"/>
    <cellStyle name="20% - Accent5 29 3 3" xfId="22231"/>
    <cellStyle name="20% - Accent5 29 3 4" xfId="22232"/>
    <cellStyle name="20% - Accent5 29 3 5" xfId="22233"/>
    <cellStyle name="20% - Accent5 29 3 6" xfId="22234"/>
    <cellStyle name="20% - Accent5 29 3 7" xfId="22235"/>
    <cellStyle name="20% - Accent5 29 3 8" xfId="22236"/>
    <cellStyle name="20% - Accent5 29 3 9" xfId="22237"/>
    <cellStyle name="20% - Accent5 29 4" xfId="22238"/>
    <cellStyle name="20% - Accent5 29 4 10" xfId="22239"/>
    <cellStyle name="20% - Accent5 29 4 2" xfId="22240"/>
    <cellStyle name="20% - Accent5 29 4 3" xfId="22241"/>
    <cellStyle name="20% - Accent5 29 4 4" xfId="22242"/>
    <cellStyle name="20% - Accent5 29 4 5" xfId="22243"/>
    <cellStyle name="20% - Accent5 29 4 6" xfId="22244"/>
    <cellStyle name="20% - Accent5 29 4 7" xfId="22245"/>
    <cellStyle name="20% - Accent5 29 4 8" xfId="22246"/>
    <cellStyle name="20% - Accent5 29 4 9" xfId="22247"/>
    <cellStyle name="20% - Accent5 29 5" xfId="22248"/>
    <cellStyle name="20% - Accent5 29 5 10" xfId="22249"/>
    <cellStyle name="20% - Accent5 29 5 2" xfId="22250"/>
    <cellStyle name="20% - Accent5 29 5 3" xfId="22251"/>
    <cellStyle name="20% - Accent5 29 5 4" xfId="22252"/>
    <cellStyle name="20% - Accent5 29 5 5" xfId="22253"/>
    <cellStyle name="20% - Accent5 29 5 6" xfId="22254"/>
    <cellStyle name="20% - Accent5 29 5 7" xfId="22255"/>
    <cellStyle name="20% - Accent5 29 5 8" xfId="22256"/>
    <cellStyle name="20% - Accent5 29 5 9" xfId="22257"/>
    <cellStyle name="20% - Accent5 29 6" xfId="22258"/>
    <cellStyle name="20% - Accent5 29 7" xfId="22259"/>
    <cellStyle name="20% - Accent5 29 8" xfId="22260"/>
    <cellStyle name="20% - Accent5 29 9" xfId="22261"/>
    <cellStyle name="20% - Accent5 3" xfId="22262"/>
    <cellStyle name="20% - Accent5 3 10" xfId="22263"/>
    <cellStyle name="20% - Accent5 3 11" xfId="22264"/>
    <cellStyle name="20% - Accent5 3 12" xfId="22265"/>
    <cellStyle name="20% - Accent5 3 13" xfId="22266"/>
    <cellStyle name="20% - Accent5 3 14" xfId="22267"/>
    <cellStyle name="20% - Accent5 3 15" xfId="22268"/>
    <cellStyle name="20% - Accent5 3 16" xfId="22269"/>
    <cellStyle name="20% - Accent5 3 17" xfId="22270"/>
    <cellStyle name="20% - Accent5 3 18" xfId="22271"/>
    <cellStyle name="20% - Accent5 3 19" xfId="22272"/>
    <cellStyle name="20% - Accent5 3 2" xfId="22273"/>
    <cellStyle name="20% - Accent5 3 2 10" xfId="22274"/>
    <cellStyle name="20% - Accent5 3 2 11" xfId="22275"/>
    <cellStyle name="20% - Accent5 3 2 12" xfId="22276"/>
    <cellStyle name="20% - Accent5 3 2 13" xfId="22277"/>
    <cellStyle name="20% - Accent5 3 2 2" xfId="22278"/>
    <cellStyle name="20% - Accent5 3 2 2 10" xfId="22279"/>
    <cellStyle name="20% - Accent5 3 2 2 2" xfId="22280"/>
    <cellStyle name="20% - Accent5 3 2 2 2 2" xfId="22281"/>
    <cellStyle name="20% - Accent5 3 2 2 2 2 2" xfId="22282"/>
    <cellStyle name="20% - Accent5 3 2 2 2 3" xfId="22283"/>
    <cellStyle name="20% - Accent5 3 2 2 3" xfId="22284"/>
    <cellStyle name="20% - Accent5 3 2 2 3 2" xfId="22285"/>
    <cellStyle name="20% - Accent5 3 2 2 4" xfId="22286"/>
    <cellStyle name="20% - Accent5 3 2 2 5" xfId="22287"/>
    <cellStyle name="20% - Accent5 3 2 2 6" xfId="22288"/>
    <cellStyle name="20% - Accent5 3 2 2 7" xfId="22289"/>
    <cellStyle name="20% - Accent5 3 2 2 8" xfId="22290"/>
    <cellStyle name="20% - Accent5 3 2 2 9" xfId="22291"/>
    <cellStyle name="20% - Accent5 3 2 3" xfId="22292"/>
    <cellStyle name="20% - Accent5 3 2 3 10" xfId="22293"/>
    <cellStyle name="20% - Accent5 3 2 3 2" xfId="22294"/>
    <cellStyle name="20% - Accent5 3 2 3 2 2" xfId="22295"/>
    <cellStyle name="20% - Accent5 3 2 3 2 2 2" xfId="22296"/>
    <cellStyle name="20% - Accent5 3 2 3 2 3" xfId="22297"/>
    <cellStyle name="20% - Accent5 3 2 3 3" xfId="22298"/>
    <cellStyle name="20% - Accent5 3 2 3 3 2" xfId="22299"/>
    <cellStyle name="20% - Accent5 3 2 3 4" xfId="22300"/>
    <cellStyle name="20% - Accent5 3 2 3 5" xfId="22301"/>
    <cellStyle name="20% - Accent5 3 2 3 6" xfId="22302"/>
    <cellStyle name="20% - Accent5 3 2 3 7" xfId="22303"/>
    <cellStyle name="20% - Accent5 3 2 3 8" xfId="22304"/>
    <cellStyle name="20% - Accent5 3 2 3 9" xfId="22305"/>
    <cellStyle name="20% - Accent5 3 2 4" xfId="22306"/>
    <cellStyle name="20% - Accent5 3 2 4 2" xfId="22307"/>
    <cellStyle name="20% - Accent5 3 2 4 2 2" xfId="22308"/>
    <cellStyle name="20% - Accent5 3 2 4 3" xfId="22309"/>
    <cellStyle name="20% - Accent5 3 2 5" xfId="22310"/>
    <cellStyle name="20% - Accent5 3 2 5 2" xfId="22311"/>
    <cellStyle name="20% - Accent5 3 2 6" xfId="22312"/>
    <cellStyle name="20% - Accent5 3 2 6 2" xfId="22313"/>
    <cellStyle name="20% - Accent5 3 2 7" xfId="22314"/>
    <cellStyle name="20% - Accent5 3 2 8" xfId="22315"/>
    <cellStyle name="20% - Accent5 3 2 9" xfId="22316"/>
    <cellStyle name="20% - Accent5 3 3" xfId="22317"/>
    <cellStyle name="20% - Accent5 3 3 10" xfId="22318"/>
    <cellStyle name="20% - Accent5 3 3 11" xfId="22319"/>
    <cellStyle name="20% - Accent5 3 3 12" xfId="22320"/>
    <cellStyle name="20% - Accent5 3 3 2" xfId="22321"/>
    <cellStyle name="20% - Accent5 3 3 2 2" xfId="22322"/>
    <cellStyle name="20% - Accent5 3 3 2 2 2" xfId="22323"/>
    <cellStyle name="20% - Accent5 3 3 2 2 2 2" xfId="22324"/>
    <cellStyle name="20% - Accent5 3 3 2 2 3" xfId="22325"/>
    <cellStyle name="20% - Accent5 3 3 2 3" xfId="22326"/>
    <cellStyle name="20% - Accent5 3 3 2 3 2" xfId="22327"/>
    <cellStyle name="20% - Accent5 3 3 2 4" xfId="22328"/>
    <cellStyle name="20% - Accent5 3 3 2 5" xfId="22329"/>
    <cellStyle name="20% - Accent5 3 3 2 6" xfId="22330"/>
    <cellStyle name="20% - Accent5 3 3 2 7" xfId="22331"/>
    <cellStyle name="20% - Accent5 3 3 2 8" xfId="22332"/>
    <cellStyle name="20% - Accent5 3 3 3" xfId="22333"/>
    <cellStyle name="20% - Accent5 3 3 3 2" xfId="22334"/>
    <cellStyle name="20% - Accent5 3 3 3 2 2" xfId="22335"/>
    <cellStyle name="20% - Accent5 3 3 3 2 2 2" xfId="22336"/>
    <cellStyle name="20% - Accent5 3 3 3 2 3" xfId="22337"/>
    <cellStyle name="20% - Accent5 3 3 3 3" xfId="22338"/>
    <cellStyle name="20% - Accent5 3 3 3 3 2" xfId="22339"/>
    <cellStyle name="20% - Accent5 3 3 3 4" xfId="22340"/>
    <cellStyle name="20% - Accent5 3 3 3 5" xfId="22341"/>
    <cellStyle name="20% - Accent5 3 3 3 6" xfId="22342"/>
    <cellStyle name="20% - Accent5 3 3 3 7" xfId="22343"/>
    <cellStyle name="20% - Accent5 3 3 3 8" xfId="22344"/>
    <cellStyle name="20% - Accent5 3 3 4" xfId="22345"/>
    <cellStyle name="20% - Accent5 3 3 4 2" xfId="22346"/>
    <cellStyle name="20% - Accent5 3 3 4 2 2" xfId="22347"/>
    <cellStyle name="20% - Accent5 3 3 4 3" xfId="22348"/>
    <cellStyle name="20% - Accent5 3 3 5" xfId="22349"/>
    <cellStyle name="20% - Accent5 3 3 5 2" xfId="22350"/>
    <cellStyle name="20% - Accent5 3 3 6" xfId="22351"/>
    <cellStyle name="20% - Accent5 3 3 6 2" xfId="22352"/>
    <cellStyle name="20% - Accent5 3 3 7" xfId="22353"/>
    <cellStyle name="20% - Accent5 3 3 8" xfId="22354"/>
    <cellStyle name="20% - Accent5 3 3 9" xfId="22355"/>
    <cellStyle name="20% - Accent5 3 4" xfId="22356"/>
    <cellStyle name="20% - Accent5 3 4 10" xfId="22357"/>
    <cellStyle name="20% - Accent5 3 4 11" xfId="22358"/>
    <cellStyle name="20% - Accent5 3 4 12" xfId="22359"/>
    <cellStyle name="20% - Accent5 3 4 2" xfId="22360"/>
    <cellStyle name="20% - Accent5 3 4 2 2" xfId="22361"/>
    <cellStyle name="20% - Accent5 3 4 2 2 2" xfId="22362"/>
    <cellStyle name="20% - Accent5 3 4 2 2 2 2" xfId="22363"/>
    <cellStyle name="20% - Accent5 3 4 2 2 3" xfId="22364"/>
    <cellStyle name="20% - Accent5 3 4 2 3" xfId="22365"/>
    <cellStyle name="20% - Accent5 3 4 2 3 2" xfId="22366"/>
    <cellStyle name="20% - Accent5 3 4 2 4" xfId="22367"/>
    <cellStyle name="20% - Accent5 3 4 2 5" xfId="22368"/>
    <cellStyle name="20% - Accent5 3 4 2 6" xfId="22369"/>
    <cellStyle name="20% - Accent5 3 4 2 7" xfId="22370"/>
    <cellStyle name="20% - Accent5 3 4 2 8" xfId="22371"/>
    <cellStyle name="20% - Accent5 3 4 3" xfId="22372"/>
    <cellStyle name="20% - Accent5 3 4 3 2" xfId="22373"/>
    <cellStyle name="20% - Accent5 3 4 3 2 2" xfId="22374"/>
    <cellStyle name="20% - Accent5 3 4 3 2 2 2" xfId="22375"/>
    <cellStyle name="20% - Accent5 3 4 3 2 3" xfId="22376"/>
    <cellStyle name="20% - Accent5 3 4 3 3" xfId="22377"/>
    <cellStyle name="20% - Accent5 3 4 3 3 2" xfId="22378"/>
    <cellStyle name="20% - Accent5 3 4 3 4" xfId="22379"/>
    <cellStyle name="20% - Accent5 3 4 3 5" xfId="22380"/>
    <cellStyle name="20% - Accent5 3 4 3 6" xfId="22381"/>
    <cellStyle name="20% - Accent5 3 4 3 7" xfId="22382"/>
    <cellStyle name="20% - Accent5 3 4 3 8" xfId="22383"/>
    <cellStyle name="20% - Accent5 3 4 4" xfId="22384"/>
    <cellStyle name="20% - Accent5 3 4 4 2" xfId="22385"/>
    <cellStyle name="20% - Accent5 3 4 4 2 2" xfId="22386"/>
    <cellStyle name="20% - Accent5 3 4 4 3" xfId="22387"/>
    <cellStyle name="20% - Accent5 3 4 5" xfId="22388"/>
    <cellStyle name="20% - Accent5 3 4 5 2" xfId="22389"/>
    <cellStyle name="20% - Accent5 3 4 6" xfId="22390"/>
    <cellStyle name="20% - Accent5 3 4 6 2" xfId="22391"/>
    <cellStyle name="20% - Accent5 3 4 7" xfId="22392"/>
    <cellStyle name="20% - Accent5 3 4 8" xfId="22393"/>
    <cellStyle name="20% - Accent5 3 4 9" xfId="22394"/>
    <cellStyle name="20% - Accent5 3 5" xfId="22395"/>
    <cellStyle name="20% - Accent5 3 5 10" xfId="22396"/>
    <cellStyle name="20% - Accent5 3 5 2" xfId="22397"/>
    <cellStyle name="20% - Accent5 3 5 2 2" xfId="22398"/>
    <cellStyle name="20% - Accent5 3 5 2 2 2" xfId="22399"/>
    <cellStyle name="20% - Accent5 3 5 2 3" xfId="22400"/>
    <cellStyle name="20% - Accent5 3 5 3" xfId="22401"/>
    <cellStyle name="20% - Accent5 3 5 3 2" xfId="22402"/>
    <cellStyle name="20% - Accent5 3 5 4" xfId="22403"/>
    <cellStyle name="20% - Accent5 3 5 5" xfId="22404"/>
    <cellStyle name="20% - Accent5 3 5 6" xfId="22405"/>
    <cellStyle name="20% - Accent5 3 5 7" xfId="22406"/>
    <cellStyle name="20% - Accent5 3 5 8" xfId="22407"/>
    <cellStyle name="20% - Accent5 3 5 9" xfId="22408"/>
    <cellStyle name="20% - Accent5 3 6" xfId="22409"/>
    <cellStyle name="20% - Accent5 3 6 10" xfId="22410"/>
    <cellStyle name="20% - Accent5 3 6 2" xfId="22411"/>
    <cellStyle name="20% - Accent5 3 6 2 2" xfId="22412"/>
    <cellStyle name="20% - Accent5 3 6 2 2 2" xfId="22413"/>
    <cellStyle name="20% - Accent5 3 6 2 3" xfId="22414"/>
    <cellStyle name="20% - Accent5 3 6 3" xfId="22415"/>
    <cellStyle name="20% - Accent5 3 6 3 2" xfId="22416"/>
    <cellStyle name="20% - Accent5 3 6 4" xfId="22417"/>
    <cellStyle name="20% - Accent5 3 6 5" xfId="22418"/>
    <cellStyle name="20% - Accent5 3 6 6" xfId="22419"/>
    <cellStyle name="20% - Accent5 3 6 7" xfId="22420"/>
    <cellStyle name="20% - Accent5 3 6 8" xfId="22421"/>
    <cellStyle name="20% - Accent5 3 6 9" xfId="22422"/>
    <cellStyle name="20% - Accent5 3 7" xfId="22423"/>
    <cellStyle name="20% - Accent5 3 7 10" xfId="22424"/>
    <cellStyle name="20% - Accent5 3 7 2" xfId="22425"/>
    <cellStyle name="20% - Accent5 3 7 2 2" xfId="22426"/>
    <cellStyle name="20% - Accent5 3 7 3" xfId="22427"/>
    <cellStyle name="20% - Accent5 3 7 4" xfId="22428"/>
    <cellStyle name="20% - Accent5 3 7 5" xfId="22429"/>
    <cellStyle name="20% - Accent5 3 7 6" xfId="22430"/>
    <cellStyle name="20% - Accent5 3 7 7" xfId="22431"/>
    <cellStyle name="20% - Accent5 3 7 8" xfId="22432"/>
    <cellStyle name="20% - Accent5 3 7 9" xfId="22433"/>
    <cellStyle name="20% - Accent5 3 8" xfId="22434"/>
    <cellStyle name="20% - Accent5 3 8 10" xfId="22435"/>
    <cellStyle name="20% - Accent5 3 8 2" xfId="22436"/>
    <cellStyle name="20% - Accent5 3 8 3" xfId="22437"/>
    <cellStyle name="20% - Accent5 3 8 4" xfId="22438"/>
    <cellStyle name="20% - Accent5 3 8 5" xfId="22439"/>
    <cellStyle name="20% - Accent5 3 8 6" xfId="22440"/>
    <cellStyle name="20% - Accent5 3 8 7" xfId="22441"/>
    <cellStyle name="20% - Accent5 3 8 8" xfId="22442"/>
    <cellStyle name="20% - Accent5 3 8 9" xfId="22443"/>
    <cellStyle name="20% - Accent5 3 9" xfId="22444"/>
    <cellStyle name="20% - Accent5 3 9 10" xfId="22445"/>
    <cellStyle name="20% - Accent5 3 9 2" xfId="22446"/>
    <cellStyle name="20% - Accent5 3 9 3" xfId="22447"/>
    <cellStyle name="20% - Accent5 3 9 4" xfId="22448"/>
    <cellStyle name="20% - Accent5 3 9 5" xfId="22449"/>
    <cellStyle name="20% - Accent5 3 9 6" xfId="22450"/>
    <cellStyle name="20% - Accent5 3 9 7" xfId="22451"/>
    <cellStyle name="20% - Accent5 3 9 8" xfId="22452"/>
    <cellStyle name="20% - Accent5 3 9 9" xfId="22453"/>
    <cellStyle name="20% - Accent5 30" xfId="22454"/>
    <cellStyle name="20% - Accent5 30 10" xfId="22455"/>
    <cellStyle name="20% - Accent5 30 11" xfId="22456"/>
    <cellStyle name="20% - Accent5 30 12" xfId="22457"/>
    <cellStyle name="20% - Accent5 30 13" xfId="22458"/>
    <cellStyle name="20% - Accent5 30 14" xfId="22459"/>
    <cellStyle name="20% - Accent5 30 15" xfId="22460"/>
    <cellStyle name="20% - Accent5 30 2" xfId="22461"/>
    <cellStyle name="20% - Accent5 30 2 10" xfId="22462"/>
    <cellStyle name="20% - Accent5 30 2 11" xfId="22463"/>
    <cellStyle name="20% - Accent5 30 2 12" xfId="22464"/>
    <cellStyle name="20% - Accent5 30 2 13" xfId="22465"/>
    <cellStyle name="20% - Accent5 30 2 2" xfId="22466"/>
    <cellStyle name="20% - Accent5 30 2 2 10" xfId="22467"/>
    <cellStyle name="20% - Accent5 30 2 2 2" xfId="22468"/>
    <cellStyle name="20% - Accent5 30 2 2 3" xfId="22469"/>
    <cellStyle name="20% - Accent5 30 2 2 4" xfId="22470"/>
    <cellStyle name="20% - Accent5 30 2 2 5" xfId="22471"/>
    <cellStyle name="20% - Accent5 30 2 2 6" xfId="22472"/>
    <cellStyle name="20% - Accent5 30 2 2 7" xfId="22473"/>
    <cellStyle name="20% - Accent5 30 2 2 8" xfId="22474"/>
    <cellStyle name="20% - Accent5 30 2 2 9" xfId="22475"/>
    <cellStyle name="20% - Accent5 30 2 3" xfId="22476"/>
    <cellStyle name="20% - Accent5 30 2 3 10" xfId="22477"/>
    <cellStyle name="20% - Accent5 30 2 3 2" xfId="22478"/>
    <cellStyle name="20% - Accent5 30 2 3 3" xfId="22479"/>
    <cellStyle name="20% - Accent5 30 2 3 4" xfId="22480"/>
    <cellStyle name="20% - Accent5 30 2 3 5" xfId="22481"/>
    <cellStyle name="20% - Accent5 30 2 3 6" xfId="22482"/>
    <cellStyle name="20% - Accent5 30 2 3 7" xfId="22483"/>
    <cellStyle name="20% - Accent5 30 2 3 8" xfId="22484"/>
    <cellStyle name="20% - Accent5 30 2 3 9" xfId="22485"/>
    <cellStyle name="20% - Accent5 30 2 4" xfId="22486"/>
    <cellStyle name="20% - Accent5 30 2 5" xfId="22487"/>
    <cellStyle name="20% - Accent5 30 2 6" xfId="22488"/>
    <cellStyle name="20% - Accent5 30 2 7" xfId="22489"/>
    <cellStyle name="20% - Accent5 30 2 8" xfId="22490"/>
    <cellStyle name="20% - Accent5 30 2 9" xfId="22491"/>
    <cellStyle name="20% - Accent5 30 3" xfId="22492"/>
    <cellStyle name="20% - Accent5 30 3 10" xfId="22493"/>
    <cellStyle name="20% - Accent5 30 3 2" xfId="22494"/>
    <cellStyle name="20% - Accent5 30 3 3" xfId="22495"/>
    <cellStyle name="20% - Accent5 30 3 4" xfId="22496"/>
    <cellStyle name="20% - Accent5 30 3 5" xfId="22497"/>
    <cellStyle name="20% - Accent5 30 3 6" xfId="22498"/>
    <cellStyle name="20% - Accent5 30 3 7" xfId="22499"/>
    <cellStyle name="20% - Accent5 30 3 8" xfId="22500"/>
    <cellStyle name="20% - Accent5 30 3 9" xfId="22501"/>
    <cellStyle name="20% - Accent5 30 4" xfId="22502"/>
    <cellStyle name="20% - Accent5 30 4 10" xfId="22503"/>
    <cellStyle name="20% - Accent5 30 4 2" xfId="22504"/>
    <cellStyle name="20% - Accent5 30 4 3" xfId="22505"/>
    <cellStyle name="20% - Accent5 30 4 4" xfId="22506"/>
    <cellStyle name="20% - Accent5 30 4 5" xfId="22507"/>
    <cellStyle name="20% - Accent5 30 4 6" xfId="22508"/>
    <cellStyle name="20% - Accent5 30 4 7" xfId="22509"/>
    <cellStyle name="20% - Accent5 30 4 8" xfId="22510"/>
    <cellStyle name="20% - Accent5 30 4 9" xfId="22511"/>
    <cellStyle name="20% - Accent5 30 5" xfId="22512"/>
    <cellStyle name="20% - Accent5 30 5 10" xfId="22513"/>
    <cellStyle name="20% - Accent5 30 5 2" xfId="22514"/>
    <cellStyle name="20% - Accent5 30 5 3" xfId="22515"/>
    <cellStyle name="20% - Accent5 30 5 4" xfId="22516"/>
    <cellStyle name="20% - Accent5 30 5 5" xfId="22517"/>
    <cellStyle name="20% - Accent5 30 5 6" xfId="22518"/>
    <cellStyle name="20% - Accent5 30 5 7" xfId="22519"/>
    <cellStyle name="20% - Accent5 30 5 8" xfId="22520"/>
    <cellStyle name="20% - Accent5 30 5 9" xfId="22521"/>
    <cellStyle name="20% - Accent5 30 6" xfId="22522"/>
    <cellStyle name="20% - Accent5 30 7" xfId="22523"/>
    <cellStyle name="20% - Accent5 30 8" xfId="22524"/>
    <cellStyle name="20% - Accent5 30 9" xfId="22525"/>
    <cellStyle name="20% - Accent5 31" xfId="22526"/>
    <cellStyle name="20% - Accent5 31 10" xfId="22527"/>
    <cellStyle name="20% - Accent5 31 11" xfId="22528"/>
    <cellStyle name="20% - Accent5 31 12" xfId="22529"/>
    <cellStyle name="20% - Accent5 31 13" xfId="22530"/>
    <cellStyle name="20% - Accent5 31 14" xfId="22531"/>
    <cellStyle name="20% - Accent5 31 15" xfId="22532"/>
    <cellStyle name="20% - Accent5 31 2" xfId="22533"/>
    <cellStyle name="20% - Accent5 31 2 10" xfId="22534"/>
    <cellStyle name="20% - Accent5 31 2 11" xfId="22535"/>
    <cellStyle name="20% - Accent5 31 2 12" xfId="22536"/>
    <cellStyle name="20% - Accent5 31 2 13" xfId="22537"/>
    <cellStyle name="20% - Accent5 31 2 2" xfId="22538"/>
    <cellStyle name="20% - Accent5 31 2 2 10" xfId="22539"/>
    <cellStyle name="20% - Accent5 31 2 2 2" xfId="22540"/>
    <cellStyle name="20% - Accent5 31 2 2 3" xfId="22541"/>
    <cellStyle name="20% - Accent5 31 2 2 4" xfId="22542"/>
    <cellStyle name="20% - Accent5 31 2 2 5" xfId="22543"/>
    <cellStyle name="20% - Accent5 31 2 2 6" xfId="22544"/>
    <cellStyle name="20% - Accent5 31 2 2 7" xfId="22545"/>
    <cellStyle name="20% - Accent5 31 2 2 8" xfId="22546"/>
    <cellStyle name="20% - Accent5 31 2 2 9" xfId="22547"/>
    <cellStyle name="20% - Accent5 31 2 3" xfId="22548"/>
    <cellStyle name="20% - Accent5 31 2 3 10" xfId="22549"/>
    <cellStyle name="20% - Accent5 31 2 3 2" xfId="22550"/>
    <cellStyle name="20% - Accent5 31 2 3 3" xfId="22551"/>
    <cellStyle name="20% - Accent5 31 2 3 4" xfId="22552"/>
    <cellStyle name="20% - Accent5 31 2 3 5" xfId="22553"/>
    <cellStyle name="20% - Accent5 31 2 3 6" xfId="22554"/>
    <cellStyle name="20% - Accent5 31 2 3 7" xfId="22555"/>
    <cellStyle name="20% - Accent5 31 2 3 8" xfId="22556"/>
    <cellStyle name="20% - Accent5 31 2 3 9" xfId="22557"/>
    <cellStyle name="20% - Accent5 31 2 4" xfId="22558"/>
    <cellStyle name="20% - Accent5 31 2 5" xfId="22559"/>
    <cellStyle name="20% - Accent5 31 2 6" xfId="22560"/>
    <cellStyle name="20% - Accent5 31 2 7" xfId="22561"/>
    <cellStyle name="20% - Accent5 31 2 8" xfId="22562"/>
    <cellStyle name="20% - Accent5 31 2 9" xfId="22563"/>
    <cellStyle name="20% - Accent5 31 3" xfId="22564"/>
    <cellStyle name="20% - Accent5 31 3 10" xfId="22565"/>
    <cellStyle name="20% - Accent5 31 3 2" xfId="22566"/>
    <cellStyle name="20% - Accent5 31 3 3" xfId="22567"/>
    <cellStyle name="20% - Accent5 31 3 4" xfId="22568"/>
    <cellStyle name="20% - Accent5 31 3 5" xfId="22569"/>
    <cellStyle name="20% - Accent5 31 3 6" xfId="22570"/>
    <cellStyle name="20% - Accent5 31 3 7" xfId="22571"/>
    <cellStyle name="20% - Accent5 31 3 8" xfId="22572"/>
    <cellStyle name="20% - Accent5 31 3 9" xfId="22573"/>
    <cellStyle name="20% - Accent5 31 4" xfId="22574"/>
    <cellStyle name="20% - Accent5 31 4 10" xfId="22575"/>
    <cellStyle name="20% - Accent5 31 4 2" xfId="22576"/>
    <cellStyle name="20% - Accent5 31 4 3" xfId="22577"/>
    <cellStyle name="20% - Accent5 31 4 4" xfId="22578"/>
    <cellStyle name="20% - Accent5 31 4 5" xfId="22579"/>
    <cellStyle name="20% - Accent5 31 4 6" xfId="22580"/>
    <cellStyle name="20% - Accent5 31 4 7" xfId="22581"/>
    <cellStyle name="20% - Accent5 31 4 8" xfId="22582"/>
    <cellStyle name="20% - Accent5 31 4 9" xfId="22583"/>
    <cellStyle name="20% - Accent5 31 5" xfId="22584"/>
    <cellStyle name="20% - Accent5 31 5 10" xfId="22585"/>
    <cellStyle name="20% - Accent5 31 5 2" xfId="22586"/>
    <cellStyle name="20% - Accent5 31 5 3" xfId="22587"/>
    <cellStyle name="20% - Accent5 31 5 4" xfId="22588"/>
    <cellStyle name="20% - Accent5 31 5 5" xfId="22589"/>
    <cellStyle name="20% - Accent5 31 5 6" xfId="22590"/>
    <cellStyle name="20% - Accent5 31 5 7" xfId="22591"/>
    <cellStyle name="20% - Accent5 31 5 8" xfId="22592"/>
    <cellStyle name="20% - Accent5 31 5 9" xfId="22593"/>
    <cellStyle name="20% - Accent5 31 6" xfId="22594"/>
    <cellStyle name="20% - Accent5 31 7" xfId="22595"/>
    <cellStyle name="20% - Accent5 31 8" xfId="22596"/>
    <cellStyle name="20% - Accent5 31 9" xfId="22597"/>
    <cellStyle name="20% - Accent5 32" xfId="22598"/>
    <cellStyle name="20% - Accent5 32 10" xfId="22599"/>
    <cellStyle name="20% - Accent5 32 11" xfId="22600"/>
    <cellStyle name="20% - Accent5 32 12" xfId="22601"/>
    <cellStyle name="20% - Accent5 32 13" xfId="22602"/>
    <cellStyle name="20% - Accent5 32 14" xfId="22603"/>
    <cellStyle name="20% - Accent5 32 15" xfId="22604"/>
    <cellStyle name="20% - Accent5 32 2" xfId="22605"/>
    <cellStyle name="20% - Accent5 32 2 10" xfId="22606"/>
    <cellStyle name="20% - Accent5 32 2 11" xfId="22607"/>
    <cellStyle name="20% - Accent5 32 2 12" xfId="22608"/>
    <cellStyle name="20% - Accent5 32 2 13" xfId="22609"/>
    <cellStyle name="20% - Accent5 32 2 2" xfId="22610"/>
    <cellStyle name="20% - Accent5 32 2 2 10" xfId="22611"/>
    <cellStyle name="20% - Accent5 32 2 2 2" xfId="22612"/>
    <cellStyle name="20% - Accent5 32 2 2 3" xfId="22613"/>
    <cellStyle name="20% - Accent5 32 2 2 4" xfId="22614"/>
    <cellStyle name="20% - Accent5 32 2 2 5" xfId="22615"/>
    <cellStyle name="20% - Accent5 32 2 2 6" xfId="22616"/>
    <cellStyle name="20% - Accent5 32 2 2 7" xfId="22617"/>
    <cellStyle name="20% - Accent5 32 2 2 8" xfId="22618"/>
    <cellStyle name="20% - Accent5 32 2 2 9" xfId="22619"/>
    <cellStyle name="20% - Accent5 32 2 3" xfId="22620"/>
    <cellStyle name="20% - Accent5 32 2 3 10" xfId="22621"/>
    <cellStyle name="20% - Accent5 32 2 3 2" xfId="22622"/>
    <cellStyle name="20% - Accent5 32 2 3 3" xfId="22623"/>
    <cellStyle name="20% - Accent5 32 2 3 4" xfId="22624"/>
    <cellStyle name="20% - Accent5 32 2 3 5" xfId="22625"/>
    <cellStyle name="20% - Accent5 32 2 3 6" xfId="22626"/>
    <cellStyle name="20% - Accent5 32 2 3 7" xfId="22627"/>
    <cellStyle name="20% - Accent5 32 2 3 8" xfId="22628"/>
    <cellStyle name="20% - Accent5 32 2 3 9" xfId="22629"/>
    <cellStyle name="20% - Accent5 32 2 4" xfId="22630"/>
    <cellStyle name="20% - Accent5 32 2 5" xfId="22631"/>
    <cellStyle name="20% - Accent5 32 2 6" xfId="22632"/>
    <cellStyle name="20% - Accent5 32 2 7" xfId="22633"/>
    <cellStyle name="20% - Accent5 32 2 8" xfId="22634"/>
    <cellStyle name="20% - Accent5 32 2 9" xfId="22635"/>
    <cellStyle name="20% - Accent5 32 3" xfId="22636"/>
    <cellStyle name="20% - Accent5 32 3 10" xfId="22637"/>
    <cellStyle name="20% - Accent5 32 3 2" xfId="22638"/>
    <cellStyle name="20% - Accent5 32 3 3" xfId="22639"/>
    <cellStyle name="20% - Accent5 32 3 4" xfId="22640"/>
    <cellStyle name="20% - Accent5 32 3 5" xfId="22641"/>
    <cellStyle name="20% - Accent5 32 3 6" xfId="22642"/>
    <cellStyle name="20% - Accent5 32 3 7" xfId="22643"/>
    <cellStyle name="20% - Accent5 32 3 8" xfId="22644"/>
    <cellStyle name="20% - Accent5 32 3 9" xfId="22645"/>
    <cellStyle name="20% - Accent5 32 4" xfId="22646"/>
    <cellStyle name="20% - Accent5 32 4 10" xfId="22647"/>
    <cellStyle name="20% - Accent5 32 4 2" xfId="22648"/>
    <cellStyle name="20% - Accent5 32 4 3" xfId="22649"/>
    <cellStyle name="20% - Accent5 32 4 4" xfId="22650"/>
    <cellStyle name="20% - Accent5 32 4 5" xfId="22651"/>
    <cellStyle name="20% - Accent5 32 4 6" xfId="22652"/>
    <cellStyle name="20% - Accent5 32 4 7" xfId="22653"/>
    <cellStyle name="20% - Accent5 32 4 8" xfId="22654"/>
    <cellStyle name="20% - Accent5 32 4 9" xfId="22655"/>
    <cellStyle name="20% - Accent5 32 5" xfId="22656"/>
    <cellStyle name="20% - Accent5 32 5 10" xfId="22657"/>
    <cellStyle name="20% - Accent5 32 5 2" xfId="22658"/>
    <cellStyle name="20% - Accent5 32 5 3" xfId="22659"/>
    <cellStyle name="20% - Accent5 32 5 4" xfId="22660"/>
    <cellStyle name="20% - Accent5 32 5 5" xfId="22661"/>
    <cellStyle name="20% - Accent5 32 5 6" xfId="22662"/>
    <cellStyle name="20% - Accent5 32 5 7" xfId="22663"/>
    <cellStyle name="20% - Accent5 32 5 8" xfId="22664"/>
    <cellStyle name="20% - Accent5 32 5 9" xfId="22665"/>
    <cellStyle name="20% - Accent5 32 6" xfId="22666"/>
    <cellStyle name="20% - Accent5 32 7" xfId="22667"/>
    <cellStyle name="20% - Accent5 32 8" xfId="22668"/>
    <cellStyle name="20% - Accent5 32 9" xfId="22669"/>
    <cellStyle name="20% - Accent5 33" xfId="22670"/>
    <cellStyle name="20% - Accent5 33 10" xfId="22671"/>
    <cellStyle name="20% - Accent5 33 11" xfId="22672"/>
    <cellStyle name="20% - Accent5 33 12" xfId="22673"/>
    <cellStyle name="20% - Accent5 33 13" xfId="22674"/>
    <cellStyle name="20% - Accent5 33 14" xfId="22675"/>
    <cellStyle name="20% - Accent5 33 15" xfId="22676"/>
    <cellStyle name="20% - Accent5 33 2" xfId="22677"/>
    <cellStyle name="20% - Accent5 33 2 10" xfId="22678"/>
    <cellStyle name="20% - Accent5 33 2 11" xfId="22679"/>
    <cellStyle name="20% - Accent5 33 2 12" xfId="22680"/>
    <cellStyle name="20% - Accent5 33 2 13" xfId="22681"/>
    <cellStyle name="20% - Accent5 33 2 2" xfId="22682"/>
    <cellStyle name="20% - Accent5 33 2 2 10" xfId="22683"/>
    <cellStyle name="20% - Accent5 33 2 2 2" xfId="22684"/>
    <cellStyle name="20% - Accent5 33 2 2 3" xfId="22685"/>
    <cellStyle name="20% - Accent5 33 2 2 4" xfId="22686"/>
    <cellStyle name="20% - Accent5 33 2 2 5" xfId="22687"/>
    <cellStyle name="20% - Accent5 33 2 2 6" xfId="22688"/>
    <cellStyle name="20% - Accent5 33 2 2 7" xfId="22689"/>
    <cellStyle name="20% - Accent5 33 2 2 8" xfId="22690"/>
    <cellStyle name="20% - Accent5 33 2 2 9" xfId="22691"/>
    <cellStyle name="20% - Accent5 33 2 3" xfId="22692"/>
    <cellStyle name="20% - Accent5 33 2 3 10" xfId="22693"/>
    <cellStyle name="20% - Accent5 33 2 3 2" xfId="22694"/>
    <cellStyle name="20% - Accent5 33 2 3 3" xfId="22695"/>
    <cellStyle name="20% - Accent5 33 2 3 4" xfId="22696"/>
    <cellStyle name="20% - Accent5 33 2 3 5" xfId="22697"/>
    <cellStyle name="20% - Accent5 33 2 3 6" xfId="22698"/>
    <cellStyle name="20% - Accent5 33 2 3 7" xfId="22699"/>
    <cellStyle name="20% - Accent5 33 2 3 8" xfId="22700"/>
    <cellStyle name="20% - Accent5 33 2 3 9" xfId="22701"/>
    <cellStyle name="20% - Accent5 33 2 4" xfId="22702"/>
    <cellStyle name="20% - Accent5 33 2 5" xfId="22703"/>
    <cellStyle name="20% - Accent5 33 2 6" xfId="22704"/>
    <cellStyle name="20% - Accent5 33 2 7" xfId="22705"/>
    <cellStyle name="20% - Accent5 33 2 8" xfId="22706"/>
    <cellStyle name="20% - Accent5 33 2 9" xfId="22707"/>
    <cellStyle name="20% - Accent5 33 3" xfId="22708"/>
    <cellStyle name="20% - Accent5 33 3 10" xfId="22709"/>
    <cellStyle name="20% - Accent5 33 3 2" xfId="22710"/>
    <cellStyle name="20% - Accent5 33 3 3" xfId="22711"/>
    <cellStyle name="20% - Accent5 33 3 4" xfId="22712"/>
    <cellStyle name="20% - Accent5 33 3 5" xfId="22713"/>
    <cellStyle name="20% - Accent5 33 3 6" xfId="22714"/>
    <cellStyle name="20% - Accent5 33 3 7" xfId="22715"/>
    <cellStyle name="20% - Accent5 33 3 8" xfId="22716"/>
    <cellStyle name="20% - Accent5 33 3 9" xfId="22717"/>
    <cellStyle name="20% - Accent5 33 4" xfId="22718"/>
    <cellStyle name="20% - Accent5 33 4 10" xfId="22719"/>
    <cellStyle name="20% - Accent5 33 4 2" xfId="22720"/>
    <cellStyle name="20% - Accent5 33 4 3" xfId="22721"/>
    <cellStyle name="20% - Accent5 33 4 4" xfId="22722"/>
    <cellStyle name="20% - Accent5 33 4 5" xfId="22723"/>
    <cellStyle name="20% - Accent5 33 4 6" xfId="22724"/>
    <cellStyle name="20% - Accent5 33 4 7" xfId="22725"/>
    <cellStyle name="20% - Accent5 33 4 8" xfId="22726"/>
    <cellStyle name="20% - Accent5 33 4 9" xfId="22727"/>
    <cellStyle name="20% - Accent5 33 5" xfId="22728"/>
    <cellStyle name="20% - Accent5 33 5 10" xfId="22729"/>
    <cellStyle name="20% - Accent5 33 5 2" xfId="22730"/>
    <cellStyle name="20% - Accent5 33 5 3" xfId="22731"/>
    <cellStyle name="20% - Accent5 33 5 4" xfId="22732"/>
    <cellStyle name="20% - Accent5 33 5 5" xfId="22733"/>
    <cellStyle name="20% - Accent5 33 5 6" xfId="22734"/>
    <cellStyle name="20% - Accent5 33 5 7" xfId="22735"/>
    <cellStyle name="20% - Accent5 33 5 8" xfId="22736"/>
    <cellStyle name="20% - Accent5 33 5 9" xfId="22737"/>
    <cellStyle name="20% - Accent5 33 6" xfId="22738"/>
    <cellStyle name="20% - Accent5 33 7" xfId="22739"/>
    <cellStyle name="20% - Accent5 33 8" xfId="22740"/>
    <cellStyle name="20% - Accent5 33 9" xfId="22741"/>
    <cellStyle name="20% - Accent5 34" xfId="22742"/>
    <cellStyle name="20% - Accent5 34 10" xfId="22743"/>
    <cellStyle name="20% - Accent5 34 11" xfId="22744"/>
    <cellStyle name="20% - Accent5 34 12" xfId="22745"/>
    <cellStyle name="20% - Accent5 34 13" xfId="22746"/>
    <cellStyle name="20% - Accent5 34 14" xfId="22747"/>
    <cellStyle name="20% - Accent5 34 15" xfId="22748"/>
    <cellStyle name="20% - Accent5 34 2" xfId="22749"/>
    <cellStyle name="20% - Accent5 34 2 10" xfId="22750"/>
    <cellStyle name="20% - Accent5 34 2 11" xfId="22751"/>
    <cellStyle name="20% - Accent5 34 2 12" xfId="22752"/>
    <cellStyle name="20% - Accent5 34 2 13" xfId="22753"/>
    <cellStyle name="20% - Accent5 34 2 2" xfId="22754"/>
    <cellStyle name="20% - Accent5 34 2 2 10" xfId="22755"/>
    <cellStyle name="20% - Accent5 34 2 2 2" xfId="22756"/>
    <cellStyle name="20% - Accent5 34 2 2 3" xfId="22757"/>
    <cellStyle name="20% - Accent5 34 2 2 4" xfId="22758"/>
    <cellStyle name="20% - Accent5 34 2 2 5" xfId="22759"/>
    <cellStyle name="20% - Accent5 34 2 2 6" xfId="22760"/>
    <cellStyle name="20% - Accent5 34 2 2 7" xfId="22761"/>
    <cellStyle name="20% - Accent5 34 2 2 8" xfId="22762"/>
    <cellStyle name="20% - Accent5 34 2 2 9" xfId="22763"/>
    <cellStyle name="20% - Accent5 34 2 3" xfId="22764"/>
    <cellStyle name="20% - Accent5 34 2 3 10" xfId="22765"/>
    <cellStyle name="20% - Accent5 34 2 3 2" xfId="22766"/>
    <cellStyle name="20% - Accent5 34 2 3 3" xfId="22767"/>
    <cellStyle name="20% - Accent5 34 2 3 4" xfId="22768"/>
    <cellStyle name="20% - Accent5 34 2 3 5" xfId="22769"/>
    <cellStyle name="20% - Accent5 34 2 3 6" xfId="22770"/>
    <cellStyle name="20% - Accent5 34 2 3 7" xfId="22771"/>
    <cellStyle name="20% - Accent5 34 2 3 8" xfId="22772"/>
    <cellStyle name="20% - Accent5 34 2 3 9" xfId="22773"/>
    <cellStyle name="20% - Accent5 34 2 4" xfId="22774"/>
    <cellStyle name="20% - Accent5 34 2 5" xfId="22775"/>
    <cellStyle name="20% - Accent5 34 2 6" xfId="22776"/>
    <cellStyle name="20% - Accent5 34 2 7" xfId="22777"/>
    <cellStyle name="20% - Accent5 34 2 8" xfId="22778"/>
    <cellStyle name="20% - Accent5 34 2 9" xfId="22779"/>
    <cellStyle name="20% - Accent5 34 3" xfId="22780"/>
    <cellStyle name="20% - Accent5 34 3 10" xfId="22781"/>
    <cellStyle name="20% - Accent5 34 3 2" xfId="22782"/>
    <cellStyle name="20% - Accent5 34 3 3" xfId="22783"/>
    <cellStyle name="20% - Accent5 34 3 4" xfId="22784"/>
    <cellStyle name="20% - Accent5 34 3 5" xfId="22785"/>
    <cellStyle name="20% - Accent5 34 3 6" xfId="22786"/>
    <cellStyle name="20% - Accent5 34 3 7" xfId="22787"/>
    <cellStyle name="20% - Accent5 34 3 8" xfId="22788"/>
    <cellStyle name="20% - Accent5 34 3 9" xfId="22789"/>
    <cellStyle name="20% - Accent5 34 4" xfId="22790"/>
    <cellStyle name="20% - Accent5 34 4 10" xfId="22791"/>
    <cellStyle name="20% - Accent5 34 4 2" xfId="22792"/>
    <cellStyle name="20% - Accent5 34 4 3" xfId="22793"/>
    <cellStyle name="20% - Accent5 34 4 4" xfId="22794"/>
    <cellStyle name="20% - Accent5 34 4 5" xfId="22795"/>
    <cellStyle name="20% - Accent5 34 4 6" xfId="22796"/>
    <cellStyle name="20% - Accent5 34 4 7" xfId="22797"/>
    <cellStyle name="20% - Accent5 34 4 8" xfId="22798"/>
    <cellStyle name="20% - Accent5 34 4 9" xfId="22799"/>
    <cellStyle name="20% - Accent5 34 5" xfId="22800"/>
    <cellStyle name="20% - Accent5 34 5 10" xfId="22801"/>
    <cellStyle name="20% - Accent5 34 5 2" xfId="22802"/>
    <cellStyle name="20% - Accent5 34 5 3" xfId="22803"/>
    <cellStyle name="20% - Accent5 34 5 4" xfId="22804"/>
    <cellStyle name="20% - Accent5 34 5 5" xfId="22805"/>
    <cellStyle name="20% - Accent5 34 5 6" xfId="22806"/>
    <cellStyle name="20% - Accent5 34 5 7" xfId="22807"/>
    <cellStyle name="20% - Accent5 34 5 8" xfId="22808"/>
    <cellStyle name="20% - Accent5 34 5 9" xfId="22809"/>
    <cellStyle name="20% - Accent5 34 6" xfId="22810"/>
    <cellStyle name="20% - Accent5 34 7" xfId="22811"/>
    <cellStyle name="20% - Accent5 34 8" xfId="22812"/>
    <cellStyle name="20% - Accent5 34 9" xfId="22813"/>
    <cellStyle name="20% - Accent5 35" xfId="22814"/>
    <cellStyle name="20% - Accent5 35 10" xfId="22815"/>
    <cellStyle name="20% - Accent5 35 11" xfId="22816"/>
    <cellStyle name="20% - Accent5 35 12" xfId="22817"/>
    <cellStyle name="20% - Accent5 35 13" xfId="22818"/>
    <cellStyle name="20% - Accent5 35 14" xfId="22819"/>
    <cellStyle name="20% - Accent5 35 15" xfId="22820"/>
    <cellStyle name="20% - Accent5 35 2" xfId="22821"/>
    <cellStyle name="20% - Accent5 35 2 10" xfId="22822"/>
    <cellStyle name="20% - Accent5 35 2 11" xfId="22823"/>
    <cellStyle name="20% - Accent5 35 2 12" xfId="22824"/>
    <cellStyle name="20% - Accent5 35 2 13" xfId="22825"/>
    <cellStyle name="20% - Accent5 35 2 2" xfId="22826"/>
    <cellStyle name="20% - Accent5 35 2 2 10" xfId="22827"/>
    <cellStyle name="20% - Accent5 35 2 2 2" xfId="22828"/>
    <cellStyle name="20% - Accent5 35 2 2 3" xfId="22829"/>
    <cellStyle name="20% - Accent5 35 2 2 4" xfId="22830"/>
    <cellStyle name="20% - Accent5 35 2 2 5" xfId="22831"/>
    <cellStyle name="20% - Accent5 35 2 2 6" xfId="22832"/>
    <cellStyle name="20% - Accent5 35 2 2 7" xfId="22833"/>
    <cellStyle name="20% - Accent5 35 2 2 8" xfId="22834"/>
    <cellStyle name="20% - Accent5 35 2 2 9" xfId="22835"/>
    <cellStyle name="20% - Accent5 35 2 3" xfId="22836"/>
    <cellStyle name="20% - Accent5 35 2 3 10" xfId="22837"/>
    <cellStyle name="20% - Accent5 35 2 3 2" xfId="22838"/>
    <cellStyle name="20% - Accent5 35 2 3 3" xfId="22839"/>
    <cellStyle name="20% - Accent5 35 2 3 4" xfId="22840"/>
    <cellStyle name="20% - Accent5 35 2 3 5" xfId="22841"/>
    <cellStyle name="20% - Accent5 35 2 3 6" xfId="22842"/>
    <cellStyle name="20% - Accent5 35 2 3 7" xfId="22843"/>
    <cellStyle name="20% - Accent5 35 2 3 8" xfId="22844"/>
    <cellStyle name="20% - Accent5 35 2 3 9" xfId="22845"/>
    <cellStyle name="20% - Accent5 35 2 4" xfId="22846"/>
    <cellStyle name="20% - Accent5 35 2 5" xfId="22847"/>
    <cellStyle name="20% - Accent5 35 2 6" xfId="22848"/>
    <cellStyle name="20% - Accent5 35 2 7" xfId="22849"/>
    <cellStyle name="20% - Accent5 35 2 8" xfId="22850"/>
    <cellStyle name="20% - Accent5 35 2 9" xfId="22851"/>
    <cellStyle name="20% - Accent5 35 3" xfId="22852"/>
    <cellStyle name="20% - Accent5 35 3 10" xfId="22853"/>
    <cellStyle name="20% - Accent5 35 3 2" xfId="22854"/>
    <cellStyle name="20% - Accent5 35 3 3" xfId="22855"/>
    <cellStyle name="20% - Accent5 35 3 4" xfId="22856"/>
    <cellStyle name="20% - Accent5 35 3 5" xfId="22857"/>
    <cellStyle name="20% - Accent5 35 3 6" xfId="22858"/>
    <cellStyle name="20% - Accent5 35 3 7" xfId="22859"/>
    <cellStyle name="20% - Accent5 35 3 8" xfId="22860"/>
    <cellStyle name="20% - Accent5 35 3 9" xfId="22861"/>
    <cellStyle name="20% - Accent5 35 4" xfId="22862"/>
    <cellStyle name="20% - Accent5 35 4 10" xfId="22863"/>
    <cellStyle name="20% - Accent5 35 4 2" xfId="22864"/>
    <cellStyle name="20% - Accent5 35 4 3" xfId="22865"/>
    <cellStyle name="20% - Accent5 35 4 4" xfId="22866"/>
    <cellStyle name="20% - Accent5 35 4 5" xfId="22867"/>
    <cellStyle name="20% - Accent5 35 4 6" xfId="22868"/>
    <cellStyle name="20% - Accent5 35 4 7" xfId="22869"/>
    <cellStyle name="20% - Accent5 35 4 8" xfId="22870"/>
    <cellStyle name="20% - Accent5 35 4 9" xfId="22871"/>
    <cellStyle name="20% - Accent5 35 5" xfId="22872"/>
    <cellStyle name="20% - Accent5 35 5 10" xfId="22873"/>
    <cellStyle name="20% - Accent5 35 5 2" xfId="22874"/>
    <cellStyle name="20% - Accent5 35 5 3" xfId="22875"/>
    <cellStyle name="20% - Accent5 35 5 4" xfId="22876"/>
    <cellStyle name="20% - Accent5 35 5 5" xfId="22877"/>
    <cellStyle name="20% - Accent5 35 5 6" xfId="22878"/>
    <cellStyle name="20% - Accent5 35 5 7" xfId="22879"/>
    <cellStyle name="20% - Accent5 35 5 8" xfId="22880"/>
    <cellStyle name="20% - Accent5 35 5 9" xfId="22881"/>
    <cellStyle name="20% - Accent5 35 6" xfId="22882"/>
    <cellStyle name="20% - Accent5 35 7" xfId="22883"/>
    <cellStyle name="20% - Accent5 35 8" xfId="22884"/>
    <cellStyle name="20% - Accent5 35 9" xfId="22885"/>
    <cellStyle name="20% - Accent5 36" xfId="22886"/>
    <cellStyle name="20% - Accent5 36 10" xfId="22887"/>
    <cellStyle name="20% - Accent5 36 11" xfId="22888"/>
    <cellStyle name="20% - Accent5 36 12" xfId="22889"/>
    <cellStyle name="20% - Accent5 36 13" xfId="22890"/>
    <cellStyle name="20% - Accent5 36 14" xfId="22891"/>
    <cellStyle name="20% - Accent5 36 15" xfId="22892"/>
    <cellStyle name="20% - Accent5 36 2" xfId="22893"/>
    <cellStyle name="20% - Accent5 36 2 10" xfId="22894"/>
    <cellStyle name="20% - Accent5 36 2 11" xfId="22895"/>
    <cellStyle name="20% - Accent5 36 2 12" xfId="22896"/>
    <cellStyle name="20% - Accent5 36 2 13" xfId="22897"/>
    <cellStyle name="20% - Accent5 36 2 2" xfId="22898"/>
    <cellStyle name="20% - Accent5 36 2 2 10" xfId="22899"/>
    <cellStyle name="20% - Accent5 36 2 2 2" xfId="22900"/>
    <cellStyle name="20% - Accent5 36 2 2 3" xfId="22901"/>
    <cellStyle name="20% - Accent5 36 2 2 4" xfId="22902"/>
    <cellStyle name="20% - Accent5 36 2 2 5" xfId="22903"/>
    <cellStyle name="20% - Accent5 36 2 2 6" xfId="22904"/>
    <cellStyle name="20% - Accent5 36 2 2 7" xfId="22905"/>
    <cellStyle name="20% - Accent5 36 2 2 8" xfId="22906"/>
    <cellStyle name="20% - Accent5 36 2 2 9" xfId="22907"/>
    <cellStyle name="20% - Accent5 36 2 3" xfId="22908"/>
    <cellStyle name="20% - Accent5 36 2 3 10" xfId="22909"/>
    <cellStyle name="20% - Accent5 36 2 3 2" xfId="22910"/>
    <cellStyle name="20% - Accent5 36 2 3 3" xfId="22911"/>
    <cellStyle name="20% - Accent5 36 2 3 4" xfId="22912"/>
    <cellStyle name="20% - Accent5 36 2 3 5" xfId="22913"/>
    <cellStyle name="20% - Accent5 36 2 3 6" xfId="22914"/>
    <cellStyle name="20% - Accent5 36 2 3 7" xfId="22915"/>
    <cellStyle name="20% - Accent5 36 2 3 8" xfId="22916"/>
    <cellStyle name="20% - Accent5 36 2 3 9" xfId="22917"/>
    <cellStyle name="20% - Accent5 36 2 4" xfId="22918"/>
    <cellStyle name="20% - Accent5 36 2 5" xfId="22919"/>
    <cellStyle name="20% - Accent5 36 2 6" xfId="22920"/>
    <cellStyle name="20% - Accent5 36 2 7" xfId="22921"/>
    <cellStyle name="20% - Accent5 36 2 8" xfId="22922"/>
    <cellStyle name="20% - Accent5 36 2 9" xfId="22923"/>
    <cellStyle name="20% - Accent5 36 3" xfId="22924"/>
    <cellStyle name="20% - Accent5 36 3 10" xfId="22925"/>
    <cellStyle name="20% - Accent5 36 3 2" xfId="22926"/>
    <cellStyle name="20% - Accent5 36 3 3" xfId="22927"/>
    <cellStyle name="20% - Accent5 36 3 4" xfId="22928"/>
    <cellStyle name="20% - Accent5 36 3 5" xfId="22929"/>
    <cellStyle name="20% - Accent5 36 3 6" xfId="22930"/>
    <cellStyle name="20% - Accent5 36 3 7" xfId="22931"/>
    <cellStyle name="20% - Accent5 36 3 8" xfId="22932"/>
    <cellStyle name="20% - Accent5 36 3 9" xfId="22933"/>
    <cellStyle name="20% - Accent5 36 4" xfId="22934"/>
    <cellStyle name="20% - Accent5 36 4 10" xfId="22935"/>
    <cellStyle name="20% - Accent5 36 4 2" xfId="22936"/>
    <cellStyle name="20% - Accent5 36 4 3" xfId="22937"/>
    <cellStyle name="20% - Accent5 36 4 4" xfId="22938"/>
    <cellStyle name="20% - Accent5 36 4 5" xfId="22939"/>
    <cellStyle name="20% - Accent5 36 4 6" xfId="22940"/>
    <cellStyle name="20% - Accent5 36 4 7" xfId="22941"/>
    <cellStyle name="20% - Accent5 36 4 8" xfId="22942"/>
    <cellStyle name="20% - Accent5 36 4 9" xfId="22943"/>
    <cellStyle name="20% - Accent5 36 5" xfId="22944"/>
    <cellStyle name="20% - Accent5 36 5 10" xfId="22945"/>
    <cellStyle name="20% - Accent5 36 5 2" xfId="22946"/>
    <cellStyle name="20% - Accent5 36 5 3" xfId="22947"/>
    <cellStyle name="20% - Accent5 36 5 4" xfId="22948"/>
    <cellStyle name="20% - Accent5 36 5 5" xfId="22949"/>
    <cellStyle name="20% - Accent5 36 5 6" xfId="22950"/>
    <cellStyle name="20% - Accent5 36 5 7" xfId="22951"/>
    <cellStyle name="20% - Accent5 36 5 8" xfId="22952"/>
    <cellStyle name="20% - Accent5 36 5 9" xfId="22953"/>
    <cellStyle name="20% - Accent5 36 6" xfId="22954"/>
    <cellStyle name="20% - Accent5 36 7" xfId="22955"/>
    <cellStyle name="20% - Accent5 36 8" xfId="22956"/>
    <cellStyle name="20% - Accent5 36 9" xfId="22957"/>
    <cellStyle name="20% - Accent5 37" xfId="22958"/>
    <cellStyle name="20% - Accent5 37 10" xfId="22959"/>
    <cellStyle name="20% - Accent5 37 11" xfId="22960"/>
    <cellStyle name="20% - Accent5 37 12" xfId="22961"/>
    <cellStyle name="20% - Accent5 37 13" xfId="22962"/>
    <cellStyle name="20% - Accent5 37 14" xfId="22963"/>
    <cellStyle name="20% - Accent5 37 15" xfId="22964"/>
    <cellStyle name="20% - Accent5 37 2" xfId="22965"/>
    <cellStyle name="20% - Accent5 37 2 10" xfId="22966"/>
    <cellStyle name="20% - Accent5 37 2 11" xfId="22967"/>
    <cellStyle name="20% - Accent5 37 2 12" xfId="22968"/>
    <cellStyle name="20% - Accent5 37 2 13" xfId="22969"/>
    <cellStyle name="20% - Accent5 37 2 2" xfId="22970"/>
    <cellStyle name="20% - Accent5 37 2 2 10" xfId="22971"/>
    <cellStyle name="20% - Accent5 37 2 2 2" xfId="22972"/>
    <cellStyle name="20% - Accent5 37 2 2 3" xfId="22973"/>
    <cellStyle name="20% - Accent5 37 2 2 4" xfId="22974"/>
    <cellStyle name="20% - Accent5 37 2 2 5" xfId="22975"/>
    <cellStyle name="20% - Accent5 37 2 2 6" xfId="22976"/>
    <cellStyle name="20% - Accent5 37 2 2 7" xfId="22977"/>
    <cellStyle name="20% - Accent5 37 2 2 8" xfId="22978"/>
    <cellStyle name="20% - Accent5 37 2 2 9" xfId="22979"/>
    <cellStyle name="20% - Accent5 37 2 3" xfId="22980"/>
    <cellStyle name="20% - Accent5 37 2 3 10" xfId="22981"/>
    <cellStyle name="20% - Accent5 37 2 3 2" xfId="22982"/>
    <cellStyle name="20% - Accent5 37 2 3 3" xfId="22983"/>
    <cellStyle name="20% - Accent5 37 2 3 4" xfId="22984"/>
    <cellStyle name="20% - Accent5 37 2 3 5" xfId="22985"/>
    <cellStyle name="20% - Accent5 37 2 3 6" xfId="22986"/>
    <cellStyle name="20% - Accent5 37 2 3 7" xfId="22987"/>
    <cellStyle name="20% - Accent5 37 2 3 8" xfId="22988"/>
    <cellStyle name="20% - Accent5 37 2 3 9" xfId="22989"/>
    <cellStyle name="20% - Accent5 37 2 4" xfId="22990"/>
    <cellStyle name="20% - Accent5 37 2 5" xfId="22991"/>
    <cellStyle name="20% - Accent5 37 2 6" xfId="22992"/>
    <cellStyle name="20% - Accent5 37 2 7" xfId="22993"/>
    <cellStyle name="20% - Accent5 37 2 8" xfId="22994"/>
    <cellStyle name="20% - Accent5 37 2 9" xfId="22995"/>
    <cellStyle name="20% - Accent5 37 3" xfId="22996"/>
    <cellStyle name="20% - Accent5 37 3 10" xfId="22997"/>
    <cellStyle name="20% - Accent5 37 3 2" xfId="22998"/>
    <cellStyle name="20% - Accent5 37 3 3" xfId="22999"/>
    <cellStyle name="20% - Accent5 37 3 4" xfId="23000"/>
    <cellStyle name="20% - Accent5 37 3 5" xfId="23001"/>
    <cellStyle name="20% - Accent5 37 3 6" xfId="23002"/>
    <cellStyle name="20% - Accent5 37 3 7" xfId="23003"/>
    <cellStyle name="20% - Accent5 37 3 8" xfId="23004"/>
    <cellStyle name="20% - Accent5 37 3 9" xfId="23005"/>
    <cellStyle name="20% - Accent5 37 4" xfId="23006"/>
    <cellStyle name="20% - Accent5 37 4 10" xfId="23007"/>
    <cellStyle name="20% - Accent5 37 4 2" xfId="23008"/>
    <cellStyle name="20% - Accent5 37 4 3" xfId="23009"/>
    <cellStyle name="20% - Accent5 37 4 4" xfId="23010"/>
    <cellStyle name="20% - Accent5 37 4 5" xfId="23011"/>
    <cellStyle name="20% - Accent5 37 4 6" xfId="23012"/>
    <cellStyle name="20% - Accent5 37 4 7" xfId="23013"/>
    <cellStyle name="20% - Accent5 37 4 8" xfId="23014"/>
    <cellStyle name="20% - Accent5 37 4 9" xfId="23015"/>
    <cellStyle name="20% - Accent5 37 5" xfId="23016"/>
    <cellStyle name="20% - Accent5 37 5 10" xfId="23017"/>
    <cellStyle name="20% - Accent5 37 5 2" xfId="23018"/>
    <cellStyle name="20% - Accent5 37 5 3" xfId="23019"/>
    <cellStyle name="20% - Accent5 37 5 4" xfId="23020"/>
    <cellStyle name="20% - Accent5 37 5 5" xfId="23021"/>
    <cellStyle name="20% - Accent5 37 5 6" xfId="23022"/>
    <cellStyle name="20% - Accent5 37 5 7" xfId="23023"/>
    <cellStyle name="20% - Accent5 37 5 8" xfId="23024"/>
    <cellStyle name="20% - Accent5 37 5 9" xfId="23025"/>
    <cellStyle name="20% - Accent5 37 6" xfId="23026"/>
    <cellStyle name="20% - Accent5 37 7" xfId="23027"/>
    <cellStyle name="20% - Accent5 37 8" xfId="23028"/>
    <cellStyle name="20% - Accent5 37 9" xfId="23029"/>
    <cellStyle name="20% - Accent5 38" xfId="23030"/>
    <cellStyle name="20% - Accent5 38 10" xfId="23031"/>
    <cellStyle name="20% - Accent5 38 11" xfId="23032"/>
    <cellStyle name="20% - Accent5 38 12" xfId="23033"/>
    <cellStyle name="20% - Accent5 38 13" xfId="23034"/>
    <cellStyle name="20% - Accent5 38 14" xfId="23035"/>
    <cellStyle name="20% - Accent5 38 15" xfId="23036"/>
    <cellStyle name="20% - Accent5 38 2" xfId="23037"/>
    <cellStyle name="20% - Accent5 38 2 10" xfId="23038"/>
    <cellStyle name="20% - Accent5 38 2 11" xfId="23039"/>
    <cellStyle name="20% - Accent5 38 2 12" xfId="23040"/>
    <cellStyle name="20% - Accent5 38 2 13" xfId="23041"/>
    <cellStyle name="20% - Accent5 38 2 2" xfId="23042"/>
    <cellStyle name="20% - Accent5 38 2 2 10" xfId="23043"/>
    <cellStyle name="20% - Accent5 38 2 2 2" xfId="23044"/>
    <cellStyle name="20% - Accent5 38 2 2 3" xfId="23045"/>
    <cellStyle name="20% - Accent5 38 2 2 4" xfId="23046"/>
    <cellStyle name="20% - Accent5 38 2 2 5" xfId="23047"/>
    <cellStyle name="20% - Accent5 38 2 2 6" xfId="23048"/>
    <cellStyle name="20% - Accent5 38 2 2 7" xfId="23049"/>
    <cellStyle name="20% - Accent5 38 2 2 8" xfId="23050"/>
    <cellStyle name="20% - Accent5 38 2 2 9" xfId="23051"/>
    <cellStyle name="20% - Accent5 38 2 3" xfId="23052"/>
    <cellStyle name="20% - Accent5 38 2 3 10" xfId="23053"/>
    <cellStyle name="20% - Accent5 38 2 3 2" xfId="23054"/>
    <cellStyle name="20% - Accent5 38 2 3 3" xfId="23055"/>
    <cellStyle name="20% - Accent5 38 2 3 4" xfId="23056"/>
    <cellStyle name="20% - Accent5 38 2 3 5" xfId="23057"/>
    <cellStyle name="20% - Accent5 38 2 3 6" xfId="23058"/>
    <cellStyle name="20% - Accent5 38 2 3 7" xfId="23059"/>
    <cellStyle name="20% - Accent5 38 2 3 8" xfId="23060"/>
    <cellStyle name="20% - Accent5 38 2 3 9" xfId="23061"/>
    <cellStyle name="20% - Accent5 38 2 4" xfId="23062"/>
    <cellStyle name="20% - Accent5 38 2 5" xfId="23063"/>
    <cellStyle name="20% - Accent5 38 2 6" xfId="23064"/>
    <cellStyle name="20% - Accent5 38 2 7" xfId="23065"/>
    <cellStyle name="20% - Accent5 38 2 8" xfId="23066"/>
    <cellStyle name="20% - Accent5 38 2 9" xfId="23067"/>
    <cellStyle name="20% - Accent5 38 3" xfId="23068"/>
    <cellStyle name="20% - Accent5 38 3 10" xfId="23069"/>
    <cellStyle name="20% - Accent5 38 3 2" xfId="23070"/>
    <cellStyle name="20% - Accent5 38 3 3" xfId="23071"/>
    <cellStyle name="20% - Accent5 38 3 4" xfId="23072"/>
    <cellStyle name="20% - Accent5 38 3 5" xfId="23073"/>
    <cellStyle name="20% - Accent5 38 3 6" xfId="23074"/>
    <cellStyle name="20% - Accent5 38 3 7" xfId="23075"/>
    <cellStyle name="20% - Accent5 38 3 8" xfId="23076"/>
    <cellStyle name="20% - Accent5 38 3 9" xfId="23077"/>
    <cellStyle name="20% - Accent5 38 4" xfId="23078"/>
    <cellStyle name="20% - Accent5 38 4 10" xfId="23079"/>
    <cellStyle name="20% - Accent5 38 4 2" xfId="23080"/>
    <cellStyle name="20% - Accent5 38 4 3" xfId="23081"/>
    <cellStyle name="20% - Accent5 38 4 4" xfId="23082"/>
    <cellStyle name="20% - Accent5 38 4 5" xfId="23083"/>
    <cellStyle name="20% - Accent5 38 4 6" xfId="23084"/>
    <cellStyle name="20% - Accent5 38 4 7" xfId="23085"/>
    <cellStyle name="20% - Accent5 38 4 8" xfId="23086"/>
    <cellStyle name="20% - Accent5 38 4 9" xfId="23087"/>
    <cellStyle name="20% - Accent5 38 5" xfId="23088"/>
    <cellStyle name="20% - Accent5 38 5 10" xfId="23089"/>
    <cellStyle name="20% - Accent5 38 5 2" xfId="23090"/>
    <cellStyle name="20% - Accent5 38 5 3" xfId="23091"/>
    <cellStyle name="20% - Accent5 38 5 4" xfId="23092"/>
    <cellStyle name="20% - Accent5 38 5 5" xfId="23093"/>
    <cellStyle name="20% - Accent5 38 5 6" xfId="23094"/>
    <cellStyle name="20% - Accent5 38 5 7" xfId="23095"/>
    <cellStyle name="20% - Accent5 38 5 8" xfId="23096"/>
    <cellStyle name="20% - Accent5 38 5 9" xfId="23097"/>
    <cellStyle name="20% - Accent5 38 6" xfId="23098"/>
    <cellStyle name="20% - Accent5 38 7" xfId="23099"/>
    <cellStyle name="20% - Accent5 38 8" xfId="23100"/>
    <cellStyle name="20% - Accent5 38 9" xfId="23101"/>
    <cellStyle name="20% - Accent5 39" xfId="23102"/>
    <cellStyle name="20% - Accent5 39 10" xfId="23103"/>
    <cellStyle name="20% - Accent5 39 11" xfId="23104"/>
    <cellStyle name="20% - Accent5 39 12" xfId="23105"/>
    <cellStyle name="20% - Accent5 39 13" xfId="23106"/>
    <cellStyle name="20% - Accent5 39 14" xfId="23107"/>
    <cellStyle name="20% - Accent5 39 15" xfId="23108"/>
    <cellStyle name="20% - Accent5 39 2" xfId="23109"/>
    <cellStyle name="20% - Accent5 39 2 10" xfId="23110"/>
    <cellStyle name="20% - Accent5 39 2 11" xfId="23111"/>
    <cellStyle name="20% - Accent5 39 2 12" xfId="23112"/>
    <cellStyle name="20% - Accent5 39 2 13" xfId="23113"/>
    <cellStyle name="20% - Accent5 39 2 2" xfId="23114"/>
    <cellStyle name="20% - Accent5 39 2 2 10" xfId="23115"/>
    <cellStyle name="20% - Accent5 39 2 2 2" xfId="23116"/>
    <cellStyle name="20% - Accent5 39 2 2 3" xfId="23117"/>
    <cellStyle name="20% - Accent5 39 2 2 4" xfId="23118"/>
    <cellStyle name="20% - Accent5 39 2 2 5" xfId="23119"/>
    <cellStyle name="20% - Accent5 39 2 2 6" xfId="23120"/>
    <cellStyle name="20% - Accent5 39 2 2 7" xfId="23121"/>
    <cellStyle name="20% - Accent5 39 2 2 8" xfId="23122"/>
    <cellStyle name="20% - Accent5 39 2 2 9" xfId="23123"/>
    <cellStyle name="20% - Accent5 39 2 3" xfId="23124"/>
    <cellStyle name="20% - Accent5 39 2 3 10" xfId="23125"/>
    <cellStyle name="20% - Accent5 39 2 3 2" xfId="23126"/>
    <cellStyle name="20% - Accent5 39 2 3 3" xfId="23127"/>
    <cellStyle name="20% - Accent5 39 2 3 4" xfId="23128"/>
    <cellStyle name="20% - Accent5 39 2 3 5" xfId="23129"/>
    <cellStyle name="20% - Accent5 39 2 3 6" xfId="23130"/>
    <cellStyle name="20% - Accent5 39 2 3 7" xfId="23131"/>
    <cellStyle name="20% - Accent5 39 2 3 8" xfId="23132"/>
    <cellStyle name="20% - Accent5 39 2 3 9" xfId="23133"/>
    <cellStyle name="20% - Accent5 39 2 4" xfId="23134"/>
    <cellStyle name="20% - Accent5 39 2 5" xfId="23135"/>
    <cellStyle name="20% - Accent5 39 2 6" xfId="23136"/>
    <cellStyle name="20% - Accent5 39 2 7" xfId="23137"/>
    <cellStyle name="20% - Accent5 39 2 8" xfId="23138"/>
    <cellStyle name="20% - Accent5 39 2 9" xfId="23139"/>
    <cellStyle name="20% - Accent5 39 3" xfId="23140"/>
    <cellStyle name="20% - Accent5 39 3 10" xfId="23141"/>
    <cellStyle name="20% - Accent5 39 3 2" xfId="23142"/>
    <cellStyle name="20% - Accent5 39 3 3" xfId="23143"/>
    <cellStyle name="20% - Accent5 39 3 4" xfId="23144"/>
    <cellStyle name="20% - Accent5 39 3 5" xfId="23145"/>
    <cellStyle name="20% - Accent5 39 3 6" xfId="23146"/>
    <cellStyle name="20% - Accent5 39 3 7" xfId="23147"/>
    <cellStyle name="20% - Accent5 39 3 8" xfId="23148"/>
    <cellStyle name="20% - Accent5 39 3 9" xfId="23149"/>
    <cellStyle name="20% - Accent5 39 4" xfId="23150"/>
    <cellStyle name="20% - Accent5 39 4 10" xfId="23151"/>
    <cellStyle name="20% - Accent5 39 4 2" xfId="23152"/>
    <cellStyle name="20% - Accent5 39 4 3" xfId="23153"/>
    <cellStyle name="20% - Accent5 39 4 4" xfId="23154"/>
    <cellStyle name="20% - Accent5 39 4 5" xfId="23155"/>
    <cellStyle name="20% - Accent5 39 4 6" xfId="23156"/>
    <cellStyle name="20% - Accent5 39 4 7" xfId="23157"/>
    <cellStyle name="20% - Accent5 39 4 8" xfId="23158"/>
    <cellStyle name="20% - Accent5 39 4 9" xfId="23159"/>
    <cellStyle name="20% - Accent5 39 5" xfId="23160"/>
    <cellStyle name="20% - Accent5 39 5 10" xfId="23161"/>
    <cellStyle name="20% - Accent5 39 5 2" xfId="23162"/>
    <cellStyle name="20% - Accent5 39 5 3" xfId="23163"/>
    <cellStyle name="20% - Accent5 39 5 4" xfId="23164"/>
    <cellStyle name="20% - Accent5 39 5 5" xfId="23165"/>
    <cellStyle name="20% - Accent5 39 5 6" xfId="23166"/>
    <cellStyle name="20% - Accent5 39 5 7" xfId="23167"/>
    <cellStyle name="20% - Accent5 39 5 8" xfId="23168"/>
    <cellStyle name="20% - Accent5 39 5 9" xfId="23169"/>
    <cellStyle name="20% - Accent5 39 6" xfId="23170"/>
    <cellStyle name="20% - Accent5 39 7" xfId="23171"/>
    <cellStyle name="20% - Accent5 39 8" xfId="23172"/>
    <cellStyle name="20% - Accent5 39 9" xfId="23173"/>
    <cellStyle name="20% - Accent5 4" xfId="23174"/>
    <cellStyle name="20% - Accent5 4 10" xfId="23175"/>
    <cellStyle name="20% - Accent5 4 11" xfId="23176"/>
    <cellStyle name="20% - Accent5 4 12" xfId="23177"/>
    <cellStyle name="20% - Accent5 4 13" xfId="23178"/>
    <cellStyle name="20% - Accent5 4 14" xfId="23179"/>
    <cellStyle name="20% - Accent5 4 15" xfId="23180"/>
    <cellStyle name="20% - Accent5 4 16" xfId="23181"/>
    <cellStyle name="20% - Accent5 4 17" xfId="23182"/>
    <cellStyle name="20% - Accent5 4 18" xfId="23183"/>
    <cellStyle name="20% - Accent5 4 19" xfId="23184"/>
    <cellStyle name="20% - Accent5 4 2" xfId="23185"/>
    <cellStyle name="20% - Accent5 4 2 10" xfId="23186"/>
    <cellStyle name="20% - Accent5 4 2 11" xfId="23187"/>
    <cellStyle name="20% - Accent5 4 2 12" xfId="23188"/>
    <cellStyle name="20% - Accent5 4 2 13" xfId="23189"/>
    <cellStyle name="20% - Accent5 4 2 2" xfId="23190"/>
    <cellStyle name="20% - Accent5 4 2 2 10" xfId="23191"/>
    <cellStyle name="20% - Accent5 4 2 2 2" xfId="23192"/>
    <cellStyle name="20% - Accent5 4 2 2 2 2" xfId="23193"/>
    <cellStyle name="20% - Accent5 4 2 2 3" xfId="23194"/>
    <cellStyle name="20% - Accent5 4 2 2 4" xfId="23195"/>
    <cellStyle name="20% - Accent5 4 2 2 5" xfId="23196"/>
    <cellStyle name="20% - Accent5 4 2 2 6" xfId="23197"/>
    <cellStyle name="20% - Accent5 4 2 2 7" xfId="23198"/>
    <cellStyle name="20% - Accent5 4 2 2 8" xfId="23199"/>
    <cellStyle name="20% - Accent5 4 2 2 9" xfId="23200"/>
    <cellStyle name="20% - Accent5 4 2 3" xfId="23201"/>
    <cellStyle name="20% - Accent5 4 2 3 10" xfId="23202"/>
    <cellStyle name="20% - Accent5 4 2 3 2" xfId="23203"/>
    <cellStyle name="20% - Accent5 4 2 3 3" xfId="23204"/>
    <cellStyle name="20% - Accent5 4 2 3 4" xfId="23205"/>
    <cellStyle name="20% - Accent5 4 2 3 5" xfId="23206"/>
    <cellStyle name="20% - Accent5 4 2 3 6" xfId="23207"/>
    <cellStyle name="20% - Accent5 4 2 3 7" xfId="23208"/>
    <cellStyle name="20% - Accent5 4 2 3 8" xfId="23209"/>
    <cellStyle name="20% - Accent5 4 2 3 9" xfId="23210"/>
    <cellStyle name="20% - Accent5 4 2 4" xfId="23211"/>
    <cellStyle name="20% - Accent5 4 2 5" xfId="23212"/>
    <cellStyle name="20% - Accent5 4 2 6" xfId="23213"/>
    <cellStyle name="20% - Accent5 4 2 7" xfId="23214"/>
    <cellStyle name="20% - Accent5 4 2 8" xfId="23215"/>
    <cellStyle name="20% - Accent5 4 2 9" xfId="23216"/>
    <cellStyle name="20% - Accent5 4 3" xfId="23217"/>
    <cellStyle name="20% - Accent5 4 3 10" xfId="23218"/>
    <cellStyle name="20% - Accent5 4 3 2" xfId="23219"/>
    <cellStyle name="20% - Accent5 4 3 2 2" xfId="23220"/>
    <cellStyle name="20% - Accent5 4 3 2 2 2" xfId="23221"/>
    <cellStyle name="20% - Accent5 4 3 2 3" xfId="23222"/>
    <cellStyle name="20% - Accent5 4 3 3" xfId="23223"/>
    <cellStyle name="20% - Accent5 4 3 3 2" xfId="23224"/>
    <cellStyle name="20% - Accent5 4 3 4" xfId="23225"/>
    <cellStyle name="20% - Accent5 4 3 5" xfId="23226"/>
    <cellStyle name="20% - Accent5 4 3 6" xfId="23227"/>
    <cellStyle name="20% - Accent5 4 3 7" xfId="23228"/>
    <cellStyle name="20% - Accent5 4 3 8" xfId="23229"/>
    <cellStyle name="20% - Accent5 4 3 9" xfId="23230"/>
    <cellStyle name="20% - Accent5 4 4" xfId="23231"/>
    <cellStyle name="20% - Accent5 4 4 10" xfId="23232"/>
    <cellStyle name="20% - Accent5 4 4 2" xfId="23233"/>
    <cellStyle name="20% - Accent5 4 4 2 2" xfId="23234"/>
    <cellStyle name="20% - Accent5 4 4 3" xfId="23235"/>
    <cellStyle name="20% - Accent5 4 4 4" xfId="23236"/>
    <cellStyle name="20% - Accent5 4 4 5" xfId="23237"/>
    <cellStyle name="20% - Accent5 4 4 6" xfId="23238"/>
    <cellStyle name="20% - Accent5 4 4 7" xfId="23239"/>
    <cellStyle name="20% - Accent5 4 4 8" xfId="23240"/>
    <cellStyle name="20% - Accent5 4 4 9" xfId="23241"/>
    <cellStyle name="20% - Accent5 4 5" xfId="23242"/>
    <cellStyle name="20% - Accent5 4 5 10" xfId="23243"/>
    <cellStyle name="20% - Accent5 4 5 2" xfId="23244"/>
    <cellStyle name="20% - Accent5 4 5 3" xfId="23245"/>
    <cellStyle name="20% - Accent5 4 5 4" xfId="23246"/>
    <cellStyle name="20% - Accent5 4 5 5" xfId="23247"/>
    <cellStyle name="20% - Accent5 4 5 6" xfId="23248"/>
    <cellStyle name="20% - Accent5 4 5 7" xfId="23249"/>
    <cellStyle name="20% - Accent5 4 5 8" xfId="23250"/>
    <cellStyle name="20% - Accent5 4 5 9" xfId="23251"/>
    <cellStyle name="20% - Accent5 4 6" xfId="23252"/>
    <cellStyle name="20% - Accent5 4 6 10" xfId="23253"/>
    <cellStyle name="20% - Accent5 4 6 2" xfId="23254"/>
    <cellStyle name="20% - Accent5 4 6 3" xfId="23255"/>
    <cellStyle name="20% - Accent5 4 6 4" xfId="23256"/>
    <cellStyle name="20% - Accent5 4 6 5" xfId="23257"/>
    <cellStyle name="20% - Accent5 4 6 6" xfId="23258"/>
    <cellStyle name="20% - Accent5 4 6 7" xfId="23259"/>
    <cellStyle name="20% - Accent5 4 6 8" xfId="23260"/>
    <cellStyle name="20% - Accent5 4 6 9" xfId="23261"/>
    <cellStyle name="20% - Accent5 4 7" xfId="23262"/>
    <cellStyle name="20% - Accent5 4 7 10" xfId="23263"/>
    <cellStyle name="20% - Accent5 4 7 2" xfId="23264"/>
    <cellStyle name="20% - Accent5 4 7 3" xfId="23265"/>
    <cellStyle name="20% - Accent5 4 7 4" xfId="23266"/>
    <cellStyle name="20% - Accent5 4 7 5" xfId="23267"/>
    <cellStyle name="20% - Accent5 4 7 6" xfId="23268"/>
    <cellStyle name="20% - Accent5 4 7 7" xfId="23269"/>
    <cellStyle name="20% - Accent5 4 7 8" xfId="23270"/>
    <cellStyle name="20% - Accent5 4 7 9" xfId="23271"/>
    <cellStyle name="20% - Accent5 4 8" xfId="23272"/>
    <cellStyle name="20% - Accent5 4 8 10" xfId="23273"/>
    <cellStyle name="20% - Accent5 4 8 2" xfId="23274"/>
    <cellStyle name="20% - Accent5 4 8 3" xfId="23275"/>
    <cellStyle name="20% - Accent5 4 8 4" xfId="23276"/>
    <cellStyle name="20% - Accent5 4 8 5" xfId="23277"/>
    <cellStyle name="20% - Accent5 4 8 6" xfId="23278"/>
    <cellStyle name="20% - Accent5 4 8 7" xfId="23279"/>
    <cellStyle name="20% - Accent5 4 8 8" xfId="23280"/>
    <cellStyle name="20% - Accent5 4 8 9" xfId="23281"/>
    <cellStyle name="20% - Accent5 4 9" xfId="23282"/>
    <cellStyle name="20% - Accent5 4 9 10" xfId="23283"/>
    <cellStyle name="20% - Accent5 4 9 2" xfId="23284"/>
    <cellStyle name="20% - Accent5 4 9 3" xfId="23285"/>
    <cellStyle name="20% - Accent5 4 9 4" xfId="23286"/>
    <cellStyle name="20% - Accent5 4 9 5" xfId="23287"/>
    <cellStyle name="20% - Accent5 4 9 6" xfId="23288"/>
    <cellStyle name="20% - Accent5 4 9 7" xfId="23289"/>
    <cellStyle name="20% - Accent5 4 9 8" xfId="23290"/>
    <cellStyle name="20% - Accent5 4 9 9" xfId="23291"/>
    <cellStyle name="20% - Accent5 40" xfId="23292"/>
    <cellStyle name="20% - Accent5 40 10" xfId="23293"/>
    <cellStyle name="20% - Accent5 40 11" xfId="23294"/>
    <cellStyle name="20% - Accent5 40 12" xfId="23295"/>
    <cellStyle name="20% - Accent5 40 13" xfId="23296"/>
    <cellStyle name="20% - Accent5 40 14" xfId="23297"/>
    <cellStyle name="20% - Accent5 40 15" xfId="23298"/>
    <cellStyle name="20% - Accent5 40 2" xfId="23299"/>
    <cellStyle name="20% - Accent5 40 2 10" xfId="23300"/>
    <cellStyle name="20% - Accent5 40 2 11" xfId="23301"/>
    <cellStyle name="20% - Accent5 40 2 12" xfId="23302"/>
    <cellStyle name="20% - Accent5 40 2 13" xfId="23303"/>
    <cellStyle name="20% - Accent5 40 2 2" xfId="23304"/>
    <cellStyle name="20% - Accent5 40 2 2 10" xfId="23305"/>
    <cellStyle name="20% - Accent5 40 2 2 2" xfId="23306"/>
    <cellStyle name="20% - Accent5 40 2 2 3" xfId="23307"/>
    <cellStyle name="20% - Accent5 40 2 2 4" xfId="23308"/>
    <cellStyle name="20% - Accent5 40 2 2 5" xfId="23309"/>
    <cellStyle name="20% - Accent5 40 2 2 6" xfId="23310"/>
    <cellStyle name="20% - Accent5 40 2 2 7" xfId="23311"/>
    <cellStyle name="20% - Accent5 40 2 2 8" xfId="23312"/>
    <cellStyle name="20% - Accent5 40 2 2 9" xfId="23313"/>
    <cellStyle name="20% - Accent5 40 2 3" xfId="23314"/>
    <cellStyle name="20% - Accent5 40 2 3 10" xfId="23315"/>
    <cellStyle name="20% - Accent5 40 2 3 2" xfId="23316"/>
    <cellStyle name="20% - Accent5 40 2 3 3" xfId="23317"/>
    <cellStyle name="20% - Accent5 40 2 3 4" xfId="23318"/>
    <cellStyle name="20% - Accent5 40 2 3 5" xfId="23319"/>
    <cellStyle name="20% - Accent5 40 2 3 6" xfId="23320"/>
    <cellStyle name="20% - Accent5 40 2 3 7" xfId="23321"/>
    <cellStyle name="20% - Accent5 40 2 3 8" xfId="23322"/>
    <cellStyle name="20% - Accent5 40 2 3 9" xfId="23323"/>
    <cellStyle name="20% - Accent5 40 2 4" xfId="23324"/>
    <cellStyle name="20% - Accent5 40 2 5" xfId="23325"/>
    <cellStyle name="20% - Accent5 40 2 6" xfId="23326"/>
    <cellStyle name="20% - Accent5 40 2 7" xfId="23327"/>
    <cellStyle name="20% - Accent5 40 2 8" xfId="23328"/>
    <cellStyle name="20% - Accent5 40 2 9" xfId="23329"/>
    <cellStyle name="20% - Accent5 40 3" xfId="23330"/>
    <cellStyle name="20% - Accent5 40 3 10" xfId="23331"/>
    <cellStyle name="20% - Accent5 40 3 2" xfId="23332"/>
    <cellStyle name="20% - Accent5 40 3 3" xfId="23333"/>
    <cellStyle name="20% - Accent5 40 3 4" xfId="23334"/>
    <cellStyle name="20% - Accent5 40 3 5" xfId="23335"/>
    <cellStyle name="20% - Accent5 40 3 6" xfId="23336"/>
    <cellStyle name="20% - Accent5 40 3 7" xfId="23337"/>
    <cellStyle name="20% - Accent5 40 3 8" xfId="23338"/>
    <cellStyle name="20% - Accent5 40 3 9" xfId="23339"/>
    <cellStyle name="20% - Accent5 40 4" xfId="23340"/>
    <cellStyle name="20% - Accent5 40 4 10" xfId="23341"/>
    <cellStyle name="20% - Accent5 40 4 2" xfId="23342"/>
    <cellStyle name="20% - Accent5 40 4 3" xfId="23343"/>
    <cellStyle name="20% - Accent5 40 4 4" xfId="23344"/>
    <cellStyle name="20% - Accent5 40 4 5" xfId="23345"/>
    <cellStyle name="20% - Accent5 40 4 6" xfId="23346"/>
    <cellStyle name="20% - Accent5 40 4 7" xfId="23347"/>
    <cellStyle name="20% - Accent5 40 4 8" xfId="23348"/>
    <cellStyle name="20% - Accent5 40 4 9" xfId="23349"/>
    <cellStyle name="20% - Accent5 40 5" xfId="23350"/>
    <cellStyle name="20% - Accent5 40 5 10" xfId="23351"/>
    <cellStyle name="20% - Accent5 40 5 2" xfId="23352"/>
    <cellStyle name="20% - Accent5 40 5 3" xfId="23353"/>
    <cellStyle name="20% - Accent5 40 5 4" xfId="23354"/>
    <cellStyle name="20% - Accent5 40 5 5" xfId="23355"/>
    <cellStyle name="20% - Accent5 40 5 6" xfId="23356"/>
    <cellStyle name="20% - Accent5 40 5 7" xfId="23357"/>
    <cellStyle name="20% - Accent5 40 5 8" xfId="23358"/>
    <cellStyle name="20% - Accent5 40 5 9" xfId="23359"/>
    <cellStyle name="20% - Accent5 40 6" xfId="23360"/>
    <cellStyle name="20% - Accent5 40 7" xfId="23361"/>
    <cellStyle name="20% - Accent5 40 8" xfId="23362"/>
    <cellStyle name="20% - Accent5 40 9" xfId="23363"/>
    <cellStyle name="20% - Accent5 41" xfId="23364"/>
    <cellStyle name="20% - Accent5 41 10" xfId="23365"/>
    <cellStyle name="20% - Accent5 41 11" xfId="23366"/>
    <cellStyle name="20% - Accent5 41 12" xfId="23367"/>
    <cellStyle name="20% - Accent5 41 13" xfId="23368"/>
    <cellStyle name="20% - Accent5 41 14" xfId="23369"/>
    <cellStyle name="20% - Accent5 41 15" xfId="23370"/>
    <cellStyle name="20% - Accent5 41 2" xfId="23371"/>
    <cellStyle name="20% - Accent5 41 2 10" xfId="23372"/>
    <cellStyle name="20% - Accent5 41 2 11" xfId="23373"/>
    <cellStyle name="20% - Accent5 41 2 12" xfId="23374"/>
    <cellStyle name="20% - Accent5 41 2 13" xfId="23375"/>
    <cellStyle name="20% - Accent5 41 2 2" xfId="23376"/>
    <cellStyle name="20% - Accent5 41 2 2 10" xfId="23377"/>
    <cellStyle name="20% - Accent5 41 2 2 2" xfId="23378"/>
    <cellStyle name="20% - Accent5 41 2 2 3" xfId="23379"/>
    <cellStyle name="20% - Accent5 41 2 2 4" xfId="23380"/>
    <cellStyle name="20% - Accent5 41 2 2 5" xfId="23381"/>
    <cellStyle name="20% - Accent5 41 2 2 6" xfId="23382"/>
    <cellStyle name="20% - Accent5 41 2 2 7" xfId="23383"/>
    <cellStyle name="20% - Accent5 41 2 2 8" xfId="23384"/>
    <cellStyle name="20% - Accent5 41 2 2 9" xfId="23385"/>
    <cellStyle name="20% - Accent5 41 2 3" xfId="23386"/>
    <cellStyle name="20% - Accent5 41 2 3 10" xfId="23387"/>
    <cellStyle name="20% - Accent5 41 2 3 2" xfId="23388"/>
    <cellStyle name="20% - Accent5 41 2 3 3" xfId="23389"/>
    <cellStyle name="20% - Accent5 41 2 3 4" xfId="23390"/>
    <cellStyle name="20% - Accent5 41 2 3 5" xfId="23391"/>
    <cellStyle name="20% - Accent5 41 2 3 6" xfId="23392"/>
    <cellStyle name="20% - Accent5 41 2 3 7" xfId="23393"/>
    <cellStyle name="20% - Accent5 41 2 3 8" xfId="23394"/>
    <cellStyle name="20% - Accent5 41 2 3 9" xfId="23395"/>
    <cellStyle name="20% - Accent5 41 2 4" xfId="23396"/>
    <cellStyle name="20% - Accent5 41 2 5" xfId="23397"/>
    <cellStyle name="20% - Accent5 41 2 6" xfId="23398"/>
    <cellStyle name="20% - Accent5 41 2 7" xfId="23399"/>
    <cellStyle name="20% - Accent5 41 2 8" xfId="23400"/>
    <cellStyle name="20% - Accent5 41 2 9" xfId="23401"/>
    <cellStyle name="20% - Accent5 41 3" xfId="23402"/>
    <cellStyle name="20% - Accent5 41 3 10" xfId="23403"/>
    <cellStyle name="20% - Accent5 41 3 2" xfId="23404"/>
    <cellStyle name="20% - Accent5 41 3 3" xfId="23405"/>
    <cellStyle name="20% - Accent5 41 3 4" xfId="23406"/>
    <cellStyle name="20% - Accent5 41 3 5" xfId="23407"/>
    <cellStyle name="20% - Accent5 41 3 6" xfId="23408"/>
    <cellStyle name="20% - Accent5 41 3 7" xfId="23409"/>
    <cellStyle name="20% - Accent5 41 3 8" xfId="23410"/>
    <cellStyle name="20% - Accent5 41 3 9" xfId="23411"/>
    <cellStyle name="20% - Accent5 41 4" xfId="23412"/>
    <cellStyle name="20% - Accent5 41 4 10" xfId="23413"/>
    <cellStyle name="20% - Accent5 41 4 2" xfId="23414"/>
    <cellStyle name="20% - Accent5 41 4 3" xfId="23415"/>
    <cellStyle name="20% - Accent5 41 4 4" xfId="23416"/>
    <cellStyle name="20% - Accent5 41 4 5" xfId="23417"/>
    <cellStyle name="20% - Accent5 41 4 6" xfId="23418"/>
    <cellStyle name="20% - Accent5 41 4 7" xfId="23419"/>
    <cellStyle name="20% - Accent5 41 4 8" xfId="23420"/>
    <cellStyle name="20% - Accent5 41 4 9" xfId="23421"/>
    <cellStyle name="20% - Accent5 41 5" xfId="23422"/>
    <cellStyle name="20% - Accent5 41 5 10" xfId="23423"/>
    <cellStyle name="20% - Accent5 41 5 2" xfId="23424"/>
    <cellStyle name="20% - Accent5 41 5 3" xfId="23425"/>
    <cellStyle name="20% - Accent5 41 5 4" xfId="23426"/>
    <cellStyle name="20% - Accent5 41 5 5" xfId="23427"/>
    <cellStyle name="20% - Accent5 41 5 6" xfId="23428"/>
    <cellStyle name="20% - Accent5 41 5 7" xfId="23429"/>
    <cellStyle name="20% - Accent5 41 5 8" xfId="23430"/>
    <cellStyle name="20% - Accent5 41 5 9" xfId="23431"/>
    <cellStyle name="20% - Accent5 41 6" xfId="23432"/>
    <cellStyle name="20% - Accent5 41 7" xfId="23433"/>
    <cellStyle name="20% - Accent5 41 8" xfId="23434"/>
    <cellStyle name="20% - Accent5 41 9" xfId="23435"/>
    <cellStyle name="20% - Accent5 42" xfId="23436"/>
    <cellStyle name="20% - Accent5 42 10" xfId="23437"/>
    <cellStyle name="20% - Accent5 42 11" xfId="23438"/>
    <cellStyle name="20% - Accent5 42 12" xfId="23439"/>
    <cellStyle name="20% - Accent5 42 13" xfId="23440"/>
    <cellStyle name="20% - Accent5 42 14" xfId="23441"/>
    <cellStyle name="20% - Accent5 42 15" xfId="23442"/>
    <cellStyle name="20% - Accent5 42 2" xfId="23443"/>
    <cellStyle name="20% - Accent5 42 2 10" xfId="23444"/>
    <cellStyle name="20% - Accent5 42 2 11" xfId="23445"/>
    <cellStyle name="20% - Accent5 42 2 12" xfId="23446"/>
    <cellStyle name="20% - Accent5 42 2 13" xfId="23447"/>
    <cellStyle name="20% - Accent5 42 2 2" xfId="23448"/>
    <cellStyle name="20% - Accent5 42 2 2 10" xfId="23449"/>
    <cellStyle name="20% - Accent5 42 2 2 2" xfId="23450"/>
    <cellStyle name="20% - Accent5 42 2 2 3" xfId="23451"/>
    <cellStyle name="20% - Accent5 42 2 2 4" xfId="23452"/>
    <cellStyle name="20% - Accent5 42 2 2 5" xfId="23453"/>
    <cellStyle name="20% - Accent5 42 2 2 6" xfId="23454"/>
    <cellStyle name="20% - Accent5 42 2 2 7" xfId="23455"/>
    <cellStyle name="20% - Accent5 42 2 2 8" xfId="23456"/>
    <cellStyle name="20% - Accent5 42 2 2 9" xfId="23457"/>
    <cellStyle name="20% - Accent5 42 2 3" xfId="23458"/>
    <cellStyle name="20% - Accent5 42 2 3 10" xfId="23459"/>
    <cellStyle name="20% - Accent5 42 2 3 2" xfId="23460"/>
    <cellStyle name="20% - Accent5 42 2 3 3" xfId="23461"/>
    <cellStyle name="20% - Accent5 42 2 3 4" xfId="23462"/>
    <cellStyle name="20% - Accent5 42 2 3 5" xfId="23463"/>
    <cellStyle name="20% - Accent5 42 2 3 6" xfId="23464"/>
    <cellStyle name="20% - Accent5 42 2 3 7" xfId="23465"/>
    <cellStyle name="20% - Accent5 42 2 3 8" xfId="23466"/>
    <cellStyle name="20% - Accent5 42 2 3 9" xfId="23467"/>
    <cellStyle name="20% - Accent5 42 2 4" xfId="23468"/>
    <cellStyle name="20% - Accent5 42 2 5" xfId="23469"/>
    <cellStyle name="20% - Accent5 42 2 6" xfId="23470"/>
    <cellStyle name="20% - Accent5 42 2 7" xfId="23471"/>
    <cellStyle name="20% - Accent5 42 2 8" xfId="23472"/>
    <cellStyle name="20% - Accent5 42 2 9" xfId="23473"/>
    <cellStyle name="20% - Accent5 42 3" xfId="23474"/>
    <cellStyle name="20% - Accent5 42 3 10" xfId="23475"/>
    <cellStyle name="20% - Accent5 42 3 2" xfId="23476"/>
    <cellStyle name="20% - Accent5 42 3 3" xfId="23477"/>
    <cellStyle name="20% - Accent5 42 3 4" xfId="23478"/>
    <cellStyle name="20% - Accent5 42 3 5" xfId="23479"/>
    <cellStyle name="20% - Accent5 42 3 6" xfId="23480"/>
    <cellStyle name="20% - Accent5 42 3 7" xfId="23481"/>
    <cellStyle name="20% - Accent5 42 3 8" xfId="23482"/>
    <cellStyle name="20% - Accent5 42 3 9" xfId="23483"/>
    <cellStyle name="20% - Accent5 42 4" xfId="23484"/>
    <cellStyle name="20% - Accent5 42 4 10" xfId="23485"/>
    <cellStyle name="20% - Accent5 42 4 2" xfId="23486"/>
    <cellStyle name="20% - Accent5 42 4 3" xfId="23487"/>
    <cellStyle name="20% - Accent5 42 4 4" xfId="23488"/>
    <cellStyle name="20% - Accent5 42 4 5" xfId="23489"/>
    <cellStyle name="20% - Accent5 42 4 6" xfId="23490"/>
    <cellStyle name="20% - Accent5 42 4 7" xfId="23491"/>
    <cellStyle name="20% - Accent5 42 4 8" xfId="23492"/>
    <cellStyle name="20% - Accent5 42 4 9" xfId="23493"/>
    <cellStyle name="20% - Accent5 42 5" xfId="23494"/>
    <cellStyle name="20% - Accent5 42 5 10" xfId="23495"/>
    <cellStyle name="20% - Accent5 42 5 2" xfId="23496"/>
    <cellStyle name="20% - Accent5 42 5 3" xfId="23497"/>
    <cellStyle name="20% - Accent5 42 5 4" xfId="23498"/>
    <cellStyle name="20% - Accent5 42 5 5" xfId="23499"/>
    <cellStyle name="20% - Accent5 42 5 6" xfId="23500"/>
    <cellStyle name="20% - Accent5 42 5 7" xfId="23501"/>
    <cellStyle name="20% - Accent5 42 5 8" xfId="23502"/>
    <cellStyle name="20% - Accent5 42 5 9" xfId="23503"/>
    <cellStyle name="20% - Accent5 42 6" xfId="23504"/>
    <cellStyle name="20% - Accent5 42 7" xfId="23505"/>
    <cellStyle name="20% - Accent5 42 8" xfId="23506"/>
    <cellStyle name="20% - Accent5 42 9" xfId="23507"/>
    <cellStyle name="20% - Accent5 43" xfId="23508"/>
    <cellStyle name="20% - Accent5 43 10" xfId="23509"/>
    <cellStyle name="20% - Accent5 43 11" xfId="23510"/>
    <cellStyle name="20% - Accent5 43 12" xfId="23511"/>
    <cellStyle name="20% - Accent5 43 13" xfId="23512"/>
    <cellStyle name="20% - Accent5 43 14" xfId="23513"/>
    <cellStyle name="20% - Accent5 43 15" xfId="23514"/>
    <cellStyle name="20% - Accent5 43 2" xfId="23515"/>
    <cellStyle name="20% - Accent5 43 2 10" xfId="23516"/>
    <cellStyle name="20% - Accent5 43 2 11" xfId="23517"/>
    <cellStyle name="20% - Accent5 43 2 12" xfId="23518"/>
    <cellStyle name="20% - Accent5 43 2 13" xfId="23519"/>
    <cellStyle name="20% - Accent5 43 2 2" xfId="23520"/>
    <cellStyle name="20% - Accent5 43 2 2 10" xfId="23521"/>
    <cellStyle name="20% - Accent5 43 2 2 2" xfId="23522"/>
    <cellStyle name="20% - Accent5 43 2 2 3" xfId="23523"/>
    <cellStyle name="20% - Accent5 43 2 2 4" xfId="23524"/>
    <cellStyle name="20% - Accent5 43 2 2 5" xfId="23525"/>
    <cellStyle name="20% - Accent5 43 2 2 6" xfId="23526"/>
    <cellStyle name="20% - Accent5 43 2 2 7" xfId="23527"/>
    <cellStyle name="20% - Accent5 43 2 2 8" xfId="23528"/>
    <cellStyle name="20% - Accent5 43 2 2 9" xfId="23529"/>
    <cellStyle name="20% - Accent5 43 2 3" xfId="23530"/>
    <cellStyle name="20% - Accent5 43 2 3 10" xfId="23531"/>
    <cellStyle name="20% - Accent5 43 2 3 2" xfId="23532"/>
    <cellStyle name="20% - Accent5 43 2 3 3" xfId="23533"/>
    <cellStyle name="20% - Accent5 43 2 3 4" xfId="23534"/>
    <cellStyle name="20% - Accent5 43 2 3 5" xfId="23535"/>
    <cellStyle name="20% - Accent5 43 2 3 6" xfId="23536"/>
    <cellStyle name="20% - Accent5 43 2 3 7" xfId="23537"/>
    <cellStyle name="20% - Accent5 43 2 3 8" xfId="23538"/>
    <cellStyle name="20% - Accent5 43 2 3 9" xfId="23539"/>
    <cellStyle name="20% - Accent5 43 2 4" xfId="23540"/>
    <cellStyle name="20% - Accent5 43 2 5" xfId="23541"/>
    <cellStyle name="20% - Accent5 43 2 6" xfId="23542"/>
    <cellStyle name="20% - Accent5 43 2 7" xfId="23543"/>
    <cellStyle name="20% - Accent5 43 2 8" xfId="23544"/>
    <cellStyle name="20% - Accent5 43 2 9" xfId="23545"/>
    <cellStyle name="20% - Accent5 43 3" xfId="23546"/>
    <cellStyle name="20% - Accent5 43 3 10" xfId="23547"/>
    <cellStyle name="20% - Accent5 43 3 2" xfId="23548"/>
    <cellStyle name="20% - Accent5 43 3 3" xfId="23549"/>
    <cellStyle name="20% - Accent5 43 3 4" xfId="23550"/>
    <cellStyle name="20% - Accent5 43 3 5" xfId="23551"/>
    <cellStyle name="20% - Accent5 43 3 6" xfId="23552"/>
    <cellStyle name="20% - Accent5 43 3 7" xfId="23553"/>
    <cellStyle name="20% - Accent5 43 3 8" xfId="23554"/>
    <cellStyle name="20% - Accent5 43 3 9" xfId="23555"/>
    <cellStyle name="20% - Accent5 43 4" xfId="23556"/>
    <cellStyle name="20% - Accent5 43 4 10" xfId="23557"/>
    <cellStyle name="20% - Accent5 43 4 2" xfId="23558"/>
    <cellStyle name="20% - Accent5 43 4 3" xfId="23559"/>
    <cellStyle name="20% - Accent5 43 4 4" xfId="23560"/>
    <cellStyle name="20% - Accent5 43 4 5" xfId="23561"/>
    <cellStyle name="20% - Accent5 43 4 6" xfId="23562"/>
    <cellStyle name="20% - Accent5 43 4 7" xfId="23563"/>
    <cellStyle name="20% - Accent5 43 4 8" xfId="23564"/>
    <cellStyle name="20% - Accent5 43 4 9" xfId="23565"/>
    <cellStyle name="20% - Accent5 43 5" xfId="23566"/>
    <cellStyle name="20% - Accent5 43 5 10" xfId="23567"/>
    <cellStyle name="20% - Accent5 43 5 2" xfId="23568"/>
    <cellStyle name="20% - Accent5 43 5 3" xfId="23569"/>
    <cellStyle name="20% - Accent5 43 5 4" xfId="23570"/>
    <cellStyle name="20% - Accent5 43 5 5" xfId="23571"/>
    <cellStyle name="20% - Accent5 43 5 6" xfId="23572"/>
    <cellStyle name="20% - Accent5 43 5 7" xfId="23573"/>
    <cellStyle name="20% - Accent5 43 5 8" xfId="23574"/>
    <cellStyle name="20% - Accent5 43 5 9" xfId="23575"/>
    <cellStyle name="20% - Accent5 43 6" xfId="23576"/>
    <cellStyle name="20% - Accent5 43 7" xfId="23577"/>
    <cellStyle name="20% - Accent5 43 8" xfId="23578"/>
    <cellStyle name="20% - Accent5 43 9" xfId="23579"/>
    <cellStyle name="20% - Accent5 44" xfId="23580"/>
    <cellStyle name="20% - Accent5 44 10" xfId="23581"/>
    <cellStyle name="20% - Accent5 44 11" xfId="23582"/>
    <cellStyle name="20% - Accent5 44 12" xfId="23583"/>
    <cellStyle name="20% - Accent5 44 13" xfId="23584"/>
    <cellStyle name="20% - Accent5 44 14" xfId="23585"/>
    <cellStyle name="20% - Accent5 44 15" xfId="23586"/>
    <cellStyle name="20% - Accent5 44 2" xfId="23587"/>
    <cellStyle name="20% - Accent5 44 2 10" xfId="23588"/>
    <cellStyle name="20% - Accent5 44 2 11" xfId="23589"/>
    <cellStyle name="20% - Accent5 44 2 12" xfId="23590"/>
    <cellStyle name="20% - Accent5 44 2 13" xfId="23591"/>
    <cellStyle name="20% - Accent5 44 2 2" xfId="23592"/>
    <cellStyle name="20% - Accent5 44 2 2 10" xfId="23593"/>
    <cellStyle name="20% - Accent5 44 2 2 2" xfId="23594"/>
    <cellStyle name="20% - Accent5 44 2 2 3" xfId="23595"/>
    <cellStyle name="20% - Accent5 44 2 2 4" xfId="23596"/>
    <cellStyle name="20% - Accent5 44 2 2 5" xfId="23597"/>
    <cellStyle name="20% - Accent5 44 2 2 6" xfId="23598"/>
    <cellStyle name="20% - Accent5 44 2 2 7" xfId="23599"/>
    <cellStyle name="20% - Accent5 44 2 2 8" xfId="23600"/>
    <cellStyle name="20% - Accent5 44 2 2 9" xfId="23601"/>
    <cellStyle name="20% - Accent5 44 2 3" xfId="23602"/>
    <cellStyle name="20% - Accent5 44 2 3 10" xfId="23603"/>
    <cellStyle name="20% - Accent5 44 2 3 2" xfId="23604"/>
    <cellStyle name="20% - Accent5 44 2 3 3" xfId="23605"/>
    <cellStyle name="20% - Accent5 44 2 3 4" xfId="23606"/>
    <cellStyle name="20% - Accent5 44 2 3 5" xfId="23607"/>
    <cellStyle name="20% - Accent5 44 2 3 6" xfId="23608"/>
    <cellStyle name="20% - Accent5 44 2 3 7" xfId="23609"/>
    <cellStyle name="20% - Accent5 44 2 3 8" xfId="23610"/>
    <cellStyle name="20% - Accent5 44 2 3 9" xfId="23611"/>
    <cellStyle name="20% - Accent5 44 2 4" xfId="23612"/>
    <cellStyle name="20% - Accent5 44 2 5" xfId="23613"/>
    <cellStyle name="20% - Accent5 44 2 6" xfId="23614"/>
    <cellStyle name="20% - Accent5 44 2 7" xfId="23615"/>
    <cellStyle name="20% - Accent5 44 2 8" xfId="23616"/>
    <cellStyle name="20% - Accent5 44 2 9" xfId="23617"/>
    <cellStyle name="20% - Accent5 44 3" xfId="23618"/>
    <cellStyle name="20% - Accent5 44 3 10" xfId="23619"/>
    <cellStyle name="20% - Accent5 44 3 2" xfId="23620"/>
    <cellStyle name="20% - Accent5 44 3 3" xfId="23621"/>
    <cellStyle name="20% - Accent5 44 3 4" xfId="23622"/>
    <cellStyle name="20% - Accent5 44 3 5" xfId="23623"/>
    <cellStyle name="20% - Accent5 44 3 6" xfId="23624"/>
    <cellStyle name="20% - Accent5 44 3 7" xfId="23625"/>
    <cellStyle name="20% - Accent5 44 3 8" xfId="23626"/>
    <cellStyle name="20% - Accent5 44 3 9" xfId="23627"/>
    <cellStyle name="20% - Accent5 44 4" xfId="23628"/>
    <cellStyle name="20% - Accent5 44 4 10" xfId="23629"/>
    <cellStyle name="20% - Accent5 44 4 2" xfId="23630"/>
    <cellStyle name="20% - Accent5 44 4 3" xfId="23631"/>
    <cellStyle name="20% - Accent5 44 4 4" xfId="23632"/>
    <cellStyle name="20% - Accent5 44 4 5" xfId="23633"/>
    <cellStyle name="20% - Accent5 44 4 6" xfId="23634"/>
    <cellStyle name="20% - Accent5 44 4 7" xfId="23635"/>
    <cellStyle name="20% - Accent5 44 4 8" xfId="23636"/>
    <cellStyle name="20% - Accent5 44 4 9" xfId="23637"/>
    <cellStyle name="20% - Accent5 44 5" xfId="23638"/>
    <cellStyle name="20% - Accent5 44 5 10" xfId="23639"/>
    <cellStyle name="20% - Accent5 44 5 2" xfId="23640"/>
    <cellStyle name="20% - Accent5 44 5 3" xfId="23641"/>
    <cellStyle name="20% - Accent5 44 5 4" xfId="23642"/>
    <cellStyle name="20% - Accent5 44 5 5" xfId="23643"/>
    <cellStyle name="20% - Accent5 44 5 6" xfId="23644"/>
    <cellStyle name="20% - Accent5 44 5 7" xfId="23645"/>
    <cellStyle name="20% - Accent5 44 5 8" xfId="23646"/>
    <cellStyle name="20% - Accent5 44 5 9" xfId="23647"/>
    <cellStyle name="20% - Accent5 44 6" xfId="23648"/>
    <cellStyle name="20% - Accent5 44 7" xfId="23649"/>
    <cellStyle name="20% - Accent5 44 8" xfId="23650"/>
    <cellStyle name="20% - Accent5 44 9" xfId="23651"/>
    <cellStyle name="20% - Accent5 45" xfId="23652"/>
    <cellStyle name="20% - Accent5 45 10" xfId="23653"/>
    <cellStyle name="20% - Accent5 45 11" xfId="23654"/>
    <cellStyle name="20% - Accent5 45 12" xfId="23655"/>
    <cellStyle name="20% - Accent5 45 13" xfId="23656"/>
    <cellStyle name="20% - Accent5 45 14" xfId="23657"/>
    <cellStyle name="20% - Accent5 45 15" xfId="23658"/>
    <cellStyle name="20% - Accent5 45 2" xfId="23659"/>
    <cellStyle name="20% - Accent5 45 2 10" xfId="23660"/>
    <cellStyle name="20% - Accent5 45 2 11" xfId="23661"/>
    <cellStyle name="20% - Accent5 45 2 12" xfId="23662"/>
    <cellStyle name="20% - Accent5 45 2 13" xfId="23663"/>
    <cellStyle name="20% - Accent5 45 2 2" xfId="23664"/>
    <cellStyle name="20% - Accent5 45 2 2 10" xfId="23665"/>
    <cellStyle name="20% - Accent5 45 2 2 2" xfId="23666"/>
    <cellStyle name="20% - Accent5 45 2 2 3" xfId="23667"/>
    <cellStyle name="20% - Accent5 45 2 2 4" xfId="23668"/>
    <cellStyle name="20% - Accent5 45 2 2 5" xfId="23669"/>
    <cellStyle name="20% - Accent5 45 2 2 6" xfId="23670"/>
    <cellStyle name="20% - Accent5 45 2 2 7" xfId="23671"/>
    <cellStyle name="20% - Accent5 45 2 2 8" xfId="23672"/>
    <cellStyle name="20% - Accent5 45 2 2 9" xfId="23673"/>
    <cellStyle name="20% - Accent5 45 2 3" xfId="23674"/>
    <cellStyle name="20% - Accent5 45 2 3 10" xfId="23675"/>
    <cellStyle name="20% - Accent5 45 2 3 2" xfId="23676"/>
    <cellStyle name="20% - Accent5 45 2 3 3" xfId="23677"/>
    <cellStyle name="20% - Accent5 45 2 3 4" xfId="23678"/>
    <cellStyle name="20% - Accent5 45 2 3 5" xfId="23679"/>
    <cellStyle name="20% - Accent5 45 2 3 6" xfId="23680"/>
    <cellStyle name="20% - Accent5 45 2 3 7" xfId="23681"/>
    <cellStyle name="20% - Accent5 45 2 3 8" xfId="23682"/>
    <cellStyle name="20% - Accent5 45 2 3 9" xfId="23683"/>
    <cellStyle name="20% - Accent5 45 2 4" xfId="23684"/>
    <cellStyle name="20% - Accent5 45 2 5" xfId="23685"/>
    <cellStyle name="20% - Accent5 45 2 6" xfId="23686"/>
    <cellStyle name="20% - Accent5 45 2 7" xfId="23687"/>
    <cellStyle name="20% - Accent5 45 2 8" xfId="23688"/>
    <cellStyle name="20% - Accent5 45 2 9" xfId="23689"/>
    <cellStyle name="20% - Accent5 45 3" xfId="23690"/>
    <cellStyle name="20% - Accent5 45 3 10" xfId="23691"/>
    <cellStyle name="20% - Accent5 45 3 2" xfId="23692"/>
    <cellStyle name="20% - Accent5 45 3 3" xfId="23693"/>
    <cellStyle name="20% - Accent5 45 3 4" xfId="23694"/>
    <cellStyle name="20% - Accent5 45 3 5" xfId="23695"/>
    <cellStyle name="20% - Accent5 45 3 6" xfId="23696"/>
    <cellStyle name="20% - Accent5 45 3 7" xfId="23697"/>
    <cellStyle name="20% - Accent5 45 3 8" xfId="23698"/>
    <cellStyle name="20% - Accent5 45 3 9" xfId="23699"/>
    <cellStyle name="20% - Accent5 45 4" xfId="23700"/>
    <cellStyle name="20% - Accent5 45 4 10" xfId="23701"/>
    <cellStyle name="20% - Accent5 45 4 2" xfId="23702"/>
    <cellStyle name="20% - Accent5 45 4 3" xfId="23703"/>
    <cellStyle name="20% - Accent5 45 4 4" xfId="23704"/>
    <cellStyle name="20% - Accent5 45 4 5" xfId="23705"/>
    <cellStyle name="20% - Accent5 45 4 6" xfId="23706"/>
    <cellStyle name="20% - Accent5 45 4 7" xfId="23707"/>
    <cellStyle name="20% - Accent5 45 4 8" xfId="23708"/>
    <cellStyle name="20% - Accent5 45 4 9" xfId="23709"/>
    <cellStyle name="20% - Accent5 45 5" xfId="23710"/>
    <cellStyle name="20% - Accent5 45 5 10" xfId="23711"/>
    <cellStyle name="20% - Accent5 45 5 2" xfId="23712"/>
    <cellStyle name="20% - Accent5 45 5 3" xfId="23713"/>
    <cellStyle name="20% - Accent5 45 5 4" xfId="23714"/>
    <cellStyle name="20% - Accent5 45 5 5" xfId="23715"/>
    <cellStyle name="20% - Accent5 45 5 6" xfId="23716"/>
    <cellStyle name="20% - Accent5 45 5 7" xfId="23717"/>
    <cellStyle name="20% - Accent5 45 5 8" xfId="23718"/>
    <cellStyle name="20% - Accent5 45 5 9" xfId="23719"/>
    <cellStyle name="20% - Accent5 45 6" xfId="23720"/>
    <cellStyle name="20% - Accent5 45 7" xfId="23721"/>
    <cellStyle name="20% - Accent5 45 8" xfId="23722"/>
    <cellStyle name="20% - Accent5 45 9" xfId="23723"/>
    <cellStyle name="20% - Accent5 46" xfId="23724"/>
    <cellStyle name="20% - Accent5 46 10" xfId="23725"/>
    <cellStyle name="20% - Accent5 46 11" xfId="23726"/>
    <cellStyle name="20% - Accent5 46 12" xfId="23727"/>
    <cellStyle name="20% - Accent5 46 13" xfId="23728"/>
    <cellStyle name="20% - Accent5 46 14" xfId="23729"/>
    <cellStyle name="20% - Accent5 46 15" xfId="23730"/>
    <cellStyle name="20% - Accent5 46 2" xfId="23731"/>
    <cellStyle name="20% - Accent5 46 2 10" xfId="23732"/>
    <cellStyle name="20% - Accent5 46 2 11" xfId="23733"/>
    <cellStyle name="20% - Accent5 46 2 12" xfId="23734"/>
    <cellStyle name="20% - Accent5 46 2 13" xfId="23735"/>
    <cellStyle name="20% - Accent5 46 2 2" xfId="23736"/>
    <cellStyle name="20% - Accent5 46 2 2 10" xfId="23737"/>
    <cellStyle name="20% - Accent5 46 2 2 2" xfId="23738"/>
    <cellStyle name="20% - Accent5 46 2 2 3" xfId="23739"/>
    <cellStyle name="20% - Accent5 46 2 2 4" xfId="23740"/>
    <cellStyle name="20% - Accent5 46 2 2 5" xfId="23741"/>
    <cellStyle name="20% - Accent5 46 2 2 6" xfId="23742"/>
    <cellStyle name="20% - Accent5 46 2 2 7" xfId="23743"/>
    <cellStyle name="20% - Accent5 46 2 2 8" xfId="23744"/>
    <cellStyle name="20% - Accent5 46 2 2 9" xfId="23745"/>
    <cellStyle name="20% - Accent5 46 2 3" xfId="23746"/>
    <cellStyle name="20% - Accent5 46 2 3 10" xfId="23747"/>
    <cellStyle name="20% - Accent5 46 2 3 2" xfId="23748"/>
    <cellStyle name="20% - Accent5 46 2 3 3" xfId="23749"/>
    <cellStyle name="20% - Accent5 46 2 3 4" xfId="23750"/>
    <cellStyle name="20% - Accent5 46 2 3 5" xfId="23751"/>
    <cellStyle name="20% - Accent5 46 2 3 6" xfId="23752"/>
    <cellStyle name="20% - Accent5 46 2 3 7" xfId="23753"/>
    <cellStyle name="20% - Accent5 46 2 3 8" xfId="23754"/>
    <cellStyle name="20% - Accent5 46 2 3 9" xfId="23755"/>
    <cellStyle name="20% - Accent5 46 2 4" xfId="23756"/>
    <cellStyle name="20% - Accent5 46 2 5" xfId="23757"/>
    <cellStyle name="20% - Accent5 46 2 6" xfId="23758"/>
    <cellStyle name="20% - Accent5 46 2 7" xfId="23759"/>
    <cellStyle name="20% - Accent5 46 2 8" xfId="23760"/>
    <cellStyle name="20% - Accent5 46 2 9" xfId="23761"/>
    <cellStyle name="20% - Accent5 46 3" xfId="23762"/>
    <cellStyle name="20% - Accent5 46 3 10" xfId="23763"/>
    <cellStyle name="20% - Accent5 46 3 2" xfId="23764"/>
    <cellStyle name="20% - Accent5 46 3 3" xfId="23765"/>
    <cellStyle name="20% - Accent5 46 3 4" xfId="23766"/>
    <cellStyle name="20% - Accent5 46 3 5" xfId="23767"/>
    <cellStyle name="20% - Accent5 46 3 6" xfId="23768"/>
    <cellStyle name="20% - Accent5 46 3 7" xfId="23769"/>
    <cellStyle name="20% - Accent5 46 3 8" xfId="23770"/>
    <cellStyle name="20% - Accent5 46 3 9" xfId="23771"/>
    <cellStyle name="20% - Accent5 46 4" xfId="23772"/>
    <cellStyle name="20% - Accent5 46 4 10" xfId="23773"/>
    <cellStyle name="20% - Accent5 46 4 2" xfId="23774"/>
    <cellStyle name="20% - Accent5 46 4 3" xfId="23775"/>
    <cellStyle name="20% - Accent5 46 4 4" xfId="23776"/>
    <cellStyle name="20% - Accent5 46 4 5" xfId="23777"/>
    <cellStyle name="20% - Accent5 46 4 6" xfId="23778"/>
    <cellStyle name="20% - Accent5 46 4 7" xfId="23779"/>
    <cellStyle name="20% - Accent5 46 4 8" xfId="23780"/>
    <cellStyle name="20% - Accent5 46 4 9" xfId="23781"/>
    <cellStyle name="20% - Accent5 46 5" xfId="23782"/>
    <cellStyle name="20% - Accent5 46 5 10" xfId="23783"/>
    <cellStyle name="20% - Accent5 46 5 2" xfId="23784"/>
    <cellStyle name="20% - Accent5 46 5 3" xfId="23785"/>
    <cellStyle name="20% - Accent5 46 5 4" xfId="23786"/>
    <cellStyle name="20% - Accent5 46 5 5" xfId="23787"/>
    <cellStyle name="20% - Accent5 46 5 6" xfId="23788"/>
    <cellStyle name="20% - Accent5 46 5 7" xfId="23789"/>
    <cellStyle name="20% - Accent5 46 5 8" xfId="23790"/>
    <cellStyle name="20% - Accent5 46 5 9" xfId="23791"/>
    <cellStyle name="20% - Accent5 46 6" xfId="23792"/>
    <cellStyle name="20% - Accent5 46 7" xfId="23793"/>
    <cellStyle name="20% - Accent5 46 8" xfId="23794"/>
    <cellStyle name="20% - Accent5 46 9" xfId="23795"/>
    <cellStyle name="20% - Accent5 47" xfId="23796"/>
    <cellStyle name="20% - Accent5 47 10" xfId="23797"/>
    <cellStyle name="20% - Accent5 47 11" xfId="23798"/>
    <cellStyle name="20% - Accent5 47 12" xfId="23799"/>
    <cellStyle name="20% - Accent5 47 13" xfId="23800"/>
    <cellStyle name="20% - Accent5 47 14" xfId="23801"/>
    <cellStyle name="20% - Accent5 47 15" xfId="23802"/>
    <cellStyle name="20% - Accent5 47 2" xfId="23803"/>
    <cellStyle name="20% - Accent5 47 2 10" xfId="23804"/>
    <cellStyle name="20% - Accent5 47 2 11" xfId="23805"/>
    <cellStyle name="20% - Accent5 47 2 12" xfId="23806"/>
    <cellStyle name="20% - Accent5 47 2 13" xfId="23807"/>
    <cellStyle name="20% - Accent5 47 2 2" xfId="23808"/>
    <cellStyle name="20% - Accent5 47 2 2 10" xfId="23809"/>
    <cellStyle name="20% - Accent5 47 2 2 2" xfId="23810"/>
    <cellStyle name="20% - Accent5 47 2 2 3" xfId="23811"/>
    <cellStyle name="20% - Accent5 47 2 2 4" xfId="23812"/>
    <cellStyle name="20% - Accent5 47 2 2 5" xfId="23813"/>
    <cellStyle name="20% - Accent5 47 2 2 6" xfId="23814"/>
    <cellStyle name="20% - Accent5 47 2 2 7" xfId="23815"/>
    <cellStyle name="20% - Accent5 47 2 2 8" xfId="23816"/>
    <cellStyle name="20% - Accent5 47 2 2 9" xfId="23817"/>
    <cellStyle name="20% - Accent5 47 2 3" xfId="23818"/>
    <cellStyle name="20% - Accent5 47 2 3 10" xfId="23819"/>
    <cellStyle name="20% - Accent5 47 2 3 2" xfId="23820"/>
    <cellStyle name="20% - Accent5 47 2 3 3" xfId="23821"/>
    <cellStyle name="20% - Accent5 47 2 3 4" xfId="23822"/>
    <cellStyle name="20% - Accent5 47 2 3 5" xfId="23823"/>
    <cellStyle name="20% - Accent5 47 2 3 6" xfId="23824"/>
    <cellStyle name="20% - Accent5 47 2 3 7" xfId="23825"/>
    <cellStyle name="20% - Accent5 47 2 3 8" xfId="23826"/>
    <cellStyle name="20% - Accent5 47 2 3 9" xfId="23827"/>
    <cellStyle name="20% - Accent5 47 2 4" xfId="23828"/>
    <cellStyle name="20% - Accent5 47 2 5" xfId="23829"/>
    <cellStyle name="20% - Accent5 47 2 6" xfId="23830"/>
    <cellStyle name="20% - Accent5 47 2 7" xfId="23831"/>
    <cellStyle name="20% - Accent5 47 2 8" xfId="23832"/>
    <cellStyle name="20% - Accent5 47 2 9" xfId="23833"/>
    <cellStyle name="20% - Accent5 47 3" xfId="23834"/>
    <cellStyle name="20% - Accent5 47 3 10" xfId="23835"/>
    <cellStyle name="20% - Accent5 47 3 2" xfId="23836"/>
    <cellStyle name="20% - Accent5 47 3 3" xfId="23837"/>
    <cellStyle name="20% - Accent5 47 3 4" xfId="23838"/>
    <cellStyle name="20% - Accent5 47 3 5" xfId="23839"/>
    <cellStyle name="20% - Accent5 47 3 6" xfId="23840"/>
    <cellStyle name="20% - Accent5 47 3 7" xfId="23841"/>
    <cellStyle name="20% - Accent5 47 3 8" xfId="23842"/>
    <cellStyle name="20% - Accent5 47 3 9" xfId="23843"/>
    <cellStyle name="20% - Accent5 47 4" xfId="23844"/>
    <cellStyle name="20% - Accent5 47 4 10" xfId="23845"/>
    <cellStyle name="20% - Accent5 47 4 2" xfId="23846"/>
    <cellStyle name="20% - Accent5 47 4 3" xfId="23847"/>
    <cellStyle name="20% - Accent5 47 4 4" xfId="23848"/>
    <cellStyle name="20% - Accent5 47 4 5" xfId="23849"/>
    <cellStyle name="20% - Accent5 47 4 6" xfId="23850"/>
    <cellStyle name="20% - Accent5 47 4 7" xfId="23851"/>
    <cellStyle name="20% - Accent5 47 4 8" xfId="23852"/>
    <cellStyle name="20% - Accent5 47 4 9" xfId="23853"/>
    <cellStyle name="20% - Accent5 47 5" xfId="23854"/>
    <cellStyle name="20% - Accent5 47 5 10" xfId="23855"/>
    <cellStyle name="20% - Accent5 47 5 2" xfId="23856"/>
    <cellStyle name="20% - Accent5 47 5 3" xfId="23857"/>
    <cellStyle name="20% - Accent5 47 5 4" xfId="23858"/>
    <cellStyle name="20% - Accent5 47 5 5" xfId="23859"/>
    <cellStyle name="20% - Accent5 47 5 6" xfId="23860"/>
    <cellStyle name="20% - Accent5 47 5 7" xfId="23861"/>
    <cellStyle name="20% - Accent5 47 5 8" xfId="23862"/>
    <cellStyle name="20% - Accent5 47 5 9" xfId="23863"/>
    <cellStyle name="20% - Accent5 47 6" xfId="23864"/>
    <cellStyle name="20% - Accent5 47 7" xfId="23865"/>
    <cellStyle name="20% - Accent5 47 8" xfId="23866"/>
    <cellStyle name="20% - Accent5 47 9" xfId="23867"/>
    <cellStyle name="20% - Accent5 48" xfId="23868"/>
    <cellStyle name="20% - Accent5 48 10" xfId="23869"/>
    <cellStyle name="20% - Accent5 48 11" xfId="23870"/>
    <cellStyle name="20% - Accent5 48 12" xfId="23871"/>
    <cellStyle name="20% - Accent5 48 13" xfId="23872"/>
    <cellStyle name="20% - Accent5 48 14" xfId="23873"/>
    <cellStyle name="20% - Accent5 48 15" xfId="23874"/>
    <cellStyle name="20% - Accent5 48 2" xfId="23875"/>
    <cellStyle name="20% - Accent5 48 2 10" xfId="23876"/>
    <cellStyle name="20% - Accent5 48 2 11" xfId="23877"/>
    <cellStyle name="20% - Accent5 48 2 12" xfId="23878"/>
    <cellStyle name="20% - Accent5 48 2 13" xfId="23879"/>
    <cellStyle name="20% - Accent5 48 2 2" xfId="23880"/>
    <cellStyle name="20% - Accent5 48 2 2 10" xfId="23881"/>
    <cellStyle name="20% - Accent5 48 2 2 2" xfId="23882"/>
    <cellStyle name="20% - Accent5 48 2 2 3" xfId="23883"/>
    <cellStyle name="20% - Accent5 48 2 2 4" xfId="23884"/>
    <cellStyle name="20% - Accent5 48 2 2 5" xfId="23885"/>
    <cellStyle name="20% - Accent5 48 2 2 6" xfId="23886"/>
    <cellStyle name="20% - Accent5 48 2 2 7" xfId="23887"/>
    <cellStyle name="20% - Accent5 48 2 2 8" xfId="23888"/>
    <cellStyle name="20% - Accent5 48 2 2 9" xfId="23889"/>
    <cellStyle name="20% - Accent5 48 2 3" xfId="23890"/>
    <cellStyle name="20% - Accent5 48 2 3 10" xfId="23891"/>
    <cellStyle name="20% - Accent5 48 2 3 2" xfId="23892"/>
    <cellStyle name="20% - Accent5 48 2 3 3" xfId="23893"/>
    <cellStyle name="20% - Accent5 48 2 3 4" xfId="23894"/>
    <cellStyle name="20% - Accent5 48 2 3 5" xfId="23895"/>
    <cellStyle name="20% - Accent5 48 2 3 6" xfId="23896"/>
    <cellStyle name="20% - Accent5 48 2 3 7" xfId="23897"/>
    <cellStyle name="20% - Accent5 48 2 3 8" xfId="23898"/>
    <cellStyle name="20% - Accent5 48 2 3 9" xfId="23899"/>
    <cellStyle name="20% - Accent5 48 2 4" xfId="23900"/>
    <cellStyle name="20% - Accent5 48 2 5" xfId="23901"/>
    <cellStyle name="20% - Accent5 48 2 6" xfId="23902"/>
    <cellStyle name="20% - Accent5 48 2 7" xfId="23903"/>
    <cellStyle name="20% - Accent5 48 2 8" xfId="23904"/>
    <cellStyle name="20% - Accent5 48 2 9" xfId="23905"/>
    <cellStyle name="20% - Accent5 48 3" xfId="23906"/>
    <cellStyle name="20% - Accent5 48 3 10" xfId="23907"/>
    <cellStyle name="20% - Accent5 48 3 2" xfId="23908"/>
    <cellStyle name="20% - Accent5 48 3 3" xfId="23909"/>
    <cellStyle name="20% - Accent5 48 3 4" xfId="23910"/>
    <cellStyle name="20% - Accent5 48 3 5" xfId="23911"/>
    <cellStyle name="20% - Accent5 48 3 6" xfId="23912"/>
    <cellStyle name="20% - Accent5 48 3 7" xfId="23913"/>
    <cellStyle name="20% - Accent5 48 3 8" xfId="23914"/>
    <cellStyle name="20% - Accent5 48 3 9" xfId="23915"/>
    <cellStyle name="20% - Accent5 48 4" xfId="23916"/>
    <cellStyle name="20% - Accent5 48 4 10" xfId="23917"/>
    <cellStyle name="20% - Accent5 48 4 2" xfId="23918"/>
    <cellStyle name="20% - Accent5 48 4 3" xfId="23919"/>
    <cellStyle name="20% - Accent5 48 4 4" xfId="23920"/>
    <cellStyle name="20% - Accent5 48 4 5" xfId="23921"/>
    <cellStyle name="20% - Accent5 48 4 6" xfId="23922"/>
    <cellStyle name="20% - Accent5 48 4 7" xfId="23923"/>
    <cellStyle name="20% - Accent5 48 4 8" xfId="23924"/>
    <cellStyle name="20% - Accent5 48 4 9" xfId="23925"/>
    <cellStyle name="20% - Accent5 48 5" xfId="23926"/>
    <cellStyle name="20% - Accent5 48 5 10" xfId="23927"/>
    <cellStyle name="20% - Accent5 48 5 2" xfId="23928"/>
    <cellStyle name="20% - Accent5 48 5 3" xfId="23929"/>
    <cellStyle name="20% - Accent5 48 5 4" xfId="23930"/>
    <cellStyle name="20% - Accent5 48 5 5" xfId="23931"/>
    <cellStyle name="20% - Accent5 48 5 6" xfId="23932"/>
    <cellStyle name="20% - Accent5 48 5 7" xfId="23933"/>
    <cellStyle name="20% - Accent5 48 5 8" xfId="23934"/>
    <cellStyle name="20% - Accent5 48 5 9" xfId="23935"/>
    <cellStyle name="20% - Accent5 48 6" xfId="23936"/>
    <cellStyle name="20% - Accent5 48 7" xfId="23937"/>
    <cellStyle name="20% - Accent5 48 8" xfId="23938"/>
    <cellStyle name="20% - Accent5 48 9" xfId="23939"/>
    <cellStyle name="20% - Accent5 49" xfId="23940"/>
    <cellStyle name="20% - Accent5 49 10" xfId="23941"/>
    <cellStyle name="20% - Accent5 49 11" xfId="23942"/>
    <cellStyle name="20% - Accent5 49 12" xfId="23943"/>
    <cellStyle name="20% - Accent5 49 13" xfId="23944"/>
    <cellStyle name="20% - Accent5 49 14" xfId="23945"/>
    <cellStyle name="20% - Accent5 49 15" xfId="23946"/>
    <cellStyle name="20% - Accent5 49 2" xfId="23947"/>
    <cellStyle name="20% - Accent5 49 2 10" xfId="23948"/>
    <cellStyle name="20% - Accent5 49 2 11" xfId="23949"/>
    <cellStyle name="20% - Accent5 49 2 12" xfId="23950"/>
    <cellStyle name="20% - Accent5 49 2 13" xfId="23951"/>
    <cellStyle name="20% - Accent5 49 2 2" xfId="23952"/>
    <cellStyle name="20% - Accent5 49 2 2 10" xfId="23953"/>
    <cellStyle name="20% - Accent5 49 2 2 2" xfId="23954"/>
    <cellStyle name="20% - Accent5 49 2 2 3" xfId="23955"/>
    <cellStyle name="20% - Accent5 49 2 2 4" xfId="23956"/>
    <cellStyle name="20% - Accent5 49 2 2 5" xfId="23957"/>
    <cellStyle name="20% - Accent5 49 2 2 6" xfId="23958"/>
    <cellStyle name="20% - Accent5 49 2 2 7" xfId="23959"/>
    <cellStyle name="20% - Accent5 49 2 2 8" xfId="23960"/>
    <cellStyle name="20% - Accent5 49 2 2 9" xfId="23961"/>
    <cellStyle name="20% - Accent5 49 2 3" xfId="23962"/>
    <cellStyle name="20% - Accent5 49 2 3 10" xfId="23963"/>
    <cellStyle name="20% - Accent5 49 2 3 2" xfId="23964"/>
    <cellStyle name="20% - Accent5 49 2 3 3" xfId="23965"/>
    <cellStyle name="20% - Accent5 49 2 3 4" xfId="23966"/>
    <cellStyle name="20% - Accent5 49 2 3 5" xfId="23967"/>
    <cellStyle name="20% - Accent5 49 2 3 6" xfId="23968"/>
    <cellStyle name="20% - Accent5 49 2 3 7" xfId="23969"/>
    <cellStyle name="20% - Accent5 49 2 3 8" xfId="23970"/>
    <cellStyle name="20% - Accent5 49 2 3 9" xfId="23971"/>
    <cellStyle name="20% - Accent5 49 2 4" xfId="23972"/>
    <cellStyle name="20% - Accent5 49 2 5" xfId="23973"/>
    <cellStyle name="20% - Accent5 49 2 6" xfId="23974"/>
    <cellStyle name="20% - Accent5 49 2 7" xfId="23975"/>
    <cellStyle name="20% - Accent5 49 2 8" xfId="23976"/>
    <cellStyle name="20% - Accent5 49 2 9" xfId="23977"/>
    <cellStyle name="20% - Accent5 49 3" xfId="23978"/>
    <cellStyle name="20% - Accent5 49 3 10" xfId="23979"/>
    <cellStyle name="20% - Accent5 49 3 2" xfId="23980"/>
    <cellStyle name="20% - Accent5 49 3 3" xfId="23981"/>
    <cellStyle name="20% - Accent5 49 3 4" xfId="23982"/>
    <cellStyle name="20% - Accent5 49 3 5" xfId="23983"/>
    <cellStyle name="20% - Accent5 49 3 6" xfId="23984"/>
    <cellStyle name="20% - Accent5 49 3 7" xfId="23985"/>
    <cellStyle name="20% - Accent5 49 3 8" xfId="23986"/>
    <cellStyle name="20% - Accent5 49 3 9" xfId="23987"/>
    <cellStyle name="20% - Accent5 49 4" xfId="23988"/>
    <cellStyle name="20% - Accent5 49 4 10" xfId="23989"/>
    <cellStyle name="20% - Accent5 49 4 2" xfId="23990"/>
    <cellStyle name="20% - Accent5 49 4 3" xfId="23991"/>
    <cellStyle name="20% - Accent5 49 4 4" xfId="23992"/>
    <cellStyle name="20% - Accent5 49 4 5" xfId="23993"/>
    <cellStyle name="20% - Accent5 49 4 6" xfId="23994"/>
    <cellStyle name="20% - Accent5 49 4 7" xfId="23995"/>
    <cellStyle name="20% - Accent5 49 4 8" xfId="23996"/>
    <cellStyle name="20% - Accent5 49 4 9" xfId="23997"/>
    <cellStyle name="20% - Accent5 49 5" xfId="23998"/>
    <cellStyle name="20% - Accent5 49 5 10" xfId="23999"/>
    <cellStyle name="20% - Accent5 49 5 2" xfId="24000"/>
    <cellStyle name="20% - Accent5 49 5 3" xfId="24001"/>
    <cellStyle name="20% - Accent5 49 5 4" xfId="24002"/>
    <cellStyle name="20% - Accent5 49 5 5" xfId="24003"/>
    <cellStyle name="20% - Accent5 49 5 6" xfId="24004"/>
    <cellStyle name="20% - Accent5 49 5 7" xfId="24005"/>
    <cellStyle name="20% - Accent5 49 5 8" xfId="24006"/>
    <cellStyle name="20% - Accent5 49 5 9" xfId="24007"/>
    <cellStyle name="20% - Accent5 49 6" xfId="24008"/>
    <cellStyle name="20% - Accent5 49 7" xfId="24009"/>
    <cellStyle name="20% - Accent5 49 8" xfId="24010"/>
    <cellStyle name="20% - Accent5 49 9" xfId="24011"/>
    <cellStyle name="20% - Accent5 5" xfId="24012"/>
    <cellStyle name="20% - Accent5 5 10" xfId="24013"/>
    <cellStyle name="20% - Accent5 5 11" xfId="24014"/>
    <cellStyle name="20% - Accent5 5 12" xfId="24015"/>
    <cellStyle name="20% - Accent5 5 13" xfId="24016"/>
    <cellStyle name="20% - Accent5 5 14" xfId="24017"/>
    <cellStyle name="20% - Accent5 5 15" xfId="24018"/>
    <cellStyle name="20% - Accent5 5 16" xfId="24019"/>
    <cellStyle name="20% - Accent5 5 17" xfId="24020"/>
    <cellStyle name="20% - Accent5 5 18" xfId="24021"/>
    <cellStyle name="20% - Accent5 5 19" xfId="24022"/>
    <cellStyle name="20% - Accent5 5 2" xfId="24023"/>
    <cellStyle name="20% - Accent5 5 2 10" xfId="24024"/>
    <cellStyle name="20% - Accent5 5 2 11" xfId="24025"/>
    <cellStyle name="20% - Accent5 5 2 12" xfId="24026"/>
    <cellStyle name="20% - Accent5 5 2 13" xfId="24027"/>
    <cellStyle name="20% - Accent5 5 2 2" xfId="24028"/>
    <cellStyle name="20% - Accent5 5 2 2 10" xfId="24029"/>
    <cellStyle name="20% - Accent5 5 2 2 2" xfId="24030"/>
    <cellStyle name="20% - Accent5 5 2 2 2 2" xfId="24031"/>
    <cellStyle name="20% - Accent5 5 2 2 3" xfId="24032"/>
    <cellStyle name="20% - Accent5 5 2 2 4" xfId="24033"/>
    <cellStyle name="20% - Accent5 5 2 2 5" xfId="24034"/>
    <cellStyle name="20% - Accent5 5 2 2 6" xfId="24035"/>
    <cellStyle name="20% - Accent5 5 2 2 7" xfId="24036"/>
    <cellStyle name="20% - Accent5 5 2 2 8" xfId="24037"/>
    <cellStyle name="20% - Accent5 5 2 2 9" xfId="24038"/>
    <cellStyle name="20% - Accent5 5 2 3" xfId="24039"/>
    <cellStyle name="20% - Accent5 5 2 3 10" xfId="24040"/>
    <cellStyle name="20% - Accent5 5 2 3 2" xfId="24041"/>
    <cellStyle name="20% - Accent5 5 2 3 3" xfId="24042"/>
    <cellStyle name="20% - Accent5 5 2 3 4" xfId="24043"/>
    <cellStyle name="20% - Accent5 5 2 3 5" xfId="24044"/>
    <cellStyle name="20% - Accent5 5 2 3 6" xfId="24045"/>
    <cellStyle name="20% - Accent5 5 2 3 7" xfId="24046"/>
    <cellStyle name="20% - Accent5 5 2 3 8" xfId="24047"/>
    <cellStyle name="20% - Accent5 5 2 3 9" xfId="24048"/>
    <cellStyle name="20% - Accent5 5 2 4" xfId="24049"/>
    <cellStyle name="20% - Accent5 5 2 5" xfId="24050"/>
    <cellStyle name="20% - Accent5 5 2 6" xfId="24051"/>
    <cellStyle name="20% - Accent5 5 2 7" xfId="24052"/>
    <cellStyle name="20% - Accent5 5 2 8" xfId="24053"/>
    <cellStyle name="20% - Accent5 5 2 9" xfId="24054"/>
    <cellStyle name="20% - Accent5 5 3" xfId="24055"/>
    <cellStyle name="20% - Accent5 5 3 10" xfId="24056"/>
    <cellStyle name="20% - Accent5 5 3 2" xfId="24057"/>
    <cellStyle name="20% - Accent5 5 3 2 2" xfId="24058"/>
    <cellStyle name="20% - Accent5 5 3 2 2 2" xfId="24059"/>
    <cellStyle name="20% - Accent5 5 3 2 3" xfId="24060"/>
    <cellStyle name="20% - Accent5 5 3 3" xfId="24061"/>
    <cellStyle name="20% - Accent5 5 3 3 2" xfId="24062"/>
    <cellStyle name="20% - Accent5 5 3 4" xfId="24063"/>
    <cellStyle name="20% - Accent5 5 3 5" xfId="24064"/>
    <cellStyle name="20% - Accent5 5 3 6" xfId="24065"/>
    <cellStyle name="20% - Accent5 5 3 7" xfId="24066"/>
    <cellStyle name="20% - Accent5 5 3 8" xfId="24067"/>
    <cellStyle name="20% - Accent5 5 3 9" xfId="24068"/>
    <cellStyle name="20% - Accent5 5 4" xfId="24069"/>
    <cellStyle name="20% - Accent5 5 4 10" xfId="24070"/>
    <cellStyle name="20% - Accent5 5 4 2" xfId="24071"/>
    <cellStyle name="20% - Accent5 5 4 2 2" xfId="24072"/>
    <cellStyle name="20% - Accent5 5 4 3" xfId="24073"/>
    <cellStyle name="20% - Accent5 5 4 4" xfId="24074"/>
    <cellStyle name="20% - Accent5 5 4 5" xfId="24075"/>
    <cellStyle name="20% - Accent5 5 4 6" xfId="24076"/>
    <cellStyle name="20% - Accent5 5 4 7" xfId="24077"/>
    <cellStyle name="20% - Accent5 5 4 8" xfId="24078"/>
    <cellStyle name="20% - Accent5 5 4 9" xfId="24079"/>
    <cellStyle name="20% - Accent5 5 5" xfId="24080"/>
    <cellStyle name="20% - Accent5 5 5 10" xfId="24081"/>
    <cellStyle name="20% - Accent5 5 5 2" xfId="24082"/>
    <cellStyle name="20% - Accent5 5 5 3" xfId="24083"/>
    <cellStyle name="20% - Accent5 5 5 4" xfId="24084"/>
    <cellStyle name="20% - Accent5 5 5 5" xfId="24085"/>
    <cellStyle name="20% - Accent5 5 5 6" xfId="24086"/>
    <cellStyle name="20% - Accent5 5 5 7" xfId="24087"/>
    <cellStyle name="20% - Accent5 5 5 8" xfId="24088"/>
    <cellStyle name="20% - Accent5 5 5 9" xfId="24089"/>
    <cellStyle name="20% - Accent5 5 6" xfId="24090"/>
    <cellStyle name="20% - Accent5 5 6 10" xfId="24091"/>
    <cellStyle name="20% - Accent5 5 6 2" xfId="24092"/>
    <cellStyle name="20% - Accent5 5 6 3" xfId="24093"/>
    <cellStyle name="20% - Accent5 5 6 4" xfId="24094"/>
    <cellStyle name="20% - Accent5 5 6 5" xfId="24095"/>
    <cellStyle name="20% - Accent5 5 6 6" xfId="24096"/>
    <cellStyle name="20% - Accent5 5 6 7" xfId="24097"/>
    <cellStyle name="20% - Accent5 5 6 8" xfId="24098"/>
    <cellStyle name="20% - Accent5 5 6 9" xfId="24099"/>
    <cellStyle name="20% - Accent5 5 7" xfId="24100"/>
    <cellStyle name="20% - Accent5 5 7 10" xfId="24101"/>
    <cellStyle name="20% - Accent5 5 7 2" xfId="24102"/>
    <cellStyle name="20% - Accent5 5 7 3" xfId="24103"/>
    <cellStyle name="20% - Accent5 5 7 4" xfId="24104"/>
    <cellStyle name="20% - Accent5 5 7 5" xfId="24105"/>
    <cellStyle name="20% - Accent5 5 7 6" xfId="24106"/>
    <cellStyle name="20% - Accent5 5 7 7" xfId="24107"/>
    <cellStyle name="20% - Accent5 5 7 8" xfId="24108"/>
    <cellStyle name="20% - Accent5 5 7 9" xfId="24109"/>
    <cellStyle name="20% - Accent5 5 8" xfId="24110"/>
    <cellStyle name="20% - Accent5 5 8 10" xfId="24111"/>
    <cellStyle name="20% - Accent5 5 8 2" xfId="24112"/>
    <cellStyle name="20% - Accent5 5 8 3" xfId="24113"/>
    <cellStyle name="20% - Accent5 5 8 4" xfId="24114"/>
    <cellStyle name="20% - Accent5 5 8 5" xfId="24115"/>
    <cellStyle name="20% - Accent5 5 8 6" xfId="24116"/>
    <cellStyle name="20% - Accent5 5 8 7" xfId="24117"/>
    <cellStyle name="20% - Accent5 5 8 8" xfId="24118"/>
    <cellStyle name="20% - Accent5 5 8 9" xfId="24119"/>
    <cellStyle name="20% - Accent5 5 9" xfId="24120"/>
    <cellStyle name="20% - Accent5 5 9 10" xfId="24121"/>
    <cellStyle name="20% - Accent5 5 9 2" xfId="24122"/>
    <cellStyle name="20% - Accent5 5 9 3" xfId="24123"/>
    <cellStyle name="20% - Accent5 5 9 4" xfId="24124"/>
    <cellStyle name="20% - Accent5 5 9 5" xfId="24125"/>
    <cellStyle name="20% - Accent5 5 9 6" xfId="24126"/>
    <cellStyle name="20% - Accent5 5 9 7" xfId="24127"/>
    <cellStyle name="20% - Accent5 5 9 8" xfId="24128"/>
    <cellStyle name="20% - Accent5 5 9 9" xfId="24129"/>
    <cellStyle name="20% - Accent5 50" xfId="24130"/>
    <cellStyle name="20% - Accent5 50 10" xfId="24131"/>
    <cellStyle name="20% - Accent5 50 11" xfId="24132"/>
    <cellStyle name="20% - Accent5 50 12" xfId="24133"/>
    <cellStyle name="20% - Accent5 50 13" xfId="24134"/>
    <cellStyle name="20% - Accent5 50 14" xfId="24135"/>
    <cellStyle name="20% - Accent5 50 2" xfId="24136"/>
    <cellStyle name="20% - Accent5 50 2 10" xfId="24137"/>
    <cellStyle name="20% - Accent5 50 2 11" xfId="24138"/>
    <cellStyle name="20% - Accent5 50 2 12" xfId="24139"/>
    <cellStyle name="20% - Accent5 50 2 13" xfId="24140"/>
    <cellStyle name="20% - Accent5 50 2 2" xfId="24141"/>
    <cellStyle name="20% - Accent5 50 2 2 10" xfId="24142"/>
    <cellStyle name="20% - Accent5 50 2 2 2" xfId="24143"/>
    <cellStyle name="20% - Accent5 50 2 2 3" xfId="24144"/>
    <cellStyle name="20% - Accent5 50 2 2 4" xfId="24145"/>
    <cellStyle name="20% - Accent5 50 2 2 5" xfId="24146"/>
    <cellStyle name="20% - Accent5 50 2 2 6" xfId="24147"/>
    <cellStyle name="20% - Accent5 50 2 2 7" xfId="24148"/>
    <cellStyle name="20% - Accent5 50 2 2 8" xfId="24149"/>
    <cellStyle name="20% - Accent5 50 2 2 9" xfId="24150"/>
    <cellStyle name="20% - Accent5 50 2 3" xfId="24151"/>
    <cellStyle name="20% - Accent5 50 2 3 10" xfId="24152"/>
    <cellStyle name="20% - Accent5 50 2 3 2" xfId="24153"/>
    <cellStyle name="20% - Accent5 50 2 3 3" xfId="24154"/>
    <cellStyle name="20% - Accent5 50 2 3 4" xfId="24155"/>
    <cellStyle name="20% - Accent5 50 2 3 5" xfId="24156"/>
    <cellStyle name="20% - Accent5 50 2 3 6" xfId="24157"/>
    <cellStyle name="20% - Accent5 50 2 3 7" xfId="24158"/>
    <cellStyle name="20% - Accent5 50 2 3 8" xfId="24159"/>
    <cellStyle name="20% - Accent5 50 2 3 9" xfId="24160"/>
    <cellStyle name="20% - Accent5 50 2 4" xfId="24161"/>
    <cellStyle name="20% - Accent5 50 2 5" xfId="24162"/>
    <cellStyle name="20% - Accent5 50 2 6" xfId="24163"/>
    <cellStyle name="20% - Accent5 50 2 7" xfId="24164"/>
    <cellStyle name="20% - Accent5 50 2 8" xfId="24165"/>
    <cellStyle name="20% - Accent5 50 2 9" xfId="24166"/>
    <cellStyle name="20% - Accent5 50 3" xfId="24167"/>
    <cellStyle name="20% - Accent5 50 3 10" xfId="24168"/>
    <cellStyle name="20% - Accent5 50 3 2" xfId="24169"/>
    <cellStyle name="20% - Accent5 50 3 3" xfId="24170"/>
    <cellStyle name="20% - Accent5 50 3 4" xfId="24171"/>
    <cellStyle name="20% - Accent5 50 3 5" xfId="24172"/>
    <cellStyle name="20% - Accent5 50 3 6" xfId="24173"/>
    <cellStyle name="20% - Accent5 50 3 7" xfId="24174"/>
    <cellStyle name="20% - Accent5 50 3 8" xfId="24175"/>
    <cellStyle name="20% - Accent5 50 3 9" xfId="24176"/>
    <cellStyle name="20% - Accent5 50 4" xfId="24177"/>
    <cellStyle name="20% - Accent5 50 4 10" xfId="24178"/>
    <cellStyle name="20% - Accent5 50 4 2" xfId="24179"/>
    <cellStyle name="20% - Accent5 50 4 3" xfId="24180"/>
    <cellStyle name="20% - Accent5 50 4 4" xfId="24181"/>
    <cellStyle name="20% - Accent5 50 4 5" xfId="24182"/>
    <cellStyle name="20% - Accent5 50 4 6" xfId="24183"/>
    <cellStyle name="20% - Accent5 50 4 7" xfId="24184"/>
    <cellStyle name="20% - Accent5 50 4 8" xfId="24185"/>
    <cellStyle name="20% - Accent5 50 4 9" xfId="24186"/>
    <cellStyle name="20% - Accent5 50 5" xfId="24187"/>
    <cellStyle name="20% - Accent5 50 6" xfId="24188"/>
    <cellStyle name="20% - Accent5 50 7" xfId="24189"/>
    <cellStyle name="20% - Accent5 50 8" xfId="24190"/>
    <cellStyle name="20% - Accent5 50 9" xfId="24191"/>
    <cellStyle name="20% - Accent5 51" xfId="24192"/>
    <cellStyle name="20% - Accent5 51 10" xfId="24193"/>
    <cellStyle name="20% - Accent5 51 11" xfId="24194"/>
    <cellStyle name="20% - Accent5 51 12" xfId="24195"/>
    <cellStyle name="20% - Accent5 51 13" xfId="24196"/>
    <cellStyle name="20% - Accent5 51 14" xfId="24197"/>
    <cellStyle name="20% - Accent5 51 2" xfId="24198"/>
    <cellStyle name="20% - Accent5 51 2 10" xfId="24199"/>
    <cellStyle name="20% - Accent5 51 2 11" xfId="24200"/>
    <cellStyle name="20% - Accent5 51 2 2" xfId="24201"/>
    <cellStyle name="20% - Accent5 51 2 3" xfId="24202"/>
    <cellStyle name="20% - Accent5 51 2 4" xfId="24203"/>
    <cellStyle name="20% - Accent5 51 2 5" xfId="24204"/>
    <cellStyle name="20% - Accent5 51 2 6" xfId="24205"/>
    <cellStyle name="20% - Accent5 51 2 7" xfId="24206"/>
    <cellStyle name="20% - Accent5 51 2 8" xfId="24207"/>
    <cellStyle name="20% - Accent5 51 2 9" xfId="24208"/>
    <cellStyle name="20% - Accent5 51 3" xfId="24209"/>
    <cellStyle name="20% - Accent5 51 3 10" xfId="24210"/>
    <cellStyle name="20% - Accent5 51 3 2" xfId="24211"/>
    <cellStyle name="20% - Accent5 51 3 3" xfId="24212"/>
    <cellStyle name="20% - Accent5 51 3 4" xfId="24213"/>
    <cellStyle name="20% - Accent5 51 3 5" xfId="24214"/>
    <cellStyle name="20% - Accent5 51 3 6" xfId="24215"/>
    <cellStyle name="20% - Accent5 51 3 7" xfId="24216"/>
    <cellStyle name="20% - Accent5 51 3 8" xfId="24217"/>
    <cellStyle name="20% - Accent5 51 3 9" xfId="24218"/>
    <cellStyle name="20% - Accent5 51 4" xfId="24219"/>
    <cellStyle name="20% - Accent5 51 4 10" xfId="24220"/>
    <cellStyle name="20% - Accent5 51 4 2" xfId="24221"/>
    <cellStyle name="20% - Accent5 51 4 3" xfId="24222"/>
    <cellStyle name="20% - Accent5 51 4 4" xfId="24223"/>
    <cellStyle name="20% - Accent5 51 4 5" xfId="24224"/>
    <cellStyle name="20% - Accent5 51 4 6" xfId="24225"/>
    <cellStyle name="20% - Accent5 51 4 7" xfId="24226"/>
    <cellStyle name="20% - Accent5 51 4 8" xfId="24227"/>
    <cellStyle name="20% - Accent5 51 4 9" xfId="24228"/>
    <cellStyle name="20% - Accent5 51 5" xfId="24229"/>
    <cellStyle name="20% - Accent5 51 6" xfId="24230"/>
    <cellStyle name="20% - Accent5 51 7" xfId="24231"/>
    <cellStyle name="20% - Accent5 51 8" xfId="24232"/>
    <cellStyle name="20% - Accent5 51 9" xfId="24233"/>
    <cellStyle name="20% - Accent5 52" xfId="24234"/>
    <cellStyle name="20% - Accent5 52 10" xfId="24235"/>
    <cellStyle name="20% - Accent5 52 11" xfId="24236"/>
    <cellStyle name="20% - Accent5 52 12" xfId="24237"/>
    <cellStyle name="20% - Accent5 52 13" xfId="24238"/>
    <cellStyle name="20% - Accent5 52 2" xfId="24239"/>
    <cellStyle name="20% - Accent5 52 2 10" xfId="24240"/>
    <cellStyle name="20% - Accent5 52 2 11" xfId="24241"/>
    <cellStyle name="20% - Accent5 52 2 2" xfId="24242"/>
    <cellStyle name="20% - Accent5 52 2 3" xfId="24243"/>
    <cellStyle name="20% - Accent5 52 2 4" xfId="24244"/>
    <cellStyle name="20% - Accent5 52 2 5" xfId="24245"/>
    <cellStyle name="20% - Accent5 52 2 6" xfId="24246"/>
    <cellStyle name="20% - Accent5 52 2 7" xfId="24247"/>
    <cellStyle name="20% - Accent5 52 2 8" xfId="24248"/>
    <cellStyle name="20% - Accent5 52 2 9" xfId="24249"/>
    <cellStyle name="20% - Accent5 52 3" xfId="24250"/>
    <cellStyle name="20% - Accent5 52 3 10" xfId="24251"/>
    <cellStyle name="20% - Accent5 52 3 2" xfId="24252"/>
    <cellStyle name="20% - Accent5 52 3 3" xfId="24253"/>
    <cellStyle name="20% - Accent5 52 3 4" xfId="24254"/>
    <cellStyle name="20% - Accent5 52 3 5" xfId="24255"/>
    <cellStyle name="20% - Accent5 52 3 6" xfId="24256"/>
    <cellStyle name="20% - Accent5 52 3 7" xfId="24257"/>
    <cellStyle name="20% - Accent5 52 3 8" xfId="24258"/>
    <cellStyle name="20% - Accent5 52 3 9" xfId="24259"/>
    <cellStyle name="20% - Accent5 52 4" xfId="24260"/>
    <cellStyle name="20% - Accent5 52 5" xfId="24261"/>
    <cellStyle name="20% - Accent5 52 6" xfId="24262"/>
    <cellStyle name="20% - Accent5 52 7" xfId="24263"/>
    <cellStyle name="20% - Accent5 52 8" xfId="24264"/>
    <cellStyle name="20% - Accent5 52 9" xfId="24265"/>
    <cellStyle name="20% - Accent5 53" xfId="24266"/>
    <cellStyle name="20% - Accent5 53 10" xfId="24267"/>
    <cellStyle name="20% - Accent5 53 11" xfId="24268"/>
    <cellStyle name="20% - Accent5 53 12" xfId="24269"/>
    <cellStyle name="20% - Accent5 53 13" xfId="24270"/>
    <cellStyle name="20% - Accent5 53 2" xfId="24271"/>
    <cellStyle name="20% - Accent5 53 2 10" xfId="24272"/>
    <cellStyle name="20% - Accent5 53 2 11" xfId="24273"/>
    <cellStyle name="20% - Accent5 53 2 2" xfId="24274"/>
    <cellStyle name="20% - Accent5 53 2 3" xfId="24275"/>
    <cellStyle name="20% - Accent5 53 2 4" xfId="24276"/>
    <cellStyle name="20% - Accent5 53 2 5" xfId="24277"/>
    <cellStyle name="20% - Accent5 53 2 6" xfId="24278"/>
    <cellStyle name="20% - Accent5 53 2 7" xfId="24279"/>
    <cellStyle name="20% - Accent5 53 2 8" xfId="24280"/>
    <cellStyle name="20% - Accent5 53 2 9" xfId="24281"/>
    <cellStyle name="20% - Accent5 53 3" xfId="24282"/>
    <cellStyle name="20% - Accent5 53 3 10" xfId="24283"/>
    <cellStyle name="20% - Accent5 53 3 2" xfId="24284"/>
    <cellStyle name="20% - Accent5 53 3 3" xfId="24285"/>
    <cellStyle name="20% - Accent5 53 3 4" xfId="24286"/>
    <cellStyle name="20% - Accent5 53 3 5" xfId="24287"/>
    <cellStyle name="20% - Accent5 53 3 6" xfId="24288"/>
    <cellStyle name="20% - Accent5 53 3 7" xfId="24289"/>
    <cellStyle name="20% - Accent5 53 3 8" xfId="24290"/>
    <cellStyle name="20% - Accent5 53 3 9" xfId="24291"/>
    <cellStyle name="20% - Accent5 53 4" xfId="24292"/>
    <cellStyle name="20% - Accent5 53 5" xfId="24293"/>
    <cellStyle name="20% - Accent5 53 6" xfId="24294"/>
    <cellStyle name="20% - Accent5 53 7" xfId="24295"/>
    <cellStyle name="20% - Accent5 53 8" xfId="24296"/>
    <cellStyle name="20% - Accent5 53 9" xfId="24297"/>
    <cellStyle name="20% - Accent5 54" xfId="24298"/>
    <cellStyle name="20% - Accent5 54 10" xfId="24299"/>
    <cellStyle name="20% - Accent5 54 11" xfId="24300"/>
    <cellStyle name="20% - Accent5 54 12" xfId="24301"/>
    <cellStyle name="20% - Accent5 54 13" xfId="24302"/>
    <cellStyle name="20% - Accent5 54 2" xfId="24303"/>
    <cellStyle name="20% - Accent5 54 2 10" xfId="24304"/>
    <cellStyle name="20% - Accent5 54 2 11" xfId="24305"/>
    <cellStyle name="20% - Accent5 54 2 2" xfId="24306"/>
    <cellStyle name="20% - Accent5 54 2 3" xfId="24307"/>
    <cellStyle name="20% - Accent5 54 2 4" xfId="24308"/>
    <cellStyle name="20% - Accent5 54 2 5" xfId="24309"/>
    <cellStyle name="20% - Accent5 54 2 6" xfId="24310"/>
    <cellStyle name="20% - Accent5 54 2 7" xfId="24311"/>
    <cellStyle name="20% - Accent5 54 2 8" xfId="24312"/>
    <cellStyle name="20% - Accent5 54 2 9" xfId="24313"/>
    <cellStyle name="20% - Accent5 54 3" xfId="24314"/>
    <cellStyle name="20% - Accent5 54 3 10" xfId="24315"/>
    <cellStyle name="20% - Accent5 54 3 2" xfId="24316"/>
    <cellStyle name="20% - Accent5 54 3 3" xfId="24317"/>
    <cellStyle name="20% - Accent5 54 3 4" xfId="24318"/>
    <cellStyle name="20% - Accent5 54 3 5" xfId="24319"/>
    <cellStyle name="20% - Accent5 54 3 6" xfId="24320"/>
    <cellStyle name="20% - Accent5 54 3 7" xfId="24321"/>
    <cellStyle name="20% - Accent5 54 3 8" xfId="24322"/>
    <cellStyle name="20% - Accent5 54 3 9" xfId="24323"/>
    <cellStyle name="20% - Accent5 54 4" xfId="24324"/>
    <cellStyle name="20% - Accent5 54 5" xfId="24325"/>
    <cellStyle name="20% - Accent5 54 6" xfId="24326"/>
    <cellStyle name="20% - Accent5 54 7" xfId="24327"/>
    <cellStyle name="20% - Accent5 54 8" xfId="24328"/>
    <cellStyle name="20% - Accent5 54 9" xfId="24329"/>
    <cellStyle name="20% - Accent5 55" xfId="24330"/>
    <cellStyle name="20% - Accent5 55 10" xfId="24331"/>
    <cellStyle name="20% - Accent5 55 11" xfId="24332"/>
    <cellStyle name="20% - Accent5 55 12" xfId="24333"/>
    <cellStyle name="20% - Accent5 55 13" xfId="24334"/>
    <cellStyle name="20% - Accent5 55 2" xfId="24335"/>
    <cellStyle name="20% - Accent5 55 2 10" xfId="24336"/>
    <cellStyle name="20% - Accent5 55 2 11" xfId="24337"/>
    <cellStyle name="20% - Accent5 55 2 2" xfId="24338"/>
    <cellStyle name="20% - Accent5 55 2 3" xfId="24339"/>
    <cellStyle name="20% - Accent5 55 2 4" xfId="24340"/>
    <cellStyle name="20% - Accent5 55 2 5" xfId="24341"/>
    <cellStyle name="20% - Accent5 55 2 6" xfId="24342"/>
    <cellStyle name="20% - Accent5 55 2 7" xfId="24343"/>
    <cellStyle name="20% - Accent5 55 2 8" xfId="24344"/>
    <cellStyle name="20% - Accent5 55 2 9" xfId="24345"/>
    <cellStyle name="20% - Accent5 55 3" xfId="24346"/>
    <cellStyle name="20% - Accent5 55 3 10" xfId="24347"/>
    <cellStyle name="20% - Accent5 55 3 2" xfId="24348"/>
    <cellStyle name="20% - Accent5 55 3 3" xfId="24349"/>
    <cellStyle name="20% - Accent5 55 3 4" xfId="24350"/>
    <cellStyle name="20% - Accent5 55 3 5" xfId="24351"/>
    <cellStyle name="20% - Accent5 55 3 6" xfId="24352"/>
    <cellStyle name="20% - Accent5 55 3 7" xfId="24353"/>
    <cellStyle name="20% - Accent5 55 3 8" xfId="24354"/>
    <cellStyle name="20% - Accent5 55 3 9" xfId="24355"/>
    <cellStyle name="20% - Accent5 55 4" xfId="24356"/>
    <cellStyle name="20% - Accent5 55 5" xfId="24357"/>
    <cellStyle name="20% - Accent5 55 6" xfId="24358"/>
    <cellStyle name="20% - Accent5 55 7" xfId="24359"/>
    <cellStyle name="20% - Accent5 55 8" xfId="24360"/>
    <cellStyle name="20% - Accent5 55 9" xfId="24361"/>
    <cellStyle name="20% - Accent5 56" xfId="24362"/>
    <cellStyle name="20% - Accent5 56 10" xfId="24363"/>
    <cellStyle name="20% - Accent5 56 11" xfId="24364"/>
    <cellStyle name="20% - Accent5 56 12" xfId="24365"/>
    <cellStyle name="20% - Accent5 56 13" xfId="24366"/>
    <cellStyle name="20% - Accent5 56 2" xfId="24367"/>
    <cellStyle name="20% - Accent5 56 2 10" xfId="24368"/>
    <cellStyle name="20% - Accent5 56 2 2" xfId="24369"/>
    <cellStyle name="20% - Accent5 56 2 3" xfId="24370"/>
    <cellStyle name="20% - Accent5 56 2 4" xfId="24371"/>
    <cellStyle name="20% - Accent5 56 2 5" xfId="24372"/>
    <cellStyle name="20% - Accent5 56 2 6" xfId="24373"/>
    <cellStyle name="20% - Accent5 56 2 7" xfId="24374"/>
    <cellStyle name="20% - Accent5 56 2 8" xfId="24375"/>
    <cellStyle name="20% - Accent5 56 2 9" xfId="24376"/>
    <cellStyle name="20% - Accent5 56 3" xfId="24377"/>
    <cellStyle name="20% - Accent5 56 3 10" xfId="24378"/>
    <cellStyle name="20% - Accent5 56 3 2" xfId="24379"/>
    <cellStyle name="20% - Accent5 56 3 3" xfId="24380"/>
    <cellStyle name="20% - Accent5 56 3 4" xfId="24381"/>
    <cellStyle name="20% - Accent5 56 3 5" xfId="24382"/>
    <cellStyle name="20% - Accent5 56 3 6" xfId="24383"/>
    <cellStyle name="20% - Accent5 56 3 7" xfId="24384"/>
    <cellStyle name="20% - Accent5 56 3 8" xfId="24385"/>
    <cellStyle name="20% - Accent5 56 3 9" xfId="24386"/>
    <cellStyle name="20% - Accent5 56 4" xfId="24387"/>
    <cellStyle name="20% - Accent5 56 5" xfId="24388"/>
    <cellStyle name="20% - Accent5 56 6" xfId="24389"/>
    <cellStyle name="20% - Accent5 56 7" xfId="24390"/>
    <cellStyle name="20% - Accent5 56 8" xfId="24391"/>
    <cellStyle name="20% - Accent5 56 9" xfId="24392"/>
    <cellStyle name="20% - Accent5 57" xfId="24393"/>
    <cellStyle name="20% - Accent5 57 10" xfId="24394"/>
    <cellStyle name="20% - Accent5 57 11" xfId="24395"/>
    <cellStyle name="20% - Accent5 57 12" xfId="24396"/>
    <cellStyle name="20% - Accent5 57 13" xfId="24397"/>
    <cellStyle name="20% - Accent5 57 2" xfId="24398"/>
    <cellStyle name="20% - Accent5 57 2 10" xfId="24399"/>
    <cellStyle name="20% - Accent5 57 2 2" xfId="24400"/>
    <cellStyle name="20% - Accent5 57 2 3" xfId="24401"/>
    <cellStyle name="20% - Accent5 57 2 4" xfId="24402"/>
    <cellStyle name="20% - Accent5 57 2 5" xfId="24403"/>
    <cellStyle name="20% - Accent5 57 2 6" xfId="24404"/>
    <cellStyle name="20% - Accent5 57 2 7" xfId="24405"/>
    <cellStyle name="20% - Accent5 57 2 8" xfId="24406"/>
    <cellStyle name="20% - Accent5 57 2 9" xfId="24407"/>
    <cellStyle name="20% - Accent5 57 3" xfId="24408"/>
    <cellStyle name="20% - Accent5 57 3 10" xfId="24409"/>
    <cellStyle name="20% - Accent5 57 3 2" xfId="24410"/>
    <cellStyle name="20% - Accent5 57 3 3" xfId="24411"/>
    <cellStyle name="20% - Accent5 57 3 4" xfId="24412"/>
    <cellStyle name="20% - Accent5 57 3 5" xfId="24413"/>
    <cellStyle name="20% - Accent5 57 3 6" xfId="24414"/>
    <cellStyle name="20% - Accent5 57 3 7" xfId="24415"/>
    <cellStyle name="20% - Accent5 57 3 8" xfId="24416"/>
    <cellStyle name="20% - Accent5 57 3 9" xfId="24417"/>
    <cellStyle name="20% - Accent5 57 4" xfId="24418"/>
    <cellStyle name="20% - Accent5 57 5" xfId="24419"/>
    <cellStyle name="20% - Accent5 57 6" xfId="24420"/>
    <cellStyle name="20% - Accent5 57 7" xfId="24421"/>
    <cellStyle name="20% - Accent5 57 8" xfId="24422"/>
    <cellStyle name="20% - Accent5 57 9" xfId="24423"/>
    <cellStyle name="20% - Accent5 58" xfId="24424"/>
    <cellStyle name="20% - Accent5 58 10" xfId="24425"/>
    <cellStyle name="20% - Accent5 58 11" xfId="24426"/>
    <cellStyle name="20% - Accent5 58 12" xfId="24427"/>
    <cellStyle name="20% - Accent5 58 2" xfId="24428"/>
    <cellStyle name="20% - Accent5 58 2 10" xfId="24429"/>
    <cellStyle name="20% - Accent5 58 2 2" xfId="24430"/>
    <cellStyle name="20% - Accent5 58 2 3" xfId="24431"/>
    <cellStyle name="20% - Accent5 58 2 4" xfId="24432"/>
    <cellStyle name="20% - Accent5 58 2 5" xfId="24433"/>
    <cellStyle name="20% - Accent5 58 2 6" xfId="24434"/>
    <cellStyle name="20% - Accent5 58 2 7" xfId="24435"/>
    <cellStyle name="20% - Accent5 58 2 8" xfId="24436"/>
    <cellStyle name="20% - Accent5 58 2 9" xfId="24437"/>
    <cellStyle name="20% - Accent5 58 3" xfId="24438"/>
    <cellStyle name="20% - Accent5 58 4" xfId="24439"/>
    <cellStyle name="20% - Accent5 58 5" xfId="24440"/>
    <cellStyle name="20% - Accent5 58 6" xfId="24441"/>
    <cellStyle name="20% - Accent5 58 7" xfId="24442"/>
    <cellStyle name="20% - Accent5 58 8" xfId="24443"/>
    <cellStyle name="20% - Accent5 58 9" xfId="24444"/>
    <cellStyle name="20% - Accent5 59" xfId="24445"/>
    <cellStyle name="20% - Accent5 59 10" xfId="24446"/>
    <cellStyle name="20% - Accent5 59 11" xfId="24447"/>
    <cellStyle name="20% - Accent5 59 2" xfId="24448"/>
    <cellStyle name="20% - Accent5 59 3" xfId="24449"/>
    <cellStyle name="20% - Accent5 59 4" xfId="24450"/>
    <cellStyle name="20% - Accent5 59 5" xfId="24451"/>
    <cellStyle name="20% - Accent5 59 6" xfId="24452"/>
    <cellStyle name="20% - Accent5 59 7" xfId="24453"/>
    <cellStyle name="20% - Accent5 59 8" xfId="24454"/>
    <cellStyle name="20% - Accent5 59 9" xfId="24455"/>
    <cellStyle name="20% - Accent5 6" xfId="24456"/>
    <cellStyle name="20% - Accent5 6 10" xfId="24457"/>
    <cellStyle name="20% - Accent5 6 11" xfId="24458"/>
    <cellStyle name="20% - Accent5 6 12" xfId="24459"/>
    <cellStyle name="20% - Accent5 6 13" xfId="24460"/>
    <cellStyle name="20% - Accent5 6 14" xfId="24461"/>
    <cellStyle name="20% - Accent5 6 15" xfId="24462"/>
    <cellStyle name="20% - Accent5 6 16" xfId="24463"/>
    <cellStyle name="20% - Accent5 6 17" xfId="24464"/>
    <cellStyle name="20% - Accent5 6 18" xfId="24465"/>
    <cellStyle name="20% - Accent5 6 19" xfId="24466"/>
    <cellStyle name="20% - Accent5 6 2" xfId="24467"/>
    <cellStyle name="20% - Accent5 6 2 10" xfId="24468"/>
    <cellStyle name="20% - Accent5 6 2 11" xfId="24469"/>
    <cellStyle name="20% - Accent5 6 2 12" xfId="24470"/>
    <cellStyle name="20% - Accent5 6 2 13" xfId="24471"/>
    <cellStyle name="20% - Accent5 6 2 2" xfId="24472"/>
    <cellStyle name="20% - Accent5 6 2 2 10" xfId="24473"/>
    <cellStyle name="20% - Accent5 6 2 2 2" xfId="24474"/>
    <cellStyle name="20% - Accent5 6 2 2 2 2" xfId="24475"/>
    <cellStyle name="20% - Accent5 6 2 2 3" xfId="24476"/>
    <cellStyle name="20% - Accent5 6 2 2 4" xfId="24477"/>
    <cellStyle name="20% - Accent5 6 2 2 5" xfId="24478"/>
    <cellStyle name="20% - Accent5 6 2 2 6" xfId="24479"/>
    <cellStyle name="20% - Accent5 6 2 2 7" xfId="24480"/>
    <cellStyle name="20% - Accent5 6 2 2 8" xfId="24481"/>
    <cellStyle name="20% - Accent5 6 2 2 9" xfId="24482"/>
    <cellStyle name="20% - Accent5 6 2 3" xfId="24483"/>
    <cellStyle name="20% - Accent5 6 2 3 10" xfId="24484"/>
    <cellStyle name="20% - Accent5 6 2 3 2" xfId="24485"/>
    <cellStyle name="20% - Accent5 6 2 3 3" xfId="24486"/>
    <cellStyle name="20% - Accent5 6 2 3 4" xfId="24487"/>
    <cellStyle name="20% - Accent5 6 2 3 5" xfId="24488"/>
    <cellStyle name="20% - Accent5 6 2 3 6" xfId="24489"/>
    <cellStyle name="20% - Accent5 6 2 3 7" xfId="24490"/>
    <cellStyle name="20% - Accent5 6 2 3 8" xfId="24491"/>
    <cellStyle name="20% - Accent5 6 2 3 9" xfId="24492"/>
    <cellStyle name="20% - Accent5 6 2 4" xfId="24493"/>
    <cellStyle name="20% - Accent5 6 2 5" xfId="24494"/>
    <cellStyle name="20% - Accent5 6 2 6" xfId="24495"/>
    <cellStyle name="20% - Accent5 6 2 7" xfId="24496"/>
    <cellStyle name="20% - Accent5 6 2 8" xfId="24497"/>
    <cellStyle name="20% - Accent5 6 2 9" xfId="24498"/>
    <cellStyle name="20% - Accent5 6 3" xfId="24499"/>
    <cellStyle name="20% - Accent5 6 3 10" xfId="24500"/>
    <cellStyle name="20% - Accent5 6 3 2" xfId="24501"/>
    <cellStyle name="20% - Accent5 6 3 2 2" xfId="24502"/>
    <cellStyle name="20% - Accent5 6 3 2 2 2" xfId="24503"/>
    <cellStyle name="20% - Accent5 6 3 2 3" xfId="24504"/>
    <cellStyle name="20% - Accent5 6 3 3" xfId="24505"/>
    <cellStyle name="20% - Accent5 6 3 3 2" xfId="24506"/>
    <cellStyle name="20% - Accent5 6 3 4" xfId="24507"/>
    <cellStyle name="20% - Accent5 6 3 5" xfId="24508"/>
    <cellStyle name="20% - Accent5 6 3 6" xfId="24509"/>
    <cellStyle name="20% - Accent5 6 3 7" xfId="24510"/>
    <cellStyle name="20% - Accent5 6 3 8" xfId="24511"/>
    <cellStyle name="20% - Accent5 6 3 9" xfId="24512"/>
    <cellStyle name="20% - Accent5 6 4" xfId="24513"/>
    <cellStyle name="20% - Accent5 6 4 10" xfId="24514"/>
    <cellStyle name="20% - Accent5 6 4 2" xfId="24515"/>
    <cellStyle name="20% - Accent5 6 4 2 2" xfId="24516"/>
    <cellStyle name="20% - Accent5 6 4 3" xfId="24517"/>
    <cellStyle name="20% - Accent5 6 4 4" xfId="24518"/>
    <cellStyle name="20% - Accent5 6 4 5" xfId="24519"/>
    <cellStyle name="20% - Accent5 6 4 6" xfId="24520"/>
    <cellStyle name="20% - Accent5 6 4 7" xfId="24521"/>
    <cellStyle name="20% - Accent5 6 4 8" xfId="24522"/>
    <cellStyle name="20% - Accent5 6 4 9" xfId="24523"/>
    <cellStyle name="20% - Accent5 6 5" xfId="24524"/>
    <cellStyle name="20% - Accent5 6 5 10" xfId="24525"/>
    <cellStyle name="20% - Accent5 6 5 2" xfId="24526"/>
    <cellStyle name="20% - Accent5 6 5 3" xfId="24527"/>
    <cellStyle name="20% - Accent5 6 5 4" xfId="24528"/>
    <cellStyle name="20% - Accent5 6 5 5" xfId="24529"/>
    <cellStyle name="20% - Accent5 6 5 6" xfId="24530"/>
    <cellStyle name="20% - Accent5 6 5 7" xfId="24531"/>
    <cellStyle name="20% - Accent5 6 5 8" xfId="24532"/>
    <cellStyle name="20% - Accent5 6 5 9" xfId="24533"/>
    <cellStyle name="20% - Accent5 6 6" xfId="24534"/>
    <cellStyle name="20% - Accent5 6 6 10" xfId="24535"/>
    <cellStyle name="20% - Accent5 6 6 2" xfId="24536"/>
    <cellStyle name="20% - Accent5 6 6 3" xfId="24537"/>
    <cellStyle name="20% - Accent5 6 6 4" xfId="24538"/>
    <cellStyle name="20% - Accent5 6 6 5" xfId="24539"/>
    <cellStyle name="20% - Accent5 6 6 6" xfId="24540"/>
    <cellStyle name="20% - Accent5 6 6 7" xfId="24541"/>
    <cellStyle name="20% - Accent5 6 6 8" xfId="24542"/>
    <cellStyle name="20% - Accent5 6 6 9" xfId="24543"/>
    <cellStyle name="20% - Accent5 6 7" xfId="24544"/>
    <cellStyle name="20% - Accent5 6 7 10" xfId="24545"/>
    <cellStyle name="20% - Accent5 6 7 2" xfId="24546"/>
    <cellStyle name="20% - Accent5 6 7 3" xfId="24547"/>
    <cellStyle name="20% - Accent5 6 7 4" xfId="24548"/>
    <cellStyle name="20% - Accent5 6 7 5" xfId="24549"/>
    <cellStyle name="20% - Accent5 6 7 6" xfId="24550"/>
    <cellStyle name="20% - Accent5 6 7 7" xfId="24551"/>
    <cellStyle name="20% - Accent5 6 7 8" xfId="24552"/>
    <cellStyle name="20% - Accent5 6 7 9" xfId="24553"/>
    <cellStyle name="20% - Accent5 6 8" xfId="24554"/>
    <cellStyle name="20% - Accent5 6 8 10" xfId="24555"/>
    <cellStyle name="20% - Accent5 6 8 2" xfId="24556"/>
    <cellStyle name="20% - Accent5 6 8 3" xfId="24557"/>
    <cellStyle name="20% - Accent5 6 8 4" xfId="24558"/>
    <cellStyle name="20% - Accent5 6 8 5" xfId="24559"/>
    <cellStyle name="20% - Accent5 6 8 6" xfId="24560"/>
    <cellStyle name="20% - Accent5 6 8 7" xfId="24561"/>
    <cellStyle name="20% - Accent5 6 8 8" xfId="24562"/>
    <cellStyle name="20% - Accent5 6 8 9" xfId="24563"/>
    <cellStyle name="20% - Accent5 6 9" xfId="24564"/>
    <cellStyle name="20% - Accent5 6 9 10" xfId="24565"/>
    <cellStyle name="20% - Accent5 6 9 2" xfId="24566"/>
    <cellStyle name="20% - Accent5 6 9 3" xfId="24567"/>
    <cellStyle name="20% - Accent5 6 9 4" xfId="24568"/>
    <cellStyle name="20% - Accent5 6 9 5" xfId="24569"/>
    <cellStyle name="20% - Accent5 6 9 6" xfId="24570"/>
    <cellStyle name="20% - Accent5 6 9 7" xfId="24571"/>
    <cellStyle name="20% - Accent5 6 9 8" xfId="24572"/>
    <cellStyle name="20% - Accent5 6 9 9" xfId="24573"/>
    <cellStyle name="20% - Accent5 60" xfId="24574"/>
    <cellStyle name="20% - Accent5 60 10" xfId="24575"/>
    <cellStyle name="20% - Accent5 60 11" xfId="24576"/>
    <cellStyle name="20% - Accent5 60 2" xfId="24577"/>
    <cellStyle name="20% - Accent5 60 3" xfId="24578"/>
    <cellStyle name="20% - Accent5 60 4" xfId="24579"/>
    <cellStyle name="20% - Accent5 60 5" xfId="24580"/>
    <cellStyle name="20% - Accent5 60 6" xfId="24581"/>
    <cellStyle name="20% - Accent5 60 7" xfId="24582"/>
    <cellStyle name="20% - Accent5 60 8" xfId="24583"/>
    <cellStyle name="20% - Accent5 60 9" xfId="24584"/>
    <cellStyle name="20% - Accent5 61" xfId="24585"/>
    <cellStyle name="20% - Accent5 61 10" xfId="24586"/>
    <cellStyle name="20% - Accent5 61 11" xfId="24587"/>
    <cellStyle name="20% - Accent5 61 2" xfId="24588"/>
    <cellStyle name="20% - Accent5 61 3" xfId="24589"/>
    <cellStyle name="20% - Accent5 61 4" xfId="24590"/>
    <cellStyle name="20% - Accent5 61 5" xfId="24591"/>
    <cellStyle name="20% - Accent5 61 6" xfId="24592"/>
    <cellStyle name="20% - Accent5 61 7" xfId="24593"/>
    <cellStyle name="20% - Accent5 61 8" xfId="24594"/>
    <cellStyle name="20% - Accent5 61 9" xfId="24595"/>
    <cellStyle name="20% - Accent5 62" xfId="24596"/>
    <cellStyle name="20% - Accent5 62 10" xfId="24597"/>
    <cellStyle name="20% - Accent5 62 11" xfId="24598"/>
    <cellStyle name="20% - Accent5 62 2" xfId="24599"/>
    <cellStyle name="20% - Accent5 62 3" xfId="24600"/>
    <cellStyle name="20% - Accent5 62 4" xfId="24601"/>
    <cellStyle name="20% - Accent5 62 5" xfId="24602"/>
    <cellStyle name="20% - Accent5 62 6" xfId="24603"/>
    <cellStyle name="20% - Accent5 62 7" xfId="24604"/>
    <cellStyle name="20% - Accent5 62 8" xfId="24605"/>
    <cellStyle name="20% - Accent5 62 9" xfId="24606"/>
    <cellStyle name="20% - Accent5 63" xfId="24607"/>
    <cellStyle name="20% - Accent5 64" xfId="24608"/>
    <cellStyle name="20% - Accent5 65" xfId="24609"/>
    <cellStyle name="20% - Accent5 66" xfId="24610"/>
    <cellStyle name="20% - Accent5 67" xfId="24611"/>
    <cellStyle name="20% - Accent5 68" xfId="24612"/>
    <cellStyle name="20% - Accent5 69" xfId="24613"/>
    <cellStyle name="20% - Accent5 7" xfId="24614"/>
    <cellStyle name="20% - Accent5 7 10" xfId="24615"/>
    <cellStyle name="20% - Accent5 7 11" xfId="24616"/>
    <cellStyle name="20% - Accent5 7 12" xfId="24617"/>
    <cellStyle name="20% - Accent5 7 13" xfId="24618"/>
    <cellStyle name="20% - Accent5 7 14" xfId="24619"/>
    <cellStyle name="20% - Accent5 7 15" xfId="24620"/>
    <cellStyle name="20% - Accent5 7 16" xfId="24621"/>
    <cellStyle name="20% - Accent5 7 17" xfId="24622"/>
    <cellStyle name="20% - Accent5 7 18" xfId="24623"/>
    <cellStyle name="20% - Accent5 7 19" xfId="24624"/>
    <cellStyle name="20% - Accent5 7 2" xfId="24625"/>
    <cellStyle name="20% - Accent5 7 2 10" xfId="24626"/>
    <cellStyle name="20% - Accent5 7 2 11" xfId="24627"/>
    <cellStyle name="20% - Accent5 7 2 12" xfId="24628"/>
    <cellStyle name="20% - Accent5 7 2 13" xfId="24629"/>
    <cellStyle name="20% - Accent5 7 2 2" xfId="24630"/>
    <cellStyle name="20% - Accent5 7 2 2 10" xfId="24631"/>
    <cellStyle name="20% - Accent5 7 2 2 2" xfId="24632"/>
    <cellStyle name="20% - Accent5 7 2 2 3" xfId="24633"/>
    <cellStyle name="20% - Accent5 7 2 2 4" xfId="24634"/>
    <cellStyle name="20% - Accent5 7 2 2 5" xfId="24635"/>
    <cellStyle name="20% - Accent5 7 2 2 6" xfId="24636"/>
    <cellStyle name="20% - Accent5 7 2 2 7" xfId="24637"/>
    <cellStyle name="20% - Accent5 7 2 2 8" xfId="24638"/>
    <cellStyle name="20% - Accent5 7 2 2 9" xfId="24639"/>
    <cellStyle name="20% - Accent5 7 2 3" xfId="24640"/>
    <cellStyle name="20% - Accent5 7 2 3 10" xfId="24641"/>
    <cellStyle name="20% - Accent5 7 2 3 2" xfId="24642"/>
    <cellStyle name="20% - Accent5 7 2 3 3" xfId="24643"/>
    <cellStyle name="20% - Accent5 7 2 3 4" xfId="24644"/>
    <cellStyle name="20% - Accent5 7 2 3 5" xfId="24645"/>
    <cellStyle name="20% - Accent5 7 2 3 6" xfId="24646"/>
    <cellStyle name="20% - Accent5 7 2 3 7" xfId="24647"/>
    <cellStyle name="20% - Accent5 7 2 3 8" xfId="24648"/>
    <cellStyle name="20% - Accent5 7 2 3 9" xfId="24649"/>
    <cellStyle name="20% - Accent5 7 2 4" xfId="24650"/>
    <cellStyle name="20% - Accent5 7 2 5" xfId="24651"/>
    <cellStyle name="20% - Accent5 7 2 6" xfId="24652"/>
    <cellStyle name="20% - Accent5 7 2 7" xfId="24653"/>
    <cellStyle name="20% - Accent5 7 2 8" xfId="24654"/>
    <cellStyle name="20% - Accent5 7 2 9" xfId="24655"/>
    <cellStyle name="20% - Accent5 7 3" xfId="24656"/>
    <cellStyle name="20% - Accent5 7 3 10" xfId="24657"/>
    <cellStyle name="20% - Accent5 7 3 2" xfId="24658"/>
    <cellStyle name="20% - Accent5 7 3 3" xfId="24659"/>
    <cellStyle name="20% - Accent5 7 3 4" xfId="24660"/>
    <cellStyle name="20% - Accent5 7 3 5" xfId="24661"/>
    <cellStyle name="20% - Accent5 7 3 6" xfId="24662"/>
    <cellStyle name="20% - Accent5 7 3 7" xfId="24663"/>
    <cellStyle name="20% - Accent5 7 3 8" xfId="24664"/>
    <cellStyle name="20% - Accent5 7 3 9" xfId="24665"/>
    <cellStyle name="20% - Accent5 7 4" xfId="24666"/>
    <cellStyle name="20% - Accent5 7 4 10" xfId="24667"/>
    <cellStyle name="20% - Accent5 7 4 2" xfId="24668"/>
    <cellStyle name="20% - Accent5 7 4 3" xfId="24669"/>
    <cellStyle name="20% - Accent5 7 4 4" xfId="24670"/>
    <cellStyle name="20% - Accent5 7 4 5" xfId="24671"/>
    <cellStyle name="20% - Accent5 7 4 6" xfId="24672"/>
    <cellStyle name="20% - Accent5 7 4 7" xfId="24673"/>
    <cellStyle name="20% - Accent5 7 4 8" xfId="24674"/>
    <cellStyle name="20% - Accent5 7 4 9" xfId="24675"/>
    <cellStyle name="20% - Accent5 7 5" xfId="24676"/>
    <cellStyle name="20% - Accent5 7 5 10" xfId="24677"/>
    <cellStyle name="20% - Accent5 7 5 2" xfId="24678"/>
    <cellStyle name="20% - Accent5 7 5 3" xfId="24679"/>
    <cellStyle name="20% - Accent5 7 5 4" xfId="24680"/>
    <cellStyle name="20% - Accent5 7 5 5" xfId="24681"/>
    <cellStyle name="20% - Accent5 7 5 6" xfId="24682"/>
    <cellStyle name="20% - Accent5 7 5 7" xfId="24683"/>
    <cellStyle name="20% - Accent5 7 5 8" xfId="24684"/>
    <cellStyle name="20% - Accent5 7 5 9" xfId="24685"/>
    <cellStyle name="20% - Accent5 7 6" xfId="24686"/>
    <cellStyle name="20% - Accent5 7 6 10" xfId="24687"/>
    <cellStyle name="20% - Accent5 7 6 2" xfId="24688"/>
    <cellStyle name="20% - Accent5 7 6 3" xfId="24689"/>
    <cellStyle name="20% - Accent5 7 6 4" xfId="24690"/>
    <cellStyle name="20% - Accent5 7 6 5" xfId="24691"/>
    <cellStyle name="20% - Accent5 7 6 6" xfId="24692"/>
    <cellStyle name="20% - Accent5 7 6 7" xfId="24693"/>
    <cellStyle name="20% - Accent5 7 6 8" xfId="24694"/>
    <cellStyle name="20% - Accent5 7 6 9" xfId="24695"/>
    <cellStyle name="20% - Accent5 7 7" xfId="24696"/>
    <cellStyle name="20% - Accent5 7 7 10" xfId="24697"/>
    <cellStyle name="20% - Accent5 7 7 2" xfId="24698"/>
    <cellStyle name="20% - Accent5 7 7 3" xfId="24699"/>
    <cellStyle name="20% - Accent5 7 7 4" xfId="24700"/>
    <cellStyle name="20% - Accent5 7 7 5" xfId="24701"/>
    <cellStyle name="20% - Accent5 7 7 6" xfId="24702"/>
    <cellStyle name="20% - Accent5 7 7 7" xfId="24703"/>
    <cellStyle name="20% - Accent5 7 7 8" xfId="24704"/>
    <cellStyle name="20% - Accent5 7 7 9" xfId="24705"/>
    <cellStyle name="20% - Accent5 7 8" xfId="24706"/>
    <cellStyle name="20% - Accent5 7 8 10" xfId="24707"/>
    <cellStyle name="20% - Accent5 7 8 2" xfId="24708"/>
    <cellStyle name="20% - Accent5 7 8 3" xfId="24709"/>
    <cellStyle name="20% - Accent5 7 8 4" xfId="24710"/>
    <cellStyle name="20% - Accent5 7 8 5" xfId="24711"/>
    <cellStyle name="20% - Accent5 7 8 6" xfId="24712"/>
    <cellStyle name="20% - Accent5 7 8 7" xfId="24713"/>
    <cellStyle name="20% - Accent5 7 8 8" xfId="24714"/>
    <cellStyle name="20% - Accent5 7 8 9" xfId="24715"/>
    <cellStyle name="20% - Accent5 7 9" xfId="24716"/>
    <cellStyle name="20% - Accent5 7 9 10" xfId="24717"/>
    <cellStyle name="20% - Accent5 7 9 2" xfId="24718"/>
    <cellStyle name="20% - Accent5 7 9 3" xfId="24719"/>
    <cellStyle name="20% - Accent5 7 9 4" xfId="24720"/>
    <cellStyle name="20% - Accent5 7 9 5" xfId="24721"/>
    <cellStyle name="20% - Accent5 7 9 6" xfId="24722"/>
    <cellStyle name="20% - Accent5 7 9 7" xfId="24723"/>
    <cellStyle name="20% - Accent5 7 9 8" xfId="24724"/>
    <cellStyle name="20% - Accent5 7 9 9" xfId="24725"/>
    <cellStyle name="20% - Accent5 70" xfId="24726"/>
    <cellStyle name="20% - Accent5 71" xfId="24727"/>
    <cellStyle name="20% - Accent5 72" xfId="24728"/>
    <cellStyle name="20% - Accent5 73" xfId="24729"/>
    <cellStyle name="20% - Accent5 74" xfId="24730"/>
    <cellStyle name="20% - Accent5 75" xfId="24731"/>
    <cellStyle name="20% - Accent5 76" xfId="24732"/>
    <cellStyle name="20% - Accent5 77" xfId="24733"/>
    <cellStyle name="20% - Accent5 78" xfId="24734"/>
    <cellStyle name="20% - Accent5 79" xfId="24735"/>
    <cellStyle name="20% - Accent5 8" xfId="24736"/>
    <cellStyle name="20% - Accent5 8 10" xfId="24737"/>
    <cellStyle name="20% - Accent5 8 11" xfId="24738"/>
    <cellStyle name="20% - Accent5 8 12" xfId="24739"/>
    <cellStyle name="20% - Accent5 8 13" xfId="24740"/>
    <cellStyle name="20% - Accent5 8 14" xfId="24741"/>
    <cellStyle name="20% - Accent5 8 15" xfId="24742"/>
    <cellStyle name="20% - Accent5 8 16" xfId="24743"/>
    <cellStyle name="20% - Accent5 8 17" xfId="24744"/>
    <cellStyle name="20% - Accent5 8 18" xfId="24745"/>
    <cellStyle name="20% - Accent5 8 19" xfId="24746"/>
    <cellStyle name="20% - Accent5 8 2" xfId="24747"/>
    <cellStyle name="20% - Accent5 8 2 10" xfId="24748"/>
    <cellStyle name="20% - Accent5 8 2 11" xfId="24749"/>
    <cellStyle name="20% - Accent5 8 2 12" xfId="24750"/>
    <cellStyle name="20% - Accent5 8 2 13" xfId="24751"/>
    <cellStyle name="20% - Accent5 8 2 2" xfId="24752"/>
    <cellStyle name="20% - Accent5 8 2 2 10" xfId="24753"/>
    <cellStyle name="20% - Accent5 8 2 2 2" xfId="24754"/>
    <cellStyle name="20% - Accent5 8 2 2 3" xfId="24755"/>
    <cellStyle name="20% - Accent5 8 2 2 4" xfId="24756"/>
    <cellStyle name="20% - Accent5 8 2 2 5" xfId="24757"/>
    <cellStyle name="20% - Accent5 8 2 2 6" xfId="24758"/>
    <cellStyle name="20% - Accent5 8 2 2 7" xfId="24759"/>
    <cellStyle name="20% - Accent5 8 2 2 8" xfId="24760"/>
    <cellStyle name="20% - Accent5 8 2 2 9" xfId="24761"/>
    <cellStyle name="20% - Accent5 8 2 3" xfId="24762"/>
    <cellStyle name="20% - Accent5 8 2 3 10" xfId="24763"/>
    <cellStyle name="20% - Accent5 8 2 3 2" xfId="24764"/>
    <cellStyle name="20% - Accent5 8 2 3 3" xfId="24765"/>
    <cellStyle name="20% - Accent5 8 2 3 4" xfId="24766"/>
    <cellStyle name="20% - Accent5 8 2 3 5" xfId="24767"/>
    <cellStyle name="20% - Accent5 8 2 3 6" xfId="24768"/>
    <cellStyle name="20% - Accent5 8 2 3 7" xfId="24769"/>
    <cellStyle name="20% - Accent5 8 2 3 8" xfId="24770"/>
    <cellStyle name="20% - Accent5 8 2 3 9" xfId="24771"/>
    <cellStyle name="20% - Accent5 8 2 4" xfId="24772"/>
    <cellStyle name="20% - Accent5 8 2 5" xfId="24773"/>
    <cellStyle name="20% - Accent5 8 2 6" xfId="24774"/>
    <cellStyle name="20% - Accent5 8 2 7" xfId="24775"/>
    <cellStyle name="20% - Accent5 8 2 8" xfId="24776"/>
    <cellStyle name="20% - Accent5 8 2 9" xfId="24777"/>
    <cellStyle name="20% - Accent5 8 3" xfId="24778"/>
    <cellStyle name="20% - Accent5 8 3 10" xfId="24779"/>
    <cellStyle name="20% - Accent5 8 3 2" xfId="24780"/>
    <cellStyle name="20% - Accent5 8 3 3" xfId="24781"/>
    <cellStyle name="20% - Accent5 8 3 4" xfId="24782"/>
    <cellStyle name="20% - Accent5 8 3 5" xfId="24783"/>
    <cellStyle name="20% - Accent5 8 3 6" xfId="24784"/>
    <cellStyle name="20% - Accent5 8 3 7" xfId="24785"/>
    <cellStyle name="20% - Accent5 8 3 8" xfId="24786"/>
    <cellStyle name="20% - Accent5 8 3 9" xfId="24787"/>
    <cellStyle name="20% - Accent5 8 4" xfId="24788"/>
    <cellStyle name="20% - Accent5 8 4 10" xfId="24789"/>
    <cellStyle name="20% - Accent5 8 4 2" xfId="24790"/>
    <cellStyle name="20% - Accent5 8 4 3" xfId="24791"/>
    <cellStyle name="20% - Accent5 8 4 4" xfId="24792"/>
    <cellStyle name="20% - Accent5 8 4 5" xfId="24793"/>
    <cellStyle name="20% - Accent5 8 4 6" xfId="24794"/>
    <cellStyle name="20% - Accent5 8 4 7" xfId="24795"/>
    <cellStyle name="20% - Accent5 8 4 8" xfId="24796"/>
    <cellStyle name="20% - Accent5 8 4 9" xfId="24797"/>
    <cellStyle name="20% - Accent5 8 5" xfId="24798"/>
    <cellStyle name="20% - Accent5 8 5 10" xfId="24799"/>
    <cellStyle name="20% - Accent5 8 5 2" xfId="24800"/>
    <cellStyle name="20% - Accent5 8 5 3" xfId="24801"/>
    <cellStyle name="20% - Accent5 8 5 4" xfId="24802"/>
    <cellStyle name="20% - Accent5 8 5 5" xfId="24803"/>
    <cellStyle name="20% - Accent5 8 5 6" xfId="24804"/>
    <cellStyle name="20% - Accent5 8 5 7" xfId="24805"/>
    <cellStyle name="20% - Accent5 8 5 8" xfId="24806"/>
    <cellStyle name="20% - Accent5 8 5 9" xfId="24807"/>
    <cellStyle name="20% - Accent5 8 6" xfId="24808"/>
    <cellStyle name="20% - Accent5 8 6 10" xfId="24809"/>
    <cellStyle name="20% - Accent5 8 6 2" xfId="24810"/>
    <cellStyle name="20% - Accent5 8 6 3" xfId="24811"/>
    <cellStyle name="20% - Accent5 8 6 4" xfId="24812"/>
    <cellStyle name="20% - Accent5 8 6 5" xfId="24813"/>
    <cellStyle name="20% - Accent5 8 6 6" xfId="24814"/>
    <cellStyle name="20% - Accent5 8 6 7" xfId="24815"/>
    <cellStyle name="20% - Accent5 8 6 8" xfId="24816"/>
    <cellStyle name="20% - Accent5 8 6 9" xfId="24817"/>
    <cellStyle name="20% - Accent5 8 7" xfId="24818"/>
    <cellStyle name="20% - Accent5 8 7 10" xfId="24819"/>
    <cellStyle name="20% - Accent5 8 7 2" xfId="24820"/>
    <cellStyle name="20% - Accent5 8 7 3" xfId="24821"/>
    <cellStyle name="20% - Accent5 8 7 4" xfId="24822"/>
    <cellStyle name="20% - Accent5 8 7 5" xfId="24823"/>
    <cellStyle name="20% - Accent5 8 7 6" xfId="24824"/>
    <cellStyle name="20% - Accent5 8 7 7" xfId="24825"/>
    <cellStyle name="20% - Accent5 8 7 8" xfId="24826"/>
    <cellStyle name="20% - Accent5 8 7 9" xfId="24827"/>
    <cellStyle name="20% - Accent5 8 8" xfId="24828"/>
    <cellStyle name="20% - Accent5 8 8 10" xfId="24829"/>
    <cellStyle name="20% - Accent5 8 8 2" xfId="24830"/>
    <cellStyle name="20% - Accent5 8 8 3" xfId="24831"/>
    <cellStyle name="20% - Accent5 8 8 4" xfId="24832"/>
    <cellStyle name="20% - Accent5 8 8 5" xfId="24833"/>
    <cellStyle name="20% - Accent5 8 8 6" xfId="24834"/>
    <cellStyle name="20% - Accent5 8 8 7" xfId="24835"/>
    <cellStyle name="20% - Accent5 8 8 8" xfId="24836"/>
    <cellStyle name="20% - Accent5 8 8 9" xfId="24837"/>
    <cellStyle name="20% - Accent5 8 9" xfId="24838"/>
    <cellStyle name="20% - Accent5 8 9 10" xfId="24839"/>
    <cellStyle name="20% - Accent5 8 9 2" xfId="24840"/>
    <cellStyle name="20% - Accent5 8 9 3" xfId="24841"/>
    <cellStyle name="20% - Accent5 8 9 4" xfId="24842"/>
    <cellStyle name="20% - Accent5 8 9 5" xfId="24843"/>
    <cellStyle name="20% - Accent5 8 9 6" xfId="24844"/>
    <cellStyle name="20% - Accent5 8 9 7" xfId="24845"/>
    <cellStyle name="20% - Accent5 8 9 8" xfId="24846"/>
    <cellStyle name="20% - Accent5 8 9 9" xfId="24847"/>
    <cellStyle name="20% - Accent5 80" xfId="24848"/>
    <cellStyle name="20% - Accent5 81" xfId="24849"/>
    <cellStyle name="20% - Accent5 82" xfId="24850"/>
    <cellStyle name="20% - Accent5 83" xfId="24851"/>
    <cellStyle name="20% - Accent5 84" xfId="24852"/>
    <cellStyle name="20% - Accent5 85" xfId="24853"/>
    <cellStyle name="20% - Accent5 86" xfId="24854"/>
    <cellStyle name="20% - Accent5 87" xfId="24855"/>
    <cellStyle name="20% - Accent5 88" xfId="24856"/>
    <cellStyle name="20% - Accent5 89" xfId="24857"/>
    <cellStyle name="20% - Accent5 9" xfId="24858"/>
    <cellStyle name="20% - Accent5 9 10" xfId="24859"/>
    <cellStyle name="20% - Accent5 9 11" xfId="24860"/>
    <cellStyle name="20% - Accent5 9 12" xfId="24861"/>
    <cellStyle name="20% - Accent5 9 13" xfId="24862"/>
    <cellStyle name="20% - Accent5 9 14" xfId="24863"/>
    <cellStyle name="20% - Accent5 9 15" xfId="24864"/>
    <cellStyle name="20% - Accent5 9 16" xfId="24865"/>
    <cellStyle name="20% - Accent5 9 17" xfId="24866"/>
    <cellStyle name="20% - Accent5 9 18" xfId="24867"/>
    <cellStyle name="20% - Accent5 9 19" xfId="24868"/>
    <cellStyle name="20% - Accent5 9 2" xfId="24869"/>
    <cellStyle name="20% - Accent5 9 2 10" xfId="24870"/>
    <cellStyle name="20% - Accent5 9 2 11" xfId="24871"/>
    <cellStyle name="20% - Accent5 9 2 12" xfId="24872"/>
    <cellStyle name="20% - Accent5 9 2 13" xfId="24873"/>
    <cellStyle name="20% - Accent5 9 2 2" xfId="24874"/>
    <cellStyle name="20% - Accent5 9 2 2 10" xfId="24875"/>
    <cellStyle name="20% - Accent5 9 2 2 2" xfId="24876"/>
    <cellStyle name="20% - Accent5 9 2 2 3" xfId="24877"/>
    <cellStyle name="20% - Accent5 9 2 2 4" xfId="24878"/>
    <cellStyle name="20% - Accent5 9 2 2 5" xfId="24879"/>
    <cellStyle name="20% - Accent5 9 2 2 6" xfId="24880"/>
    <cellStyle name="20% - Accent5 9 2 2 7" xfId="24881"/>
    <cellStyle name="20% - Accent5 9 2 2 8" xfId="24882"/>
    <cellStyle name="20% - Accent5 9 2 2 9" xfId="24883"/>
    <cellStyle name="20% - Accent5 9 2 3" xfId="24884"/>
    <cellStyle name="20% - Accent5 9 2 3 10" xfId="24885"/>
    <cellStyle name="20% - Accent5 9 2 3 2" xfId="24886"/>
    <cellStyle name="20% - Accent5 9 2 3 3" xfId="24887"/>
    <cellStyle name="20% - Accent5 9 2 3 4" xfId="24888"/>
    <cellStyle name="20% - Accent5 9 2 3 5" xfId="24889"/>
    <cellStyle name="20% - Accent5 9 2 3 6" xfId="24890"/>
    <cellStyle name="20% - Accent5 9 2 3 7" xfId="24891"/>
    <cellStyle name="20% - Accent5 9 2 3 8" xfId="24892"/>
    <cellStyle name="20% - Accent5 9 2 3 9" xfId="24893"/>
    <cellStyle name="20% - Accent5 9 2 4" xfId="24894"/>
    <cellStyle name="20% - Accent5 9 2 5" xfId="24895"/>
    <cellStyle name="20% - Accent5 9 2 6" xfId="24896"/>
    <cellStyle name="20% - Accent5 9 2 7" xfId="24897"/>
    <cellStyle name="20% - Accent5 9 2 8" xfId="24898"/>
    <cellStyle name="20% - Accent5 9 2 9" xfId="24899"/>
    <cellStyle name="20% - Accent5 9 3" xfId="24900"/>
    <cellStyle name="20% - Accent5 9 3 10" xfId="24901"/>
    <cellStyle name="20% - Accent5 9 3 2" xfId="24902"/>
    <cellStyle name="20% - Accent5 9 3 3" xfId="24903"/>
    <cellStyle name="20% - Accent5 9 3 4" xfId="24904"/>
    <cellStyle name="20% - Accent5 9 3 5" xfId="24905"/>
    <cellStyle name="20% - Accent5 9 3 6" xfId="24906"/>
    <cellStyle name="20% - Accent5 9 3 7" xfId="24907"/>
    <cellStyle name="20% - Accent5 9 3 8" xfId="24908"/>
    <cellStyle name="20% - Accent5 9 3 9" xfId="24909"/>
    <cellStyle name="20% - Accent5 9 4" xfId="24910"/>
    <cellStyle name="20% - Accent5 9 4 10" xfId="24911"/>
    <cellStyle name="20% - Accent5 9 4 2" xfId="24912"/>
    <cellStyle name="20% - Accent5 9 4 3" xfId="24913"/>
    <cellStyle name="20% - Accent5 9 4 4" xfId="24914"/>
    <cellStyle name="20% - Accent5 9 4 5" xfId="24915"/>
    <cellStyle name="20% - Accent5 9 4 6" xfId="24916"/>
    <cellStyle name="20% - Accent5 9 4 7" xfId="24917"/>
    <cellStyle name="20% - Accent5 9 4 8" xfId="24918"/>
    <cellStyle name="20% - Accent5 9 4 9" xfId="24919"/>
    <cellStyle name="20% - Accent5 9 5" xfId="24920"/>
    <cellStyle name="20% - Accent5 9 5 10" xfId="24921"/>
    <cellStyle name="20% - Accent5 9 5 2" xfId="24922"/>
    <cellStyle name="20% - Accent5 9 5 3" xfId="24923"/>
    <cellStyle name="20% - Accent5 9 5 4" xfId="24924"/>
    <cellStyle name="20% - Accent5 9 5 5" xfId="24925"/>
    <cellStyle name="20% - Accent5 9 5 6" xfId="24926"/>
    <cellStyle name="20% - Accent5 9 5 7" xfId="24927"/>
    <cellStyle name="20% - Accent5 9 5 8" xfId="24928"/>
    <cellStyle name="20% - Accent5 9 5 9" xfId="24929"/>
    <cellStyle name="20% - Accent5 9 6" xfId="24930"/>
    <cellStyle name="20% - Accent5 9 6 10" xfId="24931"/>
    <cellStyle name="20% - Accent5 9 6 2" xfId="24932"/>
    <cellStyle name="20% - Accent5 9 6 3" xfId="24933"/>
    <cellStyle name="20% - Accent5 9 6 4" xfId="24934"/>
    <cellStyle name="20% - Accent5 9 6 5" xfId="24935"/>
    <cellStyle name="20% - Accent5 9 6 6" xfId="24936"/>
    <cellStyle name="20% - Accent5 9 6 7" xfId="24937"/>
    <cellStyle name="20% - Accent5 9 6 8" xfId="24938"/>
    <cellStyle name="20% - Accent5 9 6 9" xfId="24939"/>
    <cellStyle name="20% - Accent5 9 7" xfId="24940"/>
    <cellStyle name="20% - Accent5 9 7 10" xfId="24941"/>
    <cellStyle name="20% - Accent5 9 7 2" xfId="24942"/>
    <cellStyle name="20% - Accent5 9 7 3" xfId="24943"/>
    <cellStyle name="20% - Accent5 9 7 4" xfId="24944"/>
    <cellStyle name="20% - Accent5 9 7 5" xfId="24945"/>
    <cellStyle name="20% - Accent5 9 7 6" xfId="24946"/>
    <cellStyle name="20% - Accent5 9 7 7" xfId="24947"/>
    <cellStyle name="20% - Accent5 9 7 8" xfId="24948"/>
    <cellStyle name="20% - Accent5 9 7 9" xfId="24949"/>
    <cellStyle name="20% - Accent5 9 8" xfId="24950"/>
    <cellStyle name="20% - Accent5 9 8 10" xfId="24951"/>
    <cellStyle name="20% - Accent5 9 8 2" xfId="24952"/>
    <cellStyle name="20% - Accent5 9 8 3" xfId="24953"/>
    <cellStyle name="20% - Accent5 9 8 4" xfId="24954"/>
    <cellStyle name="20% - Accent5 9 8 5" xfId="24955"/>
    <cellStyle name="20% - Accent5 9 8 6" xfId="24956"/>
    <cellStyle name="20% - Accent5 9 8 7" xfId="24957"/>
    <cellStyle name="20% - Accent5 9 8 8" xfId="24958"/>
    <cellStyle name="20% - Accent5 9 8 9" xfId="24959"/>
    <cellStyle name="20% - Accent5 9 9" xfId="24960"/>
    <cellStyle name="20% - Accent5 9 9 10" xfId="24961"/>
    <cellStyle name="20% - Accent5 9 9 2" xfId="24962"/>
    <cellStyle name="20% - Accent5 9 9 3" xfId="24963"/>
    <cellStyle name="20% - Accent5 9 9 4" xfId="24964"/>
    <cellStyle name="20% - Accent5 9 9 5" xfId="24965"/>
    <cellStyle name="20% - Accent5 9 9 6" xfId="24966"/>
    <cellStyle name="20% - Accent5 9 9 7" xfId="24967"/>
    <cellStyle name="20% - Accent5 9 9 8" xfId="24968"/>
    <cellStyle name="20% - Accent5 9 9 9" xfId="24969"/>
    <cellStyle name="20% - Accent5 90" xfId="24970"/>
    <cellStyle name="20% - Accent5 91" xfId="24971"/>
    <cellStyle name="20% - Accent5 92" xfId="24972"/>
    <cellStyle name="20% - Accent5 93" xfId="24973"/>
    <cellStyle name="20% - Accent5 94" xfId="24974"/>
    <cellStyle name="20% - Accent5 95" xfId="24975"/>
    <cellStyle name="20% - Accent5 96" xfId="24976"/>
    <cellStyle name="20% - Accent5 97" xfId="24977"/>
    <cellStyle name="20% - Accent5 98" xfId="24978"/>
    <cellStyle name="20% - Accent5 99" xfId="24979"/>
    <cellStyle name="20% - Accent6 10" xfId="24980"/>
    <cellStyle name="20% - Accent6 10 10" xfId="24981"/>
    <cellStyle name="20% - Accent6 10 11" xfId="24982"/>
    <cellStyle name="20% - Accent6 10 12" xfId="24983"/>
    <cellStyle name="20% - Accent6 10 13" xfId="24984"/>
    <cellStyle name="20% - Accent6 10 14" xfId="24985"/>
    <cellStyle name="20% - Accent6 10 15" xfId="24986"/>
    <cellStyle name="20% - Accent6 10 16" xfId="24987"/>
    <cellStyle name="20% - Accent6 10 17" xfId="24988"/>
    <cellStyle name="20% - Accent6 10 18" xfId="24989"/>
    <cellStyle name="20% - Accent6 10 19" xfId="24990"/>
    <cellStyle name="20% - Accent6 10 2" xfId="24991"/>
    <cellStyle name="20% - Accent6 10 2 10" xfId="24992"/>
    <cellStyle name="20% - Accent6 10 2 11" xfId="24993"/>
    <cellStyle name="20% - Accent6 10 2 12" xfId="24994"/>
    <cellStyle name="20% - Accent6 10 2 13" xfId="24995"/>
    <cellStyle name="20% - Accent6 10 2 2" xfId="24996"/>
    <cellStyle name="20% - Accent6 10 2 2 10" xfId="24997"/>
    <cellStyle name="20% - Accent6 10 2 2 2" xfId="24998"/>
    <cellStyle name="20% - Accent6 10 2 2 3" xfId="24999"/>
    <cellStyle name="20% - Accent6 10 2 2 4" xfId="25000"/>
    <cellStyle name="20% - Accent6 10 2 2 5" xfId="25001"/>
    <cellStyle name="20% - Accent6 10 2 2 6" xfId="25002"/>
    <cellStyle name="20% - Accent6 10 2 2 7" xfId="25003"/>
    <cellStyle name="20% - Accent6 10 2 2 8" xfId="25004"/>
    <cellStyle name="20% - Accent6 10 2 2 9" xfId="25005"/>
    <cellStyle name="20% - Accent6 10 2 3" xfId="25006"/>
    <cellStyle name="20% - Accent6 10 2 3 10" xfId="25007"/>
    <cellStyle name="20% - Accent6 10 2 3 2" xfId="25008"/>
    <cellStyle name="20% - Accent6 10 2 3 3" xfId="25009"/>
    <cellStyle name="20% - Accent6 10 2 3 4" xfId="25010"/>
    <cellStyle name="20% - Accent6 10 2 3 5" xfId="25011"/>
    <cellStyle name="20% - Accent6 10 2 3 6" xfId="25012"/>
    <cellStyle name="20% - Accent6 10 2 3 7" xfId="25013"/>
    <cellStyle name="20% - Accent6 10 2 3 8" xfId="25014"/>
    <cellStyle name="20% - Accent6 10 2 3 9" xfId="25015"/>
    <cellStyle name="20% - Accent6 10 2 4" xfId="25016"/>
    <cellStyle name="20% - Accent6 10 2 5" xfId="25017"/>
    <cellStyle name="20% - Accent6 10 2 6" xfId="25018"/>
    <cellStyle name="20% - Accent6 10 2 7" xfId="25019"/>
    <cellStyle name="20% - Accent6 10 2 8" xfId="25020"/>
    <cellStyle name="20% - Accent6 10 2 9" xfId="25021"/>
    <cellStyle name="20% - Accent6 10 3" xfId="25022"/>
    <cellStyle name="20% - Accent6 10 3 10" xfId="25023"/>
    <cellStyle name="20% - Accent6 10 3 2" xfId="25024"/>
    <cellStyle name="20% - Accent6 10 3 3" xfId="25025"/>
    <cellStyle name="20% - Accent6 10 3 4" xfId="25026"/>
    <cellStyle name="20% - Accent6 10 3 5" xfId="25027"/>
    <cellStyle name="20% - Accent6 10 3 6" xfId="25028"/>
    <cellStyle name="20% - Accent6 10 3 7" xfId="25029"/>
    <cellStyle name="20% - Accent6 10 3 8" xfId="25030"/>
    <cellStyle name="20% - Accent6 10 3 9" xfId="25031"/>
    <cellStyle name="20% - Accent6 10 4" xfId="25032"/>
    <cellStyle name="20% - Accent6 10 4 10" xfId="25033"/>
    <cellStyle name="20% - Accent6 10 4 2" xfId="25034"/>
    <cellStyle name="20% - Accent6 10 4 3" xfId="25035"/>
    <cellStyle name="20% - Accent6 10 4 4" xfId="25036"/>
    <cellStyle name="20% - Accent6 10 4 5" xfId="25037"/>
    <cellStyle name="20% - Accent6 10 4 6" xfId="25038"/>
    <cellStyle name="20% - Accent6 10 4 7" xfId="25039"/>
    <cellStyle name="20% - Accent6 10 4 8" xfId="25040"/>
    <cellStyle name="20% - Accent6 10 4 9" xfId="25041"/>
    <cellStyle name="20% - Accent6 10 5" xfId="25042"/>
    <cellStyle name="20% - Accent6 10 5 10" xfId="25043"/>
    <cellStyle name="20% - Accent6 10 5 2" xfId="25044"/>
    <cellStyle name="20% - Accent6 10 5 3" xfId="25045"/>
    <cellStyle name="20% - Accent6 10 5 4" xfId="25046"/>
    <cellStyle name="20% - Accent6 10 5 5" xfId="25047"/>
    <cellStyle name="20% - Accent6 10 5 6" xfId="25048"/>
    <cellStyle name="20% - Accent6 10 5 7" xfId="25049"/>
    <cellStyle name="20% - Accent6 10 5 8" xfId="25050"/>
    <cellStyle name="20% - Accent6 10 5 9" xfId="25051"/>
    <cellStyle name="20% - Accent6 10 6" xfId="25052"/>
    <cellStyle name="20% - Accent6 10 6 10" xfId="25053"/>
    <cellStyle name="20% - Accent6 10 6 2" xfId="25054"/>
    <cellStyle name="20% - Accent6 10 6 3" xfId="25055"/>
    <cellStyle name="20% - Accent6 10 6 4" xfId="25056"/>
    <cellStyle name="20% - Accent6 10 6 5" xfId="25057"/>
    <cellStyle name="20% - Accent6 10 6 6" xfId="25058"/>
    <cellStyle name="20% - Accent6 10 6 7" xfId="25059"/>
    <cellStyle name="20% - Accent6 10 6 8" xfId="25060"/>
    <cellStyle name="20% - Accent6 10 6 9" xfId="25061"/>
    <cellStyle name="20% - Accent6 10 7" xfId="25062"/>
    <cellStyle name="20% - Accent6 10 7 10" xfId="25063"/>
    <cellStyle name="20% - Accent6 10 7 2" xfId="25064"/>
    <cellStyle name="20% - Accent6 10 7 3" xfId="25065"/>
    <cellStyle name="20% - Accent6 10 7 4" xfId="25066"/>
    <cellStyle name="20% - Accent6 10 7 5" xfId="25067"/>
    <cellStyle name="20% - Accent6 10 7 6" xfId="25068"/>
    <cellStyle name="20% - Accent6 10 7 7" xfId="25069"/>
    <cellStyle name="20% - Accent6 10 7 8" xfId="25070"/>
    <cellStyle name="20% - Accent6 10 7 9" xfId="25071"/>
    <cellStyle name="20% - Accent6 10 8" xfId="25072"/>
    <cellStyle name="20% - Accent6 10 8 10" xfId="25073"/>
    <cellStyle name="20% - Accent6 10 8 2" xfId="25074"/>
    <cellStyle name="20% - Accent6 10 8 3" xfId="25075"/>
    <cellStyle name="20% - Accent6 10 8 4" xfId="25076"/>
    <cellStyle name="20% - Accent6 10 8 5" xfId="25077"/>
    <cellStyle name="20% - Accent6 10 8 6" xfId="25078"/>
    <cellStyle name="20% - Accent6 10 8 7" xfId="25079"/>
    <cellStyle name="20% - Accent6 10 8 8" xfId="25080"/>
    <cellStyle name="20% - Accent6 10 8 9" xfId="25081"/>
    <cellStyle name="20% - Accent6 10 9" xfId="25082"/>
    <cellStyle name="20% - Accent6 10 9 10" xfId="25083"/>
    <cellStyle name="20% - Accent6 10 9 2" xfId="25084"/>
    <cellStyle name="20% - Accent6 10 9 3" xfId="25085"/>
    <cellStyle name="20% - Accent6 10 9 4" xfId="25086"/>
    <cellStyle name="20% - Accent6 10 9 5" xfId="25087"/>
    <cellStyle name="20% - Accent6 10 9 6" xfId="25088"/>
    <cellStyle name="20% - Accent6 10 9 7" xfId="25089"/>
    <cellStyle name="20% - Accent6 10 9 8" xfId="25090"/>
    <cellStyle name="20% - Accent6 10 9 9" xfId="25091"/>
    <cellStyle name="20% - Accent6 100" xfId="25092"/>
    <cellStyle name="20% - Accent6 101" xfId="25093"/>
    <cellStyle name="20% - Accent6 102" xfId="25094"/>
    <cellStyle name="20% - Accent6 103" xfId="25095"/>
    <cellStyle name="20% - Accent6 104" xfId="25096"/>
    <cellStyle name="20% - Accent6 105" xfId="25097"/>
    <cellStyle name="20% - Accent6 106" xfId="25098"/>
    <cellStyle name="20% - Accent6 107" xfId="25099"/>
    <cellStyle name="20% - Accent6 108" xfId="25100"/>
    <cellStyle name="20% - Accent6 109" xfId="25101"/>
    <cellStyle name="20% - Accent6 11" xfId="25102"/>
    <cellStyle name="20% - Accent6 11 10" xfId="25103"/>
    <cellStyle name="20% - Accent6 11 11" xfId="25104"/>
    <cellStyle name="20% - Accent6 11 12" xfId="25105"/>
    <cellStyle name="20% - Accent6 11 13" xfId="25106"/>
    <cellStyle name="20% - Accent6 11 14" xfId="25107"/>
    <cellStyle name="20% - Accent6 11 15" xfId="25108"/>
    <cellStyle name="20% - Accent6 11 16" xfId="25109"/>
    <cellStyle name="20% - Accent6 11 17" xfId="25110"/>
    <cellStyle name="20% - Accent6 11 18" xfId="25111"/>
    <cellStyle name="20% - Accent6 11 19" xfId="25112"/>
    <cellStyle name="20% - Accent6 11 2" xfId="25113"/>
    <cellStyle name="20% - Accent6 11 2 10" xfId="25114"/>
    <cellStyle name="20% - Accent6 11 2 11" xfId="25115"/>
    <cellStyle name="20% - Accent6 11 2 12" xfId="25116"/>
    <cellStyle name="20% - Accent6 11 2 13" xfId="25117"/>
    <cellStyle name="20% - Accent6 11 2 2" xfId="25118"/>
    <cellStyle name="20% - Accent6 11 2 2 10" xfId="25119"/>
    <cellStyle name="20% - Accent6 11 2 2 2" xfId="25120"/>
    <cellStyle name="20% - Accent6 11 2 2 3" xfId="25121"/>
    <cellStyle name="20% - Accent6 11 2 2 4" xfId="25122"/>
    <cellStyle name="20% - Accent6 11 2 2 5" xfId="25123"/>
    <cellStyle name="20% - Accent6 11 2 2 6" xfId="25124"/>
    <cellStyle name="20% - Accent6 11 2 2 7" xfId="25125"/>
    <cellStyle name="20% - Accent6 11 2 2 8" xfId="25126"/>
    <cellStyle name="20% - Accent6 11 2 2 9" xfId="25127"/>
    <cellStyle name="20% - Accent6 11 2 3" xfId="25128"/>
    <cellStyle name="20% - Accent6 11 2 3 10" xfId="25129"/>
    <cellStyle name="20% - Accent6 11 2 3 2" xfId="25130"/>
    <cellStyle name="20% - Accent6 11 2 3 3" xfId="25131"/>
    <cellStyle name="20% - Accent6 11 2 3 4" xfId="25132"/>
    <cellStyle name="20% - Accent6 11 2 3 5" xfId="25133"/>
    <cellStyle name="20% - Accent6 11 2 3 6" xfId="25134"/>
    <cellStyle name="20% - Accent6 11 2 3 7" xfId="25135"/>
    <cellStyle name="20% - Accent6 11 2 3 8" xfId="25136"/>
    <cellStyle name="20% - Accent6 11 2 3 9" xfId="25137"/>
    <cellStyle name="20% - Accent6 11 2 4" xfId="25138"/>
    <cellStyle name="20% - Accent6 11 2 5" xfId="25139"/>
    <cellStyle name="20% - Accent6 11 2 6" xfId="25140"/>
    <cellStyle name="20% - Accent6 11 2 7" xfId="25141"/>
    <cellStyle name="20% - Accent6 11 2 8" xfId="25142"/>
    <cellStyle name="20% - Accent6 11 2 9" xfId="25143"/>
    <cellStyle name="20% - Accent6 11 3" xfId="25144"/>
    <cellStyle name="20% - Accent6 11 3 10" xfId="25145"/>
    <cellStyle name="20% - Accent6 11 3 2" xfId="25146"/>
    <cellStyle name="20% - Accent6 11 3 3" xfId="25147"/>
    <cellStyle name="20% - Accent6 11 3 4" xfId="25148"/>
    <cellStyle name="20% - Accent6 11 3 5" xfId="25149"/>
    <cellStyle name="20% - Accent6 11 3 6" xfId="25150"/>
    <cellStyle name="20% - Accent6 11 3 7" xfId="25151"/>
    <cellStyle name="20% - Accent6 11 3 8" xfId="25152"/>
    <cellStyle name="20% - Accent6 11 3 9" xfId="25153"/>
    <cellStyle name="20% - Accent6 11 4" xfId="25154"/>
    <cellStyle name="20% - Accent6 11 4 10" xfId="25155"/>
    <cellStyle name="20% - Accent6 11 4 2" xfId="25156"/>
    <cellStyle name="20% - Accent6 11 4 3" xfId="25157"/>
    <cellStyle name="20% - Accent6 11 4 4" xfId="25158"/>
    <cellStyle name="20% - Accent6 11 4 5" xfId="25159"/>
    <cellStyle name="20% - Accent6 11 4 6" xfId="25160"/>
    <cellStyle name="20% - Accent6 11 4 7" xfId="25161"/>
    <cellStyle name="20% - Accent6 11 4 8" xfId="25162"/>
    <cellStyle name="20% - Accent6 11 4 9" xfId="25163"/>
    <cellStyle name="20% - Accent6 11 5" xfId="25164"/>
    <cellStyle name="20% - Accent6 11 5 10" xfId="25165"/>
    <cellStyle name="20% - Accent6 11 5 2" xfId="25166"/>
    <cellStyle name="20% - Accent6 11 5 3" xfId="25167"/>
    <cellStyle name="20% - Accent6 11 5 4" xfId="25168"/>
    <cellStyle name="20% - Accent6 11 5 5" xfId="25169"/>
    <cellStyle name="20% - Accent6 11 5 6" xfId="25170"/>
    <cellStyle name="20% - Accent6 11 5 7" xfId="25171"/>
    <cellStyle name="20% - Accent6 11 5 8" xfId="25172"/>
    <cellStyle name="20% - Accent6 11 5 9" xfId="25173"/>
    <cellStyle name="20% - Accent6 11 6" xfId="25174"/>
    <cellStyle name="20% - Accent6 11 6 10" xfId="25175"/>
    <cellStyle name="20% - Accent6 11 6 2" xfId="25176"/>
    <cellStyle name="20% - Accent6 11 6 3" xfId="25177"/>
    <cellStyle name="20% - Accent6 11 6 4" xfId="25178"/>
    <cellStyle name="20% - Accent6 11 6 5" xfId="25179"/>
    <cellStyle name="20% - Accent6 11 6 6" xfId="25180"/>
    <cellStyle name="20% - Accent6 11 6 7" xfId="25181"/>
    <cellStyle name="20% - Accent6 11 6 8" xfId="25182"/>
    <cellStyle name="20% - Accent6 11 6 9" xfId="25183"/>
    <cellStyle name="20% - Accent6 11 7" xfId="25184"/>
    <cellStyle name="20% - Accent6 11 7 10" xfId="25185"/>
    <cellStyle name="20% - Accent6 11 7 2" xfId="25186"/>
    <cellStyle name="20% - Accent6 11 7 3" xfId="25187"/>
    <cellStyle name="20% - Accent6 11 7 4" xfId="25188"/>
    <cellStyle name="20% - Accent6 11 7 5" xfId="25189"/>
    <cellStyle name="20% - Accent6 11 7 6" xfId="25190"/>
    <cellStyle name="20% - Accent6 11 7 7" xfId="25191"/>
    <cellStyle name="20% - Accent6 11 7 8" xfId="25192"/>
    <cellStyle name="20% - Accent6 11 7 9" xfId="25193"/>
    <cellStyle name="20% - Accent6 11 8" xfId="25194"/>
    <cellStyle name="20% - Accent6 11 8 10" xfId="25195"/>
    <cellStyle name="20% - Accent6 11 8 2" xfId="25196"/>
    <cellStyle name="20% - Accent6 11 8 3" xfId="25197"/>
    <cellStyle name="20% - Accent6 11 8 4" xfId="25198"/>
    <cellStyle name="20% - Accent6 11 8 5" xfId="25199"/>
    <cellStyle name="20% - Accent6 11 8 6" xfId="25200"/>
    <cellStyle name="20% - Accent6 11 8 7" xfId="25201"/>
    <cellStyle name="20% - Accent6 11 8 8" xfId="25202"/>
    <cellStyle name="20% - Accent6 11 8 9" xfId="25203"/>
    <cellStyle name="20% - Accent6 11 9" xfId="25204"/>
    <cellStyle name="20% - Accent6 11 9 10" xfId="25205"/>
    <cellStyle name="20% - Accent6 11 9 2" xfId="25206"/>
    <cellStyle name="20% - Accent6 11 9 3" xfId="25207"/>
    <cellStyle name="20% - Accent6 11 9 4" xfId="25208"/>
    <cellStyle name="20% - Accent6 11 9 5" xfId="25209"/>
    <cellStyle name="20% - Accent6 11 9 6" xfId="25210"/>
    <cellStyle name="20% - Accent6 11 9 7" xfId="25211"/>
    <cellStyle name="20% - Accent6 11 9 8" xfId="25212"/>
    <cellStyle name="20% - Accent6 11 9 9" xfId="25213"/>
    <cellStyle name="20% - Accent6 110" xfId="25214"/>
    <cellStyle name="20% - Accent6 111" xfId="25215"/>
    <cellStyle name="20% - Accent6 112" xfId="25216"/>
    <cellStyle name="20% - Accent6 113" xfId="25217"/>
    <cellStyle name="20% - Accent6 114" xfId="25218"/>
    <cellStyle name="20% - Accent6 115" xfId="25219"/>
    <cellStyle name="20% - Accent6 116" xfId="25220"/>
    <cellStyle name="20% - Accent6 117" xfId="25221"/>
    <cellStyle name="20% - Accent6 118" xfId="25222"/>
    <cellStyle name="20% - Accent6 119" xfId="25223"/>
    <cellStyle name="20% - Accent6 12" xfId="25224"/>
    <cellStyle name="20% - Accent6 12 10" xfId="25225"/>
    <cellStyle name="20% - Accent6 12 11" xfId="25226"/>
    <cellStyle name="20% - Accent6 12 12" xfId="25227"/>
    <cellStyle name="20% - Accent6 12 13" xfId="25228"/>
    <cellStyle name="20% - Accent6 12 14" xfId="25229"/>
    <cellStyle name="20% - Accent6 12 15" xfId="25230"/>
    <cellStyle name="20% - Accent6 12 16" xfId="25231"/>
    <cellStyle name="20% - Accent6 12 17" xfId="25232"/>
    <cellStyle name="20% - Accent6 12 18" xfId="25233"/>
    <cellStyle name="20% - Accent6 12 19" xfId="25234"/>
    <cellStyle name="20% - Accent6 12 2" xfId="25235"/>
    <cellStyle name="20% - Accent6 12 2 10" xfId="25236"/>
    <cellStyle name="20% - Accent6 12 2 11" xfId="25237"/>
    <cellStyle name="20% - Accent6 12 2 12" xfId="25238"/>
    <cellStyle name="20% - Accent6 12 2 13" xfId="25239"/>
    <cellStyle name="20% - Accent6 12 2 2" xfId="25240"/>
    <cellStyle name="20% - Accent6 12 2 2 10" xfId="25241"/>
    <cellStyle name="20% - Accent6 12 2 2 2" xfId="25242"/>
    <cellStyle name="20% - Accent6 12 2 2 3" xfId="25243"/>
    <cellStyle name="20% - Accent6 12 2 2 4" xfId="25244"/>
    <cellStyle name="20% - Accent6 12 2 2 5" xfId="25245"/>
    <cellStyle name="20% - Accent6 12 2 2 6" xfId="25246"/>
    <cellStyle name="20% - Accent6 12 2 2 7" xfId="25247"/>
    <cellStyle name="20% - Accent6 12 2 2 8" xfId="25248"/>
    <cellStyle name="20% - Accent6 12 2 2 9" xfId="25249"/>
    <cellStyle name="20% - Accent6 12 2 3" xfId="25250"/>
    <cellStyle name="20% - Accent6 12 2 3 10" xfId="25251"/>
    <cellStyle name="20% - Accent6 12 2 3 2" xfId="25252"/>
    <cellStyle name="20% - Accent6 12 2 3 3" xfId="25253"/>
    <cellStyle name="20% - Accent6 12 2 3 4" xfId="25254"/>
    <cellStyle name="20% - Accent6 12 2 3 5" xfId="25255"/>
    <cellStyle name="20% - Accent6 12 2 3 6" xfId="25256"/>
    <cellStyle name="20% - Accent6 12 2 3 7" xfId="25257"/>
    <cellStyle name="20% - Accent6 12 2 3 8" xfId="25258"/>
    <cellStyle name="20% - Accent6 12 2 3 9" xfId="25259"/>
    <cellStyle name="20% - Accent6 12 2 4" xfId="25260"/>
    <cellStyle name="20% - Accent6 12 2 5" xfId="25261"/>
    <cellStyle name="20% - Accent6 12 2 6" xfId="25262"/>
    <cellStyle name="20% - Accent6 12 2 7" xfId="25263"/>
    <cellStyle name="20% - Accent6 12 2 8" xfId="25264"/>
    <cellStyle name="20% - Accent6 12 2 9" xfId="25265"/>
    <cellStyle name="20% - Accent6 12 3" xfId="25266"/>
    <cellStyle name="20% - Accent6 12 3 10" xfId="25267"/>
    <cellStyle name="20% - Accent6 12 3 2" xfId="25268"/>
    <cellStyle name="20% - Accent6 12 3 3" xfId="25269"/>
    <cellStyle name="20% - Accent6 12 3 4" xfId="25270"/>
    <cellStyle name="20% - Accent6 12 3 5" xfId="25271"/>
    <cellStyle name="20% - Accent6 12 3 6" xfId="25272"/>
    <cellStyle name="20% - Accent6 12 3 7" xfId="25273"/>
    <cellStyle name="20% - Accent6 12 3 8" xfId="25274"/>
    <cellStyle name="20% - Accent6 12 3 9" xfId="25275"/>
    <cellStyle name="20% - Accent6 12 4" xfId="25276"/>
    <cellStyle name="20% - Accent6 12 4 10" xfId="25277"/>
    <cellStyle name="20% - Accent6 12 4 2" xfId="25278"/>
    <cellStyle name="20% - Accent6 12 4 3" xfId="25279"/>
    <cellStyle name="20% - Accent6 12 4 4" xfId="25280"/>
    <cellStyle name="20% - Accent6 12 4 5" xfId="25281"/>
    <cellStyle name="20% - Accent6 12 4 6" xfId="25282"/>
    <cellStyle name="20% - Accent6 12 4 7" xfId="25283"/>
    <cellStyle name="20% - Accent6 12 4 8" xfId="25284"/>
    <cellStyle name="20% - Accent6 12 4 9" xfId="25285"/>
    <cellStyle name="20% - Accent6 12 5" xfId="25286"/>
    <cellStyle name="20% - Accent6 12 5 10" xfId="25287"/>
    <cellStyle name="20% - Accent6 12 5 2" xfId="25288"/>
    <cellStyle name="20% - Accent6 12 5 3" xfId="25289"/>
    <cellStyle name="20% - Accent6 12 5 4" xfId="25290"/>
    <cellStyle name="20% - Accent6 12 5 5" xfId="25291"/>
    <cellStyle name="20% - Accent6 12 5 6" xfId="25292"/>
    <cellStyle name="20% - Accent6 12 5 7" xfId="25293"/>
    <cellStyle name="20% - Accent6 12 5 8" xfId="25294"/>
    <cellStyle name="20% - Accent6 12 5 9" xfId="25295"/>
    <cellStyle name="20% - Accent6 12 6" xfId="25296"/>
    <cellStyle name="20% - Accent6 12 6 10" xfId="25297"/>
    <cellStyle name="20% - Accent6 12 6 2" xfId="25298"/>
    <cellStyle name="20% - Accent6 12 6 3" xfId="25299"/>
    <cellStyle name="20% - Accent6 12 6 4" xfId="25300"/>
    <cellStyle name="20% - Accent6 12 6 5" xfId="25301"/>
    <cellStyle name="20% - Accent6 12 6 6" xfId="25302"/>
    <cellStyle name="20% - Accent6 12 6 7" xfId="25303"/>
    <cellStyle name="20% - Accent6 12 6 8" xfId="25304"/>
    <cellStyle name="20% - Accent6 12 6 9" xfId="25305"/>
    <cellStyle name="20% - Accent6 12 7" xfId="25306"/>
    <cellStyle name="20% - Accent6 12 7 10" xfId="25307"/>
    <cellStyle name="20% - Accent6 12 7 2" xfId="25308"/>
    <cellStyle name="20% - Accent6 12 7 3" xfId="25309"/>
    <cellStyle name="20% - Accent6 12 7 4" xfId="25310"/>
    <cellStyle name="20% - Accent6 12 7 5" xfId="25311"/>
    <cellStyle name="20% - Accent6 12 7 6" xfId="25312"/>
    <cellStyle name="20% - Accent6 12 7 7" xfId="25313"/>
    <cellStyle name="20% - Accent6 12 7 8" xfId="25314"/>
    <cellStyle name="20% - Accent6 12 7 9" xfId="25315"/>
    <cellStyle name="20% - Accent6 12 8" xfId="25316"/>
    <cellStyle name="20% - Accent6 12 8 10" xfId="25317"/>
    <cellStyle name="20% - Accent6 12 8 2" xfId="25318"/>
    <cellStyle name="20% - Accent6 12 8 3" xfId="25319"/>
    <cellStyle name="20% - Accent6 12 8 4" xfId="25320"/>
    <cellStyle name="20% - Accent6 12 8 5" xfId="25321"/>
    <cellStyle name="20% - Accent6 12 8 6" xfId="25322"/>
    <cellStyle name="20% - Accent6 12 8 7" xfId="25323"/>
    <cellStyle name="20% - Accent6 12 8 8" xfId="25324"/>
    <cellStyle name="20% - Accent6 12 8 9" xfId="25325"/>
    <cellStyle name="20% - Accent6 12 9" xfId="25326"/>
    <cellStyle name="20% - Accent6 12 9 10" xfId="25327"/>
    <cellStyle name="20% - Accent6 12 9 2" xfId="25328"/>
    <cellStyle name="20% - Accent6 12 9 3" xfId="25329"/>
    <cellStyle name="20% - Accent6 12 9 4" xfId="25330"/>
    <cellStyle name="20% - Accent6 12 9 5" xfId="25331"/>
    <cellStyle name="20% - Accent6 12 9 6" xfId="25332"/>
    <cellStyle name="20% - Accent6 12 9 7" xfId="25333"/>
    <cellStyle name="20% - Accent6 12 9 8" xfId="25334"/>
    <cellStyle name="20% - Accent6 12 9 9" xfId="25335"/>
    <cellStyle name="20% - Accent6 120" xfId="25336"/>
    <cellStyle name="20% - Accent6 121" xfId="25337"/>
    <cellStyle name="20% - Accent6 122" xfId="25338"/>
    <cellStyle name="20% - Accent6 123" xfId="25339"/>
    <cellStyle name="20% - Accent6 124" xfId="25340"/>
    <cellStyle name="20% - Accent6 125" xfId="25341"/>
    <cellStyle name="20% - Accent6 126" xfId="25342"/>
    <cellStyle name="20% - Accent6 127" xfId="25343"/>
    <cellStyle name="20% - Accent6 128" xfId="25344"/>
    <cellStyle name="20% - Accent6 129" xfId="25345"/>
    <cellStyle name="20% - Accent6 13" xfId="25346"/>
    <cellStyle name="20% - Accent6 13 10" xfId="25347"/>
    <cellStyle name="20% - Accent6 13 11" xfId="25348"/>
    <cellStyle name="20% - Accent6 13 12" xfId="25349"/>
    <cellStyle name="20% - Accent6 13 13" xfId="25350"/>
    <cellStyle name="20% - Accent6 13 14" xfId="25351"/>
    <cellStyle name="20% - Accent6 13 15" xfId="25352"/>
    <cellStyle name="20% - Accent6 13 16" xfId="25353"/>
    <cellStyle name="20% - Accent6 13 17" xfId="25354"/>
    <cellStyle name="20% - Accent6 13 18" xfId="25355"/>
    <cellStyle name="20% - Accent6 13 2" xfId="25356"/>
    <cellStyle name="20% - Accent6 13 2 10" xfId="25357"/>
    <cellStyle name="20% - Accent6 13 2 11" xfId="25358"/>
    <cellStyle name="20% - Accent6 13 2 12" xfId="25359"/>
    <cellStyle name="20% - Accent6 13 2 13" xfId="25360"/>
    <cellStyle name="20% - Accent6 13 2 2" xfId="25361"/>
    <cellStyle name="20% - Accent6 13 2 2 10" xfId="25362"/>
    <cellStyle name="20% - Accent6 13 2 2 2" xfId="25363"/>
    <cellStyle name="20% - Accent6 13 2 2 3" xfId="25364"/>
    <cellStyle name="20% - Accent6 13 2 2 4" xfId="25365"/>
    <cellStyle name="20% - Accent6 13 2 2 5" xfId="25366"/>
    <cellStyle name="20% - Accent6 13 2 2 6" xfId="25367"/>
    <cellStyle name="20% - Accent6 13 2 2 7" xfId="25368"/>
    <cellStyle name="20% - Accent6 13 2 2 8" xfId="25369"/>
    <cellStyle name="20% - Accent6 13 2 2 9" xfId="25370"/>
    <cellStyle name="20% - Accent6 13 2 3" xfId="25371"/>
    <cellStyle name="20% - Accent6 13 2 3 10" xfId="25372"/>
    <cellStyle name="20% - Accent6 13 2 3 2" xfId="25373"/>
    <cellStyle name="20% - Accent6 13 2 3 3" xfId="25374"/>
    <cellStyle name="20% - Accent6 13 2 3 4" xfId="25375"/>
    <cellStyle name="20% - Accent6 13 2 3 5" xfId="25376"/>
    <cellStyle name="20% - Accent6 13 2 3 6" xfId="25377"/>
    <cellStyle name="20% - Accent6 13 2 3 7" xfId="25378"/>
    <cellStyle name="20% - Accent6 13 2 3 8" xfId="25379"/>
    <cellStyle name="20% - Accent6 13 2 3 9" xfId="25380"/>
    <cellStyle name="20% - Accent6 13 2 4" xfId="25381"/>
    <cellStyle name="20% - Accent6 13 2 5" xfId="25382"/>
    <cellStyle name="20% - Accent6 13 2 6" xfId="25383"/>
    <cellStyle name="20% - Accent6 13 2 7" xfId="25384"/>
    <cellStyle name="20% - Accent6 13 2 8" xfId="25385"/>
    <cellStyle name="20% - Accent6 13 2 9" xfId="25386"/>
    <cellStyle name="20% - Accent6 13 3" xfId="25387"/>
    <cellStyle name="20% - Accent6 13 3 10" xfId="25388"/>
    <cellStyle name="20% - Accent6 13 3 2" xfId="25389"/>
    <cellStyle name="20% - Accent6 13 3 3" xfId="25390"/>
    <cellStyle name="20% - Accent6 13 3 4" xfId="25391"/>
    <cellStyle name="20% - Accent6 13 3 5" xfId="25392"/>
    <cellStyle name="20% - Accent6 13 3 6" xfId="25393"/>
    <cellStyle name="20% - Accent6 13 3 7" xfId="25394"/>
    <cellStyle name="20% - Accent6 13 3 8" xfId="25395"/>
    <cellStyle name="20% - Accent6 13 3 9" xfId="25396"/>
    <cellStyle name="20% - Accent6 13 4" xfId="25397"/>
    <cellStyle name="20% - Accent6 13 4 10" xfId="25398"/>
    <cellStyle name="20% - Accent6 13 4 2" xfId="25399"/>
    <cellStyle name="20% - Accent6 13 4 3" xfId="25400"/>
    <cellStyle name="20% - Accent6 13 4 4" xfId="25401"/>
    <cellStyle name="20% - Accent6 13 4 5" xfId="25402"/>
    <cellStyle name="20% - Accent6 13 4 6" xfId="25403"/>
    <cellStyle name="20% - Accent6 13 4 7" xfId="25404"/>
    <cellStyle name="20% - Accent6 13 4 8" xfId="25405"/>
    <cellStyle name="20% - Accent6 13 4 9" xfId="25406"/>
    <cellStyle name="20% - Accent6 13 5" xfId="25407"/>
    <cellStyle name="20% - Accent6 13 5 10" xfId="25408"/>
    <cellStyle name="20% - Accent6 13 5 2" xfId="25409"/>
    <cellStyle name="20% - Accent6 13 5 3" xfId="25410"/>
    <cellStyle name="20% - Accent6 13 5 4" xfId="25411"/>
    <cellStyle name="20% - Accent6 13 5 5" xfId="25412"/>
    <cellStyle name="20% - Accent6 13 5 6" xfId="25413"/>
    <cellStyle name="20% - Accent6 13 5 7" xfId="25414"/>
    <cellStyle name="20% - Accent6 13 5 8" xfId="25415"/>
    <cellStyle name="20% - Accent6 13 5 9" xfId="25416"/>
    <cellStyle name="20% - Accent6 13 6" xfId="25417"/>
    <cellStyle name="20% - Accent6 13 6 10" xfId="25418"/>
    <cellStyle name="20% - Accent6 13 6 2" xfId="25419"/>
    <cellStyle name="20% - Accent6 13 6 3" xfId="25420"/>
    <cellStyle name="20% - Accent6 13 6 4" xfId="25421"/>
    <cellStyle name="20% - Accent6 13 6 5" xfId="25422"/>
    <cellStyle name="20% - Accent6 13 6 6" xfId="25423"/>
    <cellStyle name="20% - Accent6 13 6 7" xfId="25424"/>
    <cellStyle name="20% - Accent6 13 6 8" xfId="25425"/>
    <cellStyle name="20% - Accent6 13 6 9" xfId="25426"/>
    <cellStyle name="20% - Accent6 13 7" xfId="25427"/>
    <cellStyle name="20% - Accent6 13 7 10" xfId="25428"/>
    <cellStyle name="20% - Accent6 13 7 2" xfId="25429"/>
    <cellStyle name="20% - Accent6 13 7 3" xfId="25430"/>
    <cellStyle name="20% - Accent6 13 7 4" xfId="25431"/>
    <cellStyle name="20% - Accent6 13 7 5" xfId="25432"/>
    <cellStyle name="20% - Accent6 13 7 6" xfId="25433"/>
    <cellStyle name="20% - Accent6 13 7 7" xfId="25434"/>
    <cellStyle name="20% - Accent6 13 7 8" xfId="25435"/>
    <cellStyle name="20% - Accent6 13 7 9" xfId="25436"/>
    <cellStyle name="20% - Accent6 13 8" xfId="25437"/>
    <cellStyle name="20% - Accent6 13 8 10" xfId="25438"/>
    <cellStyle name="20% - Accent6 13 8 2" xfId="25439"/>
    <cellStyle name="20% - Accent6 13 8 3" xfId="25440"/>
    <cellStyle name="20% - Accent6 13 8 4" xfId="25441"/>
    <cellStyle name="20% - Accent6 13 8 5" xfId="25442"/>
    <cellStyle name="20% - Accent6 13 8 6" xfId="25443"/>
    <cellStyle name="20% - Accent6 13 8 7" xfId="25444"/>
    <cellStyle name="20% - Accent6 13 8 8" xfId="25445"/>
    <cellStyle name="20% - Accent6 13 8 9" xfId="25446"/>
    <cellStyle name="20% - Accent6 13 9" xfId="25447"/>
    <cellStyle name="20% - Accent6 130" xfId="25448"/>
    <cellStyle name="20% - Accent6 131" xfId="25449"/>
    <cellStyle name="20% - Accent6 132" xfId="25450"/>
    <cellStyle name="20% - Accent6 133" xfId="25451"/>
    <cellStyle name="20% - Accent6 134" xfId="25452"/>
    <cellStyle name="20% - Accent6 135" xfId="25453"/>
    <cellStyle name="20% - Accent6 136" xfId="25454"/>
    <cellStyle name="20% - Accent6 137" xfId="25455"/>
    <cellStyle name="20% - Accent6 138" xfId="25456"/>
    <cellStyle name="20% - Accent6 139" xfId="25457"/>
    <cellStyle name="20% - Accent6 14" xfId="25458"/>
    <cellStyle name="20% - Accent6 14 10" xfId="25459"/>
    <cellStyle name="20% - Accent6 14 11" xfId="25460"/>
    <cellStyle name="20% - Accent6 14 12" xfId="25461"/>
    <cellStyle name="20% - Accent6 14 13" xfId="25462"/>
    <cellStyle name="20% - Accent6 14 14" xfId="25463"/>
    <cellStyle name="20% - Accent6 14 15" xfId="25464"/>
    <cellStyle name="20% - Accent6 14 16" xfId="25465"/>
    <cellStyle name="20% - Accent6 14 17" xfId="25466"/>
    <cellStyle name="20% - Accent6 14 18" xfId="25467"/>
    <cellStyle name="20% - Accent6 14 2" xfId="25468"/>
    <cellStyle name="20% - Accent6 14 2 10" xfId="25469"/>
    <cellStyle name="20% - Accent6 14 2 11" xfId="25470"/>
    <cellStyle name="20% - Accent6 14 2 12" xfId="25471"/>
    <cellStyle name="20% - Accent6 14 2 13" xfId="25472"/>
    <cellStyle name="20% - Accent6 14 2 2" xfId="25473"/>
    <cellStyle name="20% - Accent6 14 2 2 10" xfId="25474"/>
    <cellStyle name="20% - Accent6 14 2 2 2" xfId="25475"/>
    <cellStyle name="20% - Accent6 14 2 2 3" xfId="25476"/>
    <cellStyle name="20% - Accent6 14 2 2 4" xfId="25477"/>
    <cellStyle name="20% - Accent6 14 2 2 5" xfId="25478"/>
    <cellStyle name="20% - Accent6 14 2 2 6" xfId="25479"/>
    <cellStyle name="20% - Accent6 14 2 2 7" xfId="25480"/>
    <cellStyle name="20% - Accent6 14 2 2 8" xfId="25481"/>
    <cellStyle name="20% - Accent6 14 2 2 9" xfId="25482"/>
    <cellStyle name="20% - Accent6 14 2 3" xfId="25483"/>
    <cellStyle name="20% - Accent6 14 2 3 10" xfId="25484"/>
    <cellStyle name="20% - Accent6 14 2 3 2" xfId="25485"/>
    <cellStyle name="20% - Accent6 14 2 3 3" xfId="25486"/>
    <cellStyle name="20% - Accent6 14 2 3 4" xfId="25487"/>
    <cellStyle name="20% - Accent6 14 2 3 5" xfId="25488"/>
    <cellStyle name="20% - Accent6 14 2 3 6" xfId="25489"/>
    <cellStyle name="20% - Accent6 14 2 3 7" xfId="25490"/>
    <cellStyle name="20% - Accent6 14 2 3 8" xfId="25491"/>
    <cellStyle name="20% - Accent6 14 2 3 9" xfId="25492"/>
    <cellStyle name="20% - Accent6 14 2 4" xfId="25493"/>
    <cellStyle name="20% - Accent6 14 2 5" xfId="25494"/>
    <cellStyle name="20% - Accent6 14 2 6" xfId="25495"/>
    <cellStyle name="20% - Accent6 14 2 7" xfId="25496"/>
    <cellStyle name="20% - Accent6 14 2 8" xfId="25497"/>
    <cellStyle name="20% - Accent6 14 2 9" xfId="25498"/>
    <cellStyle name="20% - Accent6 14 3" xfId="25499"/>
    <cellStyle name="20% - Accent6 14 3 10" xfId="25500"/>
    <cellStyle name="20% - Accent6 14 3 2" xfId="25501"/>
    <cellStyle name="20% - Accent6 14 3 3" xfId="25502"/>
    <cellStyle name="20% - Accent6 14 3 4" xfId="25503"/>
    <cellStyle name="20% - Accent6 14 3 5" xfId="25504"/>
    <cellStyle name="20% - Accent6 14 3 6" xfId="25505"/>
    <cellStyle name="20% - Accent6 14 3 7" xfId="25506"/>
    <cellStyle name="20% - Accent6 14 3 8" xfId="25507"/>
    <cellStyle name="20% - Accent6 14 3 9" xfId="25508"/>
    <cellStyle name="20% - Accent6 14 4" xfId="25509"/>
    <cellStyle name="20% - Accent6 14 4 10" xfId="25510"/>
    <cellStyle name="20% - Accent6 14 4 2" xfId="25511"/>
    <cellStyle name="20% - Accent6 14 4 3" xfId="25512"/>
    <cellStyle name="20% - Accent6 14 4 4" xfId="25513"/>
    <cellStyle name="20% - Accent6 14 4 5" xfId="25514"/>
    <cellStyle name="20% - Accent6 14 4 6" xfId="25515"/>
    <cellStyle name="20% - Accent6 14 4 7" xfId="25516"/>
    <cellStyle name="20% - Accent6 14 4 8" xfId="25517"/>
    <cellStyle name="20% - Accent6 14 4 9" xfId="25518"/>
    <cellStyle name="20% - Accent6 14 5" xfId="25519"/>
    <cellStyle name="20% - Accent6 14 5 10" xfId="25520"/>
    <cellStyle name="20% - Accent6 14 5 2" xfId="25521"/>
    <cellStyle name="20% - Accent6 14 5 3" xfId="25522"/>
    <cellStyle name="20% - Accent6 14 5 4" xfId="25523"/>
    <cellStyle name="20% - Accent6 14 5 5" xfId="25524"/>
    <cellStyle name="20% - Accent6 14 5 6" xfId="25525"/>
    <cellStyle name="20% - Accent6 14 5 7" xfId="25526"/>
    <cellStyle name="20% - Accent6 14 5 8" xfId="25527"/>
    <cellStyle name="20% - Accent6 14 5 9" xfId="25528"/>
    <cellStyle name="20% - Accent6 14 6" xfId="25529"/>
    <cellStyle name="20% - Accent6 14 6 10" xfId="25530"/>
    <cellStyle name="20% - Accent6 14 6 2" xfId="25531"/>
    <cellStyle name="20% - Accent6 14 6 3" xfId="25532"/>
    <cellStyle name="20% - Accent6 14 6 4" xfId="25533"/>
    <cellStyle name="20% - Accent6 14 6 5" xfId="25534"/>
    <cellStyle name="20% - Accent6 14 6 6" xfId="25535"/>
    <cellStyle name="20% - Accent6 14 6 7" xfId="25536"/>
    <cellStyle name="20% - Accent6 14 6 8" xfId="25537"/>
    <cellStyle name="20% - Accent6 14 6 9" xfId="25538"/>
    <cellStyle name="20% - Accent6 14 7" xfId="25539"/>
    <cellStyle name="20% - Accent6 14 7 10" xfId="25540"/>
    <cellStyle name="20% - Accent6 14 7 2" xfId="25541"/>
    <cellStyle name="20% - Accent6 14 7 3" xfId="25542"/>
    <cellStyle name="20% - Accent6 14 7 4" xfId="25543"/>
    <cellStyle name="20% - Accent6 14 7 5" xfId="25544"/>
    <cellStyle name="20% - Accent6 14 7 6" xfId="25545"/>
    <cellStyle name="20% - Accent6 14 7 7" xfId="25546"/>
    <cellStyle name="20% - Accent6 14 7 8" xfId="25547"/>
    <cellStyle name="20% - Accent6 14 7 9" xfId="25548"/>
    <cellStyle name="20% - Accent6 14 8" xfId="25549"/>
    <cellStyle name="20% - Accent6 14 8 10" xfId="25550"/>
    <cellStyle name="20% - Accent6 14 8 2" xfId="25551"/>
    <cellStyle name="20% - Accent6 14 8 3" xfId="25552"/>
    <cellStyle name="20% - Accent6 14 8 4" xfId="25553"/>
    <cellStyle name="20% - Accent6 14 8 5" xfId="25554"/>
    <cellStyle name="20% - Accent6 14 8 6" xfId="25555"/>
    <cellStyle name="20% - Accent6 14 8 7" xfId="25556"/>
    <cellStyle name="20% - Accent6 14 8 8" xfId="25557"/>
    <cellStyle name="20% - Accent6 14 8 9" xfId="25558"/>
    <cellStyle name="20% - Accent6 14 9" xfId="25559"/>
    <cellStyle name="20% - Accent6 140" xfId="25560"/>
    <cellStyle name="20% - Accent6 141" xfId="25561"/>
    <cellStyle name="20% - Accent6 142" xfId="25562"/>
    <cellStyle name="20% - Accent6 143" xfId="25563"/>
    <cellStyle name="20% - Accent6 144" xfId="25564"/>
    <cellStyle name="20% - Accent6 145" xfId="25565"/>
    <cellStyle name="20% - Accent6 146" xfId="25566"/>
    <cellStyle name="20% - Accent6 147" xfId="25567"/>
    <cellStyle name="20% - Accent6 148" xfId="25568"/>
    <cellStyle name="20% - Accent6 149" xfId="25569"/>
    <cellStyle name="20% - Accent6 15" xfId="25570"/>
    <cellStyle name="20% - Accent6 15 10" xfId="25571"/>
    <cellStyle name="20% - Accent6 15 11" xfId="25572"/>
    <cellStyle name="20% - Accent6 15 12" xfId="25573"/>
    <cellStyle name="20% - Accent6 15 13" xfId="25574"/>
    <cellStyle name="20% - Accent6 15 14" xfId="25575"/>
    <cellStyle name="20% - Accent6 15 15" xfId="25576"/>
    <cellStyle name="20% - Accent6 15 16" xfId="25577"/>
    <cellStyle name="20% - Accent6 15 17" xfId="25578"/>
    <cellStyle name="20% - Accent6 15 18" xfId="25579"/>
    <cellStyle name="20% - Accent6 15 2" xfId="25580"/>
    <cellStyle name="20% - Accent6 15 2 10" xfId="25581"/>
    <cellStyle name="20% - Accent6 15 2 11" xfId="25582"/>
    <cellStyle name="20% - Accent6 15 2 12" xfId="25583"/>
    <cellStyle name="20% - Accent6 15 2 13" xfId="25584"/>
    <cellStyle name="20% - Accent6 15 2 2" xfId="25585"/>
    <cellStyle name="20% - Accent6 15 2 2 10" xfId="25586"/>
    <cellStyle name="20% - Accent6 15 2 2 2" xfId="25587"/>
    <cellStyle name="20% - Accent6 15 2 2 3" xfId="25588"/>
    <cellStyle name="20% - Accent6 15 2 2 4" xfId="25589"/>
    <cellStyle name="20% - Accent6 15 2 2 5" xfId="25590"/>
    <cellStyle name="20% - Accent6 15 2 2 6" xfId="25591"/>
    <cellStyle name="20% - Accent6 15 2 2 7" xfId="25592"/>
    <cellStyle name="20% - Accent6 15 2 2 8" xfId="25593"/>
    <cellStyle name="20% - Accent6 15 2 2 9" xfId="25594"/>
    <cellStyle name="20% - Accent6 15 2 3" xfId="25595"/>
    <cellStyle name="20% - Accent6 15 2 3 10" xfId="25596"/>
    <cellStyle name="20% - Accent6 15 2 3 2" xfId="25597"/>
    <cellStyle name="20% - Accent6 15 2 3 3" xfId="25598"/>
    <cellStyle name="20% - Accent6 15 2 3 4" xfId="25599"/>
    <cellStyle name="20% - Accent6 15 2 3 5" xfId="25600"/>
    <cellStyle name="20% - Accent6 15 2 3 6" xfId="25601"/>
    <cellStyle name="20% - Accent6 15 2 3 7" xfId="25602"/>
    <cellStyle name="20% - Accent6 15 2 3 8" xfId="25603"/>
    <cellStyle name="20% - Accent6 15 2 3 9" xfId="25604"/>
    <cellStyle name="20% - Accent6 15 2 4" xfId="25605"/>
    <cellStyle name="20% - Accent6 15 2 5" xfId="25606"/>
    <cellStyle name="20% - Accent6 15 2 6" xfId="25607"/>
    <cellStyle name="20% - Accent6 15 2 7" xfId="25608"/>
    <cellStyle name="20% - Accent6 15 2 8" xfId="25609"/>
    <cellStyle name="20% - Accent6 15 2 9" xfId="25610"/>
    <cellStyle name="20% - Accent6 15 3" xfId="25611"/>
    <cellStyle name="20% - Accent6 15 3 10" xfId="25612"/>
    <cellStyle name="20% - Accent6 15 3 2" xfId="25613"/>
    <cellStyle name="20% - Accent6 15 3 3" xfId="25614"/>
    <cellStyle name="20% - Accent6 15 3 4" xfId="25615"/>
    <cellStyle name="20% - Accent6 15 3 5" xfId="25616"/>
    <cellStyle name="20% - Accent6 15 3 6" xfId="25617"/>
    <cellStyle name="20% - Accent6 15 3 7" xfId="25618"/>
    <cellStyle name="20% - Accent6 15 3 8" xfId="25619"/>
    <cellStyle name="20% - Accent6 15 3 9" xfId="25620"/>
    <cellStyle name="20% - Accent6 15 4" xfId="25621"/>
    <cellStyle name="20% - Accent6 15 4 10" xfId="25622"/>
    <cellStyle name="20% - Accent6 15 4 2" xfId="25623"/>
    <cellStyle name="20% - Accent6 15 4 3" xfId="25624"/>
    <cellStyle name="20% - Accent6 15 4 4" xfId="25625"/>
    <cellStyle name="20% - Accent6 15 4 5" xfId="25626"/>
    <cellStyle name="20% - Accent6 15 4 6" xfId="25627"/>
    <cellStyle name="20% - Accent6 15 4 7" xfId="25628"/>
    <cellStyle name="20% - Accent6 15 4 8" xfId="25629"/>
    <cellStyle name="20% - Accent6 15 4 9" xfId="25630"/>
    <cellStyle name="20% - Accent6 15 5" xfId="25631"/>
    <cellStyle name="20% - Accent6 15 5 10" xfId="25632"/>
    <cellStyle name="20% - Accent6 15 5 2" xfId="25633"/>
    <cellStyle name="20% - Accent6 15 5 3" xfId="25634"/>
    <cellStyle name="20% - Accent6 15 5 4" xfId="25635"/>
    <cellStyle name="20% - Accent6 15 5 5" xfId="25636"/>
    <cellStyle name="20% - Accent6 15 5 6" xfId="25637"/>
    <cellStyle name="20% - Accent6 15 5 7" xfId="25638"/>
    <cellStyle name="20% - Accent6 15 5 8" xfId="25639"/>
    <cellStyle name="20% - Accent6 15 5 9" xfId="25640"/>
    <cellStyle name="20% - Accent6 15 6" xfId="25641"/>
    <cellStyle name="20% - Accent6 15 6 10" xfId="25642"/>
    <cellStyle name="20% - Accent6 15 6 2" xfId="25643"/>
    <cellStyle name="20% - Accent6 15 6 3" xfId="25644"/>
    <cellStyle name="20% - Accent6 15 6 4" xfId="25645"/>
    <cellStyle name="20% - Accent6 15 6 5" xfId="25646"/>
    <cellStyle name="20% - Accent6 15 6 6" xfId="25647"/>
    <cellStyle name="20% - Accent6 15 6 7" xfId="25648"/>
    <cellStyle name="20% - Accent6 15 6 8" xfId="25649"/>
    <cellStyle name="20% - Accent6 15 6 9" xfId="25650"/>
    <cellStyle name="20% - Accent6 15 7" xfId="25651"/>
    <cellStyle name="20% - Accent6 15 7 10" xfId="25652"/>
    <cellStyle name="20% - Accent6 15 7 2" xfId="25653"/>
    <cellStyle name="20% - Accent6 15 7 3" xfId="25654"/>
    <cellStyle name="20% - Accent6 15 7 4" xfId="25655"/>
    <cellStyle name="20% - Accent6 15 7 5" xfId="25656"/>
    <cellStyle name="20% - Accent6 15 7 6" xfId="25657"/>
    <cellStyle name="20% - Accent6 15 7 7" xfId="25658"/>
    <cellStyle name="20% - Accent6 15 7 8" xfId="25659"/>
    <cellStyle name="20% - Accent6 15 7 9" xfId="25660"/>
    <cellStyle name="20% - Accent6 15 8" xfId="25661"/>
    <cellStyle name="20% - Accent6 15 8 10" xfId="25662"/>
    <cellStyle name="20% - Accent6 15 8 2" xfId="25663"/>
    <cellStyle name="20% - Accent6 15 8 3" xfId="25664"/>
    <cellStyle name="20% - Accent6 15 8 4" xfId="25665"/>
    <cellStyle name="20% - Accent6 15 8 5" xfId="25666"/>
    <cellStyle name="20% - Accent6 15 8 6" xfId="25667"/>
    <cellStyle name="20% - Accent6 15 8 7" xfId="25668"/>
    <cellStyle name="20% - Accent6 15 8 8" xfId="25669"/>
    <cellStyle name="20% - Accent6 15 8 9" xfId="25670"/>
    <cellStyle name="20% - Accent6 15 9" xfId="25671"/>
    <cellStyle name="20% - Accent6 150" xfId="25672"/>
    <cellStyle name="20% - Accent6 151" xfId="25673"/>
    <cellStyle name="20% - Accent6 152" xfId="25674"/>
    <cellStyle name="20% - Accent6 153" xfId="25675"/>
    <cellStyle name="20% - Accent6 154" xfId="25676"/>
    <cellStyle name="20% - Accent6 155" xfId="25677"/>
    <cellStyle name="20% - Accent6 156" xfId="25678"/>
    <cellStyle name="20% - Accent6 157" xfId="25679"/>
    <cellStyle name="20% - Accent6 158" xfId="25680"/>
    <cellStyle name="20% - Accent6 159" xfId="25681"/>
    <cellStyle name="20% - Accent6 16" xfId="25682"/>
    <cellStyle name="20% - Accent6 16 10" xfId="25683"/>
    <cellStyle name="20% - Accent6 16 11" xfId="25684"/>
    <cellStyle name="20% - Accent6 16 12" xfId="25685"/>
    <cellStyle name="20% - Accent6 16 13" xfId="25686"/>
    <cellStyle name="20% - Accent6 16 14" xfId="25687"/>
    <cellStyle name="20% - Accent6 16 15" xfId="25688"/>
    <cellStyle name="20% - Accent6 16 16" xfId="25689"/>
    <cellStyle name="20% - Accent6 16 17" xfId="25690"/>
    <cellStyle name="20% - Accent6 16 18" xfId="25691"/>
    <cellStyle name="20% - Accent6 16 2" xfId="25692"/>
    <cellStyle name="20% - Accent6 16 2 10" xfId="25693"/>
    <cellStyle name="20% - Accent6 16 2 11" xfId="25694"/>
    <cellStyle name="20% - Accent6 16 2 12" xfId="25695"/>
    <cellStyle name="20% - Accent6 16 2 13" xfId="25696"/>
    <cellStyle name="20% - Accent6 16 2 2" xfId="25697"/>
    <cellStyle name="20% - Accent6 16 2 2 10" xfId="25698"/>
    <cellStyle name="20% - Accent6 16 2 2 2" xfId="25699"/>
    <cellStyle name="20% - Accent6 16 2 2 3" xfId="25700"/>
    <cellStyle name="20% - Accent6 16 2 2 4" xfId="25701"/>
    <cellStyle name="20% - Accent6 16 2 2 5" xfId="25702"/>
    <cellStyle name="20% - Accent6 16 2 2 6" xfId="25703"/>
    <cellStyle name="20% - Accent6 16 2 2 7" xfId="25704"/>
    <cellStyle name="20% - Accent6 16 2 2 8" xfId="25705"/>
    <cellStyle name="20% - Accent6 16 2 2 9" xfId="25706"/>
    <cellStyle name="20% - Accent6 16 2 3" xfId="25707"/>
    <cellStyle name="20% - Accent6 16 2 3 10" xfId="25708"/>
    <cellStyle name="20% - Accent6 16 2 3 2" xfId="25709"/>
    <cellStyle name="20% - Accent6 16 2 3 3" xfId="25710"/>
    <cellStyle name="20% - Accent6 16 2 3 4" xfId="25711"/>
    <cellStyle name="20% - Accent6 16 2 3 5" xfId="25712"/>
    <cellStyle name="20% - Accent6 16 2 3 6" xfId="25713"/>
    <cellStyle name="20% - Accent6 16 2 3 7" xfId="25714"/>
    <cellStyle name="20% - Accent6 16 2 3 8" xfId="25715"/>
    <cellStyle name="20% - Accent6 16 2 3 9" xfId="25716"/>
    <cellStyle name="20% - Accent6 16 2 4" xfId="25717"/>
    <cellStyle name="20% - Accent6 16 2 5" xfId="25718"/>
    <cellStyle name="20% - Accent6 16 2 6" xfId="25719"/>
    <cellStyle name="20% - Accent6 16 2 7" xfId="25720"/>
    <cellStyle name="20% - Accent6 16 2 8" xfId="25721"/>
    <cellStyle name="20% - Accent6 16 2 9" xfId="25722"/>
    <cellStyle name="20% - Accent6 16 3" xfId="25723"/>
    <cellStyle name="20% - Accent6 16 3 10" xfId="25724"/>
    <cellStyle name="20% - Accent6 16 3 2" xfId="25725"/>
    <cellStyle name="20% - Accent6 16 3 3" xfId="25726"/>
    <cellStyle name="20% - Accent6 16 3 4" xfId="25727"/>
    <cellStyle name="20% - Accent6 16 3 5" xfId="25728"/>
    <cellStyle name="20% - Accent6 16 3 6" xfId="25729"/>
    <cellStyle name="20% - Accent6 16 3 7" xfId="25730"/>
    <cellStyle name="20% - Accent6 16 3 8" xfId="25731"/>
    <cellStyle name="20% - Accent6 16 3 9" xfId="25732"/>
    <cellStyle name="20% - Accent6 16 4" xfId="25733"/>
    <cellStyle name="20% - Accent6 16 4 10" xfId="25734"/>
    <cellStyle name="20% - Accent6 16 4 2" xfId="25735"/>
    <cellStyle name="20% - Accent6 16 4 3" xfId="25736"/>
    <cellStyle name="20% - Accent6 16 4 4" xfId="25737"/>
    <cellStyle name="20% - Accent6 16 4 5" xfId="25738"/>
    <cellStyle name="20% - Accent6 16 4 6" xfId="25739"/>
    <cellStyle name="20% - Accent6 16 4 7" xfId="25740"/>
    <cellStyle name="20% - Accent6 16 4 8" xfId="25741"/>
    <cellStyle name="20% - Accent6 16 4 9" xfId="25742"/>
    <cellStyle name="20% - Accent6 16 5" xfId="25743"/>
    <cellStyle name="20% - Accent6 16 5 10" xfId="25744"/>
    <cellStyle name="20% - Accent6 16 5 2" xfId="25745"/>
    <cellStyle name="20% - Accent6 16 5 3" xfId="25746"/>
    <cellStyle name="20% - Accent6 16 5 4" xfId="25747"/>
    <cellStyle name="20% - Accent6 16 5 5" xfId="25748"/>
    <cellStyle name="20% - Accent6 16 5 6" xfId="25749"/>
    <cellStyle name="20% - Accent6 16 5 7" xfId="25750"/>
    <cellStyle name="20% - Accent6 16 5 8" xfId="25751"/>
    <cellStyle name="20% - Accent6 16 5 9" xfId="25752"/>
    <cellStyle name="20% - Accent6 16 6" xfId="25753"/>
    <cellStyle name="20% - Accent6 16 6 10" xfId="25754"/>
    <cellStyle name="20% - Accent6 16 6 2" xfId="25755"/>
    <cellStyle name="20% - Accent6 16 6 3" xfId="25756"/>
    <cellStyle name="20% - Accent6 16 6 4" xfId="25757"/>
    <cellStyle name="20% - Accent6 16 6 5" xfId="25758"/>
    <cellStyle name="20% - Accent6 16 6 6" xfId="25759"/>
    <cellStyle name="20% - Accent6 16 6 7" xfId="25760"/>
    <cellStyle name="20% - Accent6 16 6 8" xfId="25761"/>
    <cellStyle name="20% - Accent6 16 6 9" xfId="25762"/>
    <cellStyle name="20% - Accent6 16 7" xfId="25763"/>
    <cellStyle name="20% - Accent6 16 7 10" xfId="25764"/>
    <cellStyle name="20% - Accent6 16 7 2" xfId="25765"/>
    <cellStyle name="20% - Accent6 16 7 3" xfId="25766"/>
    <cellStyle name="20% - Accent6 16 7 4" xfId="25767"/>
    <cellStyle name="20% - Accent6 16 7 5" xfId="25768"/>
    <cellStyle name="20% - Accent6 16 7 6" xfId="25769"/>
    <cellStyle name="20% - Accent6 16 7 7" xfId="25770"/>
    <cellStyle name="20% - Accent6 16 7 8" xfId="25771"/>
    <cellStyle name="20% - Accent6 16 7 9" xfId="25772"/>
    <cellStyle name="20% - Accent6 16 8" xfId="25773"/>
    <cellStyle name="20% - Accent6 16 8 10" xfId="25774"/>
    <cellStyle name="20% - Accent6 16 8 2" xfId="25775"/>
    <cellStyle name="20% - Accent6 16 8 3" xfId="25776"/>
    <cellStyle name="20% - Accent6 16 8 4" xfId="25777"/>
    <cellStyle name="20% - Accent6 16 8 5" xfId="25778"/>
    <cellStyle name="20% - Accent6 16 8 6" xfId="25779"/>
    <cellStyle name="20% - Accent6 16 8 7" xfId="25780"/>
    <cellStyle name="20% - Accent6 16 8 8" xfId="25781"/>
    <cellStyle name="20% - Accent6 16 8 9" xfId="25782"/>
    <cellStyle name="20% - Accent6 16 9" xfId="25783"/>
    <cellStyle name="20% - Accent6 160" xfId="25784"/>
    <cellStyle name="20% - Accent6 161" xfId="25785"/>
    <cellStyle name="20% - Accent6 162" xfId="25786"/>
    <cellStyle name="20% - Accent6 163" xfId="25787"/>
    <cellStyle name="20% - Accent6 164" xfId="25788"/>
    <cellStyle name="20% - Accent6 165" xfId="25789"/>
    <cellStyle name="20% - Accent6 166" xfId="25790"/>
    <cellStyle name="20% - Accent6 167" xfId="25791"/>
    <cellStyle name="20% - Accent6 168" xfId="25792"/>
    <cellStyle name="20% - Accent6 17" xfId="25793"/>
    <cellStyle name="20% - Accent6 17 10" xfId="25794"/>
    <cellStyle name="20% - Accent6 17 11" xfId="25795"/>
    <cellStyle name="20% - Accent6 17 12" xfId="25796"/>
    <cellStyle name="20% - Accent6 17 13" xfId="25797"/>
    <cellStyle name="20% - Accent6 17 14" xfId="25798"/>
    <cellStyle name="20% - Accent6 17 15" xfId="25799"/>
    <cellStyle name="20% - Accent6 17 16" xfId="25800"/>
    <cellStyle name="20% - Accent6 17 17" xfId="25801"/>
    <cellStyle name="20% - Accent6 17 2" xfId="25802"/>
    <cellStyle name="20% - Accent6 17 2 10" xfId="25803"/>
    <cellStyle name="20% - Accent6 17 2 11" xfId="25804"/>
    <cellStyle name="20% - Accent6 17 2 12" xfId="25805"/>
    <cellStyle name="20% - Accent6 17 2 13" xfId="25806"/>
    <cellStyle name="20% - Accent6 17 2 2" xfId="25807"/>
    <cellStyle name="20% - Accent6 17 2 2 10" xfId="25808"/>
    <cellStyle name="20% - Accent6 17 2 2 2" xfId="25809"/>
    <cellStyle name="20% - Accent6 17 2 2 3" xfId="25810"/>
    <cellStyle name="20% - Accent6 17 2 2 4" xfId="25811"/>
    <cellStyle name="20% - Accent6 17 2 2 5" xfId="25812"/>
    <cellStyle name="20% - Accent6 17 2 2 6" xfId="25813"/>
    <cellStyle name="20% - Accent6 17 2 2 7" xfId="25814"/>
    <cellStyle name="20% - Accent6 17 2 2 8" xfId="25815"/>
    <cellStyle name="20% - Accent6 17 2 2 9" xfId="25816"/>
    <cellStyle name="20% - Accent6 17 2 3" xfId="25817"/>
    <cellStyle name="20% - Accent6 17 2 3 10" xfId="25818"/>
    <cellStyle name="20% - Accent6 17 2 3 2" xfId="25819"/>
    <cellStyle name="20% - Accent6 17 2 3 3" xfId="25820"/>
    <cellStyle name="20% - Accent6 17 2 3 4" xfId="25821"/>
    <cellStyle name="20% - Accent6 17 2 3 5" xfId="25822"/>
    <cellStyle name="20% - Accent6 17 2 3 6" xfId="25823"/>
    <cellStyle name="20% - Accent6 17 2 3 7" xfId="25824"/>
    <cellStyle name="20% - Accent6 17 2 3 8" xfId="25825"/>
    <cellStyle name="20% - Accent6 17 2 3 9" xfId="25826"/>
    <cellStyle name="20% - Accent6 17 2 4" xfId="25827"/>
    <cellStyle name="20% - Accent6 17 2 5" xfId="25828"/>
    <cellStyle name="20% - Accent6 17 2 6" xfId="25829"/>
    <cellStyle name="20% - Accent6 17 2 7" xfId="25830"/>
    <cellStyle name="20% - Accent6 17 2 8" xfId="25831"/>
    <cellStyle name="20% - Accent6 17 2 9" xfId="25832"/>
    <cellStyle name="20% - Accent6 17 3" xfId="25833"/>
    <cellStyle name="20% - Accent6 17 3 10" xfId="25834"/>
    <cellStyle name="20% - Accent6 17 3 2" xfId="25835"/>
    <cellStyle name="20% - Accent6 17 3 3" xfId="25836"/>
    <cellStyle name="20% - Accent6 17 3 4" xfId="25837"/>
    <cellStyle name="20% - Accent6 17 3 5" xfId="25838"/>
    <cellStyle name="20% - Accent6 17 3 6" xfId="25839"/>
    <cellStyle name="20% - Accent6 17 3 7" xfId="25840"/>
    <cellStyle name="20% - Accent6 17 3 8" xfId="25841"/>
    <cellStyle name="20% - Accent6 17 3 9" xfId="25842"/>
    <cellStyle name="20% - Accent6 17 4" xfId="25843"/>
    <cellStyle name="20% - Accent6 17 4 10" xfId="25844"/>
    <cellStyle name="20% - Accent6 17 4 2" xfId="25845"/>
    <cellStyle name="20% - Accent6 17 4 3" xfId="25846"/>
    <cellStyle name="20% - Accent6 17 4 4" xfId="25847"/>
    <cellStyle name="20% - Accent6 17 4 5" xfId="25848"/>
    <cellStyle name="20% - Accent6 17 4 6" xfId="25849"/>
    <cellStyle name="20% - Accent6 17 4 7" xfId="25850"/>
    <cellStyle name="20% - Accent6 17 4 8" xfId="25851"/>
    <cellStyle name="20% - Accent6 17 4 9" xfId="25852"/>
    <cellStyle name="20% - Accent6 17 5" xfId="25853"/>
    <cellStyle name="20% - Accent6 17 5 10" xfId="25854"/>
    <cellStyle name="20% - Accent6 17 5 2" xfId="25855"/>
    <cellStyle name="20% - Accent6 17 5 3" xfId="25856"/>
    <cellStyle name="20% - Accent6 17 5 4" xfId="25857"/>
    <cellStyle name="20% - Accent6 17 5 5" xfId="25858"/>
    <cellStyle name="20% - Accent6 17 5 6" xfId="25859"/>
    <cellStyle name="20% - Accent6 17 5 7" xfId="25860"/>
    <cellStyle name="20% - Accent6 17 5 8" xfId="25861"/>
    <cellStyle name="20% - Accent6 17 5 9" xfId="25862"/>
    <cellStyle name="20% - Accent6 17 6" xfId="25863"/>
    <cellStyle name="20% - Accent6 17 6 10" xfId="25864"/>
    <cellStyle name="20% - Accent6 17 6 2" xfId="25865"/>
    <cellStyle name="20% - Accent6 17 6 3" xfId="25866"/>
    <cellStyle name="20% - Accent6 17 6 4" xfId="25867"/>
    <cellStyle name="20% - Accent6 17 6 5" xfId="25868"/>
    <cellStyle name="20% - Accent6 17 6 6" xfId="25869"/>
    <cellStyle name="20% - Accent6 17 6 7" xfId="25870"/>
    <cellStyle name="20% - Accent6 17 6 8" xfId="25871"/>
    <cellStyle name="20% - Accent6 17 6 9" xfId="25872"/>
    <cellStyle name="20% - Accent6 17 7" xfId="25873"/>
    <cellStyle name="20% - Accent6 17 7 10" xfId="25874"/>
    <cellStyle name="20% - Accent6 17 7 2" xfId="25875"/>
    <cellStyle name="20% - Accent6 17 7 3" xfId="25876"/>
    <cellStyle name="20% - Accent6 17 7 4" xfId="25877"/>
    <cellStyle name="20% - Accent6 17 7 5" xfId="25878"/>
    <cellStyle name="20% - Accent6 17 7 6" xfId="25879"/>
    <cellStyle name="20% - Accent6 17 7 7" xfId="25880"/>
    <cellStyle name="20% - Accent6 17 7 8" xfId="25881"/>
    <cellStyle name="20% - Accent6 17 7 9" xfId="25882"/>
    <cellStyle name="20% - Accent6 17 8" xfId="25883"/>
    <cellStyle name="20% - Accent6 17 9" xfId="25884"/>
    <cellStyle name="20% - Accent6 18" xfId="25885"/>
    <cellStyle name="20% - Accent6 18 10" xfId="25886"/>
    <cellStyle name="20% - Accent6 18 11" xfId="25887"/>
    <cellStyle name="20% - Accent6 18 12" xfId="25888"/>
    <cellStyle name="20% - Accent6 18 13" xfId="25889"/>
    <cellStyle name="20% - Accent6 18 14" xfId="25890"/>
    <cellStyle name="20% - Accent6 18 15" xfId="25891"/>
    <cellStyle name="20% - Accent6 18 16" xfId="25892"/>
    <cellStyle name="20% - Accent6 18 17" xfId="25893"/>
    <cellStyle name="20% - Accent6 18 2" xfId="25894"/>
    <cellStyle name="20% - Accent6 18 2 10" xfId="25895"/>
    <cellStyle name="20% - Accent6 18 2 11" xfId="25896"/>
    <cellStyle name="20% - Accent6 18 2 12" xfId="25897"/>
    <cellStyle name="20% - Accent6 18 2 13" xfId="25898"/>
    <cellStyle name="20% - Accent6 18 2 2" xfId="25899"/>
    <cellStyle name="20% - Accent6 18 2 2 10" xfId="25900"/>
    <cellStyle name="20% - Accent6 18 2 2 2" xfId="25901"/>
    <cellStyle name="20% - Accent6 18 2 2 3" xfId="25902"/>
    <cellStyle name="20% - Accent6 18 2 2 4" xfId="25903"/>
    <cellStyle name="20% - Accent6 18 2 2 5" xfId="25904"/>
    <cellStyle name="20% - Accent6 18 2 2 6" xfId="25905"/>
    <cellStyle name="20% - Accent6 18 2 2 7" xfId="25906"/>
    <cellStyle name="20% - Accent6 18 2 2 8" xfId="25907"/>
    <cellStyle name="20% - Accent6 18 2 2 9" xfId="25908"/>
    <cellStyle name="20% - Accent6 18 2 3" xfId="25909"/>
    <cellStyle name="20% - Accent6 18 2 3 10" xfId="25910"/>
    <cellStyle name="20% - Accent6 18 2 3 2" xfId="25911"/>
    <cellStyle name="20% - Accent6 18 2 3 3" xfId="25912"/>
    <cellStyle name="20% - Accent6 18 2 3 4" xfId="25913"/>
    <cellStyle name="20% - Accent6 18 2 3 5" xfId="25914"/>
    <cellStyle name="20% - Accent6 18 2 3 6" xfId="25915"/>
    <cellStyle name="20% - Accent6 18 2 3 7" xfId="25916"/>
    <cellStyle name="20% - Accent6 18 2 3 8" xfId="25917"/>
    <cellStyle name="20% - Accent6 18 2 3 9" xfId="25918"/>
    <cellStyle name="20% - Accent6 18 2 4" xfId="25919"/>
    <cellStyle name="20% - Accent6 18 2 5" xfId="25920"/>
    <cellStyle name="20% - Accent6 18 2 6" xfId="25921"/>
    <cellStyle name="20% - Accent6 18 2 7" xfId="25922"/>
    <cellStyle name="20% - Accent6 18 2 8" xfId="25923"/>
    <cellStyle name="20% - Accent6 18 2 9" xfId="25924"/>
    <cellStyle name="20% - Accent6 18 3" xfId="25925"/>
    <cellStyle name="20% - Accent6 18 3 10" xfId="25926"/>
    <cellStyle name="20% - Accent6 18 3 2" xfId="25927"/>
    <cellStyle name="20% - Accent6 18 3 3" xfId="25928"/>
    <cellStyle name="20% - Accent6 18 3 4" xfId="25929"/>
    <cellStyle name="20% - Accent6 18 3 5" xfId="25930"/>
    <cellStyle name="20% - Accent6 18 3 6" xfId="25931"/>
    <cellStyle name="20% - Accent6 18 3 7" xfId="25932"/>
    <cellStyle name="20% - Accent6 18 3 8" xfId="25933"/>
    <cellStyle name="20% - Accent6 18 3 9" xfId="25934"/>
    <cellStyle name="20% - Accent6 18 4" xfId="25935"/>
    <cellStyle name="20% - Accent6 18 4 10" xfId="25936"/>
    <cellStyle name="20% - Accent6 18 4 2" xfId="25937"/>
    <cellStyle name="20% - Accent6 18 4 3" xfId="25938"/>
    <cellStyle name="20% - Accent6 18 4 4" xfId="25939"/>
    <cellStyle name="20% - Accent6 18 4 5" xfId="25940"/>
    <cellStyle name="20% - Accent6 18 4 6" xfId="25941"/>
    <cellStyle name="20% - Accent6 18 4 7" xfId="25942"/>
    <cellStyle name="20% - Accent6 18 4 8" xfId="25943"/>
    <cellStyle name="20% - Accent6 18 4 9" xfId="25944"/>
    <cellStyle name="20% - Accent6 18 5" xfId="25945"/>
    <cellStyle name="20% - Accent6 18 5 10" xfId="25946"/>
    <cellStyle name="20% - Accent6 18 5 2" xfId="25947"/>
    <cellStyle name="20% - Accent6 18 5 3" xfId="25948"/>
    <cellStyle name="20% - Accent6 18 5 4" xfId="25949"/>
    <cellStyle name="20% - Accent6 18 5 5" xfId="25950"/>
    <cellStyle name="20% - Accent6 18 5 6" xfId="25951"/>
    <cellStyle name="20% - Accent6 18 5 7" xfId="25952"/>
    <cellStyle name="20% - Accent6 18 5 8" xfId="25953"/>
    <cellStyle name="20% - Accent6 18 5 9" xfId="25954"/>
    <cellStyle name="20% - Accent6 18 6" xfId="25955"/>
    <cellStyle name="20% - Accent6 18 6 10" xfId="25956"/>
    <cellStyle name="20% - Accent6 18 6 2" xfId="25957"/>
    <cellStyle name="20% - Accent6 18 6 3" xfId="25958"/>
    <cellStyle name="20% - Accent6 18 6 4" xfId="25959"/>
    <cellStyle name="20% - Accent6 18 6 5" xfId="25960"/>
    <cellStyle name="20% - Accent6 18 6 6" xfId="25961"/>
    <cellStyle name="20% - Accent6 18 6 7" xfId="25962"/>
    <cellStyle name="20% - Accent6 18 6 8" xfId="25963"/>
    <cellStyle name="20% - Accent6 18 6 9" xfId="25964"/>
    <cellStyle name="20% - Accent6 18 7" xfId="25965"/>
    <cellStyle name="20% - Accent6 18 7 10" xfId="25966"/>
    <cellStyle name="20% - Accent6 18 7 2" xfId="25967"/>
    <cellStyle name="20% - Accent6 18 7 3" xfId="25968"/>
    <cellStyle name="20% - Accent6 18 7 4" xfId="25969"/>
    <cellStyle name="20% - Accent6 18 7 5" xfId="25970"/>
    <cellStyle name="20% - Accent6 18 7 6" xfId="25971"/>
    <cellStyle name="20% - Accent6 18 7 7" xfId="25972"/>
    <cellStyle name="20% - Accent6 18 7 8" xfId="25973"/>
    <cellStyle name="20% - Accent6 18 7 9" xfId="25974"/>
    <cellStyle name="20% - Accent6 18 8" xfId="25975"/>
    <cellStyle name="20% - Accent6 18 9" xfId="25976"/>
    <cellStyle name="20% - Accent6 19" xfId="25977"/>
    <cellStyle name="20% - Accent6 19 10" xfId="25978"/>
    <cellStyle name="20% - Accent6 19 11" xfId="25979"/>
    <cellStyle name="20% - Accent6 19 12" xfId="25980"/>
    <cellStyle name="20% - Accent6 19 13" xfId="25981"/>
    <cellStyle name="20% - Accent6 19 14" xfId="25982"/>
    <cellStyle name="20% - Accent6 19 15" xfId="25983"/>
    <cellStyle name="20% - Accent6 19 16" xfId="25984"/>
    <cellStyle name="20% - Accent6 19 17" xfId="25985"/>
    <cellStyle name="20% - Accent6 19 2" xfId="25986"/>
    <cellStyle name="20% - Accent6 19 2 10" xfId="25987"/>
    <cellStyle name="20% - Accent6 19 2 11" xfId="25988"/>
    <cellStyle name="20% - Accent6 19 2 12" xfId="25989"/>
    <cellStyle name="20% - Accent6 19 2 13" xfId="25990"/>
    <cellStyle name="20% - Accent6 19 2 2" xfId="25991"/>
    <cellStyle name="20% - Accent6 19 2 2 10" xfId="25992"/>
    <cellStyle name="20% - Accent6 19 2 2 2" xfId="25993"/>
    <cellStyle name="20% - Accent6 19 2 2 3" xfId="25994"/>
    <cellStyle name="20% - Accent6 19 2 2 4" xfId="25995"/>
    <cellStyle name="20% - Accent6 19 2 2 5" xfId="25996"/>
    <cellStyle name="20% - Accent6 19 2 2 6" xfId="25997"/>
    <cellStyle name="20% - Accent6 19 2 2 7" xfId="25998"/>
    <cellStyle name="20% - Accent6 19 2 2 8" xfId="25999"/>
    <cellStyle name="20% - Accent6 19 2 2 9" xfId="26000"/>
    <cellStyle name="20% - Accent6 19 2 3" xfId="26001"/>
    <cellStyle name="20% - Accent6 19 2 3 10" xfId="26002"/>
    <cellStyle name="20% - Accent6 19 2 3 2" xfId="26003"/>
    <cellStyle name="20% - Accent6 19 2 3 3" xfId="26004"/>
    <cellStyle name="20% - Accent6 19 2 3 4" xfId="26005"/>
    <cellStyle name="20% - Accent6 19 2 3 5" xfId="26006"/>
    <cellStyle name="20% - Accent6 19 2 3 6" xfId="26007"/>
    <cellStyle name="20% - Accent6 19 2 3 7" xfId="26008"/>
    <cellStyle name="20% - Accent6 19 2 3 8" xfId="26009"/>
    <cellStyle name="20% - Accent6 19 2 3 9" xfId="26010"/>
    <cellStyle name="20% - Accent6 19 2 4" xfId="26011"/>
    <cellStyle name="20% - Accent6 19 2 5" xfId="26012"/>
    <cellStyle name="20% - Accent6 19 2 6" xfId="26013"/>
    <cellStyle name="20% - Accent6 19 2 7" xfId="26014"/>
    <cellStyle name="20% - Accent6 19 2 8" xfId="26015"/>
    <cellStyle name="20% - Accent6 19 2 9" xfId="26016"/>
    <cellStyle name="20% - Accent6 19 3" xfId="26017"/>
    <cellStyle name="20% - Accent6 19 3 10" xfId="26018"/>
    <cellStyle name="20% - Accent6 19 3 2" xfId="26019"/>
    <cellStyle name="20% - Accent6 19 3 3" xfId="26020"/>
    <cellStyle name="20% - Accent6 19 3 4" xfId="26021"/>
    <cellStyle name="20% - Accent6 19 3 5" xfId="26022"/>
    <cellStyle name="20% - Accent6 19 3 6" xfId="26023"/>
    <cellStyle name="20% - Accent6 19 3 7" xfId="26024"/>
    <cellStyle name="20% - Accent6 19 3 8" xfId="26025"/>
    <cellStyle name="20% - Accent6 19 3 9" xfId="26026"/>
    <cellStyle name="20% - Accent6 19 4" xfId="26027"/>
    <cellStyle name="20% - Accent6 19 4 10" xfId="26028"/>
    <cellStyle name="20% - Accent6 19 4 2" xfId="26029"/>
    <cellStyle name="20% - Accent6 19 4 3" xfId="26030"/>
    <cellStyle name="20% - Accent6 19 4 4" xfId="26031"/>
    <cellStyle name="20% - Accent6 19 4 5" xfId="26032"/>
    <cellStyle name="20% - Accent6 19 4 6" xfId="26033"/>
    <cellStyle name="20% - Accent6 19 4 7" xfId="26034"/>
    <cellStyle name="20% - Accent6 19 4 8" xfId="26035"/>
    <cellStyle name="20% - Accent6 19 4 9" xfId="26036"/>
    <cellStyle name="20% - Accent6 19 5" xfId="26037"/>
    <cellStyle name="20% - Accent6 19 5 10" xfId="26038"/>
    <cellStyle name="20% - Accent6 19 5 2" xfId="26039"/>
    <cellStyle name="20% - Accent6 19 5 3" xfId="26040"/>
    <cellStyle name="20% - Accent6 19 5 4" xfId="26041"/>
    <cellStyle name="20% - Accent6 19 5 5" xfId="26042"/>
    <cellStyle name="20% - Accent6 19 5 6" xfId="26043"/>
    <cellStyle name="20% - Accent6 19 5 7" xfId="26044"/>
    <cellStyle name="20% - Accent6 19 5 8" xfId="26045"/>
    <cellStyle name="20% - Accent6 19 5 9" xfId="26046"/>
    <cellStyle name="20% - Accent6 19 6" xfId="26047"/>
    <cellStyle name="20% - Accent6 19 6 10" xfId="26048"/>
    <cellStyle name="20% - Accent6 19 6 2" xfId="26049"/>
    <cellStyle name="20% - Accent6 19 6 3" xfId="26050"/>
    <cellStyle name="20% - Accent6 19 6 4" xfId="26051"/>
    <cellStyle name="20% - Accent6 19 6 5" xfId="26052"/>
    <cellStyle name="20% - Accent6 19 6 6" xfId="26053"/>
    <cellStyle name="20% - Accent6 19 6 7" xfId="26054"/>
    <cellStyle name="20% - Accent6 19 6 8" xfId="26055"/>
    <cellStyle name="20% - Accent6 19 6 9" xfId="26056"/>
    <cellStyle name="20% - Accent6 19 7" xfId="26057"/>
    <cellStyle name="20% - Accent6 19 7 10" xfId="26058"/>
    <cellStyle name="20% - Accent6 19 7 2" xfId="26059"/>
    <cellStyle name="20% - Accent6 19 7 3" xfId="26060"/>
    <cellStyle name="20% - Accent6 19 7 4" xfId="26061"/>
    <cellStyle name="20% - Accent6 19 7 5" xfId="26062"/>
    <cellStyle name="20% - Accent6 19 7 6" xfId="26063"/>
    <cellStyle name="20% - Accent6 19 7 7" xfId="26064"/>
    <cellStyle name="20% - Accent6 19 7 8" xfId="26065"/>
    <cellStyle name="20% - Accent6 19 7 9" xfId="26066"/>
    <cellStyle name="20% - Accent6 19 8" xfId="26067"/>
    <cellStyle name="20% - Accent6 19 9" xfId="26068"/>
    <cellStyle name="20% - Accent6 2" xfId="7"/>
    <cellStyle name="20% - Accent6 2 10" xfId="26069"/>
    <cellStyle name="20% - Accent6 2 10 2" xfId="26070"/>
    <cellStyle name="20% - Accent6 2 10 2 2" xfId="26071"/>
    <cellStyle name="20% - Accent6 2 10 3" xfId="26072"/>
    <cellStyle name="20% - Accent6 2 11" xfId="26073"/>
    <cellStyle name="20% - Accent6 2 11 2" xfId="26074"/>
    <cellStyle name="20% - Accent6 2 12" xfId="26075"/>
    <cellStyle name="20% - Accent6 2 12 2" xfId="26076"/>
    <cellStyle name="20% - Accent6 2 13" xfId="26077"/>
    <cellStyle name="20% - Accent6 2 14" xfId="26078"/>
    <cellStyle name="20% - Accent6 2 15" xfId="26079"/>
    <cellStyle name="20% - Accent6 2 16" xfId="26080"/>
    <cellStyle name="20% - Accent6 2 17" xfId="26081"/>
    <cellStyle name="20% - Accent6 2 18" xfId="26082"/>
    <cellStyle name="20% - Accent6 2 19" xfId="26083"/>
    <cellStyle name="20% - Accent6 2 2" xfId="26084"/>
    <cellStyle name="20% - Accent6 2 2 10" xfId="26085"/>
    <cellStyle name="20% - Accent6 2 2 11" xfId="26086"/>
    <cellStyle name="20% - Accent6 2 2 12" xfId="26087"/>
    <cellStyle name="20% - Accent6 2 2 13" xfId="26088"/>
    <cellStyle name="20% - Accent6 2 2 14" xfId="26089"/>
    <cellStyle name="20% - Accent6 2 2 15" xfId="26090"/>
    <cellStyle name="20% - Accent6 2 2 2" xfId="26091"/>
    <cellStyle name="20% - Accent6 2 2 2 10" xfId="26092"/>
    <cellStyle name="20% - Accent6 2 2 2 11" xfId="26093"/>
    <cellStyle name="20% - Accent6 2 2 2 12" xfId="26094"/>
    <cellStyle name="20% - Accent6 2 2 2 2" xfId="26095"/>
    <cellStyle name="20% - Accent6 2 2 2 2 2" xfId="26096"/>
    <cellStyle name="20% - Accent6 2 2 2 2 2 2" xfId="26097"/>
    <cellStyle name="20% - Accent6 2 2 2 2 2 2 2" xfId="26098"/>
    <cellStyle name="20% - Accent6 2 2 2 2 2 3" xfId="26099"/>
    <cellStyle name="20% - Accent6 2 2 2 2 3" xfId="26100"/>
    <cellStyle name="20% - Accent6 2 2 2 2 3 2" xfId="26101"/>
    <cellStyle name="20% - Accent6 2 2 2 2 4" xfId="26102"/>
    <cellStyle name="20% - Accent6 2 2 2 2 5" xfId="26103"/>
    <cellStyle name="20% - Accent6 2 2 2 2 6" xfId="26104"/>
    <cellStyle name="20% - Accent6 2 2 2 2 7" xfId="26105"/>
    <cellStyle name="20% - Accent6 2 2 2 2 8" xfId="26106"/>
    <cellStyle name="20% - Accent6 2 2 2 3" xfId="26107"/>
    <cellStyle name="20% - Accent6 2 2 2 3 2" xfId="26108"/>
    <cellStyle name="20% - Accent6 2 2 2 3 2 2" xfId="26109"/>
    <cellStyle name="20% - Accent6 2 2 2 3 2 2 2" xfId="26110"/>
    <cellStyle name="20% - Accent6 2 2 2 3 2 3" xfId="26111"/>
    <cellStyle name="20% - Accent6 2 2 2 3 3" xfId="26112"/>
    <cellStyle name="20% - Accent6 2 2 2 3 3 2" xfId="26113"/>
    <cellStyle name="20% - Accent6 2 2 2 3 4" xfId="26114"/>
    <cellStyle name="20% - Accent6 2 2 2 3 5" xfId="26115"/>
    <cellStyle name="20% - Accent6 2 2 2 3 6" xfId="26116"/>
    <cellStyle name="20% - Accent6 2 2 2 3 7" xfId="26117"/>
    <cellStyle name="20% - Accent6 2 2 2 3 8" xfId="26118"/>
    <cellStyle name="20% - Accent6 2 2 2 4" xfId="26119"/>
    <cellStyle name="20% - Accent6 2 2 2 4 2" xfId="26120"/>
    <cellStyle name="20% - Accent6 2 2 2 4 2 2" xfId="26121"/>
    <cellStyle name="20% - Accent6 2 2 2 4 3" xfId="26122"/>
    <cellStyle name="20% - Accent6 2 2 2 5" xfId="26123"/>
    <cellStyle name="20% - Accent6 2 2 2 5 2" xfId="26124"/>
    <cellStyle name="20% - Accent6 2 2 2 6" xfId="26125"/>
    <cellStyle name="20% - Accent6 2 2 2 6 2" xfId="26126"/>
    <cellStyle name="20% - Accent6 2 2 2 7" xfId="26127"/>
    <cellStyle name="20% - Accent6 2 2 2 8" xfId="26128"/>
    <cellStyle name="20% - Accent6 2 2 2 9" xfId="26129"/>
    <cellStyle name="20% - Accent6 2 2 3" xfId="26130"/>
    <cellStyle name="20% - Accent6 2 2 3 10" xfId="26131"/>
    <cellStyle name="20% - Accent6 2 2 3 11" xfId="26132"/>
    <cellStyle name="20% - Accent6 2 2 3 12" xfId="26133"/>
    <cellStyle name="20% - Accent6 2 2 3 2" xfId="26134"/>
    <cellStyle name="20% - Accent6 2 2 3 2 2" xfId="26135"/>
    <cellStyle name="20% - Accent6 2 2 3 2 2 2" xfId="26136"/>
    <cellStyle name="20% - Accent6 2 2 3 2 2 2 2" xfId="26137"/>
    <cellStyle name="20% - Accent6 2 2 3 2 2 3" xfId="26138"/>
    <cellStyle name="20% - Accent6 2 2 3 2 3" xfId="26139"/>
    <cellStyle name="20% - Accent6 2 2 3 2 3 2" xfId="26140"/>
    <cellStyle name="20% - Accent6 2 2 3 2 4" xfId="26141"/>
    <cellStyle name="20% - Accent6 2 2 3 2 5" xfId="26142"/>
    <cellStyle name="20% - Accent6 2 2 3 2 6" xfId="26143"/>
    <cellStyle name="20% - Accent6 2 2 3 2 7" xfId="26144"/>
    <cellStyle name="20% - Accent6 2 2 3 2 8" xfId="26145"/>
    <cellStyle name="20% - Accent6 2 2 3 3" xfId="26146"/>
    <cellStyle name="20% - Accent6 2 2 3 3 2" xfId="26147"/>
    <cellStyle name="20% - Accent6 2 2 3 3 2 2" xfId="26148"/>
    <cellStyle name="20% - Accent6 2 2 3 3 2 2 2" xfId="26149"/>
    <cellStyle name="20% - Accent6 2 2 3 3 2 3" xfId="26150"/>
    <cellStyle name="20% - Accent6 2 2 3 3 3" xfId="26151"/>
    <cellStyle name="20% - Accent6 2 2 3 3 3 2" xfId="26152"/>
    <cellStyle name="20% - Accent6 2 2 3 3 4" xfId="26153"/>
    <cellStyle name="20% - Accent6 2 2 3 3 5" xfId="26154"/>
    <cellStyle name="20% - Accent6 2 2 3 3 6" xfId="26155"/>
    <cellStyle name="20% - Accent6 2 2 3 3 7" xfId="26156"/>
    <cellStyle name="20% - Accent6 2 2 3 3 8" xfId="26157"/>
    <cellStyle name="20% - Accent6 2 2 3 4" xfId="26158"/>
    <cellStyle name="20% - Accent6 2 2 3 4 2" xfId="26159"/>
    <cellStyle name="20% - Accent6 2 2 3 4 2 2" xfId="26160"/>
    <cellStyle name="20% - Accent6 2 2 3 4 3" xfId="26161"/>
    <cellStyle name="20% - Accent6 2 2 3 5" xfId="26162"/>
    <cellStyle name="20% - Accent6 2 2 3 5 2" xfId="26163"/>
    <cellStyle name="20% - Accent6 2 2 3 6" xfId="26164"/>
    <cellStyle name="20% - Accent6 2 2 3 6 2" xfId="26165"/>
    <cellStyle name="20% - Accent6 2 2 3 7" xfId="26166"/>
    <cellStyle name="20% - Accent6 2 2 3 8" xfId="26167"/>
    <cellStyle name="20% - Accent6 2 2 3 9" xfId="26168"/>
    <cellStyle name="20% - Accent6 2 2 4" xfId="26169"/>
    <cellStyle name="20% - Accent6 2 2 4 10" xfId="26170"/>
    <cellStyle name="20% - Accent6 2 2 4 11" xfId="26171"/>
    <cellStyle name="20% - Accent6 2 2 4 12" xfId="26172"/>
    <cellStyle name="20% - Accent6 2 2 4 2" xfId="26173"/>
    <cellStyle name="20% - Accent6 2 2 4 2 2" xfId="26174"/>
    <cellStyle name="20% - Accent6 2 2 4 2 2 2" xfId="26175"/>
    <cellStyle name="20% - Accent6 2 2 4 2 2 2 2" xfId="26176"/>
    <cellStyle name="20% - Accent6 2 2 4 2 2 3" xfId="26177"/>
    <cellStyle name="20% - Accent6 2 2 4 2 3" xfId="26178"/>
    <cellStyle name="20% - Accent6 2 2 4 2 3 2" xfId="26179"/>
    <cellStyle name="20% - Accent6 2 2 4 2 4" xfId="26180"/>
    <cellStyle name="20% - Accent6 2 2 4 2 5" xfId="26181"/>
    <cellStyle name="20% - Accent6 2 2 4 2 6" xfId="26182"/>
    <cellStyle name="20% - Accent6 2 2 4 2 7" xfId="26183"/>
    <cellStyle name="20% - Accent6 2 2 4 2 8" xfId="26184"/>
    <cellStyle name="20% - Accent6 2 2 4 3" xfId="26185"/>
    <cellStyle name="20% - Accent6 2 2 4 3 2" xfId="26186"/>
    <cellStyle name="20% - Accent6 2 2 4 3 2 2" xfId="26187"/>
    <cellStyle name="20% - Accent6 2 2 4 3 2 2 2" xfId="26188"/>
    <cellStyle name="20% - Accent6 2 2 4 3 2 3" xfId="26189"/>
    <cellStyle name="20% - Accent6 2 2 4 3 3" xfId="26190"/>
    <cellStyle name="20% - Accent6 2 2 4 3 3 2" xfId="26191"/>
    <cellStyle name="20% - Accent6 2 2 4 3 4" xfId="26192"/>
    <cellStyle name="20% - Accent6 2 2 4 3 5" xfId="26193"/>
    <cellStyle name="20% - Accent6 2 2 4 3 6" xfId="26194"/>
    <cellStyle name="20% - Accent6 2 2 4 3 7" xfId="26195"/>
    <cellStyle name="20% - Accent6 2 2 4 3 8" xfId="26196"/>
    <cellStyle name="20% - Accent6 2 2 4 4" xfId="26197"/>
    <cellStyle name="20% - Accent6 2 2 4 4 2" xfId="26198"/>
    <cellStyle name="20% - Accent6 2 2 4 4 2 2" xfId="26199"/>
    <cellStyle name="20% - Accent6 2 2 4 4 3" xfId="26200"/>
    <cellStyle name="20% - Accent6 2 2 4 5" xfId="26201"/>
    <cellStyle name="20% - Accent6 2 2 4 5 2" xfId="26202"/>
    <cellStyle name="20% - Accent6 2 2 4 6" xfId="26203"/>
    <cellStyle name="20% - Accent6 2 2 4 6 2" xfId="26204"/>
    <cellStyle name="20% - Accent6 2 2 4 7" xfId="26205"/>
    <cellStyle name="20% - Accent6 2 2 4 8" xfId="26206"/>
    <cellStyle name="20% - Accent6 2 2 4 9" xfId="26207"/>
    <cellStyle name="20% - Accent6 2 2 5" xfId="26208"/>
    <cellStyle name="20% - Accent6 2 2 5 2" xfId="26209"/>
    <cellStyle name="20% - Accent6 2 2 5 2 2" xfId="26210"/>
    <cellStyle name="20% - Accent6 2 2 5 2 2 2" xfId="26211"/>
    <cellStyle name="20% - Accent6 2 2 5 2 3" xfId="26212"/>
    <cellStyle name="20% - Accent6 2 2 5 3" xfId="26213"/>
    <cellStyle name="20% - Accent6 2 2 5 3 2" xfId="26214"/>
    <cellStyle name="20% - Accent6 2 2 5 4" xfId="26215"/>
    <cellStyle name="20% - Accent6 2 2 5 5" xfId="26216"/>
    <cellStyle name="20% - Accent6 2 2 5 6" xfId="26217"/>
    <cellStyle name="20% - Accent6 2 2 5 7" xfId="26218"/>
    <cellStyle name="20% - Accent6 2 2 5 8" xfId="26219"/>
    <cellStyle name="20% - Accent6 2 2 6" xfId="26220"/>
    <cellStyle name="20% - Accent6 2 2 6 2" xfId="26221"/>
    <cellStyle name="20% - Accent6 2 2 6 2 2" xfId="26222"/>
    <cellStyle name="20% - Accent6 2 2 6 2 2 2" xfId="26223"/>
    <cellStyle name="20% - Accent6 2 2 6 2 3" xfId="26224"/>
    <cellStyle name="20% - Accent6 2 2 6 3" xfId="26225"/>
    <cellStyle name="20% - Accent6 2 2 6 3 2" xfId="26226"/>
    <cellStyle name="20% - Accent6 2 2 6 4" xfId="26227"/>
    <cellStyle name="20% - Accent6 2 2 6 5" xfId="26228"/>
    <cellStyle name="20% - Accent6 2 2 6 6" xfId="26229"/>
    <cellStyle name="20% - Accent6 2 2 6 7" xfId="26230"/>
    <cellStyle name="20% - Accent6 2 2 6 8" xfId="26231"/>
    <cellStyle name="20% - Accent6 2 2 7" xfId="26232"/>
    <cellStyle name="20% - Accent6 2 2 7 2" xfId="26233"/>
    <cellStyle name="20% - Accent6 2 2 7 2 2" xfId="26234"/>
    <cellStyle name="20% - Accent6 2 2 7 3" xfId="26235"/>
    <cellStyle name="20% - Accent6 2 2 8" xfId="26236"/>
    <cellStyle name="20% - Accent6 2 2 8 2" xfId="26237"/>
    <cellStyle name="20% - Accent6 2 2 9" xfId="26238"/>
    <cellStyle name="20% - Accent6 2 2 9 2" xfId="26239"/>
    <cellStyle name="20% - Accent6 2 3" xfId="26240"/>
    <cellStyle name="20% - Accent6 2 3 10" xfId="26241"/>
    <cellStyle name="20% - Accent6 2 3 11" xfId="26242"/>
    <cellStyle name="20% - Accent6 2 3 12" xfId="26243"/>
    <cellStyle name="20% - Accent6 2 3 2" xfId="26244"/>
    <cellStyle name="20% - Accent6 2 3 2 2" xfId="26245"/>
    <cellStyle name="20% - Accent6 2 3 2 2 2" xfId="26246"/>
    <cellStyle name="20% - Accent6 2 3 2 2 2 2" xfId="26247"/>
    <cellStyle name="20% - Accent6 2 3 2 2 3" xfId="26248"/>
    <cellStyle name="20% - Accent6 2 3 2 3" xfId="26249"/>
    <cellStyle name="20% - Accent6 2 3 2 3 2" xfId="26250"/>
    <cellStyle name="20% - Accent6 2 3 2 4" xfId="26251"/>
    <cellStyle name="20% - Accent6 2 3 2 5" xfId="26252"/>
    <cellStyle name="20% - Accent6 2 3 2 6" xfId="26253"/>
    <cellStyle name="20% - Accent6 2 3 2 7" xfId="26254"/>
    <cellStyle name="20% - Accent6 2 3 2 8" xfId="26255"/>
    <cellStyle name="20% - Accent6 2 3 3" xfId="26256"/>
    <cellStyle name="20% - Accent6 2 3 3 2" xfId="26257"/>
    <cellStyle name="20% - Accent6 2 3 3 2 2" xfId="26258"/>
    <cellStyle name="20% - Accent6 2 3 3 2 2 2" xfId="26259"/>
    <cellStyle name="20% - Accent6 2 3 3 2 3" xfId="26260"/>
    <cellStyle name="20% - Accent6 2 3 3 3" xfId="26261"/>
    <cellStyle name="20% - Accent6 2 3 3 3 2" xfId="26262"/>
    <cellStyle name="20% - Accent6 2 3 3 4" xfId="26263"/>
    <cellStyle name="20% - Accent6 2 3 3 5" xfId="26264"/>
    <cellStyle name="20% - Accent6 2 3 3 6" xfId="26265"/>
    <cellStyle name="20% - Accent6 2 3 3 7" xfId="26266"/>
    <cellStyle name="20% - Accent6 2 3 3 8" xfId="26267"/>
    <cellStyle name="20% - Accent6 2 3 4" xfId="26268"/>
    <cellStyle name="20% - Accent6 2 3 4 2" xfId="26269"/>
    <cellStyle name="20% - Accent6 2 3 4 2 2" xfId="26270"/>
    <cellStyle name="20% - Accent6 2 3 4 3" xfId="26271"/>
    <cellStyle name="20% - Accent6 2 3 5" xfId="26272"/>
    <cellStyle name="20% - Accent6 2 3 5 2" xfId="26273"/>
    <cellStyle name="20% - Accent6 2 3 6" xfId="26274"/>
    <cellStyle name="20% - Accent6 2 3 6 2" xfId="26275"/>
    <cellStyle name="20% - Accent6 2 3 7" xfId="26276"/>
    <cellStyle name="20% - Accent6 2 3 8" xfId="26277"/>
    <cellStyle name="20% - Accent6 2 3 9" xfId="26278"/>
    <cellStyle name="20% - Accent6 2 4" xfId="26279"/>
    <cellStyle name="20% - Accent6 2 4 10" xfId="26280"/>
    <cellStyle name="20% - Accent6 2 4 11" xfId="26281"/>
    <cellStyle name="20% - Accent6 2 4 12" xfId="26282"/>
    <cellStyle name="20% - Accent6 2 4 2" xfId="26283"/>
    <cellStyle name="20% - Accent6 2 4 2 2" xfId="26284"/>
    <cellStyle name="20% - Accent6 2 4 2 2 2" xfId="26285"/>
    <cellStyle name="20% - Accent6 2 4 2 2 2 2" xfId="26286"/>
    <cellStyle name="20% - Accent6 2 4 2 2 3" xfId="26287"/>
    <cellStyle name="20% - Accent6 2 4 2 3" xfId="26288"/>
    <cellStyle name="20% - Accent6 2 4 2 3 2" xfId="26289"/>
    <cellStyle name="20% - Accent6 2 4 2 4" xfId="26290"/>
    <cellStyle name="20% - Accent6 2 4 2 5" xfId="26291"/>
    <cellStyle name="20% - Accent6 2 4 2 6" xfId="26292"/>
    <cellStyle name="20% - Accent6 2 4 2 7" xfId="26293"/>
    <cellStyle name="20% - Accent6 2 4 2 8" xfId="26294"/>
    <cellStyle name="20% - Accent6 2 4 3" xfId="26295"/>
    <cellStyle name="20% - Accent6 2 4 3 2" xfId="26296"/>
    <cellStyle name="20% - Accent6 2 4 3 2 2" xfId="26297"/>
    <cellStyle name="20% - Accent6 2 4 3 2 2 2" xfId="26298"/>
    <cellStyle name="20% - Accent6 2 4 3 2 3" xfId="26299"/>
    <cellStyle name="20% - Accent6 2 4 3 3" xfId="26300"/>
    <cellStyle name="20% - Accent6 2 4 3 3 2" xfId="26301"/>
    <cellStyle name="20% - Accent6 2 4 3 4" xfId="26302"/>
    <cellStyle name="20% - Accent6 2 4 3 5" xfId="26303"/>
    <cellStyle name="20% - Accent6 2 4 3 6" xfId="26304"/>
    <cellStyle name="20% - Accent6 2 4 3 7" xfId="26305"/>
    <cellStyle name="20% - Accent6 2 4 3 8" xfId="26306"/>
    <cellStyle name="20% - Accent6 2 4 4" xfId="26307"/>
    <cellStyle name="20% - Accent6 2 4 4 2" xfId="26308"/>
    <cellStyle name="20% - Accent6 2 4 4 2 2" xfId="26309"/>
    <cellStyle name="20% - Accent6 2 4 4 3" xfId="26310"/>
    <cellStyle name="20% - Accent6 2 4 5" xfId="26311"/>
    <cellStyle name="20% - Accent6 2 4 5 2" xfId="26312"/>
    <cellStyle name="20% - Accent6 2 4 6" xfId="26313"/>
    <cellStyle name="20% - Accent6 2 4 6 2" xfId="26314"/>
    <cellStyle name="20% - Accent6 2 4 7" xfId="26315"/>
    <cellStyle name="20% - Accent6 2 4 8" xfId="26316"/>
    <cellStyle name="20% - Accent6 2 4 9" xfId="26317"/>
    <cellStyle name="20% - Accent6 2 5" xfId="26318"/>
    <cellStyle name="20% - Accent6 2 5 10" xfId="26319"/>
    <cellStyle name="20% - Accent6 2 5 11" xfId="26320"/>
    <cellStyle name="20% - Accent6 2 5 12" xfId="26321"/>
    <cellStyle name="20% - Accent6 2 5 2" xfId="26322"/>
    <cellStyle name="20% - Accent6 2 5 2 2" xfId="26323"/>
    <cellStyle name="20% - Accent6 2 5 2 2 2" xfId="26324"/>
    <cellStyle name="20% - Accent6 2 5 2 2 2 2" xfId="26325"/>
    <cellStyle name="20% - Accent6 2 5 2 2 3" xfId="26326"/>
    <cellStyle name="20% - Accent6 2 5 2 3" xfId="26327"/>
    <cellStyle name="20% - Accent6 2 5 2 3 2" xfId="26328"/>
    <cellStyle name="20% - Accent6 2 5 2 4" xfId="26329"/>
    <cellStyle name="20% - Accent6 2 5 2 5" xfId="26330"/>
    <cellStyle name="20% - Accent6 2 5 2 6" xfId="26331"/>
    <cellStyle name="20% - Accent6 2 5 2 7" xfId="26332"/>
    <cellStyle name="20% - Accent6 2 5 2 8" xfId="26333"/>
    <cellStyle name="20% - Accent6 2 5 3" xfId="26334"/>
    <cellStyle name="20% - Accent6 2 5 3 2" xfId="26335"/>
    <cellStyle name="20% - Accent6 2 5 3 2 2" xfId="26336"/>
    <cellStyle name="20% - Accent6 2 5 3 2 2 2" xfId="26337"/>
    <cellStyle name="20% - Accent6 2 5 3 2 3" xfId="26338"/>
    <cellStyle name="20% - Accent6 2 5 3 3" xfId="26339"/>
    <cellStyle name="20% - Accent6 2 5 3 3 2" xfId="26340"/>
    <cellStyle name="20% - Accent6 2 5 3 4" xfId="26341"/>
    <cellStyle name="20% - Accent6 2 5 3 5" xfId="26342"/>
    <cellStyle name="20% - Accent6 2 5 3 6" xfId="26343"/>
    <cellStyle name="20% - Accent6 2 5 3 7" xfId="26344"/>
    <cellStyle name="20% - Accent6 2 5 3 8" xfId="26345"/>
    <cellStyle name="20% - Accent6 2 5 4" xfId="26346"/>
    <cellStyle name="20% - Accent6 2 5 4 2" xfId="26347"/>
    <cellStyle name="20% - Accent6 2 5 4 2 2" xfId="26348"/>
    <cellStyle name="20% - Accent6 2 5 4 3" xfId="26349"/>
    <cellStyle name="20% - Accent6 2 5 5" xfId="26350"/>
    <cellStyle name="20% - Accent6 2 5 5 2" xfId="26351"/>
    <cellStyle name="20% - Accent6 2 5 6" xfId="26352"/>
    <cellStyle name="20% - Accent6 2 5 6 2" xfId="26353"/>
    <cellStyle name="20% - Accent6 2 5 7" xfId="26354"/>
    <cellStyle name="20% - Accent6 2 5 8" xfId="26355"/>
    <cellStyle name="20% - Accent6 2 5 9" xfId="26356"/>
    <cellStyle name="20% - Accent6 2 6" xfId="26357"/>
    <cellStyle name="20% - Accent6 2 6 10" xfId="26358"/>
    <cellStyle name="20% - Accent6 2 6 2" xfId="26359"/>
    <cellStyle name="20% - Accent6 2 6 2 2" xfId="26360"/>
    <cellStyle name="20% - Accent6 2 6 2 2 2" xfId="26361"/>
    <cellStyle name="20% - Accent6 2 6 2 3" xfId="26362"/>
    <cellStyle name="20% - Accent6 2 6 3" xfId="26363"/>
    <cellStyle name="20% - Accent6 2 6 3 2" xfId="26364"/>
    <cellStyle name="20% - Accent6 2 6 4" xfId="26365"/>
    <cellStyle name="20% - Accent6 2 6 5" xfId="26366"/>
    <cellStyle name="20% - Accent6 2 6 6" xfId="26367"/>
    <cellStyle name="20% - Accent6 2 6 7" xfId="26368"/>
    <cellStyle name="20% - Accent6 2 6 8" xfId="26369"/>
    <cellStyle name="20% - Accent6 2 6 9" xfId="26370"/>
    <cellStyle name="20% - Accent6 2 7" xfId="26371"/>
    <cellStyle name="20% - Accent6 2 7 10" xfId="26372"/>
    <cellStyle name="20% - Accent6 2 7 2" xfId="26373"/>
    <cellStyle name="20% - Accent6 2 7 2 2" xfId="26374"/>
    <cellStyle name="20% - Accent6 2 7 2 2 2" xfId="26375"/>
    <cellStyle name="20% - Accent6 2 7 2 3" xfId="26376"/>
    <cellStyle name="20% - Accent6 2 7 3" xfId="26377"/>
    <cellStyle name="20% - Accent6 2 7 3 2" xfId="26378"/>
    <cellStyle name="20% - Accent6 2 7 4" xfId="26379"/>
    <cellStyle name="20% - Accent6 2 7 5" xfId="26380"/>
    <cellStyle name="20% - Accent6 2 7 6" xfId="26381"/>
    <cellStyle name="20% - Accent6 2 7 7" xfId="26382"/>
    <cellStyle name="20% - Accent6 2 7 8" xfId="26383"/>
    <cellStyle name="20% - Accent6 2 7 9" xfId="26384"/>
    <cellStyle name="20% - Accent6 2 8" xfId="26385"/>
    <cellStyle name="20% - Accent6 2 8 10" xfId="26386"/>
    <cellStyle name="20% - Accent6 2 8 2" xfId="26387"/>
    <cellStyle name="20% - Accent6 2 8 2 2" xfId="26388"/>
    <cellStyle name="20% - Accent6 2 8 2 2 2" xfId="26389"/>
    <cellStyle name="20% - Accent6 2 8 2 3" xfId="26390"/>
    <cellStyle name="20% - Accent6 2 8 3" xfId="26391"/>
    <cellStyle name="20% - Accent6 2 8 3 2" xfId="26392"/>
    <cellStyle name="20% - Accent6 2 8 4" xfId="26393"/>
    <cellStyle name="20% - Accent6 2 8 5" xfId="26394"/>
    <cellStyle name="20% - Accent6 2 8 6" xfId="26395"/>
    <cellStyle name="20% - Accent6 2 8 7" xfId="26396"/>
    <cellStyle name="20% - Accent6 2 8 8" xfId="26397"/>
    <cellStyle name="20% - Accent6 2 8 9" xfId="26398"/>
    <cellStyle name="20% - Accent6 2 9" xfId="26399"/>
    <cellStyle name="20% - Accent6 2 9 10" xfId="26400"/>
    <cellStyle name="20% - Accent6 2 9 2" xfId="26401"/>
    <cellStyle name="20% - Accent6 2 9 2 2" xfId="26402"/>
    <cellStyle name="20% - Accent6 2 9 2 2 2" xfId="26403"/>
    <cellStyle name="20% - Accent6 2 9 2 3" xfId="26404"/>
    <cellStyle name="20% - Accent6 2 9 3" xfId="26405"/>
    <cellStyle name="20% - Accent6 2 9 3 2" xfId="26406"/>
    <cellStyle name="20% - Accent6 2 9 4" xfId="26407"/>
    <cellStyle name="20% - Accent6 2 9 5" xfId="26408"/>
    <cellStyle name="20% - Accent6 2 9 6" xfId="26409"/>
    <cellStyle name="20% - Accent6 2 9 7" xfId="26410"/>
    <cellStyle name="20% - Accent6 2 9 8" xfId="26411"/>
    <cellStyle name="20% - Accent6 2 9 9" xfId="26412"/>
    <cellStyle name="20% - Accent6 20" xfId="26413"/>
    <cellStyle name="20% - Accent6 20 10" xfId="26414"/>
    <cellStyle name="20% - Accent6 20 11" xfId="26415"/>
    <cellStyle name="20% - Accent6 20 12" xfId="26416"/>
    <cellStyle name="20% - Accent6 20 13" xfId="26417"/>
    <cellStyle name="20% - Accent6 20 14" xfId="26418"/>
    <cellStyle name="20% - Accent6 20 15" xfId="26419"/>
    <cellStyle name="20% - Accent6 20 16" xfId="26420"/>
    <cellStyle name="20% - Accent6 20 2" xfId="26421"/>
    <cellStyle name="20% - Accent6 20 2 10" xfId="26422"/>
    <cellStyle name="20% - Accent6 20 2 11" xfId="26423"/>
    <cellStyle name="20% - Accent6 20 2 12" xfId="26424"/>
    <cellStyle name="20% - Accent6 20 2 13" xfId="26425"/>
    <cellStyle name="20% - Accent6 20 2 2" xfId="26426"/>
    <cellStyle name="20% - Accent6 20 2 2 10" xfId="26427"/>
    <cellStyle name="20% - Accent6 20 2 2 2" xfId="26428"/>
    <cellStyle name="20% - Accent6 20 2 2 3" xfId="26429"/>
    <cellStyle name="20% - Accent6 20 2 2 4" xfId="26430"/>
    <cellStyle name="20% - Accent6 20 2 2 5" xfId="26431"/>
    <cellStyle name="20% - Accent6 20 2 2 6" xfId="26432"/>
    <cellStyle name="20% - Accent6 20 2 2 7" xfId="26433"/>
    <cellStyle name="20% - Accent6 20 2 2 8" xfId="26434"/>
    <cellStyle name="20% - Accent6 20 2 2 9" xfId="26435"/>
    <cellStyle name="20% - Accent6 20 2 3" xfId="26436"/>
    <cellStyle name="20% - Accent6 20 2 3 10" xfId="26437"/>
    <cellStyle name="20% - Accent6 20 2 3 2" xfId="26438"/>
    <cellStyle name="20% - Accent6 20 2 3 3" xfId="26439"/>
    <cellStyle name="20% - Accent6 20 2 3 4" xfId="26440"/>
    <cellStyle name="20% - Accent6 20 2 3 5" xfId="26441"/>
    <cellStyle name="20% - Accent6 20 2 3 6" xfId="26442"/>
    <cellStyle name="20% - Accent6 20 2 3 7" xfId="26443"/>
    <cellStyle name="20% - Accent6 20 2 3 8" xfId="26444"/>
    <cellStyle name="20% - Accent6 20 2 3 9" xfId="26445"/>
    <cellStyle name="20% - Accent6 20 2 4" xfId="26446"/>
    <cellStyle name="20% - Accent6 20 2 5" xfId="26447"/>
    <cellStyle name="20% - Accent6 20 2 6" xfId="26448"/>
    <cellStyle name="20% - Accent6 20 2 7" xfId="26449"/>
    <cellStyle name="20% - Accent6 20 2 8" xfId="26450"/>
    <cellStyle name="20% - Accent6 20 2 9" xfId="26451"/>
    <cellStyle name="20% - Accent6 20 3" xfId="26452"/>
    <cellStyle name="20% - Accent6 20 3 10" xfId="26453"/>
    <cellStyle name="20% - Accent6 20 3 2" xfId="26454"/>
    <cellStyle name="20% - Accent6 20 3 3" xfId="26455"/>
    <cellStyle name="20% - Accent6 20 3 4" xfId="26456"/>
    <cellStyle name="20% - Accent6 20 3 5" xfId="26457"/>
    <cellStyle name="20% - Accent6 20 3 6" xfId="26458"/>
    <cellStyle name="20% - Accent6 20 3 7" xfId="26459"/>
    <cellStyle name="20% - Accent6 20 3 8" xfId="26460"/>
    <cellStyle name="20% - Accent6 20 3 9" xfId="26461"/>
    <cellStyle name="20% - Accent6 20 4" xfId="26462"/>
    <cellStyle name="20% - Accent6 20 4 10" xfId="26463"/>
    <cellStyle name="20% - Accent6 20 4 2" xfId="26464"/>
    <cellStyle name="20% - Accent6 20 4 3" xfId="26465"/>
    <cellStyle name="20% - Accent6 20 4 4" xfId="26466"/>
    <cellStyle name="20% - Accent6 20 4 5" xfId="26467"/>
    <cellStyle name="20% - Accent6 20 4 6" xfId="26468"/>
    <cellStyle name="20% - Accent6 20 4 7" xfId="26469"/>
    <cellStyle name="20% - Accent6 20 4 8" xfId="26470"/>
    <cellStyle name="20% - Accent6 20 4 9" xfId="26471"/>
    <cellStyle name="20% - Accent6 20 5" xfId="26472"/>
    <cellStyle name="20% - Accent6 20 5 10" xfId="26473"/>
    <cellStyle name="20% - Accent6 20 5 2" xfId="26474"/>
    <cellStyle name="20% - Accent6 20 5 3" xfId="26475"/>
    <cellStyle name="20% - Accent6 20 5 4" xfId="26476"/>
    <cellStyle name="20% - Accent6 20 5 5" xfId="26477"/>
    <cellStyle name="20% - Accent6 20 5 6" xfId="26478"/>
    <cellStyle name="20% - Accent6 20 5 7" xfId="26479"/>
    <cellStyle name="20% - Accent6 20 5 8" xfId="26480"/>
    <cellStyle name="20% - Accent6 20 5 9" xfId="26481"/>
    <cellStyle name="20% - Accent6 20 6" xfId="26482"/>
    <cellStyle name="20% - Accent6 20 6 10" xfId="26483"/>
    <cellStyle name="20% - Accent6 20 6 2" xfId="26484"/>
    <cellStyle name="20% - Accent6 20 6 3" xfId="26485"/>
    <cellStyle name="20% - Accent6 20 6 4" xfId="26486"/>
    <cellStyle name="20% - Accent6 20 6 5" xfId="26487"/>
    <cellStyle name="20% - Accent6 20 6 6" xfId="26488"/>
    <cellStyle name="20% - Accent6 20 6 7" xfId="26489"/>
    <cellStyle name="20% - Accent6 20 6 8" xfId="26490"/>
    <cellStyle name="20% - Accent6 20 6 9" xfId="26491"/>
    <cellStyle name="20% - Accent6 20 7" xfId="26492"/>
    <cellStyle name="20% - Accent6 20 8" xfId="26493"/>
    <cellStyle name="20% - Accent6 20 9" xfId="26494"/>
    <cellStyle name="20% - Accent6 21" xfId="26495"/>
    <cellStyle name="20% - Accent6 21 10" xfId="26496"/>
    <cellStyle name="20% - Accent6 21 11" xfId="26497"/>
    <cellStyle name="20% - Accent6 21 12" xfId="26498"/>
    <cellStyle name="20% - Accent6 21 13" xfId="26499"/>
    <cellStyle name="20% - Accent6 21 14" xfId="26500"/>
    <cellStyle name="20% - Accent6 21 15" xfId="26501"/>
    <cellStyle name="20% - Accent6 21 16" xfId="26502"/>
    <cellStyle name="20% - Accent6 21 2" xfId="26503"/>
    <cellStyle name="20% - Accent6 21 2 10" xfId="26504"/>
    <cellStyle name="20% - Accent6 21 2 11" xfId="26505"/>
    <cellStyle name="20% - Accent6 21 2 12" xfId="26506"/>
    <cellStyle name="20% - Accent6 21 2 13" xfId="26507"/>
    <cellStyle name="20% - Accent6 21 2 2" xfId="26508"/>
    <cellStyle name="20% - Accent6 21 2 2 10" xfId="26509"/>
    <cellStyle name="20% - Accent6 21 2 2 2" xfId="26510"/>
    <cellStyle name="20% - Accent6 21 2 2 3" xfId="26511"/>
    <cellStyle name="20% - Accent6 21 2 2 4" xfId="26512"/>
    <cellStyle name="20% - Accent6 21 2 2 5" xfId="26513"/>
    <cellStyle name="20% - Accent6 21 2 2 6" xfId="26514"/>
    <cellStyle name="20% - Accent6 21 2 2 7" xfId="26515"/>
    <cellStyle name="20% - Accent6 21 2 2 8" xfId="26516"/>
    <cellStyle name="20% - Accent6 21 2 2 9" xfId="26517"/>
    <cellStyle name="20% - Accent6 21 2 3" xfId="26518"/>
    <cellStyle name="20% - Accent6 21 2 3 10" xfId="26519"/>
    <cellStyle name="20% - Accent6 21 2 3 2" xfId="26520"/>
    <cellStyle name="20% - Accent6 21 2 3 3" xfId="26521"/>
    <cellStyle name="20% - Accent6 21 2 3 4" xfId="26522"/>
    <cellStyle name="20% - Accent6 21 2 3 5" xfId="26523"/>
    <cellStyle name="20% - Accent6 21 2 3 6" xfId="26524"/>
    <cellStyle name="20% - Accent6 21 2 3 7" xfId="26525"/>
    <cellStyle name="20% - Accent6 3" xfId="26526"/>
    <cellStyle name="20% - Accent6 3 10" xfId="26527"/>
    <cellStyle name="20% - Accent6 3 11" xfId="26528"/>
    <cellStyle name="20% - Accent6 3 12" xfId="26529"/>
    <cellStyle name="20% - Accent6 3 13" xfId="26530"/>
    <cellStyle name="20% - Accent6 3 14" xfId="26531"/>
    <cellStyle name="20% - Accent6 3 15" xfId="26532"/>
    <cellStyle name="20% - Accent6 3 2" xfId="26533"/>
    <cellStyle name="20% - Accent6 3 2 10" xfId="26534"/>
    <cellStyle name="20% - Accent6 3 2 11" xfId="26535"/>
    <cellStyle name="20% - Accent6 3 2 12" xfId="26536"/>
    <cellStyle name="20% - Accent6 3 2 2" xfId="26537"/>
    <cellStyle name="20% - Accent6 3 2 2 2" xfId="26538"/>
    <cellStyle name="20% - Accent6 3 2 2 2 2" xfId="26539"/>
    <cellStyle name="20% - Accent6 3 2 2 2 2 2" xfId="26540"/>
    <cellStyle name="20% - Accent6 3 2 2 2 3" xfId="26541"/>
    <cellStyle name="20% - Accent6 3 2 2 3" xfId="26542"/>
    <cellStyle name="20% - Accent6 3 2 2 3 2" xfId="26543"/>
    <cellStyle name="20% - Accent6 3 2 2 4" xfId="26544"/>
    <cellStyle name="20% - Accent6 3 2 2 5" xfId="26545"/>
    <cellStyle name="20% - Accent6 3 2 2 6" xfId="26546"/>
    <cellStyle name="20% - Accent6 3 2 2 7" xfId="26547"/>
    <cellStyle name="20% - Accent6 3 2 2 8" xfId="26548"/>
    <cellStyle name="20% - Accent6 3 2 3" xfId="26549"/>
    <cellStyle name="20% - Accent6 3 2 3 2" xfId="26550"/>
    <cellStyle name="20% - Accent6 3 2 3 2 2" xfId="26551"/>
    <cellStyle name="20% - Accent6 3 2 3 2 2 2" xfId="26552"/>
    <cellStyle name="20% - Accent6 3 2 3 2 3" xfId="26553"/>
    <cellStyle name="20% - Accent6 3 2 3 3" xfId="26554"/>
    <cellStyle name="20% - Accent6 3 2 3 3 2" xfId="26555"/>
    <cellStyle name="20% - Accent6 3 2 3 4" xfId="26556"/>
    <cellStyle name="20% - Accent6 3 2 3 5" xfId="26557"/>
    <cellStyle name="20% - Accent6 3 2 3 6" xfId="26558"/>
    <cellStyle name="20% - Accent6 3 2 3 7" xfId="26559"/>
    <cellStyle name="20% - Accent6 3 2 3 8" xfId="26560"/>
    <cellStyle name="20% - Accent6 3 2 4" xfId="26561"/>
    <cellStyle name="20% - Accent6 3 2 4 2" xfId="26562"/>
    <cellStyle name="20% - Accent6 3 2 4 2 2" xfId="26563"/>
    <cellStyle name="20% - Accent6 3 2 4 3" xfId="26564"/>
    <cellStyle name="20% - Accent6 3 2 5" xfId="26565"/>
    <cellStyle name="20% - Accent6 3 2 5 2" xfId="26566"/>
    <cellStyle name="20% - Accent6 3 2 6" xfId="26567"/>
    <cellStyle name="20% - Accent6 3 2 6 2" xfId="26568"/>
    <cellStyle name="20% - Accent6 3 2 7" xfId="26569"/>
    <cellStyle name="20% - Accent6 3 2 8" xfId="26570"/>
    <cellStyle name="20% - Accent6 3 2 9" xfId="26571"/>
    <cellStyle name="20% - Accent6 3 3" xfId="26572"/>
    <cellStyle name="20% - Accent6 3 3 10" xfId="26573"/>
    <cellStyle name="20% - Accent6 3 3 11" xfId="26574"/>
    <cellStyle name="20% - Accent6 3 3 12" xfId="26575"/>
    <cellStyle name="20% - Accent6 3 3 2" xfId="26576"/>
    <cellStyle name="20% - Accent6 3 3 2 2" xfId="26577"/>
    <cellStyle name="20% - Accent6 3 3 2 2 2" xfId="26578"/>
    <cellStyle name="20% - Accent6 3 3 2 2 2 2" xfId="26579"/>
    <cellStyle name="20% - Accent6 3 3 2 2 3" xfId="26580"/>
    <cellStyle name="20% - Accent6 3 3 2 3" xfId="26581"/>
    <cellStyle name="20% - Accent6 3 3 2 3 2" xfId="26582"/>
    <cellStyle name="20% - Accent6 3 3 2 4" xfId="26583"/>
    <cellStyle name="20% - Accent6 3 3 2 5" xfId="26584"/>
    <cellStyle name="20% - Accent6 3 3 2 6" xfId="26585"/>
    <cellStyle name="20% - Accent6 3 3 2 7" xfId="26586"/>
    <cellStyle name="20% - Accent6 3 3 2 8" xfId="26587"/>
    <cellStyle name="20% - Accent6 3 3 3" xfId="26588"/>
    <cellStyle name="20% - Accent6 3 3 3 2" xfId="26589"/>
    <cellStyle name="20% - Accent6 3 3 3 2 2" xfId="26590"/>
    <cellStyle name="20% - Accent6 3 3 3 2 2 2" xfId="26591"/>
    <cellStyle name="20% - Accent6 3 3 3 2 3" xfId="26592"/>
    <cellStyle name="20% - Accent6 3 3 3 3" xfId="26593"/>
    <cellStyle name="20% - Accent6 3 3 3 3 2" xfId="26594"/>
    <cellStyle name="20% - Accent6 3 3 3 4" xfId="26595"/>
    <cellStyle name="20% - Accent6 3 3 3 5" xfId="26596"/>
    <cellStyle name="20% - Accent6 3 3 3 6" xfId="26597"/>
    <cellStyle name="20% - Accent6 3 3 3 7" xfId="26598"/>
    <cellStyle name="20% - Accent6 3 3 3 8" xfId="26599"/>
    <cellStyle name="20% - Accent6 3 3 4" xfId="26600"/>
    <cellStyle name="20% - Accent6 3 3 4 2" xfId="26601"/>
    <cellStyle name="20% - Accent6 3 3 4 2 2" xfId="26602"/>
    <cellStyle name="20% - Accent6 3 3 4 3" xfId="26603"/>
    <cellStyle name="20% - Accent6 3 3 5" xfId="26604"/>
    <cellStyle name="20% - Accent6 3 3 5 2" xfId="26605"/>
    <cellStyle name="20% - Accent6 3 3 6" xfId="26606"/>
    <cellStyle name="20% - Accent6 3 3 6 2" xfId="26607"/>
    <cellStyle name="20% - Accent6 3 3 7" xfId="26608"/>
    <cellStyle name="20% - Accent6 3 3 8" xfId="26609"/>
    <cellStyle name="20% - Accent6 3 3 9" xfId="26610"/>
    <cellStyle name="20% - Accent6 3 4" xfId="26611"/>
    <cellStyle name="20% - Accent6 3 4 10" xfId="26612"/>
    <cellStyle name="20% - Accent6 3 4 11" xfId="26613"/>
    <cellStyle name="20% - Accent6 3 4 12" xfId="26614"/>
    <cellStyle name="20% - Accent6 3 4 2" xfId="26615"/>
    <cellStyle name="20% - Accent6 3 4 2 2" xfId="26616"/>
    <cellStyle name="20% - Accent6 3 4 2 2 2" xfId="26617"/>
    <cellStyle name="20% - Accent6 3 4 2 2 2 2" xfId="26618"/>
    <cellStyle name="20% - Accent6 3 4 2 2 3" xfId="26619"/>
    <cellStyle name="20% - Accent6 3 4 2 3" xfId="26620"/>
    <cellStyle name="20% - Accent6 3 4 2 3 2" xfId="26621"/>
    <cellStyle name="20% - Accent6 3 4 2 4" xfId="26622"/>
    <cellStyle name="20% - Accent6 3 4 2 5" xfId="26623"/>
    <cellStyle name="20% - Accent6 3 4 2 6" xfId="26624"/>
    <cellStyle name="20% - Accent6 3 4 2 7" xfId="26625"/>
    <cellStyle name="20% - Accent6 3 4 2 8" xfId="26626"/>
    <cellStyle name="20% - Accent6 3 4 3" xfId="26627"/>
    <cellStyle name="20% - Accent6 3 4 3 2" xfId="26628"/>
    <cellStyle name="20% - Accent6 3 4 3 2 2" xfId="26629"/>
    <cellStyle name="20% - Accent6 3 4 3 2 2 2" xfId="26630"/>
    <cellStyle name="20% - Accent6 3 4 3 2 3" xfId="26631"/>
    <cellStyle name="20% - Accent6 3 4 3 3" xfId="26632"/>
    <cellStyle name="20% - Accent6 3 4 3 3 2" xfId="26633"/>
    <cellStyle name="20% - Accent6 3 4 3 4" xfId="26634"/>
    <cellStyle name="20% - Accent6 3 4 3 5" xfId="26635"/>
    <cellStyle name="20% - Accent6 3 4 3 6" xfId="26636"/>
    <cellStyle name="20% - Accent6 3 4 3 7" xfId="26637"/>
    <cellStyle name="20% - Accent6 3 4 3 8" xfId="26638"/>
    <cellStyle name="20% - Accent6 3 4 4" xfId="26639"/>
    <cellStyle name="20% - Accent6 3 4 4 2" xfId="26640"/>
    <cellStyle name="20% - Accent6 3 4 4 2 2" xfId="26641"/>
    <cellStyle name="20% - Accent6 3 4 4 3" xfId="26642"/>
    <cellStyle name="20% - Accent6 3 4 5" xfId="26643"/>
    <cellStyle name="20% - Accent6 3 4 5 2" xfId="26644"/>
    <cellStyle name="20% - Accent6 3 4 6" xfId="26645"/>
    <cellStyle name="20% - Accent6 3 4 6 2" xfId="26646"/>
    <cellStyle name="20% - Accent6 3 4 7" xfId="26647"/>
    <cellStyle name="20% - Accent6 3 4 8" xfId="26648"/>
    <cellStyle name="20% - Accent6 3 4 9" xfId="26649"/>
    <cellStyle name="20% - Accent6 3 5" xfId="26650"/>
    <cellStyle name="20% - Accent6 3 5 2" xfId="26651"/>
    <cellStyle name="20% - Accent6 3 5 2 2" xfId="26652"/>
    <cellStyle name="20% - Accent6 3 5 2 2 2" xfId="26653"/>
    <cellStyle name="20% - Accent6 3 5 2 3" xfId="26654"/>
    <cellStyle name="20% - Accent6 3 5 3" xfId="26655"/>
    <cellStyle name="20% - Accent6 3 5 3 2" xfId="26656"/>
    <cellStyle name="20% - Accent6 3 5 4" xfId="26657"/>
    <cellStyle name="20% - Accent6 3 5 5" xfId="26658"/>
    <cellStyle name="20% - Accent6 3 5 6" xfId="26659"/>
    <cellStyle name="20% - Accent6 3 5 7" xfId="26660"/>
    <cellStyle name="20% - Accent6 3 5 8" xfId="26661"/>
    <cellStyle name="20% - Accent6 3 6" xfId="26662"/>
    <cellStyle name="20% - Accent6 3 6 2" xfId="26663"/>
    <cellStyle name="20% - Accent6 3 6 2 2" xfId="26664"/>
    <cellStyle name="20% - Accent6 3 6 2 2 2" xfId="26665"/>
    <cellStyle name="20% - Accent6 3 6 2 3" xfId="26666"/>
    <cellStyle name="20% - Accent6 3 6 3" xfId="26667"/>
    <cellStyle name="20% - Accent6 3 6 3 2" xfId="26668"/>
    <cellStyle name="20% - Accent6 3 6 4" xfId="26669"/>
    <cellStyle name="20% - Accent6 3 6 5" xfId="26670"/>
    <cellStyle name="20% - Accent6 3 6 6" xfId="26671"/>
    <cellStyle name="20% - Accent6 3 6 7" xfId="26672"/>
    <cellStyle name="20% - Accent6 3 6 8" xfId="26673"/>
    <cellStyle name="20% - Accent6 3 7" xfId="26674"/>
    <cellStyle name="20% - Accent6 3 7 2" xfId="26675"/>
    <cellStyle name="20% - Accent6 3 7 2 2" xfId="26676"/>
    <cellStyle name="20% - Accent6 3 7 3" xfId="26677"/>
    <cellStyle name="20% - Accent6 3 8" xfId="26678"/>
    <cellStyle name="20% - Accent6 3 8 2" xfId="26679"/>
    <cellStyle name="20% - Accent6 3 9" xfId="26680"/>
    <cellStyle name="20% - Accent6 3 9 2" xfId="26681"/>
    <cellStyle name="20% - Accent6 4" xfId="26682"/>
    <cellStyle name="20% - Accent6 4 10" xfId="26683"/>
    <cellStyle name="20% - Accent6 4 11" xfId="26684"/>
    <cellStyle name="20% - Accent6 4 12" xfId="26685"/>
    <cellStyle name="20% - Accent6 4 2" xfId="26686"/>
    <cellStyle name="20% - Accent6 4 2 2" xfId="26687"/>
    <cellStyle name="20% - Accent6 4 2 2 2" xfId="26688"/>
    <cellStyle name="20% - Accent6 4 2 2 2 2" xfId="26689"/>
    <cellStyle name="20% - Accent6 4 2 2 3" xfId="26690"/>
    <cellStyle name="20% - Accent6 4 2 3" xfId="26691"/>
    <cellStyle name="20% - Accent6 4 2 3 2" xfId="26692"/>
    <cellStyle name="20% - Accent6 4 2 4" xfId="26693"/>
    <cellStyle name="20% - Accent6 4 2 5" xfId="26694"/>
    <cellStyle name="20% - Accent6 4 2 6" xfId="26695"/>
    <cellStyle name="20% - Accent6 4 2 7" xfId="26696"/>
    <cellStyle name="20% - Accent6 4 2 8" xfId="26697"/>
    <cellStyle name="20% - Accent6 4 3" xfId="26698"/>
    <cellStyle name="20% - Accent6 4 3 2" xfId="26699"/>
    <cellStyle name="20% - Accent6 4 3 2 2" xfId="26700"/>
    <cellStyle name="20% - Accent6 4 3 2 2 2" xfId="26701"/>
    <cellStyle name="20% - Accent6 4 3 2 3" xfId="26702"/>
    <cellStyle name="20% - Accent6 4 3 3" xfId="26703"/>
    <cellStyle name="20% - Accent6 4 3 3 2" xfId="26704"/>
    <cellStyle name="20% - Accent6 4 3 4" xfId="26705"/>
    <cellStyle name="20% - Accent6 4 3 5" xfId="26706"/>
    <cellStyle name="20% - Accent6 4 3 6" xfId="26707"/>
    <cellStyle name="20% - Accent6 4 3 7" xfId="26708"/>
    <cellStyle name="20% - Accent6 4 3 8" xfId="26709"/>
    <cellStyle name="20% - Accent6 4 4" xfId="26710"/>
    <cellStyle name="20% - Accent6 4 4 2" xfId="26711"/>
    <cellStyle name="20% - Accent6 4 4 2 2" xfId="26712"/>
    <cellStyle name="20% - Accent6 4 4 3" xfId="26713"/>
    <cellStyle name="20% - Accent6 4 5" xfId="26714"/>
    <cellStyle name="20% - Accent6 4 5 2" xfId="26715"/>
    <cellStyle name="20% - Accent6 4 6" xfId="26716"/>
    <cellStyle name="20% - Accent6 4 6 2" xfId="26717"/>
    <cellStyle name="20% - Accent6 4 7" xfId="26718"/>
    <cellStyle name="20% - Accent6 4 8" xfId="26719"/>
    <cellStyle name="20% - Accent6 4 9" xfId="26720"/>
    <cellStyle name="20% - Accent6 5" xfId="26721"/>
    <cellStyle name="20% - Accent6 5 10" xfId="26722"/>
    <cellStyle name="20% - Accent6 5 11" xfId="26723"/>
    <cellStyle name="20% - Accent6 5 12" xfId="26724"/>
    <cellStyle name="20% - Accent6 5 2" xfId="26725"/>
    <cellStyle name="20% - Accent6 5 2 2" xfId="26726"/>
    <cellStyle name="20% - Accent6 5 2 2 2" xfId="26727"/>
    <cellStyle name="20% - Accent6 5 2 2 2 2" xfId="26728"/>
    <cellStyle name="20% - Accent6 5 2 2 3" xfId="26729"/>
    <cellStyle name="20% - Accent6 5 2 3" xfId="26730"/>
    <cellStyle name="20% - Accent6 5 2 3 2" xfId="26731"/>
    <cellStyle name="20% - Accent6 5 2 4" xfId="26732"/>
    <cellStyle name="20% - Accent6 5 2 5" xfId="26733"/>
    <cellStyle name="20% - Accent6 5 2 6" xfId="26734"/>
    <cellStyle name="20% - Accent6 5 2 7" xfId="26735"/>
    <cellStyle name="20% - Accent6 5 2 8" xfId="26736"/>
    <cellStyle name="20% - Accent6 5 3" xfId="26737"/>
    <cellStyle name="20% - Accent6 5 3 2" xfId="26738"/>
    <cellStyle name="20% - Accent6 5 3 2 2" xfId="26739"/>
    <cellStyle name="20% - Accent6 5 3 2 2 2" xfId="26740"/>
    <cellStyle name="20% - Accent6 5 3 2 3" xfId="26741"/>
    <cellStyle name="20% - Accent6 5 3 3" xfId="26742"/>
    <cellStyle name="20% - Accent6 5 3 3 2" xfId="26743"/>
    <cellStyle name="20% - Accent6 5 3 4" xfId="26744"/>
    <cellStyle name="20% - Accent6 5 3 5" xfId="26745"/>
    <cellStyle name="20% - Accent6 5 3 6" xfId="26746"/>
    <cellStyle name="20% - Accent6 5 3 7" xfId="26747"/>
    <cellStyle name="20% - Accent6 5 3 8" xfId="26748"/>
    <cellStyle name="20% - Accent6 5 4" xfId="26749"/>
    <cellStyle name="20% - Accent6 5 4 2" xfId="26750"/>
    <cellStyle name="20% - Accent6 5 4 2 2" xfId="26751"/>
    <cellStyle name="20% - Accent6 5 4 3" xfId="26752"/>
    <cellStyle name="20% - Accent6 5 5" xfId="26753"/>
    <cellStyle name="20% - Accent6 5 5 2" xfId="26754"/>
    <cellStyle name="20% - Accent6 5 6" xfId="26755"/>
    <cellStyle name="20% - Accent6 5 6 2" xfId="26756"/>
    <cellStyle name="20% - Accent6 5 7" xfId="26757"/>
    <cellStyle name="20% - Accent6 5 8" xfId="26758"/>
    <cellStyle name="20% - Accent6 5 9" xfId="26759"/>
    <cellStyle name="20% - Accent6 6" xfId="26760"/>
    <cellStyle name="20% - Accent6 6 10" xfId="26761"/>
    <cellStyle name="20% - Accent6 6 11" xfId="26762"/>
    <cellStyle name="20% - Accent6 6 12" xfId="26763"/>
    <cellStyle name="20% - Accent6 6 2" xfId="26764"/>
    <cellStyle name="20% - Accent6 6 2 2" xfId="26765"/>
    <cellStyle name="20% - Accent6 6 2 2 2" xfId="26766"/>
    <cellStyle name="20% - Accent6 6 2 2 2 2" xfId="26767"/>
    <cellStyle name="20% - Accent6 6 2 2 3" xfId="26768"/>
    <cellStyle name="20% - Accent6 6 2 3" xfId="26769"/>
    <cellStyle name="20% - Accent6 6 2 3 2" xfId="26770"/>
    <cellStyle name="20% - Accent6 6 2 4" xfId="26771"/>
    <cellStyle name="20% - Accent6 6 2 5" xfId="26772"/>
    <cellStyle name="20% - Accent6 6 2 6" xfId="26773"/>
    <cellStyle name="20% - Accent6 6 2 7" xfId="26774"/>
    <cellStyle name="20% - Accent6 6 2 8" xfId="26775"/>
    <cellStyle name="20% - Accent6 6 3" xfId="26776"/>
    <cellStyle name="20% - Accent6 6 3 2" xfId="26777"/>
    <cellStyle name="20% - Accent6 6 3 2 2" xfId="26778"/>
    <cellStyle name="20% - Accent6 6 3 2 2 2" xfId="26779"/>
    <cellStyle name="20% - Accent6 6 3 2 3" xfId="26780"/>
    <cellStyle name="20% - Accent6 6 3 3" xfId="26781"/>
    <cellStyle name="20% - Accent6 6 3 3 2" xfId="26782"/>
    <cellStyle name="20% - Accent6 6 3 4" xfId="26783"/>
    <cellStyle name="20% - Accent6 6 3 5" xfId="26784"/>
    <cellStyle name="20% - Accent6 6 3 6" xfId="26785"/>
    <cellStyle name="20% - Accent6 6 3 7" xfId="26786"/>
    <cellStyle name="20% - Accent6 6 3 8" xfId="26787"/>
    <cellStyle name="20% - Accent6 6 4" xfId="26788"/>
    <cellStyle name="20% - Accent6 6 4 2" xfId="26789"/>
    <cellStyle name="20% - Accent6 6 4 2 2" xfId="26790"/>
    <cellStyle name="20% - Accent6 6 4 3" xfId="26791"/>
    <cellStyle name="20% - Accent6 6 5" xfId="26792"/>
    <cellStyle name="20% - Accent6 6 5 2" xfId="26793"/>
    <cellStyle name="20% - Accent6 6 6" xfId="26794"/>
    <cellStyle name="20% - Accent6 6 6 2" xfId="26795"/>
    <cellStyle name="20% - Accent6 6 7" xfId="26796"/>
    <cellStyle name="20% - Accent6 6 8" xfId="26797"/>
    <cellStyle name="20% - Accent6 6 9" xfId="26798"/>
    <cellStyle name="20% - Accent6 7" xfId="26799"/>
    <cellStyle name="20% - Accent6 7 2" xfId="26800"/>
    <cellStyle name="20% - Accent6 7 2 2" xfId="26801"/>
    <cellStyle name="20% - Accent6 7 2 2 2" xfId="26802"/>
    <cellStyle name="20% - Accent6 7 2 3" xfId="26803"/>
    <cellStyle name="20% - Accent6 7 3" xfId="26804"/>
    <cellStyle name="20% - Accent6 7 3 2" xfId="26805"/>
    <cellStyle name="20% - Accent6 7 4" xfId="26806"/>
    <cellStyle name="20% - Accent6 7 5" xfId="26807"/>
    <cellStyle name="20% - Accent6 7 6" xfId="26808"/>
    <cellStyle name="20% - Accent6 7 7" xfId="26809"/>
    <cellStyle name="20% - Accent6 7 8" xfId="26810"/>
    <cellStyle name="20% - Accent6 8" xfId="26811"/>
    <cellStyle name="20% - Accent6 8 2" xfId="26812"/>
    <cellStyle name="20% - Accent6 8 2 2" xfId="26813"/>
    <cellStyle name="20% - Accent6 8 2 2 2" xfId="26814"/>
    <cellStyle name="20% - Accent6 8 2 3" xfId="26815"/>
    <cellStyle name="20% - Accent6 8 3" xfId="26816"/>
    <cellStyle name="20% - Accent6 8 3 2" xfId="26817"/>
    <cellStyle name="20% - Accent6 8 4" xfId="26818"/>
    <cellStyle name="20% - Accent6 8 5" xfId="26819"/>
    <cellStyle name="20% - Accent6 8 6" xfId="26820"/>
    <cellStyle name="20% - Accent6 8 7" xfId="26821"/>
    <cellStyle name="20% - Accent6 8 8" xfId="26822"/>
    <cellStyle name="20% - Accent6 9" xfId="26823"/>
    <cellStyle name="20% - Accent6 9 2" xfId="26824"/>
    <cellStyle name="20% - Accent6 9 2 2" xfId="26825"/>
    <cellStyle name="20% - Accent6 9 2 2 2" xfId="26826"/>
    <cellStyle name="20% - Accent6 9 2 3" xfId="26827"/>
    <cellStyle name="20% - Accent6 9 3" xfId="26828"/>
    <cellStyle name="20% - Accent6 9 3 2" xfId="26829"/>
    <cellStyle name="20% - Accent6 9 4" xfId="26830"/>
    <cellStyle name="20% - Accent6 9 5" xfId="26831"/>
    <cellStyle name="40% - Accent1 10" xfId="26832"/>
    <cellStyle name="40% - Accent1 10 2" xfId="26833"/>
    <cellStyle name="40% - Accent1 10 2 2" xfId="26834"/>
    <cellStyle name="40% - Accent1 10 2 2 2" xfId="26835"/>
    <cellStyle name="40% - Accent1 10 2 3" xfId="26836"/>
    <cellStyle name="40% - Accent1 10 3" xfId="26837"/>
    <cellStyle name="40% - Accent1 10 3 2" xfId="26838"/>
    <cellStyle name="40% - Accent1 10 4" xfId="26839"/>
    <cellStyle name="40% - Accent1 10 5" xfId="26840"/>
    <cellStyle name="40% - Accent1 11" xfId="26841"/>
    <cellStyle name="40% - Accent1 11 2" xfId="26842"/>
    <cellStyle name="40% - Accent1 11 2 2" xfId="26843"/>
    <cellStyle name="40% - Accent1 11 3" xfId="26844"/>
    <cellStyle name="40% - Accent1 12" xfId="26845"/>
    <cellStyle name="40% - Accent1 12 2" xfId="26846"/>
    <cellStyle name="40% - Accent1 13" xfId="26847"/>
    <cellStyle name="40% - Accent1 13 2" xfId="26848"/>
    <cellStyle name="40% - Accent1 14" xfId="26849"/>
    <cellStyle name="40% - Accent1 15" xfId="26850"/>
    <cellStyle name="40% - Accent1 16" xfId="26851"/>
    <cellStyle name="40% - Accent1 17" xfId="26852"/>
    <cellStyle name="40% - Accent1 18" xfId="26853"/>
    <cellStyle name="40% - Accent1 19" xfId="26854"/>
    <cellStyle name="40% - Accent1 2" xfId="8"/>
    <cellStyle name="40% - Accent1 2 10" xfId="26855"/>
    <cellStyle name="40% - Accent1 2 10 2" xfId="26856"/>
    <cellStyle name="40% - Accent1 2 10 2 2" xfId="26857"/>
    <cellStyle name="40% - Accent1 2 10 3" xfId="26858"/>
    <cellStyle name="40% - Accent1 2 11" xfId="26859"/>
    <cellStyle name="40% - Accent1 2 11 2" xfId="26860"/>
    <cellStyle name="40% - Accent1 2 12" xfId="26861"/>
    <cellStyle name="40% - Accent1 2 12 2" xfId="26862"/>
    <cellStyle name="40% - Accent1 2 13" xfId="26863"/>
    <cellStyle name="40% - Accent1 2 14" xfId="26864"/>
    <cellStyle name="40% - Accent1 2 15" xfId="26865"/>
    <cellStyle name="40% - Accent1 2 16" xfId="26866"/>
    <cellStyle name="40% - Accent1 2 17" xfId="26867"/>
    <cellStyle name="40% - Accent1 2 18" xfId="26868"/>
    <cellStyle name="40% - Accent1 2 2" xfId="26869"/>
    <cellStyle name="40% - Accent1 2 2 10" xfId="26870"/>
    <cellStyle name="40% - Accent1 2 2 11" xfId="26871"/>
    <cellStyle name="40% - Accent1 2 2 12" xfId="26872"/>
    <cellStyle name="40% - Accent1 2 2 13" xfId="26873"/>
    <cellStyle name="40% - Accent1 2 2 14" xfId="26874"/>
    <cellStyle name="40% - Accent1 2 2 15" xfId="26875"/>
    <cellStyle name="40% - Accent1 2 2 2" xfId="26876"/>
    <cellStyle name="40% - Accent1 2 2 2 10" xfId="26877"/>
    <cellStyle name="40% - Accent1 2 2 2 11" xfId="26878"/>
    <cellStyle name="40% - Accent1 2 2 2 12" xfId="26879"/>
    <cellStyle name="40% - Accent1 2 2 2 2" xfId="26880"/>
    <cellStyle name="40% - Accent1 2 2 2 2 2" xfId="26881"/>
    <cellStyle name="40% - Accent1 2 2 2 2 2 2" xfId="26882"/>
    <cellStyle name="40% - Accent1 2 2 2 2 2 2 2" xfId="26883"/>
    <cellStyle name="40% - Accent1 2 2 2 2 2 3" xfId="26884"/>
    <cellStyle name="40% - Accent1 2 2 2 2 3" xfId="26885"/>
    <cellStyle name="40% - Accent1 2 2 2 2 3 2" xfId="26886"/>
    <cellStyle name="40% - Accent1 2 2 2 2 4" xfId="26887"/>
    <cellStyle name="40% - Accent1 2 2 2 2 5" xfId="26888"/>
    <cellStyle name="40% - Accent1 2 2 2 2 6" xfId="26889"/>
    <cellStyle name="40% - Accent1 2 2 2 2 7" xfId="26890"/>
    <cellStyle name="40% - Accent1 2 2 2 2 8" xfId="26891"/>
    <cellStyle name="40% - Accent1 2 2 2 3" xfId="26892"/>
    <cellStyle name="40% - Accent1 2 2 2 3 2" xfId="26893"/>
    <cellStyle name="40% - Accent1 2 2 2 3 2 2" xfId="26894"/>
    <cellStyle name="40% - Accent1 2 2 2 3 2 2 2" xfId="26895"/>
    <cellStyle name="40% - Accent1 2 2 2 3 2 3" xfId="26896"/>
    <cellStyle name="40% - Accent1 2 2 2 3 3" xfId="26897"/>
    <cellStyle name="40% - Accent1 2 2 2 3 3 2" xfId="26898"/>
    <cellStyle name="40% - Accent1 2 2 2 3 4" xfId="26899"/>
    <cellStyle name="40% - Accent1 2 2 2 3 5" xfId="26900"/>
    <cellStyle name="40% - Accent1 2 2 2 3 6" xfId="26901"/>
    <cellStyle name="40% - Accent1 2 2 2 3 7" xfId="26902"/>
    <cellStyle name="40% - Accent1 2 2 2 3 8" xfId="26903"/>
    <cellStyle name="40% - Accent1 2 2 2 4" xfId="26904"/>
    <cellStyle name="40% - Accent1 2 2 2 4 2" xfId="26905"/>
    <cellStyle name="40% - Accent1 2 2 2 4 2 2" xfId="26906"/>
    <cellStyle name="40% - Accent1 2 2 2 4 3" xfId="26907"/>
    <cellStyle name="40% - Accent1 2 2 2 5" xfId="26908"/>
    <cellStyle name="40% - Accent1 2 2 2 5 2" xfId="26909"/>
    <cellStyle name="40% - Accent1 2 2 2 6" xfId="26910"/>
    <cellStyle name="40% - Accent1 2 2 2 6 2" xfId="26911"/>
    <cellStyle name="40% - Accent1 2 2 2 7" xfId="26912"/>
    <cellStyle name="40% - Accent1 2 2 2 8" xfId="26913"/>
    <cellStyle name="40% - Accent1 2 2 2 9" xfId="26914"/>
    <cellStyle name="40% - Accent1 2 2 3" xfId="26915"/>
    <cellStyle name="40% - Accent1 2 2 3 10" xfId="26916"/>
    <cellStyle name="40% - Accent1 2 2 3 11" xfId="26917"/>
    <cellStyle name="40% - Accent1 2 2 3 12" xfId="26918"/>
    <cellStyle name="40% - Accent1 2 2 3 2" xfId="26919"/>
    <cellStyle name="40% - Accent1 2 2 3 2 2" xfId="26920"/>
    <cellStyle name="40% - Accent1 2 2 3 2 2 2" xfId="26921"/>
    <cellStyle name="40% - Accent1 2 2 3 2 2 2 2" xfId="26922"/>
    <cellStyle name="40% - Accent1 2 2 3 2 2 3" xfId="26923"/>
    <cellStyle name="40% - Accent1 2 2 3 2 3" xfId="26924"/>
    <cellStyle name="40% - Accent1 2 2 3 2 3 2" xfId="26925"/>
    <cellStyle name="40% - Accent1 2 2 3 2 4" xfId="26926"/>
    <cellStyle name="40% - Accent1 2 2 3 2 5" xfId="26927"/>
    <cellStyle name="40% - Accent1 2 2 3 2 6" xfId="26928"/>
    <cellStyle name="40% - Accent1 2 2 3 2 7" xfId="26929"/>
    <cellStyle name="40% - Accent1 2 2 3 2 8" xfId="26930"/>
    <cellStyle name="40% - Accent1 2 2 3 3" xfId="26931"/>
    <cellStyle name="40% - Accent1 2 2 3 3 2" xfId="26932"/>
    <cellStyle name="40% - Accent1 2 2 3 3 2 2" xfId="26933"/>
    <cellStyle name="40% - Accent1 2 2 3 3 2 2 2" xfId="26934"/>
    <cellStyle name="40% - Accent1 2 2 3 3 2 3" xfId="26935"/>
    <cellStyle name="40% - Accent1 2 2 3 3 3" xfId="26936"/>
    <cellStyle name="40% - Accent1 2 2 3 3 3 2" xfId="26937"/>
    <cellStyle name="40% - Accent1 2 2 3 3 4" xfId="26938"/>
    <cellStyle name="40% - Accent1 2 2 3 3 5" xfId="26939"/>
    <cellStyle name="40% - Accent1 2 2 3 3 6" xfId="26940"/>
    <cellStyle name="40% - Accent1 2 2 3 3 7" xfId="26941"/>
    <cellStyle name="40% - Accent1 2 2 3 3 8" xfId="26942"/>
    <cellStyle name="40% - Accent1 2 2 3 4" xfId="26943"/>
    <cellStyle name="40% - Accent1 2 2 3 4 2" xfId="26944"/>
    <cellStyle name="40% - Accent1 2 2 3 4 2 2" xfId="26945"/>
    <cellStyle name="40% - Accent1 2 2 3 4 3" xfId="26946"/>
    <cellStyle name="40% - Accent1 2 2 3 5" xfId="26947"/>
    <cellStyle name="40% - Accent1 2 2 3 5 2" xfId="26948"/>
    <cellStyle name="40% - Accent1 2 2 3 6" xfId="26949"/>
    <cellStyle name="40% - Accent1 2 2 3 6 2" xfId="26950"/>
    <cellStyle name="40% - Accent1 2 2 3 7" xfId="26951"/>
    <cellStyle name="40% - Accent1 2 2 3 8" xfId="26952"/>
    <cellStyle name="40% - Accent1 2 2 3 9" xfId="26953"/>
    <cellStyle name="40% - Accent1 2 2 4" xfId="26954"/>
    <cellStyle name="40% - Accent1 2 2 4 10" xfId="26955"/>
    <cellStyle name="40% - Accent1 2 2 4 11" xfId="26956"/>
    <cellStyle name="40% - Accent1 2 2 4 12" xfId="26957"/>
    <cellStyle name="40% - Accent1 2 2 4 2" xfId="26958"/>
    <cellStyle name="40% - Accent1 2 2 4 2 2" xfId="26959"/>
    <cellStyle name="40% - Accent1 2 2 4 2 2 2" xfId="26960"/>
    <cellStyle name="40% - Accent1 2 2 4 2 2 2 2" xfId="26961"/>
    <cellStyle name="40% - Accent1 2 2 4 2 2 3" xfId="26962"/>
    <cellStyle name="40% - Accent1 2 2 4 2 3" xfId="26963"/>
    <cellStyle name="40% - Accent1 2 2 4 2 3 2" xfId="26964"/>
    <cellStyle name="40% - Accent1 2 2 4 2 4" xfId="26965"/>
    <cellStyle name="40% - Accent1 2 2 4 2 5" xfId="26966"/>
    <cellStyle name="40% - Accent1 2 2 4 2 6" xfId="26967"/>
    <cellStyle name="40% - Accent1 2 2 4 2 7" xfId="26968"/>
    <cellStyle name="40% - Accent1 2 2 4 2 8" xfId="26969"/>
    <cellStyle name="40% - Accent1 2 2 4 3" xfId="26970"/>
    <cellStyle name="40% - Accent1 2 2 4 3 2" xfId="26971"/>
    <cellStyle name="40% - Accent1 2 2 4 3 2 2" xfId="26972"/>
    <cellStyle name="40% - Accent1 2 2 4 3 2 2 2" xfId="26973"/>
    <cellStyle name="40% - Accent1 2 2 4 3 2 3" xfId="26974"/>
    <cellStyle name="40% - Accent1 2 2 4 3 3" xfId="26975"/>
    <cellStyle name="40% - Accent1 2 2 4 3 3 2" xfId="26976"/>
    <cellStyle name="40% - Accent1 2 2 4 3 4" xfId="26977"/>
    <cellStyle name="40% - Accent1 2 2 4 3 5" xfId="26978"/>
    <cellStyle name="40% - Accent1 2 2 4 3 6" xfId="26979"/>
    <cellStyle name="40% - Accent1 2 2 4 3 7" xfId="26980"/>
    <cellStyle name="40% - Accent1 2 2 4 3 8" xfId="26981"/>
    <cellStyle name="40% - Accent1 2 2 4 4" xfId="26982"/>
    <cellStyle name="40% - Accent1 2 2 4 4 2" xfId="26983"/>
    <cellStyle name="40% - Accent1 2 2 4 4 2 2" xfId="26984"/>
    <cellStyle name="40% - Accent1 2 2 4 4 3" xfId="26985"/>
    <cellStyle name="40% - Accent1 2 2 4 5" xfId="26986"/>
    <cellStyle name="40% - Accent1 2 2 4 5 2" xfId="26987"/>
    <cellStyle name="40% - Accent1 2 2 4 6" xfId="26988"/>
    <cellStyle name="40% - Accent1 2 2 4 6 2" xfId="26989"/>
    <cellStyle name="40% - Accent1 2 2 4 7" xfId="26990"/>
    <cellStyle name="40% - Accent1 2 2 4 8" xfId="26991"/>
    <cellStyle name="40% - Accent1 2 2 4 9" xfId="26992"/>
    <cellStyle name="40% - Accent1 2 2 5" xfId="26993"/>
    <cellStyle name="40% - Accent1 2 2 5 2" xfId="26994"/>
    <cellStyle name="40% - Accent1 2 2 5 2 2" xfId="26995"/>
    <cellStyle name="40% - Accent1 2 2 5 2 2 2" xfId="26996"/>
    <cellStyle name="40% - Accent1 2 2 5 2 3" xfId="26997"/>
    <cellStyle name="40% - Accent1 2 2 5 3" xfId="26998"/>
    <cellStyle name="40% - Accent1 2 2 5 3 2" xfId="26999"/>
    <cellStyle name="40% - Accent1 2 2 5 4" xfId="27000"/>
    <cellStyle name="40% - Accent1 2 2 5 5" xfId="27001"/>
    <cellStyle name="40% - Accent1 2 2 5 6" xfId="27002"/>
    <cellStyle name="40% - Accent1 2 2 5 7" xfId="27003"/>
    <cellStyle name="40% - Accent1 2 2 5 8" xfId="27004"/>
    <cellStyle name="40% - Accent1 2 2 6" xfId="27005"/>
    <cellStyle name="40% - Accent1 2 2 6 2" xfId="27006"/>
    <cellStyle name="40% - Accent1 2 2 6 2 2" xfId="27007"/>
    <cellStyle name="40% - Accent1 2 2 6 2 2 2" xfId="27008"/>
    <cellStyle name="40% - Accent1 2 2 6 2 3" xfId="27009"/>
    <cellStyle name="40% - Accent1 2 2 6 3" xfId="27010"/>
    <cellStyle name="40% - Accent1 2 2 6 3 2" xfId="27011"/>
    <cellStyle name="40% - Accent1 2 2 6 4" xfId="27012"/>
    <cellStyle name="40% - Accent1 2 2 6 5" xfId="27013"/>
    <cellStyle name="40% - Accent1 2 2 6 6" xfId="27014"/>
    <cellStyle name="40% - Accent1 2 2 6 7" xfId="27015"/>
    <cellStyle name="40% - Accent1 2 2 6 8" xfId="27016"/>
    <cellStyle name="40% - Accent1 2 2 7" xfId="27017"/>
    <cellStyle name="40% - Accent1 2 2 7 2" xfId="27018"/>
    <cellStyle name="40% - Accent1 2 2 7 2 2" xfId="27019"/>
    <cellStyle name="40% - Accent1 2 2 7 3" xfId="27020"/>
    <cellStyle name="40% - Accent1 2 2 8" xfId="27021"/>
    <cellStyle name="40% - Accent1 2 2 8 2" xfId="27022"/>
    <cellStyle name="40% - Accent1 2 2 9" xfId="27023"/>
    <cellStyle name="40% - Accent1 2 2 9 2" xfId="27024"/>
    <cellStyle name="40% - Accent1 2 3" xfId="27025"/>
    <cellStyle name="40% - Accent1 2 3 10" xfId="27026"/>
    <cellStyle name="40% - Accent1 2 3 11" xfId="27027"/>
    <cellStyle name="40% - Accent1 2 3 12" xfId="27028"/>
    <cellStyle name="40% - Accent1 2 3 2" xfId="27029"/>
    <cellStyle name="40% - Accent1 2 3 2 2" xfId="27030"/>
    <cellStyle name="40% - Accent1 2 3 2 2 2" xfId="27031"/>
    <cellStyle name="40% - Accent1 2 3 2 2 2 2" xfId="27032"/>
    <cellStyle name="40% - Accent1 2 3 2 2 3" xfId="27033"/>
    <cellStyle name="40% - Accent1 2 3 2 3" xfId="27034"/>
    <cellStyle name="40% - Accent1 2 3 2 3 2" xfId="27035"/>
    <cellStyle name="40% - Accent1 2 3 2 4" xfId="27036"/>
    <cellStyle name="40% - Accent1 2 3 2 5" xfId="27037"/>
    <cellStyle name="40% - Accent1 2 3 2 6" xfId="27038"/>
    <cellStyle name="40% - Accent1 2 3 2 7" xfId="27039"/>
    <cellStyle name="40% - Accent1 2 3 2 8" xfId="27040"/>
    <cellStyle name="40% - Accent1 2 3 3" xfId="27041"/>
    <cellStyle name="40% - Accent1 2 3 3 2" xfId="27042"/>
    <cellStyle name="40% - Accent1 2 3 3 2 2" xfId="27043"/>
    <cellStyle name="40% - Accent1 2 3 3 2 2 2" xfId="27044"/>
    <cellStyle name="40% - Accent1 2 3 3 2 3" xfId="27045"/>
    <cellStyle name="40% - Accent1 2 3 3 3" xfId="27046"/>
    <cellStyle name="40% - Accent1 2 3 3 3 2" xfId="27047"/>
    <cellStyle name="40% - Accent1 2 3 3 4" xfId="27048"/>
    <cellStyle name="40% - Accent1 2 3 3 5" xfId="27049"/>
    <cellStyle name="40% - Accent1 2 3 3 6" xfId="27050"/>
    <cellStyle name="40% - Accent1 2 3 3 7" xfId="27051"/>
    <cellStyle name="40% - Accent1 2 3 3 8" xfId="27052"/>
    <cellStyle name="40% - Accent1 2 3 4" xfId="27053"/>
    <cellStyle name="40% - Accent1 2 3 4 2" xfId="27054"/>
    <cellStyle name="40% - Accent1 2 3 4 2 2" xfId="27055"/>
    <cellStyle name="40% - Accent1 2 3 4 3" xfId="27056"/>
    <cellStyle name="40% - Accent1 2 3 5" xfId="27057"/>
    <cellStyle name="40% - Accent1 2 3 5 2" xfId="27058"/>
    <cellStyle name="40% - Accent1 2 3 6" xfId="27059"/>
    <cellStyle name="40% - Accent1 2 3 6 2" xfId="27060"/>
    <cellStyle name="40% - Accent1 2 3 7" xfId="27061"/>
    <cellStyle name="40% - Accent1 2 3 8" xfId="27062"/>
    <cellStyle name="40% - Accent1 2 3 9" xfId="27063"/>
    <cellStyle name="40% - Accent1 2 4" xfId="27064"/>
    <cellStyle name="40% - Accent1 2 4 10" xfId="27065"/>
    <cellStyle name="40% - Accent1 2 4 11" xfId="27066"/>
    <cellStyle name="40% - Accent1 2 4 12" xfId="27067"/>
    <cellStyle name="40% - Accent1 2 4 2" xfId="27068"/>
    <cellStyle name="40% - Accent1 2 4 2 2" xfId="27069"/>
    <cellStyle name="40% - Accent1 2 4 2 2 2" xfId="27070"/>
    <cellStyle name="40% - Accent1 2 4 2 2 2 2" xfId="27071"/>
    <cellStyle name="40% - Accent1 2 4 2 2 3" xfId="27072"/>
    <cellStyle name="40% - Accent1 2 4 2 3" xfId="27073"/>
    <cellStyle name="40% - Accent1 2 4 2 3 2" xfId="27074"/>
    <cellStyle name="40% - Accent1 2 4 2 4" xfId="27075"/>
    <cellStyle name="40% - Accent1 2 4 2 5" xfId="27076"/>
    <cellStyle name="40% - Accent1 2 4 2 6" xfId="27077"/>
    <cellStyle name="40% - Accent1 2 4 2 7" xfId="27078"/>
    <cellStyle name="40% - Accent1 2 4 2 8" xfId="27079"/>
    <cellStyle name="40% - Accent1 2 4 3" xfId="27080"/>
    <cellStyle name="40% - Accent1 2 4 3 2" xfId="27081"/>
    <cellStyle name="40% - Accent1 2 4 3 2 2" xfId="27082"/>
    <cellStyle name="40% - Accent1 2 4 3 2 2 2" xfId="27083"/>
    <cellStyle name="40% - Accent1 2 4 3 2 3" xfId="27084"/>
    <cellStyle name="40% - Accent1 2 4 3 3" xfId="27085"/>
    <cellStyle name="40% - Accent1 2 4 3 3 2" xfId="27086"/>
    <cellStyle name="40% - Accent1 2 4 3 4" xfId="27087"/>
    <cellStyle name="40% - Accent1 2 4 3 5" xfId="27088"/>
    <cellStyle name="40% - Accent1 2 4 3 6" xfId="27089"/>
    <cellStyle name="40% - Accent1 2 4 3 7" xfId="27090"/>
    <cellStyle name="40% - Accent1 2 4 3 8" xfId="27091"/>
    <cellStyle name="40% - Accent1 2 4 4" xfId="27092"/>
    <cellStyle name="40% - Accent1 2 4 4 2" xfId="27093"/>
    <cellStyle name="40% - Accent1 2 4 4 2 2" xfId="27094"/>
    <cellStyle name="40% - Accent1 2 4 4 3" xfId="27095"/>
    <cellStyle name="40% - Accent1 2 4 5" xfId="27096"/>
    <cellStyle name="40% - Accent1 2 4 5 2" xfId="27097"/>
    <cellStyle name="40% - Accent1 2 4 6" xfId="27098"/>
    <cellStyle name="40% - Accent1 2 4 6 2" xfId="27099"/>
    <cellStyle name="40% - Accent1 2 4 7" xfId="27100"/>
    <cellStyle name="40% - Accent1 2 4 8" xfId="27101"/>
    <cellStyle name="40% - Accent1 2 4 9" xfId="27102"/>
    <cellStyle name="40% - Accent1 2 5" xfId="27103"/>
    <cellStyle name="40% - Accent1 2 5 10" xfId="27104"/>
    <cellStyle name="40% - Accent1 2 5 11" xfId="27105"/>
    <cellStyle name="40% - Accent1 2 5 12" xfId="27106"/>
    <cellStyle name="40% - Accent1 2 5 2" xfId="27107"/>
    <cellStyle name="40% - Accent1 2 5 2 2" xfId="27108"/>
    <cellStyle name="40% - Accent1 2 5 2 2 2" xfId="27109"/>
    <cellStyle name="40% - Accent1 2 5 2 2 2 2" xfId="27110"/>
    <cellStyle name="40% - Accent1 2 5 2 2 3" xfId="27111"/>
    <cellStyle name="40% - Accent1 2 5 2 3" xfId="27112"/>
    <cellStyle name="40% - Accent1 2 5 2 3 2" xfId="27113"/>
    <cellStyle name="40% - Accent1 2 5 2 4" xfId="27114"/>
    <cellStyle name="40% - Accent1 2 5 2 5" xfId="27115"/>
    <cellStyle name="40% - Accent1 2 5 2 6" xfId="27116"/>
    <cellStyle name="40% - Accent1 2 5 2 7" xfId="27117"/>
    <cellStyle name="40% - Accent1 2 5 2 8" xfId="27118"/>
    <cellStyle name="40% - Accent1 2 5 3" xfId="27119"/>
    <cellStyle name="40% - Accent1 2 5 3 2" xfId="27120"/>
    <cellStyle name="40% - Accent1 2 5 3 2 2" xfId="27121"/>
    <cellStyle name="40% - Accent1 2 5 3 2 2 2" xfId="27122"/>
    <cellStyle name="40% - Accent1 2 5 3 2 3" xfId="27123"/>
    <cellStyle name="40% - Accent1 2 5 3 3" xfId="27124"/>
    <cellStyle name="40% - Accent1 2 5 3 3 2" xfId="27125"/>
    <cellStyle name="40% - Accent1 2 5 3 4" xfId="27126"/>
    <cellStyle name="40% - Accent1 2 5 3 5" xfId="27127"/>
    <cellStyle name="40% - Accent1 2 5 3 6" xfId="27128"/>
    <cellStyle name="40% - Accent1 2 5 3 7" xfId="27129"/>
    <cellStyle name="40% - Accent1 2 5 3 8" xfId="27130"/>
    <cellStyle name="40% - Accent1 2 5 4" xfId="27131"/>
    <cellStyle name="40% - Accent1 2 5 4 2" xfId="27132"/>
    <cellStyle name="40% - Accent1 2 5 4 2 2" xfId="27133"/>
    <cellStyle name="40% - Accent1 2 5 4 3" xfId="27134"/>
    <cellStyle name="40% - Accent1 2 5 5" xfId="27135"/>
    <cellStyle name="40% - Accent1 2 5 5 2" xfId="27136"/>
    <cellStyle name="40% - Accent1 2 5 6" xfId="27137"/>
    <cellStyle name="40% - Accent1 2 5 6 2" xfId="27138"/>
    <cellStyle name="40% - Accent1 2 5 7" xfId="27139"/>
    <cellStyle name="40% - Accent1 2 5 8" xfId="27140"/>
    <cellStyle name="40% - Accent1 2 5 9" xfId="27141"/>
    <cellStyle name="40% - Accent1 2 6" xfId="27142"/>
    <cellStyle name="40% - Accent1 2 6 2" xfId="27143"/>
    <cellStyle name="40% - Accent1 2 6 2 2" xfId="27144"/>
    <cellStyle name="40% - Accent1 2 6 2 2 2" xfId="27145"/>
    <cellStyle name="40% - Accent1 2 6 2 3" xfId="27146"/>
    <cellStyle name="40% - Accent1 2 6 3" xfId="27147"/>
    <cellStyle name="40% - Accent1 2 6 3 2" xfId="27148"/>
    <cellStyle name="40% - Accent1 2 6 4" xfId="27149"/>
    <cellStyle name="40% - Accent1 2 6 5" xfId="27150"/>
    <cellStyle name="40% - Accent1 2 6 6" xfId="27151"/>
    <cellStyle name="40% - Accent1 2 6 7" xfId="27152"/>
    <cellStyle name="40% - Accent1 2 6 8" xfId="27153"/>
    <cellStyle name="40% - Accent1 2 7" xfId="27154"/>
    <cellStyle name="40% - Accent1 2 7 2" xfId="27155"/>
    <cellStyle name="40% - Accent1 2 7 2 2" xfId="27156"/>
    <cellStyle name="40% - Accent1 2 7 2 2 2" xfId="27157"/>
    <cellStyle name="40% - Accent1 2 7 2 3" xfId="27158"/>
    <cellStyle name="40% - Accent1 2 7 3" xfId="27159"/>
    <cellStyle name="40% - Accent1 2 7 3 2" xfId="27160"/>
    <cellStyle name="40% - Accent1 2 7 4" xfId="27161"/>
    <cellStyle name="40% - Accent1 2 7 5" xfId="27162"/>
    <cellStyle name="40% - Accent1 2 7 6" xfId="27163"/>
    <cellStyle name="40% - Accent1 2 7 7" xfId="27164"/>
    <cellStyle name="40% - Accent1 2 7 8" xfId="27165"/>
    <cellStyle name="40% - Accent1 2 8" xfId="27166"/>
    <cellStyle name="40% - Accent1 2 8 2" xfId="27167"/>
    <cellStyle name="40% - Accent1 2 8 2 2" xfId="27168"/>
    <cellStyle name="40% - Accent1 2 8 2 2 2" xfId="27169"/>
    <cellStyle name="40% - Accent1 2 8 2 3" xfId="27170"/>
    <cellStyle name="40% - Accent1 2 8 3" xfId="27171"/>
    <cellStyle name="40% - Accent1 2 8 3 2" xfId="27172"/>
    <cellStyle name="40% - Accent1 2 8 4" xfId="27173"/>
    <cellStyle name="40% - Accent1 2 8 5" xfId="27174"/>
    <cellStyle name="40% - Accent1 2 9" xfId="27175"/>
    <cellStyle name="40% - Accent1 2 9 2" xfId="27176"/>
    <cellStyle name="40% - Accent1 2 9 2 2" xfId="27177"/>
    <cellStyle name="40% - Accent1 2 9 2 2 2" xfId="27178"/>
    <cellStyle name="40% - Accent1 2 9 2 3" xfId="27179"/>
    <cellStyle name="40% - Accent1 2 9 3" xfId="27180"/>
    <cellStyle name="40% - Accent1 2 9 3 2" xfId="27181"/>
    <cellStyle name="40% - Accent1 2 9 4" xfId="27182"/>
    <cellStyle name="40% - Accent1 2 9 5" xfId="27183"/>
    <cellStyle name="40% - Accent1 20" xfId="27184"/>
    <cellStyle name="40% - Accent1 3" xfId="27185"/>
    <cellStyle name="40% - Accent1 3 10" xfId="27186"/>
    <cellStyle name="40% - Accent1 3 11" xfId="27187"/>
    <cellStyle name="40% - Accent1 3 12" xfId="27188"/>
    <cellStyle name="40% - Accent1 3 13" xfId="27189"/>
    <cellStyle name="40% - Accent1 3 14" xfId="27190"/>
    <cellStyle name="40% - Accent1 3 15" xfId="27191"/>
    <cellStyle name="40% - Accent1 3 2" xfId="27192"/>
    <cellStyle name="40% - Accent1 3 2 10" xfId="27193"/>
    <cellStyle name="40% - Accent1 3 2 11" xfId="27194"/>
    <cellStyle name="40% - Accent1 3 2 12" xfId="27195"/>
    <cellStyle name="40% - Accent1 3 2 2" xfId="27196"/>
    <cellStyle name="40% - Accent1 3 2 2 2" xfId="27197"/>
    <cellStyle name="40% - Accent1 3 2 2 2 2" xfId="27198"/>
    <cellStyle name="40% - Accent1 3 2 2 2 2 2" xfId="27199"/>
    <cellStyle name="40% - Accent1 3 2 2 2 3" xfId="27200"/>
    <cellStyle name="40% - Accent1 3 2 2 3" xfId="27201"/>
    <cellStyle name="40% - Accent1 3 2 2 3 2" xfId="27202"/>
    <cellStyle name="40% - Accent1 3 2 2 4" xfId="27203"/>
    <cellStyle name="40% - Accent1 3 2 2 5" xfId="27204"/>
    <cellStyle name="40% - Accent1 3 2 2 6" xfId="27205"/>
    <cellStyle name="40% - Accent1 3 2 2 7" xfId="27206"/>
    <cellStyle name="40% - Accent1 3 2 2 8" xfId="27207"/>
    <cellStyle name="40% - Accent1 3 2 3" xfId="27208"/>
    <cellStyle name="40% - Accent1 3 2 3 2" xfId="27209"/>
    <cellStyle name="40% - Accent1 3 2 3 2 2" xfId="27210"/>
    <cellStyle name="40% - Accent1 3 2 3 2 2 2" xfId="27211"/>
    <cellStyle name="40% - Accent1 3 2 3 2 3" xfId="27212"/>
    <cellStyle name="40% - Accent1 3 2 3 3" xfId="27213"/>
    <cellStyle name="40% - Accent1 3 2 3 3 2" xfId="27214"/>
    <cellStyle name="40% - Accent1 3 2 3 4" xfId="27215"/>
    <cellStyle name="40% - Accent1 3 2 3 5" xfId="27216"/>
    <cellStyle name="40% - Accent1 3 2 3 6" xfId="27217"/>
    <cellStyle name="40% - Accent1 3 2 3 7" xfId="27218"/>
    <cellStyle name="40% - Accent1 3 2 3 8" xfId="27219"/>
    <cellStyle name="40% - Accent1 3 2 4" xfId="27220"/>
    <cellStyle name="40% - Accent1 3 2 4 2" xfId="27221"/>
    <cellStyle name="40% - Accent1 3 2 4 2 2" xfId="27222"/>
    <cellStyle name="40% - Accent1 3 2 4 3" xfId="27223"/>
    <cellStyle name="40% - Accent1 3 2 5" xfId="27224"/>
    <cellStyle name="40% - Accent1 3 2 5 2" xfId="27225"/>
    <cellStyle name="40% - Accent1 3 2 6" xfId="27226"/>
    <cellStyle name="40% - Accent1 3 2 6 2" xfId="27227"/>
    <cellStyle name="40% - Accent1 3 2 7" xfId="27228"/>
    <cellStyle name="40% - Accent1 3 2 8" xfId="27229"/>
    <cellStyle name="40% - Accent1 3 2 9" xfId="27230"/>
    <cellStyle name="40% - Accent1 3 3" xfId="27231"/>
    <cellStyle name="40% - Accent1 3 3 10" xfId="27232"/>
    <cellStyle name="40% - Accent1 3 3 11" xfId="27233"/>
    <cellStyle name="40% - Accent1 3 3 12" xfId="27234"/>
    <cellStyle name="40% - Accent1 3 3 2" xfId="27235"/>
    <cellStyle name="40% - Accent1 3 3 2 2" xfId="27236"/>
    <cellStyle name="40% - Accent1 3 3 2 2 2" xfId="27237"/>
    <cellStyle name="40% - Accent1 3 3 2 2 2 2" xfId="27238"/>
    <cellStyle name="40% - Accent1 3 3 2 2 3" xfId="27239"/>
    <cellStyle name="40% - Accent1 3 3 2 3" xfId="27240"/>
    <cellStyle name="40% - Accent1 3 3 2 3 2" xfId="27241"/>
    <cellStyle name="40% - Accent1 3 3 2 4" xfId="27242"/>
    <cellStyle name="40% - Accent1 3 3 2 5" xfId="27243"/>
    <cellStyle name="40% - Accent1 3 3 2 6" xfId="27244"/>
    <cellStyle name="40% - Accent1 3 3 2 7" xfId="27245"/>
    <cellStyle name="40% - Accent1 3 3 2 8" xfId="27246"/>
    <cellStyle name="40% - Accent1 3 3 3" xfId="27247"/>
    <cellStyle name="40% - Accent1 3 3 3 2" xfId="27248"/>
    <cellStyle name="40% - Accent1 3 3 3 2 2" xfId="27249"/>
    <cellStyle name="40% - Accent1 3 3 3 2 2 2" xfId="27250"/>
    <cellStyle name="40% - Accent1 3 3 3 2 3" xfId="27251"/>
    <cellStyle name="40% - Accent1 3 3 3 3" xfId="27252"/>
    <cellStyle name="40% - Accent1 3 3 3 3 2" xfId="27253"/>
    <cellStyle name="40% - Accent1 3 3 3 4" xfId="27254"/>
    <cellStyle name="40% - Accent1 3 3 3 5" xfId="27255"/>
    <cellStyle name="40% - Accent1 3 3 3 6" xfId="27256"/>
    <cellStyle name="40% - Accent1 3 3 3 7" xfId="27257"/>
    <cellStyle name="40% - Accent1 3 3 3 8" xfId="27258"/>
    <cellStyle name="40% - Accent1 3 3 4" xfId="27259"/>
    <cellStyle name="40% - Accent1 3 3 4 2" xfId="27260"/>
    <cellStyle name="40% - Accent1 3 3 4 2 2" xfId="27261"/>
    <cellStyle name="40% - Accent1 3 3 4 3" xfId="27262"/>
    <cellStyle name="40% - Accent1 3 3 5" xfId="27263"/>
    <cellStyle name="40% - Accent1 3 3 5 2" xfId="27264"/>
    <cellStyle name="40% - Accent1 3 3 6" xfId="27265"/>
    <cellStyle name="40% - Accent1 3 3 6 2" xfId="27266"/>
    <cellStyle name="40% - Accent1 3 3 7" xfId="27267"/>
    <cellStyle name="40% - Accent1 3 3 8" xfId="27268"/>
    <cellStyle name="40% - Accent1 3 3 9" xfId="27269"/>
    <cellStyle name="40% - Accent1 3 4" xfId="27270"/>
    <cellStyle name="40% - Accent1 3 4 10" xfId="27271"/>
    <cellStyle name="40% - Accent1 3 4 11" xfId="27272"/>
    <cellStyle name="40% - Accent1 3 4 12" xfId="27273"/>
    <cellStyle name="40% - Accent1 3 4 2" xfId="27274"/>
    <cellStyle name="40% - Accent1 3 4 2 2" xfId="27275"/>
    <cellStyle name="40% - Accent1 3 4 2 2 2" xfId="27276"/>
    <cellStyle name="40% - Accent1 3 4 2 2 2 2" xfId="27277"/>
    <cellStyle name="40% - Accent1 3 4 2 2 3" xfId="27278"/>
    <cellStyle name="40% - Accent1 3 4 2 3" xfId="27279"/>
    <cellStyle name="40% - Accent1 3 4 2 3 2" xfId="27280"/>
    <cellStyle name="40% - Accent1 3 4 2 4" xfId="27281"/>
    <cellStyle name="40% - Accent1 3 4 2 5" xfId="27282"/>
    <cellStyle name="40% - Accent1 3 4 2 6" xfId="27283"/>
    <cellStyle name="40% - Accent1 3 4 2 7" xfId="27284"/>
    <cellStyle name="40% - Accent1 3 4 2 8" xfId="27285"/>
    <cellStyle name="40% - Accent1 3 4 3" xfId="27286"/>
    <cellStyle name="40% - Accent1 3 4 3 2" xfId="27287"/>
    <cellStyle name="40% - Accent1 3 4 3 2 2" xfId="27288"/>
    <cellStyle name="40% - Accent1 3 4 3 2 2 2" xfId="27289"/>
    <cellStyle name="40% - Accent1 3 4 3 2 3" xfId="27290"/>
    <cellStyle name="40% - Accent1 3 4 3 3" xfId="27291"/>
    <cellStyle name="40% - Accent1 3 4 3 3 2" xfId="27292"/>
    <cellStyle name="40% - Accent1 3 4 3 4" xfId="27293"/>
    <cellStyle name="40% - Accent1 3 4 3 5" xfId="27294"/>
    <cellStyle name="40% - Accent1 3 4 3 6" xfId="27295"/>
    <cellStyle name="40% - Accent1 3 4 3 7" xfId="27296"/>
    <cellStyle name="40% - Accent1 3 4 3 8" xfId="27297"/>
    <cellStyle name="40% - Accent1 3 4 4" xfId="27298"/>
    <cellStyle name="40% - Accent1 3 4 4 2" xfId="27299"/>
    <cellStyle name="40% - Accent1 3 4 4 2 2" xfId="27300"/>
    <cellStyle name="40% - Accent1 3 4 4 3" xfId="27301"/>
    <cellStyle name="40% - Accent1 3 4 5" xfId="27302"/>
    <cellStyle name="40% - Accent1 3 4 5 2" xfId="27303"/>
    <cellStyle name="40% - Accent1 3 4 6" xfId="27304"/>
    <cellStyle name="40% - Accent1 3 4 6 2" xfId="27305"/>
    <cellStyle name="40% - Accent1 3 4 7" xfId="27306"/>
    <cellStyle name="40% - Accent1 3 4 8" xfId="27307"/>
    <cellStyle name="40% - Accent1 3 4 9" xfId="27308"/>
    <cellStyle name="40% - Accent1 3 5" xfId="27309"/>
    <cellStyle name="40% - Accent1 3 5 2" xfId="27310"/>
    <cellStyle name="40% - Accent1 3 5 2 2" xfId="27311"/>
    <cellStyle name="40% - Accent1 3 5 2 2 2" xfId="27312"/>
    <cellStyle name="40% - Accent1 3 5 2 3" xfId="27313"/>
    <cellStyle name="40% - Accent1 3 5 3" xfId="27314"/>
    <cellStyle name="40% - Accent1 3 5 3 2" xfId="27315"/>
    <cellStyle name="40% - Accent1 3 5 4" xfId="27316"/>
    <cellStyle name="40% - Accent1 3 5 5" xfId="27317"/>
    <cellStyle name="40% - Accent1 3 5 6" xfId="27318"/>
    <cellStyle name="40% - Accent1 3 5 7" xfId="27319"/>
    <cellStyle name="40% - Accent1 3 5 8" xfId="27320"/>
    <cellStyle name="40% - Accent1 3 6" xfId="27321"/>
    <cellStyle name="40% - Accent1 3 6 2" xfId="27322"/>
    <cellStyle name="40% - Accent1 3 6 2 2" xfId="27323"/>
    <cellStyle name="40% - Accent1 3 6 2 2 2" xfId="27324"/>
    <cellStyle name="40% - Accent1 3 6 2 3" xfId="27325"/>
    <cellStyle name="40% - Accent1 3 6 3" xfId="27326"/>
    <cellStyle name="40% - Accent1 3 6 3 2" xfId="27327"/>
    <cellStyle name="40% - Accent1 3 6 4" xfId="27328"/>
    <cellStyle name="40% - Accent1 3 6 5" xfId="27329"/>
    <cellStyle name="40% - Accent1 3 6 6" xfId="27330"/>
    <cellStyle name="40% - Accent1 3 6 7" xfId="27331"/>
    <cellStyle name="40% - Accent1 3 6 8" xfId="27332"/>
    <cellStyle name="40% - Accent1 3 7" xfId="27333"/>
    <cellStyle name="40% - Accent1 3 7 2" xfId="27334"/>
    <cellStyle name="40% - Accent1 3 7 2 2" xfId="27335"/>
    <cellStyle name="40% - Accent1 3 7 3" xfId="27336"/>
    <cellStyle name="40% - Accent1 3 8" xfId="27337"/>
    <cellStyle name="40% - Accent1 3 8 2" xfId="27338"/>
    <cellStyle name="40% - Accent1 3 9" xfId="27339"/>
    <cellStyle name="40% - Accent1 3 9 2" xfId="27340"/>
    <cellStyle name="40% - Accent1 4" xfId="27341"/>
    <cellStyle name="40% - Accent1 4 10" xfId="27342"/>
    <cellStyle name="40% - Accent1 4 11" xfId="27343"/>
    <cellStyle name="40% - Accent1 4 12" xfId="27344"/>
    <cellStyle name="40% - Accent1 4 2" xfId="27345"/>
    <cellStyle name="40% - Accent1 4 2 2" xfId="27346"/>
    <cellStyle name="40% - Accent1 4 2 2 2" xfId="27347"/>
    <cellStyle name="40% - Accent1 4 2 2 2 2" xfId="27348"/>
    <cellStyle name="40% - Accent1 4 2 2 3" xfId="27349"/>
    <cellStyle name="40% - Accent1 4 2 3" xfId="27350"/>
    <cellStyle name="40% - Accent1 4 2 3 2" xfId="27351"/>
    <cellStyle name="40% - Accent1 4 2 4" xfId="27352"/>
    <cellStyle name="40% - Accent1 4 2 5" xfId="27353"/>
    <cellStyle name="40% - Accent1 4 2 6" xfId="27354"/>
    <cellStyle name="40% - Accent1 4 2 7" xfId="27355"/>
    <cellStyle name="40% - Accent1 4 2 8" xfId="27356"/>
    <cellStyle name="40% - Accent1 4 3" xfId="27357"/>
    <cellStyle name="40% - Accent1 4 3 2" xfId="27358"/>
    <cellStyle name="40% - Accent1 4 3 2 2" xfId="27359"/>
    <cellStyle name="40% - Accent1 4 3 2 2 2" xfId="27360"/>
    <cellStyle name="40% - Accent1 4 3 2 3" xfId="27361"/>
    <cellStyle name="40% - Accent1 4 3 3" xfId="27362"/>
    <cellStyle name="40% - Accent1 4 3 3 2" xfId="27363"/>
    <cellStyle name="40% - Accent1 4 3 4" xfId="27364"/>
    <cellStyle name="40% - Accent1 4 3 5" xfId="27365"/>
    <cellStyle name="40% - Accent1 4 3 6" xfId="27366"/>
    <cellStyle name="40% - Accent1 4 3 7" xfId="27367"/>
    <cellStyle name="40% - Accent1 4 3 8" xfId="27368"/>
    <cellStyle name="40% - Accent1 4 4" xfId="27369"/>
    <cellStyle name="40% - Accent1 4 4 2" xfId="27370"/>
    <cellStyle name="40% - Accent1 4 4 2 2" xfId="27371"/>
    <cellStyle name="40% - Accent1 4 4 3" xfId="27372"/>
    <cellStyle name="40% - Accent1 4 5" xfId="27373"/>
    <cellStyle name="40% - Accent1 4 5 2" xfId="27374"/>
    <cellStyle name="40% - Accent1 4 6" xfId="27375"/>
    <cellStyle name="40% - Accent1 4 6 2" xfId="27376"/>
    <cellStyle name="40% - Accent1 4 7" xfId="27377"/>
    <cellStyle name="40% - Accent1 4 8" xfId="27378"/>
    <cellStyle name="40% - Accent1 4 9" xfId="27379"/>
    <cellStyle name="40% - Accent1 5" xfId="27380"/>
    <cellStyle name="40% - Accent1 5 10" xfId="27381"/>
    <cellStyle name="40% - Accent1 5 11" xfId="27382"/>
    <cellStyle name="40% - Accent1 5 12" xfId="27383"/>
    <cellStyle name="40% - Accent1 5 2" xfId="27384"/>
    <cellStyle name="40% - Accent1 5 2 2" xfId="27385"/>
    <cellStyle name="40% - Accent1 5 2 2 2" xfId="27386"/>
    <cellStyle name="40% - Accent1 5 2 2 2 2" xfId="27387"/>
    <cellStyle name="40% - Accent1 5 2 2 3" xfId="27388"/>
    <cellStyle name="40% - Accent1 5 2 3" xfId="27389"/>
    <cellStyle name="40% - Accent1 5 2 3 2" xfId="27390"/>
    <cellStyle name="40% - Accent1 5 2 4" xfId="27391"/>
    <cellStyle name="40% - Accent1 5 2 5" xfId="27392"/>
    <cellStyle name="40% - Accent1 5 2 6" xfId="27393"/>
    <cellStyle name="40% - Accent1 5 2 7" xfId="27394"/>
    <cellStyle name="40% - Accent1 5 2 8" xfId="27395"/>
    <cellStyle name="40% - Accent1 5 3" xfId="27396"/>
    <cellStyle name="40% - Accent1 5 3 2" xfId="27397"/>
    <cellStyle name="40% - Accent1 5 3 2 2" xfId="27398"/>
    <cellStyle name="40% - Accent1 5 3 2 2 2" xfId="27399"/>
    <cellStyle name="40% - Accent1 5 3 2 3" xfId="27400"/>
    <cellStyle name="40% - Accent1 5 3 3" xfId="27401"/>
    <cellStyle name="40% - Accent1 5 3 3 2" xfId="27402"/>
    <cellStyle name="40% - Accent1 5 3 4" xfId="27403"/>
    <cellStyle name="40% - Accent1 5 3 5" xfId="27404"/>
    <cellStyle name="40% - Accent1 5 3 6" xfId="27405"/>
    <cellStyle name="40% - Accent1 5 3 7" xfId="27406"/>
    <cellStyle name="40% - Accent1 5 3 8" xfId="27407"/>
    <cellStyle name="40% - Accent1 5 4" xfId="27408"/>
    <cellStyle name="40% - Accent1 5 4 2" xfId="27409"/>
    <cellStyle name="40% - Accent1 5 4 2 2" xfId="27410"/>
    <cellStyle name="40% - Accent1 5 4 3" xfId="27411"/>
    <cellStyle name="40% - Accent1 5 5" xfId="27412"/>
    <cellStyle name="40% - Accent1 5 5 2" xfId="27413"/>
    <cellStyle name="40% - Accent1 5 6" xfId="27414"/>
    <cellStyle name="40% - Accent1 5 6 2" xfId="27415"/>
    <cellStyle name="40% - Accent1 5 7" xfId="27416"/>
    <cellStyle name="40% - Accent1 5 8" xfId="27417"/>
    <cellStyle name="40% - Accent1 5 9" xfId="27418"/>
    <cellStyle name="40% - Accent1 6" xfId="27419"/>
    <cellStyle name="40% - Accent1 6 10" xfId="27420"/>
    <cellStyle name="40% - Accent1 6 11" xfId="27421"/>
    <cellStyle name="40% - Accent1 6 12" xfId="27422"/>
    <cellStyle name="40% - Accent1 6 2" xfId="27423"/>
    <cellStyle name="40% - Accent1 6 2 2" xfId="27424"/>
    <cellStyle name="40% - Accent1 6 2 2 2" xfId="27425"/>
    <cellStyle name="40% - Accent1 6 2 2 2 2" xfId="27426"/>
    <cellStyle name="40% - Accent1 6 2 2 3" xfId="27427"/>
    <cellStyle name="40% - Accent1 6 2 3" xfId="27428"/>
    <cellStyle name="40% - Accent1 6 2 3 2" xfId="27429"/>
    <cellStyle name="40% - Accent1 6 2 4" xfId="27430"/>
    <cellStyle name="40% - Accent1 6 2 5" xfId="27431"/>
    <cellStyle name="40% - Accent1 6 2 6" xfId="27432"/>
    <cellStyle name="40% - Accent1 6 2 7" xfId="27433"/>
    <cellStyle name="40% - Accent1 6 2 8" xfId="27434"/>
    <cellStyle name="40% - Accent1 6 3" xfId="27435"/>
    <cellStyle name="40% - Accent1 6 3 2" xfId="27436"/>
    <cellStyle name="40% - Accent1 6 3 2 2" xfId="27437"/>
    <cellStyle name="40% - Accent1 6 3 2 2 2" xfId="27438"/>
    <cellStyle name="40% - Accent1 6 3 2 3" xfId="27439"/>
    <cellStyle name="40% - Accent1 6 3 3" xfId="27440"/>
    <cellStyle name="40% - Accent1 6 3 3 2" xfId="27441"/>
    <cellStyle name="40% - Accent1 6 3 4" xfId="27442"/>
    <cellStyle name="40% - Accent1 6 3 5" xfId="27443"/>
    <cellStyle name="40% - Accent1 6 3 6" xfId="27444"/>
    <cellStyle name="40% - Accent1 6 3 7" xfId="27445"/>
    <cellStyle name="40% - Accent1 6 3 8" xfId="27446"/>
    <cellStyle name="40% - Accent1 6 4" xfId="27447"/>
    <cellStyle name="40% - Accent1 6 4 2" xfId="27448"/>
    <cellStyle name="40% - Accent1 6 4 2 2" xfId="27449"/>
    <cellStyle name="40% - Accent1 6 4 3" xfId="27450"/>
    <cellStyle name="40% - Accent1 6 5" xfId="27451"/>
    <cellStyle name="40% - Accent1 6 5 2" xfId="27452"/>
    <cellStyle name="40% - Accent1 6 6" xfId="27453"/>
    <cellStyle name="40% - Accent1 6 6 2" xfId="27454"/>
    <cellStyle name="40% - Accent1 6 7" xfId="27455"/>
    <cellStyle name="40% - Accent1 6 8" xfId="27456"/>
    <cellStyle name="40% - Accent1 6 9" xfId="27457"/>
    <cellStyle name="40% - Accent1 7" xfId="27458"/>
    <cellStyle name="40% - Accent1 7 2" xfId="27459"/>
    <cellStyle name="40% - Accent1 7 2 2" xfId="27460"/>
    <cellStyle name="40% - Accent1 7 2 2 2" xfId="27461"/>
    <cellStyle name="40% - Accent1 7 2 3" xfId="27462"/>
    <cellStyle name="40% - Accent1 7 3" xfId="27463"/>
    <cellStyle name="40% - Accent1 7 3 2" xfId="27464"/>
    <cellStyle name="40% - Accent1 7 4" xfId="27465"/>
    <cellStyle name="40% - Accent1 7 5" xfId="27466"/>
    <cellStyle name="40% - Accent1 7 6" xfId="27467"/>
    <cellStyle name="40% - Accent1 7 7" xfId="27468"/>
    <cellStyle name="40% - Accent1 7 8" xfId="27469"/>
    <cellStyle name="40% - Accent1 8" xfId="27470"/>
    <cellStyle name="40% - Accent1 8 2" xfId="27471"/>
    <cellStyle name="40% - Accent1 8 2 2" xfId="27472"/>
    <cellStyle name="40% - Accent1 8 2 2 2" xfId="27473"/>
    <cellStyle name="40% - Accent1 8 2 3" xfId="27474"/>
    <cellStyle name="40% - Accent1 8 3" xfId="27475"/>
    <cellStyle name="40% - Accent1 8 3 2" xfId="27476"/>
    <cellStyle name="40% - Accent1 8 4" xfId="27477"/>
    <cellStyle name="40% - Accent1 8 5" xfId="27478"/>
    <cellStyle name="40% - Accent1 8 6" xfId="27479"/>
    <cellStyle name="40% - Accent1 8 7" xfId="27480"/>
    <cellStyle name="40% - Accent1 8 8" xfId="27481"/>
    <cellStyle name="40% - Accent1 9" xfId="27482"/>
    <cellStyle name="40% - Accent1 9 2" xfId="27483"/>
    <cellStyle name="40% - Accent1 9 2 2" xfId="27484"/>
    <cellStyle name="40% - Accent1 9 2 2 2" xfId="27485"/>
    <cellStyle name="40% - Accent1 9 2 3" xfId="27486"/>
    <cellStyle name="40% - Accent1 9 3" xfId="27487"/>
    <cellStyle name="40% - Accent1 9 3 2" xfId="27488"/>
    <cellStyle name="40% - Accent1 9 4" xfId="27489"/>
    <cellStyle name="40% - Accent1 9 5" xfId="27490"/>
    <cellStyle name="40% - Accent2 10" xfId="27491"/>
    <cellStyle name="40% - Accent2 10 2" xfId="27492"/>
    <cellStyle name="40% - Accent2 10 2 2" xfId="27493"/>
    <cellStyle name="40% - Accent2 10 2 2 2" xfId="27494"/>
    <cellStyle name="40% - Accent2 10 2 3" xfId="27495"/>
    <cellStyle name="40% - Accent2 10 3" xfId="27496"/>
    <cellStyle name="40% - Accent2 10 3 2" xfId="27497"/>
    <cellStyle name="40% - Accent2 10 4" xfId="27498"/>
    <cellStyle name="40% - Accent2 10 5" xfId="27499"/>
    <cellStyle name="40% - Accent2 11" xfId="27500"/>
    <cellStyle name="40% - Accent2 11 2" xfId="27501"/>
    <cellStyle name="40% - Accent2 11 2 2" xfId="27502"/>
    <cellStyle name="40% - Accent2 11 3" xfId="27503"/>
    <cellStyle name="40% - Accent2 12" xfId="27504"/>
    <cellStyle name="40% - Accent2 12 2" xfId="27505"/>
    <cellStyle name="40% - Accent2 13" xfId="27506"/>
    <cellStyle name="40% - Accent2 13 2" xfId="27507"/>
    <cellStyle name="40% - Accent2 14" xfId="27508"/>
    <cellStyle name="40% - Accent2 15" xfId="27509"/>
    <cellStyle name="40% - Accent2 16" xfId="27510"/>
    <cellStyle name="40% - Accent2 17" xfId="27511"/>
    <cellStyle name="40% - Accent2 18" xfId="27512"/>
    <cellStyle name="40% - Accent2 19" xfId="27513"/>
    <cellStyle name="40% - Accent2 2" xfId="9"/>
    <cellStyle name="40% - Accent2 2 10" xfId="27514"/>
    <cellStyle name="40% - Accent2 2 10 2" xfId="27515"/>
    <cellStyle name="40% - Accent2 2 10 2 2" xfId="27516"/>
    <cellStyle name="40% - Accent2 2 10 3" xfId="27517"/>
    <cellStyle name="40% - Accent2 2 11" xfId="27518"/>
    <cellStyle name="40% - Accent2 2 11 2" xfId="27519"/>
    <cellStyle name="40% - Accent2 2 12" xfId="27520"/>
    <cellStyle name="40% - Accent2 2 12 2" xfId="27521"/>
    <cellStyle name="40% - Accent2 2 13" xfId="27522"/>
    <cellStyle name="40% - Accent2 2 14" xfId="27523"/>
    <cellStyle name="40% - Accent2 2 15" xfId="27524"/>
    <cellStyle name="40% - Accent2 2 16" xfId="27525"/>
    <cellStyle name="40% - Accent2 2 17" xfId="27526"/>
    <cellStyle name="40% - Accent2 2 18" xfId="27527"/>
    <cellStyle name="40% - Accent2 2 2" xfId="27528"/>
    <cellStyle name="40% - Accent2 2 2 10" xfId="27529"/>
    <cellStyle name="40% - Accent2 2 2 11" xfId="27530"/>
    <cellStyle name="40% - Accent2 2 2 12" xfId="27531"/>
    <cellStyle name="40% - Accent2 2 2 13" xfId="27532"/>
    <cellStyle name="40% - Accent2 2 2 14" xfId="27533"/>
    <cellStyle name="40% - Accent2 2 2 15" xfId="27534"/>
    <cellStyle name="40% - Accent2 2 2 2" xfId="27535"/>
    <cellStyle name="40% - Accent2 2 2 2 10" xfId="27536"/>
    <cellStyle name="40% - Accent2 2 2 2 11" xfId="27537"/>
    <cellStyle name="40% - Accent2 2 2 2 12" xfId="27538"/>
    <cellStyle name="40% - Accent2 2 2 2 2" xfId="27539"/>
    <cellStyle name="40% - Accent2 2 2 2 2 2" xfId="27540"/>
    <cellStyle name="40% - Accent2 2 2 2 2 2 2" xfId="27541"/>
    <cellStyle name="40% - Accent2 2 2 2 2 2 2 2" xfId="27542"/>
    <cellStyle name="40% - Accent2 2 2 2 2 2 3" xfId="27543"/>
    <cellStyle name="40% - Accent2 2 2 2 2 3" xfId="27544"/>
    <cellStyle name="40% - Accent2 2 2 2 2 3 2" xfId="27545"/>
    <cellStyle name="40% - Accent2 2 2 2 2 4" xfId="27546"/>
    <cellStyle name="40% - Accent2 2 2 2 2 5" xfId="27547"/>
    <cellStyle name="40% - Accent2 2 2 2 2 6" xfId="27548"/>
    <cellStyle name="40% - Accent2 2 2 2 2 7" xfId="27549"/>
    <cellStyle name="40% - Accent2 2 2 2 2 8" xfId="27550"/>
    <cellStyle name="40% - Accent2 2 2 2 3" xfId="27551"/>
    <cellStyle name="40% - Accent2 2 2 2 3 2" xfId="27552"/>
    <cellStyle name="40% - Accent2 2 2 2 3 2 2" xfId="27553"/>
    <cellStyle name="40% - Accent2 2 2 2 3 2 2 2" xfId="27554"/>
    <cellStyle name="40% - Accent2 2 2 2 3 2 3" xfId="27555"/>
    <cellStyle name="40% - Accent2 2 2 2 3 3" xfId="27556"/>
    <cellStyle name="40% - Accent2 2 2 2 3 3 2" xfId="27557"/>
    <cellStyle name="40% - Accent2 2 2 2 3 4" xfId="27558"/>
    <cellStyle name="40% - Accent2 2 2 2 3 5" xfId="27559"/>
    <cellStyle name="40% - Accent2 2 2 2 3 6" xfId="27560"/>
    <cellStyle name="40% - Accent2 2 2 2 3 7" xfId="27561"/>
    <cellStyle name="40% - Accent2 2 2 2 3 8" xfId="27562"/>
    <cellStyle name="40% - Accent2 2 2 2 4" xfId="27563"/>
    <cellStyle name="40% - Accent2 2 2 2 4 2" xfId="27564"/>
    <cellStyle name="40% - Accent2 2 2 2 4 2 2" xfId="27565"/>
    <cellStyle name="40% - Accent2 2 2 2 4 3" xfId="27566"/>
    <cellStyle name="40% - Accent2 2 2 2 5" xfId="27567"/>
    <cellStyle name="40% - Accent2 2 2 2 5 2" xfId="27568"/>
    <cellStyle name="40% - Accent2 2 2 2 6" xfId="27569"/>
    <cellStyle name="40% - Accent2 2 2 2 6 2" xfId="27570"/>
    <cellStyle name="40% - Accent2 2 2 2 7" xfId="27571"/>
    <cellStyle name="40% - Accent2 2 2 2 8" xfId="27572"/>
    <cellStyle name="40% - Accent2 2 2 2 9" xfId="27573"/>
    <cellStyle name="40% - Accent2 2 2 3" xfId="27574"/>
    <cellStyle name="40% - Accent2 2 2 3 10" xfId="27575"/>
    <cellStyle name="40% - Accent2 2 2 3 11" xfId="27576"/>
    <cellStyle name="40% - Accent2 2 2 3 12" xfId="27577"/>
    <cellStyle name="40% - Accent2 2 2 3 2" xfId="27578"/>
    <cellStyle name="40% - Accent2 2 2 3 2 2" xfId="27579"/>
    <cellStyle name="40% - Accent2 2 2 3 2 2 2" xfId="27580"/>
    <cellStyle name="40% - Accent2 2 2 3 2 2 2 2" xfId="27581"/>
    <cellStyle name="40% - Accent2 2 2 3 2 2 3" xfId="27582"/>
    <cellStyle name="40% - Accent2 2 2 3 2 3" xfId="27583"/>
    <cellStyle name="40% - Accent2 2 2 3 2 3 2" xfId="27584"/>
    <cellStyle name="40% - Accent2 2 2 3 2 4" xfId="27585"/>
    <cellStyle name="40% - Accent2 2 2 3 2 5" xfId="27586"/>
    <cellStyle name="40% - Accent2 2 2 3 2 6" xfId="27587"/>
    <cellStyle name="40% - Accent2 2 2 3 2 7" xfId="27588"/>
    <cellStyle name="40% - Accent2 2 2 3 2 8" xfId="27589"/>
    <cellStyle name="40% - Accent2 2 2 3 3" xfId="27590"/>
    <cellStyle name="40% - Accent2 2 2 3 3 2" xfId="27591"/>
    <cellStyle name="40% - Accent2 2 2 3 3 2 2" xfId="27592"/>
    <cellStyle name="40% - Accent2 2 2 3 3 2 2 2" xfId="27593"/>
    <cellStyle name="40% - Accent2 2 2 3 3 2 3" xfId="27594"/>
    <cellStyle name="40% - Accent2 2 2 3 3 3" xfId="27595"/>
    <cellStyle name="40% - Accent2 2 2 3 3 3 2" xfId="27596"/>
    <cellStyle name="40% - Accent2 2 2 3 3 4" xfId="27597"/>
    <cellStyle name="40% - Accent2 2 2 3 3 5" xfId="27598"/>
    <cellStyle name="40% - Accent2 2 2 3 3 6" xfId="27599"/>
    <cellStyle name="40% - Accent2 2 2 3 3 7" xfId="27600"/>
    <cellStyle name="40% - Accent2 2 2 3 3 8" xfId="27601"/>
    <cellStyle name="40% - Accent2 2 2 3 4" xfId="27602"/>
    <cellStyle name="40% - Accent2 2 2 3 4 2" xfId="27603"/>
    <cellStyle name="40% - Accent2 2 2 3 4 2 2" xfId="27604"/>
    <cellStyle name="40% - Accent2 2 2 3 4 3" xfId="27605"/>
    <cellStyle name="40% - Accent2 2 2 3 5" xfId="27606"/>
    <cellStyle name="40% - Accent2 2 2 3 5 2" xfId="27607"/>
    <cellStyle name="40% - Accent2 2 2 3 6" xfId="27608"/>
    <cellStyle name="40% - Accent2 2 2 3 6 2" xfId="27609"/>
    <cellStyle name="40% - Accent2 2 2 3 7" xfId="27610"/>
    <cellStyle name="40% - Accent2 2 2 3 8" xfId="27611"/>
    <cellStyle name="40% - Accent2 2 2 3 9" xfId="27612"/>
    <cellStyle name="40% - Accent2 2 2 4" xfId="27613"/>
    <cellStyle name="40% - Accent2 2 2 4 10" xfId="27614"/>
    <cellStyle name="40% - Accent2 2 2 4 11" xfId="27615"/>
    <cellStyle name="40% - Accent2 2 2 4 12" xfId="27616"/>
    <cellStyle name="40% - Accent2 2 2 4 2" xfId="27617"/>
    <cellStyle name="40% - Accent2 2 2 4 2 2" xfId="27618"/>
    <cellStyle name="40% - Accent2 2 2 4 2 2 2" xfId="27619"/>
    <cellStyle name="40% - Accent2 2 2 4 2 2 2 2" xfId="27620"/>
    <cellStyle name="40% - Accent2 2 2 4 2 2 3" xfId="27621"/>
    <cellStyle name="40% - Accent2 2 2 4 2 3" xfId="27622"/>
    <cellStyle name="40% - Accent2 2 2 4 2 3 2" xfId="27623"/>
    <cellStyle name="40% - Accent2 2 2 4 2 4" xfId="27624"/>
    <cellStyle name="40% - Accent2 2 2 4 2 5" xfId="27625"/>
    <cellStyle name="40% - Accent2 2 2 4 2 6" xfId="27626"/>
    <cellStyle name="40% - Accent2 2 2 4 2 7" xfId="27627"/>
    <cellStyle name="40% - Accent2 2 2 4 2 8" xfId="27628"/>
    <cellStyle name="40% - Accent2 2 2 4 3" xfId="27629"/>
    <cellStyle name="40% - Accent2 2 2 4 3 2" xfId="27630"/>
    <cellStyle name="40% - Accent2 2 2 4 3 2 2" xfId="27631"/>
    <cellStyle name="40% - Accent2 2 2 4 3 2 2 2" xfId="27632"/>
    <cellStyle name="40% - Accent2 2 2 4 3 2 3" xfId="27633"/>
    <cellStyle name="40% - Accent2 2 2 4 3 3" xfId="27634"/>
    <cellStyle name="40% - Accent2 2 2 4 3 3 2" xfId="27635"/>
    <cellStyle name="40% - Accent2 2 2 4 3 4" xfId="27636"/>
    <cellStyle name="40% - Accent2 2 2 4 3 5" xfId="27637"/>
    <cellStyle name="40% - Accent2 2 2 4 3 6" xfId="27638"/>
    <cellStyle name="40% - Accent2 2 2 4 3 7" xfId="27639"/>
    <cellStyle name="40% - Accent2 2 2 4 3 8" xfId="27640"/>
    <cellStyle name="40% - Accent2 2 2 4 4" xfId="27641"/>
    <cellStyle name="40% - Accent2 2 2 4 4 2" xfId="27642"/>
    <cellStyle name="40% - Accent2 2 2 4 4 2 2" xfId="27643"/>
    <cellStyle name="40% - Accent2 2 2 4 4 3" xfId="27644"/>
    <cellStyle name="40% - Accent2 2 2 4 5" xfId="27645"/>
    <cellStyle name="40% - Accent2 2 2 4 5 2" xfId="27646"/>
    <cellStyle name="40% - Accent2 2 2 4 6" xfId="27647"/>
    <cellStyle name="40% - Accent2 2 2 4 6 2" xfId="27648"/>
    <cellStyle name="40% - Accent2 2 2 4 7" xfId="27649"/>
    <cellStyle name="40% - Accent2 2 2 4 8" xfId="27650"/>
    <cellStyle name="40% - Accent2 2 2 4 9" xfId="27651"/>
    <cellStyle name="40% - Accent2 2 2 5" xfId="27652"/>
    <cellStyle name="40% - Accent2 2 2 5 2" xfId="27653"/>
    <cellStyle name="40% - Accent2 2 2 5 2 2" xfId="27654"/>
    <cellStyle name="40% - Accent2 2 2 5 2 2 2" xfId="27655"/>
    <cellStyle name="40% - Accent2 2 2 5 2 3" xfId="27656"/>
    <cellStyle name="40% - Accent2 2 2 5 3" xfId="27657"/>
    <cellStyle name="40% - Accent2 2 2 5 3 2" xfId="27658"/>
    <cellStyle name="40% - Accent2 2 2 5 4" xfId="27659"/>
    <cellStyle name="40% - Accent2 2 2 5 5" xfId="27660"/>
    <cellStyle name="40% - Accent2 2 2 5 6" xfId="27661"/>
    <cellStyle name="40% - Accent2 2 2 5 7" xfId="27662"/>
    <cellStyle name="40% - Accent2 2 2 5 8" xfId="27663"/>
    <cellStyle name="40% - Accent2 2 2 6" xfId="27664"/>
    <cellStyle name="40% - Accent2 2 2 6 2" xfId="27665"/>
    <cellStyle name="40% - Accent2 2 2 6 2 2" xfId="27666"/>
    <cellStyle name="40% - Accent2 2 2 6 2 2 2" xfId="27667"/>
    <cellStyle name="40% - Accent2 2 2 6 2 3" xfId="27668"/>
    <cellStyle name="40% - Accent2 2 2 6 3" xfId="27669"/>
    <cellStyle name="40% - Accent2 2 2 6 3 2" xfId="27670"/>
    <cellStyle name="40% - Accent2 2 2 6 4" xfId="27671"/>
    <cellStyle name="40% - Accent2 2 2 6 5" xfId="27672"/>
    <cellStyle name="40% - Accent2 2 2 6 6" xfId="27673"/>
    <cellStyle name="40% - Accent2 2 2 6 7" xfId="27674"/>
    <cellStyle name="40% - Accent2 2 2 6 8" xfId="27675"/>
    <cellStyle name="40% - Accent2 2 2 7" xfId="27676"/>
    <cellStyle name="40% - Accent2 2 2 7 2" xfId="27677"/>
    <cellStyle name="40% - Accent2 2 2 7 2 2" xfId="27678"/>
    <cellStyle name="40% - Accent2 2 2 7 3" xfId="27679"/>
    <cellStyle name="40% - Accent2 2 2 8" xfId="27680"/>
    <cellStyle name="40% - Accent2 2 2 8 2" xfId="27681"/>
    <cellStyle name="40% - Accent2 2 2 9" xfId="27682"/>
    <cellStyle name="40% - Accent2 2 2 9 2" xfId="27683"/>
    <cellStyle name="40% - Accent2 2 3" xfId="27684"/>
    <cellStyle name="40% - Accent2 2 3 10" xfId="27685"/>
    <cellStyle name="40% - Accent2 2 3 11" xfId="27686"/>
    <cellStyle name="40% - Accent2 2 3 12" xfId="27687"/>
    <cellStyle name="40% - Accent2 2 3 2" xfId="27688"/>
    <cellStyle name="40% - Accent2 2 3 2 2" xfId="27689"/>
    <cellStyle name="40% - Accent2 2 3 2 2 2" xfId="27690"/>
    <cellStyle name="40% - Accent2 2 3 2 2 2 2" xfId="27691"/>
    <cellStyle name="40% - Accent2 2 3 2 2 3" xfId="27692"/>
    <cellStyle name="40% - Accent2 2 3 2 3" xfId="27693"/>
    <cellStyle name="40% - Accent2 2 3 2 3 2" xfId="27694"/>
    <cellStyle name="40% - Accent2 2 3 2 4" xfId="27695"/>
    <cellStyle name="40% - Accent2 2 3 2 5" xfId="27696"/>
    <cellStyle name="40% - Accent2 2 3 2 6" xfId="27697"/>
    <cellStyle name="40% - Accent2 2 3 2 7" xfId="27698"/>
    <cellStyle name="40% - Accent2 2 3 2 8" xfId="27699"/>
    <cellStyle name="40% - Accent2 2 3 3" xfId="27700"/>
    <cellStyle name="40% - Accent2 2 3 3 2" xfId="27701"/>
    <cellStyle name="40% - Accent2 2 3 3 2 2" xfId="27702"/>
    <cellStyle name="40% - Accent2 2 3 3 2 2 2" xfId="27703"/>
    <cellStyle name="40% - Accent2 2 3 3 2 3" xfId="27704"/>
    <cellStyle name="40% - Accent2 2 3 3 3" xfId="27705"/>
    <cellStyle name="40% - Accent2 2 3 3 3 2" xfId="27706"/>
    <cellStyle name="40% - Accent2 2 3 3 4" xfId="27707"/>
    <cellStyle name="40% - Accent2 2 3 3 5" xfId="27708"/>
    <cellStyle name="40% - Accent2 2 3 3 6" xfId="27709"/>
    <cellStyle name="40% - Accent2 2 3 3 7" xfId="27710"/>
    <cellStyle name="40% - Accent2 2 3 3 8" xfId="27711"/>
    <cellStyle name="40% - Accent2 2 3 4" xfId="27712"/>
    <cellStyle name="40% - Accent2 2 3 4 2" xfId="27713"/>
    <cellStyle name="40% - Accent2 2 3 4 2 2" xfId="27714"/>
    <cellStyle name="40% - Accent2 2 3 4 3" xfId="27715"/>
    <cellStyle name="40% - Accent2 2 3 5" xfId="27716"/>
    <cellStyle name="40% - Accent2 2 3 5 2" xfId="27717"/>
    <cellStyle name="40% - Accent2 2 3 6" xfId="27718"/>
    <cellStyle name="40% - Accent2 2 3 6 2" xfId="27719"/>
    <cellStyle name="40% - Accent2 2 3 7" xfId="27720"/>
    <cellStyle name="40% - Accent2 2 3 8" xfId="27721"/>
    <cellStyle name="40% - Accent2 2 3 9" xfId="27722"/>
    <cellStyle name="40% - Accent2 2 4" xfId="27723"/>
    <cellStyle name="40% - Accent2 2 4 10" xfId="27724"/>
    <cellStyle name="40% - Accent2 2 4 11" xfId="27725"/>
    <cellStyle name="40% - Accent2 2 4 12" xfId="27726"/>
    <cellStyle name="40% - Accent2 2 4 2" xfId="27727"/>
    <cellStyle name="40% - Accent2 2 4 2 2" xfId="27728"/>
    <cellStyle name="40% - Accent2 2 4 2 2 2" xfId="27729"/>
    <cellStyle name="40% - Accent2 2 4 2 2 2 2" xfId="27730"/>
    <cellStyle name="40% - Accent2 2 4 2 2 3" xfId="27731"/>
    <cellStyle name="40% - Accent2 2 4 2 3" xfId="27732"/>
    <cellStyle name="40% - Accent2 2 4 2 3 2" xfId="27733"/>
    <cellStyle name="40% - Accent2 2 4 2 4" xfId="27734"/>
    <cellStyle name="40% - Accent2 2 4 2 5" xfId="27735"/>
    <cellStyle name="40% - Accent2 2 4 2 6" xfId="27736"/>
    <cellStyle name="40% - Accent2 2 4 2 7" xfId="27737"/>
    <cellStyle name="40% - Accent2 2 4 2 8" xfId="27738"/>
    <cellStyle name="40% - Accent2 2 4 3" xfId="27739"/>
    <cellStyle name="40% - Accent2 2 4 3 2" xfId="27740"/>
    <cellStyle name="40% - Accent2 2 4 3 2 2" xfId="27741"/>
    <cellStyle name="40% - Accent2 2 4 3 2 2 2" xfId="27742"/>
    <cellStyle name="40% - Accent2 2 4 3 2 3" xfId="27743"/>
    <cellStyle name="40% - Accent2 2 4 3 3" xfId="27744"/>
    <cellStyle name="40% - Accent2 2 4 3 3 2" xfId="27745"/>
    <cellStyle name="40% - Accent2 2 4 3 4" xfId="27746"/>
    <cellStyle name="40% - Accent2 2 4 3 5" xfId="27747"/>
    <cellStyle name="40% - Accent2 2 4 3 6" xfId="27748"/>
    <cellStyle name="40% - Accent2 2 4 3 7" xfId="27749"/>
    <cellStyle name="40% - Accent2 2 4 3 8" xfId="27750"/>
    <cellStyle name="40% - Accent2 2 4 4" xfId="27751"/>
    <cellStyle name="40% - Accent2 2 4 4 2" xfId="27752"/>
    <cellStyle name="40% - Accent2 2 4 4 2 2" xfId="27753"/>
    <cellStyle name="40% - Accent2 2 4 4 3" xfId="27754"/>
    <cellStyle name="40% - Accent2 2 4 5" xfId="27755"/>
    <cellStyle name="40% - Accent2 2 4 5 2" xfId="27756"/>
    <cellStyle name="40% - Accent2 2 4 6" xfId="27757"/>
    <cellStyle name="40% - Accent2 2 4 6 2" xfId="27758"/>
    <cellStyle name="40% - Accent2 2 4 7" xfId="27759"/>
    <cellStyle name="40% - Accent2 2 4 8" xfId="27760"/>
    <cellStyle name="40% - Accent2 2 4 9" xfId="27761"/>
    <cellStyle name="40% - Accent2 2 5" xfId="27762"/>
    <cellStyle name="40% - Accent2 2 5 10" xfId="27763"/>
    <cellStyle name="40% - Accent2 2 5 11" xfId="27764"/>
    <cellStyle name="40% - Accent2 2 5 12" xfId="27765"/>
    <cellStyle name="40% - Accent2 2 5 2" xfId="27766"/>
    <cellStyle name="40% - Accent2 2 5 2 2" xfId="27767"/>
    <cellStyle name="40% - Accent2 2 5 2 2 2" xfId="27768"/>
    <cellStyle name="40% - Accent2 2 5 2 2 2 2" xfId="27769"/>
    <cellStyle name="40% - Accent2 2 5 2 2 3" xfId="27770"/>
    <cellStyle name="40% - Accent2 2 5 2 3" xfId="27771"/>
    <cellStyle name="40% - Accent2 2 5 2 3 2" xfId="27772"/>
    <cellStyle name="40% - Accent2 2 5 2 4" xfId="27773"/>
    <cellStyle name="40% - Accent2 2 5 2 5" xfId="27774"/>
    <cellStyle name="40% - Accent2 2 5 2 6" xfId="27775"/>
    <cellStyle name="40% - Accent2 2 5 2 7" xfId="27776"/>
    <cellStyle name="40% - Accent2 2 5 2 8" xfId="27777"/>
    <cellStyle name="40% - Accent2 2 5 3" xfId="27778"/>
    <cellStyle name="40% - Accent2 2 5 3 2" xfId="27779"/>
    <cellStyle name="40% - Accent2 2 5 3 2 2" xfId="27780"/>
    <cellStyle name="40% - Accent2 2 5 3 2 2 2" xfId="27781"/>
    <cellStyle name="40% - Accent2 2 5 3 2 3" xfId="27782"/>
    <cellStyle name="40% - Accent2 2 5 3 3" xfId="27783"/>
    <cellStyle name="40% - Accent2 2 5 3 3 2" xfId="27784"/>
    <cellStyle name="40% - Accent2 2 5 3 4" xfId="27785"/>
    <cellStyle name="40% - Accent2 2 5 3 5" xfId="27786"/>
    <cellStyle name="40% - Accent2 2 5 3 6" xfId="27787"/>
    <cellStyle name="40% - Accent2 2 5 3 7" xfId="27788"/>
    <cellStyle name="40% - Accent2 2 5 3 8" xfId="27789"/>
    <cellStyle name="40% - Accent2 2 5 4" xfId="27790"/>
    <cellStyle name="40% - Accent2 2 5 4 2" xfId="27791"/>
    <cellStyle name="40% - Accent2 2 5 4 2 2" xfId="27792"/>
    <cellStyle name="40% - Accent2 2 5 4 3" xfId="27793"/>
    <cellStyle name="40% - Accent2 2 5 5" xfId="27794"/>
    <cellStyle name="40% - Accent2 2 5 5 2" xfId="27795"/>
    <cellStyle name="40% - Accent2 2 5 6" xfId="27796"/>
    <cellStyle name="40% - Accent2 2 5 6 2" xfId="27797"/>
    <cellStyle name="40% - Accent2 2 5 7" xfId="27798"/>
    <cellStyle name="40% - Accent2 2 5 8" xfId="27799"/>
    <cellStyle name="40% - Accent2 2 5 9" xfId="27800"/>
    <cellStyle name="40% - Accent2 2 6" xfId="27801"/>
    <cellStyle name="40% - Accent2 2 6 2" xfId="27802"/>
    <cellStyle name="40% - Accent2 2 6 2 2" xfId="27803"/>
    <cellStyle name="40% - Accent2 2 6 2 2 2" xfId="27804"/>
    <cellStyle name="40% - Accent2 2 6 2 3" xfId="27805"/>
    <cellStyle name="40% - Accent2 2 6 3" xfId="27806"/>
    <cellStyle name="40% - Accent2 2 6 3 2" xfId="27807"/>
    <cellStyle name="40% - Accent2 2 6 4" xfId="27808"/>
    <cellStyle name="40% - Accent2 2 6 5" xfId="27809"/>
    <cellStyle name="40% - Accent2 2 6 6" xfId="27810"/>
    <cellStyle name="40% - Accent2 2 6 7" xfId="27811"/>
    <cellStyle name="40% - Accent2 2 6 8" xfId="27812"/>
    <cellStyle name="40% - Accent2 2 7" xfId="27813"/>
    <cellStyle name="40% - Accent2 2 7 2" xfId="27814"/>
    <cellStyle name="40% - Accent2 2 7 2 2" xfId="27815"/>
    <cellStyle name="40% - Accent2 2 7 2 2 2" xfId="27816"/>
    <cellStyle name="40% - Accent2 2 7 2 3" xfId="27817"/>
    <cellStyle name="40% - Accent2 2 7 3" xfId="27818"/>
    <cellStyle name="40% - Accent2 2 7 3 2" xfId="27819"/>
    <cellStyle name="40% - Accent2 2 7 4" xfId="27820"/>
    <cellStyle name="40% - Accent2 2 7 5" xfId="27821"/>
    <cellStyle name="40% - Accent2 2 7 6" xfId="27822"/>
    <cellStyle name="40% - Accent2 2 7 7" xfId="27823"/>
    <cellStyle name="40% - Accent2 2 7 8" xfId="27824"/>
    <cellStyle name="40% - Accent2 2 8" xfId="27825"/>
    <cellStyle name="40% - Accent2 2 8 2" xfId="27826"/>
    <cellStyle name="40% - Accent2 2 8 2 2" xfId="27827"/>
    <cellStyle name="40% - Accent2 2 8 2 2 2" xfId="27828"/>
    <cellStyle name="40% - Accent2 2 8 2 3" xfId="27829"/>
    <cellStyle name="40% - Accent2 2 8 3" xfId="27830"/>
    <cellStyle name="40% - Accent2 2 8 3 2" xfId="27831"/>
    <cellStyle name="40% - Accent2 2 8 4" xfId="27832"/>
    <cellStyle name="40% - Accent2 2 8 5" xfId="27833"/>
    <cellStyle name="40% - Accent2 2 9" xfId="27834"/>
    <cellStyle name="40% - Accent2 2 9 2" xfId="27835"/>
    <cellStyle name="40% - Accent2 2 9 2 2" xfId="27836"/>
    <cellStyle name="40% - Accent2 2 9 2 2 2" xfId="27837"/>
    <cellStyle name="40% - Accent2 2 9 2 3" xfId="27838"/>
    <cellStyle name="40% - Accent2 2 9 3" xfId="27839"/>
    <cellStyle name="40% - Accent2 2 9 3 2" xfId="27840"/>
    <cellStyle name="40% - Accent2 2 9 4" xfId="27841"/>
    <cellStyle name="40% - Accent2 2 9 5" xfId="27842"/>
    <cellStyle name="40% - Accent2 20" xfId="27843"/>
    <cellStyle name="40% - Accent2 3" xfId="27844"/>
    <cellStyle name="40% - Accent2 3 10" xfId="27845"/>
    <cellStyle name="40% - Accent2 3 11" xfId="27846"/>
    <cellStyle name="40% - Accent2 3 12" xfId="27847"/>
    <cellStyle name="40% - Accent2 3 13" xfId="27848"/>
    <cellStyle name="40% - Accent2 3 14" xfId="27849"/>
    <cellStyle name="40% - Accent2 3 15" xfId="27850"/>
    <cellStyle name="40% - Accent2 3 2" xfId="27851"/>
    <cellStyle name="40% - Accent2 3 2 10" xfId="27852"/>
    <cellStyle name="40% - Accent2 3 2 11" xfId="27853"/>
    <cellStyle name="40% - Accent2 3 2 12" xfId="27854"/>
    <cellStyle name="40% - Accent2 3 2 2" xfId="27855"/>
    <cellStyle name="40% - Accent2 3 2 2 2" xfId="27856"/>
    <cellStyle name="40% - Accent2 3 2 2 2 2" xfId="27857"/>
    <cellStyle name="40% - Accent2 3 2 2 2 2 2" xfId="27858"/>
    <cellStyle name="40% - Accent2 3 2 2 2 3" xfId="27859"/>
    <cellStyle name="40% - Accent2 3 2 2 3" xfId="27860"/>
    <cellStyle name="40% - Accent2 3 2 2 3 2" xfId="27861"/>
    <cellStyle name="40% - Accent2 3 2 2 4" xfId="27862"/>
    <cellStyle name="40% - Accent2 3 2 2 5" xfId="27863"/>
    <cellStyle name="40% - Accent2 3 2 2 6" xfId="27864"/>
    <cellStyle name="40% - Accent2 3 2 2 7" xfId="27865"/>
    <cellStyle name="40% - Accent2 3 2 2 8" xfId="27866"/>
    <cellStyle name="40% - Accent2 3 2 3" xfId="27867"/>
    <cellStyle name="40% - Accent2 3 2 3 2" xfId="27868"/>
    <cellStyle name="40% - Accent2 3 2 3 2 2" xfId="27869"/>
    <cellStyle name="40% - Accent2 3 2 3 2 2 2" xfId="27870"/>
    <cellStyle name="40% - Accent2 3 2 3 2 3" xfId="27871"/>
    <cellStyle name="40% - Accent2 3 2 3 3" xfId="27872"/>
    <cellStyle name="40% - Accent2 3 2 3 3 2" xfId="27873"/>
    <cellStyle name="40% - Accent2 3 2 3 4" xfId="27874"/>
    <cellStyle name="40% - Accent2 3 2 3 5" xfId="27875"/>
    <cellStyle name="40% - Accent2 3 2 3 6" xfId="27876"/>
    <cellStyle name="40% - Accent2 3 2 3 7" xfId="27877"/>
    <cellStyle name="40% - Accent2 3 2 3 8" xfId="27878"/>
    <cellStyle name="40% - Accent2 3 2 4" xfId="27879"/>
    <cellStyle name="40% - Accent2 3 2 4 2" xfId="27880"/>
    <cellStyle name="40% - Accent2 3 2 4 2 2" xfId="27881"/>
    <cellStyle name="40% - Accent2 3 2 4 3" xfId="27882"/>
    <cellStyle name="40% - Accent2 3 2 5" xfId="27883"/>
    <cellStyle name="40% - Accent2 3 2 5 2" xfId="27884"/>
    <cellStyle name="40% - Accent2 3 2 6" xfId="27885"/>
    <cellStyle name="40% - Accent2 3 2 6 2" xfId="27886"/>
    <cellStyle name="40% - Accent2 3 2 7" xfId="27887"/>
    <cellStyle name="40% - Accent2 3 2 8" xfId="27888"/>
    <cellStyle name="40% - Accent2 3 2 9" xfId="27889"/>
    <cellStyle name="40% - Accent2 3 3" xfId="27890"/>
    <cellStyle name="40% - Accent2 3 3 10" xfId="27891"/>
    <cellStyle name="40% - Accent2 3 3 11" xfId="27892"/>
    <cellStyle name="40% - Accent2 3 3 12" xfId="27893"/>
    <cellStyle name="40% - Accent2 3 3 2" xfId="27894"/>
    <cellStyle name="40% - Accent2 3 3 2 2" xfId="27895"/>
    <cellStyle name="40% - Accent2 3 3 2 2 2" xfId="27896"/>
    <cellStyle name="40% - Accent2 3 3 2 2 2 2" xfId="27897"/>
    <cellStyle name="40% - Accent2 3 3 2 2 3" xfId="27898"/>
    <cellStyle name="40% - Accent2 3 3 2 3" xfId="27899"/>
    <cellStyle name="40% - Accent2 3 3 2 3 2" xfId="27900"/>
    <cellStyle name="40% - Accent2 3 3 2 4" xfId="27901"/>
    <cellStyle name="40% - Accent2 3 3 2 5" xfId="27902"/>
    <cellStyle name="40% - Accent2 3 3 2 6" xfId="27903"/>
    <cellStyle name="40% - Accent2 3 3 2 7" xfId="27904"/>
    <cellStyle name="40% - Accent2 3 3 2 8" xfId="27905"/>
    <cellStyle name="40% - Accent2 3 3 3" xfId="27906"/>
    <cellStyle name="40% - Accent2 3 3 3 2" xfId="27907"/>
    <cellStyle name="40% - Accent2 3 3 3 2 2" xfId="27908"/>
    <cellStyle name="40% - Accent2 3 3 3 2 2 2" xfId="27909"/>
    <cellStyle name="40% - Accent2 3 3 3 2 3" xfId="27910"/>
    <cellStyle name="40% - Accent2 3 3 3 3" xfId="27911"/>
    <cellStyle name="40% - Accent2 3 3 3 3 2" xfId="27912"/>
    <cellStyle name="40% - Accent2 3 3 3 4" xfId="27913"/>
    <cellStyle name="40% - Accent2 3 3 3 5" xfId="27914"/>
    <cellStyle name="40% - Accent2 3 3 3 6" xfId="27915"/>
    <cellStyle name="40% - Accent2 3 3 3 7" xfId="27916"/>
    <cellStyle name="40% - Accent2 3 3 3 8" xfId="27917"/>
    <cellStyle name="40% - Accent2 3 3 4" xfId="27918"/>
    <cellStyle name="40% - Accent2 3 3 4 2" xfId="27919"/>
    <cellStyle name="40% - Accent2 3 3 4 2 2" xfId="27920"/>
    <cellStyle name="40% - Accent2 3 3 4 3" xfId="27921"/>
    <cellStyle name="40% - Accent2 3 3 5" xfId="27922"/>
    <cellStyle name="40% - Accent2 3 3 5 2" xfId="27923"/>
    <cellStyle name="40% - Accent2 3 3 6" xfId="27924"/>
    <cellStyle name="40% - Accent2 3 3 6 2" xfId="27925"/>
    <cellStyle name="40% - Accent2 3 3 7" xfId="27926"/>
    <cellStyle name="40% - Accent2 3 3 8" xfId="27927"/>
    <cellStyle name="40% - Accent2 3 3 9" xfId="27928"/>
    <cellStyle name="40% - Accent2 3 4" xfId="27929"/>
    <cellStyle name="40% - Accent2 3 4 10" xfId="27930"/>
    <cellStyle name="40% - Accent2 3 4 11" xfId="27931"/>
    <cellStyle name="40% - Accent2 3 4 12" xfId="27932"/>
    <cellStyle name="40% - Accent2 3 4 2" xfId="27933"/>
    <cellStyle name="40% - Accent2 3 4 2 2" xfId="27934"/>
    <cellStyle name="40% - Accent2 3 4 2 2 2" xfId="27935"/>
    <cellStyle name="40% - Accent2 3 4 2 2 2 2" xfId="27936"/>
    <cellStyle name="40% - Accent2 3 4 2 2 3" xfId="27937"/>
    <cellStyle name="40% - Accent2 3 4 2 3" xfId="27938"/>
    <cellStyle name="40% - Accent2 3 4 2 3 2" xfId="27939"/>
    <cellStyle name="40% - Accent2 3 4 2 4" xfId="27940"/>
    <cellStyle name="40% - Accent2 3 4 2 5" xfId="27941"/>
    <cellStyle name="40% - Accent2 3 4 2 6" xfId="27942"/>
    <cellStyle name="40% - Accent2 3 4 2 7" xfId="27943"/>
    <cellStyle name="40% - Accent2 3 4 2 8" xfId="27944"/>
    <cellStyle name="40% - Accent2 3 4 3" xfId="27945"/>
    <cellStyle name="40% - Accent2 3 4 3 2" xfId="27946"/>
    <cellStyle name="40% - Accent2 3 4 3 2 2" xfId="27947"/>
    <cellStyle name="40% - Accent2 3 4 3 2 2 2" xfId="27948"/>
    <cellStyle name="40% - Accent2 3 4 3 2 3" xfId="27949"/>
    <cellStyle name="40% - Accent2 3 4 3 3" xfId="27950"/>
    <cellStyle name="40% - Accent2 3 4 3 3 2" xfId="27951"/>
    <cellStyle name="40% - Accent2 3 4 3 4" xfId="27952"/>
    <cellStyle name="40% - Accent2 3 4 3 5" xfId="27953"/>
    <cellStyle name="40% - Accent2 3 4 3 6" xfId="27954"/>
    <cellStyle name="40% - Accent2 3 4 3 7" xfId="27955"/>
    <cellStyle name="40% - Accent2 3 4 3 8" xfId="27956"/>
    <cellStyle name="40% - Accent2 3 4 4" xfId="27957"/>
    <cellStyle name="40% - Accent2 3 4 4 2" xfId="27958"/>
    <cellStyle name="40% - Accent2 3 4 4 2 2" xfId="27959"/>
    <cellStyle name="40% - Accent2 3 4 4 3" xfId="27960"/>
    <cellStyle name="40% - Accent2 3 4 5" xfId="27961"/>
    <cellStyle name="40% - Accent2 3 4 5 2" xfId="27962"/>
    <cellStyle name="40% - Accent2 3 4 6" xfId="27963"/>
    <cellStyle name="40% - Accent2 3 4 6 2" xfId="27964"/>
    <cellStyle name="40% - Accent2 3 4 7" xfId="27965"/>
    <cellStyle name="40% - Accent2 3 4 8" xfId="27966"/>
    <cellStyle name="40% - Accent2 3 4 9" xfId="27967"/>
    <cellStyle name="40% - Accent2 3 5" xfId="27968"/>
    <cellStyle name="40% - Accent2 3 5 2" xfId="27969"/>
    <cellStyle name="40% - Accent2 3 5 2 2" xfId="27970"/>
    <cellStyle name="40% - Accent2 3 5 2 2 2" xfId="27971"/>
    <cellStyle name="40% - Accent2 3 5 2 3" xfId="27972"/>
    <cellStyle name="40% - Accent2 3 5 3" xfId="27973"/>
    <cellStyle name="40% - Accent2 3 5 3 2" xfId="27974"/>
    <cellStyle name="40% - Accent2 3 5 4" xfId="27975"/>
    <cellStyle name="40% - Accent2 3 5 5" xfId="27976"/>
    <cellStyle name="40% - Accent2 3 5 6" xfId="27977"/>
    <cellStyle name="40% - Accent2 3 5 7" xfId="27978"/>
    <cellStyle name="40% - Accent2 3 5 8" xfId="27979"/>
    <cellStyle name="40% - Accent2 3 6" xfId="27980"/>
    <cellStyle name="40% - Accent2 3 6 2" xfId="27981"/>
    <cellStyle name="40% - Accent2 3 6 2 2" xfId="27982"/>
    <cellStyle name="40% - Accent2 3 6 2 2 2" xfId="27983"/>
    <cellStyle name="40% - Accent2 3 6 2 3" xfId="27984"/>
    <cellStyle name="40% - Accent2 3 6 3" xfId="27985"/>
    <cellStyle name="40% - Accent2 3 6 3 2" xfId="27986"/>
    <cellStyle name="40% - Accent2 3 6 4" xfId="27987"/>
    <cellStyle name="40% - Accent2 3 6 5" xfId="27988"/>
    <cellStyle name="40% - Accent2 3 6 6" xfId="27989"/>
    <cellStyle name="40% - Accent2 3 6 7" xfId="27990"/>
    <cellStyle name="40% - Accent2 3 6 8" xfId="27991"/>
    <cellStyle name="40% - Accent2 3 7" xfId="27992"/>
    <cellStyle name="40% - Accent2 3 7 2" xfId="27993"/>
    <cellStyle name="40% - Accent2 3 7 2 2" xfId="27994"/>
    <cellStyle name="40% - Accent2 3 7 3" xfId="27995"/>
    <cellStyle name="40% - Accent2 3 8" xfId="27996"/>
    <cellStyle name="40% - Accent2 3 8 2" xfId="27997"/>
    <cellStyle name="40% - Accent2 3 9" xfId="27998"/>
    <cellStyle name="40% - Accent2 3 9 2" xfId="27999"/>
    <cellStyle name="40% - Accent2 4" xfId="28000"/>
    <cellStyle name="40% - Accent2 4 10" xfId="28001"/>
    <cellStyle name="40% - Accent2 4 11" xfId="28002"/>
    <cellStyle name="40% - Accent2 4 12" xfId="28003"/>
    <cellStyle name="40% - Accent2 4 2" xfId="28004"/>
    <cellStyle name="40% - Accent2 4 2 2" xfId="28005"/>
    <cellStyle name="40% - Accent2 4 2 2 2" xfId="28006"/>
    <cellStyle name="40% - Accent2 4 2 2 2 2" xfId="28007"/>
    <cellStyle name="40% - Accent2 4 2 2 3" xfId="28008"/>
    <cellStyle name="40% - Accent2 4 2 3" xfId="28009"/>
    <cellStyle name="40% - Accent2 4 2 3 2" xfId="28010"/>
    <cellStyle name="40% - Accent2 4 2 4" xfId="28011"/>
    <cellStyle name="40% - Accent2 4 2 5" xfId="28012"/>
    <cellStyle name="40% - Accent2 4 2 6" xfId="28013"/>
    <cellStyle name="40% - Accent2 4 2 7" xfId="28014"/>
    <cellStyle name="40% - Accent2 4 2 8" xfId="28015"/>
    <cellStyle name="40% - Accent2 4 3" xfId="28016"/>
    <cellStyle name="40% - Accent2 4 3 2" xfId="28017"/>
    <cellStyle name="40% - Accent2 4 3 2 2" xfId="28018"/>
    <cellStyle name="40% - Accent2 4 3 2 2 2" xfId="28019"/>
    <cellStyle name="40% - Accent2 4 3 2 3" xfId="28020"/>
    <cellStyle name="40% - Accent2 4 3 3" xfId="28021"/>
    <cellStyle name="40% - Accent2 4 3 3 2" xfId="28022"/>
    <cellStyle name="40% - Accent2 4 3 4" xfId="28023"/>
    <cellStyle name="40% - Accent2 4 3 5" xfId="28024"/>
    <cellStyle name="40% - Accent2 4 3 6" xfId="28025"/>
    <cellStyle name="40% - Accent2 4 3 7" xfId="28026"/>
    <cellStyle name="40% - Accent2 4 3 8" xfId="28027"/>
    <cellStyle name="40% - Accent2 4 4" xfId="28028"/>
    <cellStyle name="40% - Accent2 4 4 2" xfId="28029"/>
    <cellStyle name="40% - Accent2 4 4 2 2" xfId="28030"/>
    <cellStyle name="40% - Accent2 4 4 3" xfId="28031"/>
    <cellStyle name="40% - Accent2 4 5" xfId="28032"/>
    <cellStyle name="40% - Accent2 4 5 2" xfId="28033"/>
    <cellStyle name="40% - Accent2 4 6" xfId="28034"/>
    <cellStyle name="40% - Accent2 4 6 2" xfId="28035"/>
    <cellStyle name="40% - Accent2 4 7" xfId="28036"/>
    <cellStyle name="40% - Accent2 4 8" xfId="28037"/>
    <cellStyle name="40% - Accent2 4 9" xfId="28038"/>
    <cellStyle name="40% - Accent2 5" xfId="28039"/>
    <cellStyle name="40% - Accent2 5 10" xfId="28040"/>
    <cellStyle name="40% - Accent2 5 11" xfId="28041"/>
    <cellStyle name="40% - Accent2 5 12" xfId="28042"/>
    <cellStyle name="40% - Accent2 5 2" xfId="28043"/>
    <cellStyle name="40% - Accent2 5 2 2" xfId="28044"/>
    <cellStyle name="40% - Accent2 5 2 2 2" xfId="28045"/>
    <cellStyle name="40% - Accent2 5 2 2 2 2" xfId="28046"/>
    <cellStyle name="40% - Accent2 5 2 2 3" xfId="28047"/>
    <cellStyle name="40% - Accent2 5 2 3" xfId="28048"/>
    <cellStyle name="40% - Accent2 5 2 3 2" xfId="28049"/>
    <cellStyle name="40% - Accent2 5 2 4" xfId="28050"/>
    <cellStyle name="40% - Accent2 5 2 5" xfId="28051"/>
    <cellStyle name="40% - Accent2 5 2 6" xfId="28052"/>
    <cellStyle name="40% - Accent2 5 2 7" xfId="28053"/>
    <cellStyle name="40% - Accent2 5 2 8" xfId="28054"/>
    <cellStyle name="40% - Accent2 5 3" xfId="28055"/>
    <cellStyle name="40% - Accent2 5 3 2" xfId="28056"/>
    <cellStyle name="40% - Accent2 5 3 2 2" xfId="28057"/>
    <cellStyle name="40% - Accent2 5 3 2 2 2" xfId="28058"/>
    <cellStyle name="40% - Accent2 5 3 2 3" xfId="28059"/>
    <cellStyle name="40% - Accent2 5 3 3" xfId="28060"/>
    <cellStyle name="40% - Accent2 5 3 3 2" xfId="28061"/>
    <cellStyle name="40% - Accent2 5 3 4" xfId="28062"/>
    <cellStyle name="40% - Accent2 5 3 5" xfId="28063"/>
    <cellStyle name="40% - Accent2 5 3 6" xfId="28064"/>
    <cellStyle name="40% - Accent2 5 3 7" xfId="28065"/>
    <cellStyle name="40% - Accent2 5 3 8" xfId="28066"/>
    <cellStyle name="40% - Accent2 5 4" xfId="28067"/>
    <cellStyle name="40% - Accent2 5 4 2" xfId="28068"/>
    <cellStyle name="40% - Accent2 5 4 2 2" xfId="28069"/>
    <cellStyle name="40% - Accent2 5 4 3" xfId="28070"/>
    <cellStyle name="40% - Accent2 5 5" xfId="28071"/>
    <cellStyle name="40% - Accent2 5 5 2" xfId="28072"/>
    <cellStyle name="40% - Accent2 5 6" xfId="28073"/>
    <cellStyle name="40% - Accent2 5 6 2" xfId="28074"/>
    <cellStyle name="40% - Accent2 5 7" xfId="28075"/>
    <cellStyle name="40% - Accent2 5 8" xfId="28076"/>
    <cellStyle name="40% - Accent2 5 9" xfId="28077"/>
    <cellStyle name="40% - Accent2 6" xfId="28078"/>
    <cellStyle name="40% - Accent2 6 10" xfId="28079"/>
    <cellStyle name="40% - Accent2 6 11" xfId="28080"/>
    <cellStyle name="40% - Accent2 6 12" xfId="28081"/>
    <cellStyle name="40% - Accent2 6 2" xfId="28082"/>
    <cellStyle name="40% - Accent2 6 2 2" xfId="28083"/>
    <cellStyle name="40% - Accent2 6 2 2 2" xfId="28084"/>
    <cellStyle name="40% - Accent2 6 2 2 2 2" xfId="28085"/>
    <cellStyle name="40% - Accent2 6 2 2 3" xfId="28086"/>
    <cellStyle name="40% - Accent2 6 2 3" xfId="28087"/>
    <cellStyle name="40% - Accent2 6 2 3 2" xfId="28088"/>
    <cellStyle name="40% - Accent2 6 2 4" xfId="28089"/>
    <cellStyle name="40% - Accent2 6 2 5" xfId="28090"/>
    <cellStyle name="40% - Accent2 6 2 6" xfId="28091"/>
    <cellStyle name="40% - Accent2 6 2 7" xfId="28092"/>
    <cellStyle name="40% - Accent2 6 2 8" xfId="28093"/>
    <cellStyle name="40% - Accent2 6 3" xfId="28094"/>
    <cellStyle name="40% - Accent2 6 3 2" xfId="28095"/>
    <cellStyle name="40% - Accent2 6 3 2 2" xfId="28096"/>
    <cellStyle name="40% - Accent2 6 3 2 2 2" xfId="28097"/>
    <cellStyle name="40% - Accent2 6 3 2 3" xfId="28098"/>
    <cellStyle name="40% - Accent2 6 3 3" xfId="28099"/>
    <cellStyle name="40% - Accent2 6 3 3 2" xfId="28100"/>
    <cellStyle name="40% - Accent2 6 3 4" xfId="28101"/>
    <cellStyle name="40% - Accent2 6 3 5" xfId="28102"/>
    <cellStyle name="40% - Accent2 6 3 6" xfId="28103"/>
    <cellStyle name="40% - Accent2 6 3 7" xfId="28104"/>
    <cellStyle name="40% - Accent2 6 3 8" xfId="28105"/>
    <cellStyle name="40% - Accent2 6 4" xfId="28106"/>
    <cellStyle name="40% - Accent2 6 4 2" xfId="28107"/>
    <cellStyle name="40% - Accent2 6 4 2 2" xfId="28108"/>
    <cellStyle name="40% - Accent2 6 4 3" xfId="28109"/>
    <cellStyle name="40% - Accent2 6 5" xfId="28110"/>
    <cellStyle name="40% - Accent2 6 5 2" xfId="28111"/>
    <cellStyle name="40% - Accent2 6 6" xfId="28112"/>
    <cellStyle name="40% - Accent2 6 6 2" xfId="28113"/>
    <cellStyle name="40% - Accent2 6 7" xfId="28114"/>
    <cellStyle name="40% - Accent2 6 8" xfId="28115"/>
    <cellStyle name="40% - Accent2 6 9" xfId="28116"/>
    <cellStyle name="40% - Accent2 7" xfId="28117"/>
    <cellStyle name="40% - Accent2 7 2" xfId="28118"/>
    <cellStyle name="40% - Accent2 7 2 2" xfId="28119"/>
    <cellStyle name="40% - Accent2 7 2 2 2" xfId="28120"/>
    <cellStyle name="40% - Accent2 7 2 3" xfId="28121"/>
    <cellStyle name="40% - Accent2 7 3" xfId="28122"/>
    <cellStyle name="40% - Accent2 7 3 2" xfId="28123"/>
    <cellStyle name="40% - Accent2 7 4" xfId="28124"/>
    <cellStyle name="40% - Accent2 7 5" xfId="28125"/>
    <cellStyle name="40% - Accent2 7 6" xfId="28126"/>
    <cellStyle name="40% - Accent2 7 7" xfId="28127"/>
    <cellStyle name="40% - Accent2 7 8" xfId="28128"/>
    <cellStyle name="40% - Accent2 8" xfId="28129"/>
    <cellStyle name="40% - Accent2 8 2" xfId="28130"/>
    <cellStyle name="40% - Accent2 8 2 2" xfId="28131"/>
    <cellStyle name="40% - Accent2 8 2 2 2" xfId="28132"/>
    <cellStyle name="40% - Accent2 8 2 3" xfId="28133"/>
    <cellStyle name="40% - Accent2 8 3" xfId="28134"/>
    <cellStyle name="40% - Accent2 8 3 2" xfId="28135"/>
    <cellStyle name="40% - Accent2 8 4" xfId="28136"/>
    <cellStyle name="40% - Accent2 8 5" xfId="28137"/>
    <cellStyle name="40% - Accent2 8 6" xfId="28138"/>
    <cellStyle name="40% - Accent2 8 7" xfId="28139"/>
    <cellStyle name="40% - Accent2 8 8" xfId="28140"/>
    <cellStyle name="40% - Accent2 9" xfId="28141"/>
    <cellStyle name="40% - Accent2 9 2" xfId="28142"/>
    <cellStyle name="40% - Accent2 9 2 2" xfId="28143"/>
    <cellStyle name="40% - Accent2 9 2 2 2" xfId="28144"/>
    <cellStyle name="40% - Accent2 9 2 3" xfId="28145"/>
    <cellStyle name="40% - Accent2 9 3" xfId="28146"/>
    <cellStyle name="40% - Accent2 9 3 2" xfId="28147"/>
    <cellStyle name="40% - Accent2 9 4" xfId="28148"/>
    <cellStyle name="40% - Accent2 9 5" xfId="28149"/>
    <cellStyle name="40% - Accent3 10" xfId="28150"/>
    <cellStyle name="40% - Accent3 10 2" xfId="28151"/>
    <cellStyle name="40% - Accent3 10 2 2" xfId="28152"/>
    <cellStyle name="40% - Accent3 10 2 2 2" xfId="28153"/>
    <cellStyle name="40% - Accent3 10 2 3" xfId="28154"/>
    <cellStyle name="40% - Accent3 10 3" xfId="28155"/>
    <cellStyle name="40% - Accent3 10 3 2" xfId="28156"/>
    <cellStyle name="40% - Accent3 10 4" xfId="28157"/>
    <cellStyle name="40% - Accent3 10 5" xfId="28158"/>
    <cellStyle name="40% - Accent3 11" xfId="28159"/>
    <cellStyle name="40% - Accent3 11 2" xfId="28160"/>
    <cellStyle name="40% - Accent3 11 2 2" xfId="28161"/>
    <cellStyle name="40% - Accent3 11 3" xfId="28162"/>
    <cellStyle name="40% - Accent3 12" xfId="28163"/>
    <cellStyle name="40% - Accent3 12 2" xfId="28164"/>
    <cellStyle name="40% - Accent3 13" xfId="28165"/>
    <cellStyle name="40% - Accent3 13 2" xfId="28166"/>
    <cellStyle name="40% - Accent3 14" xfId="28167"/>
    <cellStyle name="40% - Accent3 15" xfId="28168"/>
    <cellStyle name="40% - Accent3 16" xfId="28169"/>
    <cellStyle name="40% - Accent3 17" xfId="28170"/>
    <cellStyle name="40% - Accent3 18" xfId="28171"/>
    <cellStyle name="40% - Accent3 19" xfId="28172"/>
    <cellStyle name="40% - Accent3 2" xfId="10"/>
    <cellStyle name="40% - Accent3 2 10" xfId="28173"/>
    <cellStyle name="40% - Accent3 2 10 2" xfId="28174"/>
    <cellStyle name="40% - Accent3 2 10 2 2" xfId="28175"/>
    <cellStyle name="40% - Accent3 2 10 3" xfId="28176"/>
    <cellStyle name="40% - Accent3 2 11" xfId="28177"/>
    <cellStyle name="40% - Accent3 2 11 2" xfId="28178"/>
    <cellStyle name="40% - Accent3 2 12" xfId="28179"/>
    <cellStyle name="40% - Accent3 2 12 2" xfId="28180"/>
    <cellStyle name="40% - Accent3 2 13" xfId="28181"/>
    <cellStyle name="40% - Accent3 2 14" xfId="28182"/>
    <cellStyle name="40% - Accent3 2 15" xfId="28183"/>
    <cellStyle name="40% - Accent3 2 16" xfId="28184"/>
    <cellStyle name="40% - Accent3 2 17" xfId="28185"/>
    <cellStyle name="40% - Accent3 2 18" xfId="28186"/>
    <cellStyle name="40% - Accent3 2 2" xfId="28187"/>
    <cellStyle name="40% - Accent3 2 2 10" xfId="28188"/>
    <cellStyle name="40% - Accent3 2 2 11" xfId="28189"/>
    <cellStyle name="40% - Accent3 2 2 12" xfId="28190"/>
    <cellStyle name="40% - Accent3 2 2 13" xfId="28191"/>
    <cellStyle name="40% - Accent3 2 2 14" xfId="28192"/>
    <cellStyle name="40% - Accent3 2 2 15" xfId="28193"/>
    <cellStyle name="40% - Accent3 2 2 2" xfId="28194"/>
    <cellStyle name="40% - Accent3 2 2 2 10" xfId="28195"/>
    <cellStyle name="40% - Accent3 2 2 2 11" xfId="28196"/>
    <cellStyle name="40% - Accent3 2 2 2 12" xfId="28197"/>
    <cellStyle name="40% - Accent3 2 2 2 2" xfId="28198"/>
    <cellStyle name="40% - Accent3 2 2 2 2 2" xfId="28199"/>
    <cellStyle name="40% - Accent3 2 2 2 2 2 2" xfId="28200"/>
    <cellStyle name="40% - Accent3 2 2 2 2 2 2 2" xfId="28201"/>
    <cellStyle name="40% - Accent3 2 2 2 2 2 3" xfId="28202"/>
    <cellStyle name="40% - Accent3 2 2 2 2 3" xfId="28203"/>
    <cellStyle name="40% - Accent3 2 2 2 2 3 2" xfId="28204"/>
    <cellStyle name="40% - Accent3 2 2 2 2 4" xfId="28205"/>
    <cellStyle name="40% - Accent3 2 2 2 2 5" xfId="28206"/>
    <cellStyle name="40% - Accent3 2 2 2 2 6" xfId="28207"/>
    <cellStyle name="40% - Accent3 2 2 2 2 7" xfId="28208"/>
    <cellStyle name="40% - Accent3 2 2 2 2 8" xfId="28209"/>
    <cellStyle name="40% - Accent3 2 2 2 3" xfId="28210"/>
    <cellStyle name="40% - Accent3 2 2 2 3 2" xfId="28211"/>
    <cellStyle name="40% - Accent3 2 2 2 3 2 2" xfId="28212"/>
    <cellStyle name="40% - Accent3 2 2 2 3 2 2 2" xfId="28213"/>
    <cellStyle name="40% - Accent3 2 2 2 3 2 3" xfId="28214"/>
    <cellStyle name="40% - Accent3 2 2 2 3 3" xfId="28215"/>
    <cellStyle name="40% - Accent3 2 2 2 3 3 2" xfId="28216"/>
    <cellStyle name="40% - Accent3 2 2 2 3 4" xfId="28217"/>
    <cellStyle name="40% - Accent3 2 2 2 3 5" xfId="28218"/>
    <cellStyle name="40% - Accent3 2 2 2 3 6" xfId="28219"/>
    <cellStyle name="40% - Accent3 2 2 2 3 7" xfId="28220"/>
    <cellStyle name="40% - Accent3 2 2 2 3 8" xfId="28221"/>
    <cellStyle name="40% - Accent3 2 2 2 4" xfId="28222"/>
    <cellStyle name="40% - Accent3 2 2 2 4 2" xfId="28223"/>
    <cellStyle name="40% - Accent3 2 2 2 4 2 2" xfId="28224"/>
    <cellStyle name="40% - Accent3 2 2 2 4 3" xfId="28225"/>
    <cellStyle name="40% - Accent3 2 2 2 5" xfId="28226"/>
    <cellStyle name="40% - Accent3 2 2 2 5 2" xfId="28227"/>
    <cellStyle name="40% - Accent3 2 2 2 6" xfId="28228"/>
    <cellStyle name="40% - Accent3 2 2 2 6 2" xfId="28229"/>
    <cellStyle name="40% - Accent3 2 2 2 7" xfId="28230"/>
    <cellStyle name="40% - Accent3 2 2 2 8" xfId="28231"/>
    <cellStyle name="40% - Accent3 2 2 2 9" xfId="28232"/>
    <cellStyle name="40% - Accent3 2 2 3" xfId="28233"/>
    <cellStyle name="40% - Accent3 2 2 3 10" xfId="28234"/>
    <cellStyle name="40% - Accent3 2 2 3 11" xfId="28235"/>
    <cellStyle name="40% - Accent3 2 2 3 12" xfId="28236"/>
    <cellStyle name="40% - Accent3 2 2 3 2" xfId="28237"/>
    <cellStyle name="40% - Accent3 2 2 3 2 2" xfId="28238"/>
    <cellStyle name="40% - Accent3 2 2 3 2 2 2" xfId="28239"/>
    <cellStyle name="40% - Accent3 2 2 3 2 2 2 2" xfId="28240"/>
    <cellStyle name="40% - Accent3 2 2 3 2 2 3" xfId="28241"/>
    <cellStyle name="40% - Accent3 2 2 3 2 3" xfId="28242"/>
    <cellStyle name="40% - Accent3 2 2 3 2 3 2" xfId="28243"/>
    <cellStyle name="40% - Accent3 2 2 3 2 4" xfId="28244"/>
    <cellStyle name="40% - Accent3 2 2 3 2 5" xfId="28245"/>
    <cellStyle name="40% - Accent3 2 2 3 2 6" xfId="28246"/>
    <cellStyle name="40% - Accent3 2 2 3 2 7" xfId="28247"/>
    <cellStyle name="40% - Accent3 2 2 3 2 8" xfId="28248"/>
    <cellStyle name="40% - Accent3 2 2 3 3" xfId="28249"/>
    <cellStyle name="40% - Accent3 2 2 3 3 2" xfId="28250"/>
    <cellStyle name="40% - Accent3 2 2 3 3 2 2" xfId="28251"/>
    <cellStyle name="40% - Accent3 2 2 3 3 2 2 2" xfId="28252"/>
    <cellStyle name="40% - Accent3 2 2 3 3 2 3" xfId="28253"/>
    <cellStyle name="40% - Accent3 2 2 3 3 3" xfId="28254"/>
    <cellStyle name="40% - Accent3 2 2 3 3 3 2" xfId="28255"/>
    <cellStyle name="40% - Accent3 2 2 3 3 4" xfId="28256"/>
    <cellStyle name="40% - Accent3 2 2 3 3 5" xfId="28257"/>
    <cellStyle name="40% - Accent3 2 2 3 3 6" xfId="28258"/>
    <cellStyle name="40% - Accent3 2 2 3 3 7" xfId="28259"/>
    <cellStyle name="40% - Accent3 2 2 3 3 8" xfId="28260"/>
    <cellStyle name="40% - Accent3 2 2 3 4" xfId="28261"/>
    <cellStyle name="40% - Accent3 2 2 3 4 2" xfId="28262"/>
    <cellStyle name="40% - Accent3 2 2 3 4 2 2" xfId="28263"/>
    <cellStyle name="40% - Accent3 2 2 3 4 3" xfId="28264"/>
    <cellStyle name="40% - Accent3 2 2 3 5" xfId="28265"/>
    <cellStyle name="40% - Accent3 2 2 3 5 2" xfId="28266"/>
    <cellStyle name="40% - Accent3 2 2 3 6" xfId="28267"/>
    <cellStyle name="40% - Accent3 2 2 3 6 2" xfId="28268"/>
    <cellStyle name="40% - Accent3 2 2 3 7" xfId="28269"/>
    <cellStyle name="40% - Accent3 2 2 3 8" xfId="28270"/>
    <cellStyle name="40% - Accent3 2 2 3 9" xfId="28271"/>
    <cellStyle name="40% - Accent3 2 2 4" xfId="28272"/>
    <cellStyle name="40% - Accent3 2 2 4 10" xfId="28273"/>
    <cellStyle name="40% - Accent3 2 2 4 11" xfId="28274"/>
    <cellStyle name="40% - Accent3 2 2 4 12" xfId="28275"/>
    <cellStyle name="40% - Accent3 2 2 4 2" xfId="28276"/>
    <cellStyle name="40% - Accent3 2 2 4 2 2" xfId="28277"/>
    <cellStyle name="40% - Accent3 2 2 4 2 2 2" xfId="28278"/>
    <cellStyle name="40% - Accent3 2 2 4 2 2 2 2" xfId="28279"/>
    <cellStyle name="40% - Accent3 2 2 4 2 2 3" xfId="28280"/>
    <cellStyle name="40% - Accent3 2 2 4 2 3" xfId="28281"/>
    <cellStyle name="40% - Accent3 2 2 4 2 3 2" xfId="28282"/>
    <cellStyle name="40% - Accent3 2 2 4 2 4" xfId="28283"/>
    <cellStyle name="40% - Accent3 2 2 4 2 5" xfId="28284"/>
    <cellStyle name="40% - Accent3 2 2 4 2 6" xfId="28285"/>
    <cellStyle name="40% - Accent3 2 2 4 2 7" xfId="28286"/>
    <cellStyle name="40% - Accent3 2 2 4 2 8" xfId="28287"/>
    <cellStyle name="40% - Accent3 2 2 4 3" xfId="28288"/>
    <cellStyle name="40% - Accent3 2 2 4 3 2" xfId="28289"/>
    <cellStyle name="40% - Accent3 2 2 4 3 2 2" xfId="28290"/>
    <cellStyle name="40% - Accent3 2 2 4 3 2 2 2" xfId="28291"/>
    <cellStyle name="40% - Accent3 2 2 4 3 2 3" xfId="28292"/>
    <cellStyle name="40% - Accent3 2 2 4 3 3" xfId="28293"/>
    <cellStyle name="40% - Accent3 2 2 4 3 3 2" xfId="28294"/>
    <cellStyle name="40% - Accent3 2 2 4 3 4" xfId="28295"/>
    <cellStyle name="40% - Accent3 2 2 4 3 5" xfId="28296"/>
    <cellStyle name="40% - Accent3 2 2 4 3 6" xfId="28297"/>
    <cellStyle name="40% - Accent3 2 2 4 3 7" xfId="28298"/>
    <cellStyle name="40% - Accent3 2 2 4 3 8" xfId="28299"/>
    <cellStyle name="40% - Accent3 2 2 4 4" xfId="28300"/>
    <cellStyle name="40% - Accent3 2 2 4 4 2" xfId="28301"/>
    <cellStyle name="40% - Accent3 2 2 4 4 2 2" xfId="28302"/>
    <cellStyle name="40% - Accent3 2 2 4 4 3" xfId="28303"/>
    <cellStyle name="40% - Accent3 2 2 4 5" xfId="28304"/>
    <cellStyle name="40% - Accent3 2 2 4 5 2" xfId="28305"/>
    <cellStyle name="40% - Accent3 2 2 4 6" xfId="28306"/>
    <cellStyle name="40% - Accent3 2 2 4 6 2" xfId="28307"/>
    <cellStyle name="40% - Accent3 2 2 4 7" xfId="28308"/>
    <cellStyle name="40% - Accent3 2 2 4 8" xfId="28309"/>
    <cellStyle name="40% - Accent3 2 2 4 9" xfId="28310"/>
    <cellStyle name="40% - Accent3 2 2 5" xfId="28311"/>
    <cellStyle name="40% - Accent3 2 2 5 2" xfId="28312"/>
    <cellStyle name="40% - Accent3 2 2 5 2 2" xfId="28313"/>
    <cellStyle name="40% - Accent3 2 2 5 2 2 2" xfId="28314"/>
    <cellStyle name="40% - Accent3 2 2 5 2 3" xfId="28315"/>
    <cellStyle name="40% - Accent3 2 2 5 3" xfId="28316"/>
    <cellStyle name="40% - Accent3 2 2 5 3 2" xfId="28317"/>
    <cellStyle name="40% - Accent3 2 2 5 4" xfId="28318"/>
    <cellStyle name="40% - Accent3 2 2 5 5" xfId="28319"/>
    <cellStyle name="40% - Accent3 2 2 5 6" xfId="28320"/>
    <cellStyle name="40% - Accent3 2 2 5 7" xfId="28321"/>
    <cellStyle name="40% - Accent3 2 2 5 8" xfId="28322"/>
    <cellStyle name="40% - Accent3 2 2 6" xfId="28323"/>
    <cellStyle name="40% - Accent3 2 2 6 2" xfId="28324"/>
    <cellStyle name="40% - Accent3 2 2 6 2 2" xfId="28325"/>
    <cellStyle name="40% - Accent3 2 2 6 2 2 2" xfId="28326"/>
    <cellStyle name="40% - Accent3 2 2 6 2 3" xfId="28327"/>
    <cellStyle name="40% - Accent3 2 2 6 3" xfId="28328"/>
    <cellStyle name="40% - Accent3 2 2 6 3 2" xfId="28329"/>
    <cellStyle name="40% - Accent3 2 2 6 4" xfId="28330"/>
    <cellStyle name="40% - Accent3 2 2 6 5" xfId="28331"/>
    <cellStyle name="40% - Accent3 2 2 6 6" xfId="28332"/>
    <cellStyle name="40% - Accent3 2 2 6 7" xfId="28333"/>
    <cellStyle name="40% - Accent3 2 2 6 8" xfId="28334"/>
    <cellStyle name="40% - Accent3 2 2 7" xfId="28335"/>
    <cellStyle name="40% - Accent3 2 2 7 2" xfId="28336"/>
    <cellStyle name="40% - Accent3 2 2 7 2 2" xfId="28337"/>
    <cellStyle name="40% - Accent3 2 2 7 3" xfId="28338"/>
    <cellStyle name="40% - Accent3 2 2 8" xfId="28339"/>
    <cellStyle name="40% - Accent3 2 2 8 2" xfId="28340"/>
    <cellStyle name="40% - Accent3 2 2 9" xfId="28341"/>
    <cellStyle name="40% - Accent3 2 2 9 2" xfId="28342"/>
    <cellStyle name="40% - Accent3 2 3" xfId="28343"/>
    <cellStyle name="40% - Accent3 2 3 10" xfId="28344"/>
    <cellStyle name="40% - Accent3 2 3 11" xfId="28345"/>
    <cellStyle name="40% - Accent3 2 3 12" xfId="28346"/>
    <cellStyle name="40% - Accent3 2 3 2" xfId="28347"/>
    <cellStyle name="40% - Accent3 2 3 2 2" xfId="28348"/>
    <cellStyle name="40% - Accent3 2 3 2 2 2" xfId="28349"/>
    <cellStyle name="40% - Accent3 2 3 2 2 2 2" xfId="28350"/>
    <cellStyle name="40% - Accent3 2 3 2 2 3" xfId="28351"/>
    <cellStyle name="40% - Accent3 2 3 2 3" xfId="28352"/>
    <cellStyle name="40% - Accent3 2 3 2 3 2" xfId="28353"/>
    <cellStyle name="40% - Accent3 2 3 2 4" xfId="28354"/>
    <cellStyle name="40% - Accent3 2 3 2 5" xfId="28355"/>
    <cellStyle name="40% - Accent3 2 3 2 6" xfId="28356"/>
    <cellStyle name="40% - Accent3 2 3 2 7" xfId="28357"/>
    <cellStyle name="40% - Accent3 2 3 2 8" xfId="28358"/>
    <cellStyle name="40% - Accent3 2 3 3" xfId="28359"/>
    <cellStyle name="40% - Accent3 2 3 3 2" xfId="28360"/>
    <cellStyle name="40% - Accent3 2 3 3 2 2" xfId="28361"/>
    <cellStyle name="40% - Accent3 2 3 3 2 2 2" xfId="28362"/>
    <cellStyle name="40% - Accent3 2 3 3 2 3" xfId="28363"/>
    <cellStyle name="40% - Accent3 2 3 3 3" xfId="28364"/>
    <cellStyle name="40% - Accent3 2 3 3 3 2" xfId="28365"/>
    <cellStyle name="40% - Accent3 2 3 3 4" xfId="28366"/>
    <cellStyle name="40% - Accent3 2 3 3 5" xfId="28367"/>
    <cellStyle name="40% - Accent3 2 3 3 6" xfId="28368"/>
    <cellStyle name="40% - Accent3 2 3 3 7" xfId="28369"/>
    <cellStyle name="40% - Accent3 2 3 3 8" xfId="28370"/>
    <cellStyle name="40% - Accent3 2 3 4" xfId="28371"/>
    <cellStyle name="40% - Accent3 2 3 4 2" xfId="28372"/>
    <cellStyle name="40% - Accent3 2 3 4 2 2" xfId="28373"/>
    <cellStyle name="40% - Accent3 2 3 4 3" xfId="28374"/>
    <cellStyle name="40% - Accent3 2 3 5" xfId="28375"/>
    <cellStyle name="40% - Accent3 2 3 5 2" xfId="28376"/>
    <cellStyle name="40% - Accent3 2 3 6" xfId="28377"/>
    <cellStyle name="40% - Accent3 2 3 6 2" xfId="28378"/>
    <cellStyle name="40% - Accent3 2 3 7" xfId="28379"/>
    <cellStyle name="40% - Accent3 2 3 8" xfId="28380"/>
    <cellStyle name="40% - Accent3 2 3 9" xfId="28381"/>
    <cellStyle name="40% - Accent3 2 4" xfId="28382"/>
    <cellStyle name="40% - Accent3 2 4 10" xfId="28383"/>
    <cellStyle name="40% - Accent3 2 4 11" xfId="28384"/>
    <cellStyle name="40% - Accent3 2 4 12" xfId="28385"/>
    <cellStyle name="40% - Accent3 2 4 2" xfId="28386"/>
    <cellStyle name="40% - Accent3 2 4 2 2" xfId="28387"/>
    <cellStyle name="40% - Accent3 2 4 2 2 2" xfId="28388"/>
    <cellStyle name="40% - Accent3 2 4 2 2 2 2" xfId="28389"/>
    <cellStyle name="40% - Accent3 2 4 2 2 3" xfId="28390"/>
    <cellStyle name="40% - Accent3 2 4 2 3" xfId="28391"/>
    <cellStyle name="40% - Accent3 2 4 2 3 2" xfId="28392"/>
    <cellStyle name="40% - Accent3 2 4 2 4" xfId="28393"/>
    <cellStyle name="40% - Accent3 2 4 2 5" xfId="28394"/>
    <cellStyle name="40% - Accent3 2 4 2 6" xfId="28395"/>
    <cellStyle name="40% - Accent3 2 4 2 7" xfId="28396"/>
    <cellStyle name="40% - Accent3 2 4 2 8" xfId="28397"/>
    <cellStyle name="40% - Accent3 2 4 3" xfId="28398"/>
    <cellStyle name="40% - Accent3 2 4 3 2" xfId="28399"/>
    <cellStyle name="40% - Accent3 2 4 3 2 2" xfId="28400"/>
    <cellStyle name="40% - Accent3 2 4 3 2 2 2" xfId="28401"/>
    <cellStyle name="40% - Accent3 2 4 3 2 3" xfId="28402"/>
    <cellStyle name="40% - Accent3 2 4 3 3" xfId="28403"/>
    <cellStyle name="40% - Accent3 2 4 3 3 2" xfId="28404"/>
    <cellStyle name="40% - Accent3 2 4 3 4" xfId="28405"/>
    <cellStyle name="40% - Accent3 2 4 3 5" xfId="28406"/>
    <cellStyle name="40% - Accent3 2 4 3 6" xfId="28407"/>
    <cellStyle name="40% - Accent3 2 4 3 7" xfId="28408"/>
    <cellStyle name="40% - Accent3 2 4 3 8" xfId="28409"/>
    <cellStyle name="40% - Accent3 2 4 4" xfId="28410"/>
    <cellStyle name="40% - Accent3 2 4 4 2" xfId="28411"/>
    <cellStyle name="40% - Accent3 2 4 4 2 2" xfId="28412"/>
    <cellStyle name="40% - Accent3 2 4 4 3" xfId="28413"/>
    <cellStyle name="40% - Accent3 2 4 5" xfId="28414"/>
    <cellStyle name="40% - Accent3 2 4 5 2" xfId="28415"/>
    <cellStyle name="40% - Accent3 2 4 6" xfId="28416"/>
    <cellStyle name="40% - Accent3 2 4 6 2" xfId="28417"/>
    <cellStyle name="40% - Accent3 2 4 7" xfId="28418"/>
    <cellStyle name="40% - Accent3 2 4 8" xfId="28419"/>
    <cellStyle name="40% - Accent3 2 4 9" xfId="28420"/>
    <cellStyle name="40% - Accent3 2 5" xfId="28421"/>
    <cellStyle name="40% - Accent3 2 5 10" xfId="28422"/>
    <cellStyle name="40% - Accent3 2 5 11" xfId="28423"/>
    <cellStyle name="40% - Accent3 2 5 12" xfId="28424"/>
    <cellStyle name="40% - Accent3 2 5 2" xfId="28425"/>
    <cellStyle name="40% - Accent3 2 5 2 2" xfId="28426"/>
    <cellStyle name="40% - Accent3 2 5 2 2 2" xfId="28427"/>
    <cellStyle name="40% - Accent3 2 5 2 2 2 2" xfId="28428"/>
    <cellStyle name="40% - Accent3 2 5 2 2 3" xfId="28429"/>
    <cellStyle name="40% - Accent3 2 5 2 3" xfId="28430"/>
    <cellStyle name="40% - Accent3 2 5 2 3 2" xfId="28431"/>
    <cellStyle name="40% - Accent3 2 5 2 4" xfId="28432"/>
    <cellStyle name="40% - Accent3 2 5 2 5" xfId="28433"/>
    <cellStyle name="40% - Accent3 2 5 2 6" xfId="28434"/>
    <cellStyle name="40% - Accent3 2 5 2 7" xfId="28435"/>
    <cellStyle name="40% - Accent3 2 5 2 8" xfId="28436"/>
    <cellStyle name="40% - Accent3 2 5 3" xfId="28437"/>
    <cellStyle name="40% - Accent3 2 5 3 2" xfId="28438"/>
    <cellStyle name="40% - Accent3 2 5 3 2 2" xfId="28439"/>
    <cellStyle name="40% - Accent3 2 5 3 2 2 2" xfId="28440"/>
    <cellStyle name="40% - Accent3 2 5 3 2 3" xfId="28441"/>
    <cellStyle name="40% - Accent3 2 5 3 3" xfId="28442"/>
    <cellStyle name="40% - Accent3 2 5 3 3 2" xfId="28443"/>
    <cellStyle name="40% - Accent3 2 5 3 4" xfId="28444"/>
    <cellStyle name="40% - Accent3 2 5 3 5" xfId="28445"/>
    <cellStyle name="40% - Accent3 2 5 3 6" xfId="28446"/>
    <cellStyle name="40% - Accent3 2 5 3 7" xfId="28447"/>
    <cellStyle name="40% - Accent3 2 5 3 8" xfId="28448"/>
    <cellStyle name="40% - Accent3 2 5 4" xfId="28449"/>
    <cellStyle name="40% - Accent3 2 5 4 2" xfId="28450"/>
    <cellStyle name="40% - Accent3 2 5 4 2 2" xfId="28451"/>
    <cellStyle name="40% - Accent3 2 5 4 3" xfId="28452"/>
    <cellStyle name="40% - Accent3 2 5 5" xfId="28453"/>
    <cellStyle name="40% - Accent3 2 5 5 2" xfId="28454"/>
    <cellStyle name="40% - Accent3 2 5 6" xfId="28455"/>
    <cellStyle name="40% - Accent3 2 5 6 2" xfId="28456"/>
    <cellStyle name="40% - Accent3 2 5 7" xfId="28457"/>
    <cellStyle name="40% - Accent3 2 5 8" xfId="28458"/>
    <cellStyle name="40% - Accent3 2 5 9" xfId="28459"/>
    <cellStyle name="40% - Accent3 2 6" xfId="28460"/>
    <cellStyle name="40% - Accent3 2 6 2" xfId="28461"/>
    <cellStyle name="40% - Accent3 2 6 2 2" xfId="28462"/>
    <cellStyle name="40% - Accent3 2 6 2 2 2" xfId="28463"/>
    <cellStyle name="40% - Accent3 2 6 2 3" xfId="28464"/>
    <cellStyle name="40% - Accent3 2 6 3" xfId="28465"/>
    <cellStyle name="40% - Accent3 2 6 3 2" xfId="28466"/>
    <cellStyle name="40% - Accent3 2 6 4" xfId="28467"/>
    <cellStyle name="40% - Accent3 2 6 5" xfId="28468"/>
    <cellStyle name="40% - Accent3 2 6 6" xfId="28469"/>
    <cellStyle name="40% - Accent3 2 6 7" xfId="28470"/>
    <cellStyle name="40% - Accent3 2 6 8" xfId="28471"/>
    <cellStyle name="40% - Accent3 2 7" xfId="28472"/>
    <cellStyle name="40% - Accent3 2 7 2" xfId="28473"/>
    <cellStyle name="40% - Accent3 2 7 2 2" xfId="28474"/>
    <cellStyle name="40% - Accent3 2 7 2 2 2" xfId="28475"/>
    <cellStyle name="40% - Accent3 2 7 2 3" xfId="28476"/>
    <cellStyle name="40% - Accent3 2 7 3" xfId="28477"/>
    <cellStyle name="40% - Accent3 2 7 3 2" xfId="28478"/>
    <cellStyle name="40% - Accent3 2 7 4" xfId="28479"/>
    <cellStyle name="40% - Accent3 2 7 5" xfId="28480"/>
    <cellStyle name="40% - Accent3 2 7 6" xfId="28481"/>
    <cellStyle name="40% - Accent3 2 7 7" xfId="28482"/>
    <cellStyle name="40% - Accent3 2 7 8" xfId="28483"/>
    <cellStyle name="40% - Accent3 2 8" xfId="28484"/>
    <cellStyle name="40% - Accent3 2 8 2" xfId="28485"/>
    <cellStyle name="40% - Accent3 2 8 2 2" xfId="28486"/>
    <cellStyle name="40% - Accent3 2 8 2 2 2" xfId="28487"/>
    <cellStyle name="40% - Accent3 2 8 2 3" xfId="28488"/>
    <cellStyle name="40% - Accent3 2 8 3" xfId="28489"/>
    <cellStyle name="40% - Accent3 2 8 3 2" xfId="28490"/>
    <cellStyle name="40% - Accent3 2 8 4" xfId="28491"/>
    <cellStyle name="40% - Accent3 2 8 5" xfId="28492"/>
    <cellStyle name="40% - Accent3 2 9" xfId="28493"/>
    <cellStyle name="40% - Accent3 2 9 2" xfId="28494"/>
    <cellStyle name="40% - Accent3 2 9 2 2" xfId="28495"/>
    <cellStyle name="40% - Accent3 2 9 2 2 2" xfId="28496"/>
    <cellStyle name="40% - Accent3 2 9 2 3" xfId="28497"/>
    <cellStyle name="40% - Accent3 2 9 3" xfId="28498"/>
    <cellStyle name="40% - Accent3 2 9 3 2" xfId="28499"/>
    <cellStyle name="40% - Accent3 2 9 4" xfId="28500"/>
    <cellStyle name="40% - Accent3 2 9 5" xfId="28501"/>
    <cellStyle name="40% - Accent3 20" xfId="28502"/>
    <cellStyle name="40% - Accent3 3" xfId="28503"/>
    <cellStyle name="40% - Accent3 3 10" xfId="28504"/>
    <cellStyle name="40% - Accent3 3 11" xfId="28505"/>
    <cellStyle name="40% - Accent3 3 12" xfId="28506"/>
    <cellStyle name="40% - Accent3 3 13" xfId="28507"/>
    <cellStyle name="40% - Accent3 3 14" xfId="28508"/>
    <cellStyle name="40% - Accent3 3 15" xfId="28509"/>
    <cellStyle name="40% - Accent3 3 2" xfId="28510"/>
    <cellStyle name="40% - Accent3 3 2 10" xfId="28511"/>
    <cellStyle name="40% - Accent3 3 2 11" xfId="28512"/>
    <cellStyle name="40% - Accent3 3 2 12" xfId="28513"/>
    <cellStyle name="40% - Accent3 3 2 2" xfId="28514"/>
    <cellStyle name="40% - Accent3 3 2 2 2" xfId="28515"/>
    <cellStyle name="40% - Accent3 3 2 2 2 2" xfId="28516"/>
    <cellStyle name="40% - Accent3 3 2 2 2 2 2" xfId="28517"/>
    <cellStyle name="40% - Accent3 3 2 2 2 3" xfId="28518"/>
    <cellStyle name="40% - Accent3 3 2 2 3" xfId="28519"/>
    <cellStyle name="40% - Accent3 3 2 2 3 2" xfId="28520"/>
    <cellStyle name="40% - Accent3 3 2 2 4" xfId="28521"/>
    <cellStyle name="40% - Accent3 3 2 2 5" xfId="28522"/>
    <cellStyle name="40% - Accent3 3 2 2 6" xfId="28523"/>
    <cellStyle name="40% - Accent3 3 2 2 7" xfId="28524"/>
    <cellStyle name="40% - Accent3 3 2 2 8" xfId="28525"/>
    <cellStyle name="40% - Accent3 3 2 3" xfId="28526"/>
    <cellStyle name="40% - Accent3 3 2 3 2" xfId="28527"/>
    <cellStyle name="40% - Accent3 3 2 3 2 2" xfId="28528"/>
    <cellStyle name="40% - Accent3 3 2 3 2 2 2" xfId="28529"/>
    <cellStyle name="40% - Accent3 3 2 3 2 3" xfId="28530"/>
    <cellStyle name="40% - Accent3 3 2 3 3" xfId="28531"/>
    <cellStyle name="40% - Accent3 3 2 3 3 2" xfId="28532"/>
    <cellStyle name="40% - Accent3 3 2 3 4" xfId="28533"/>
    <cellStyle name="40% - Accent3 3 2 3 5" xfId="28534"/>
    <cellStyle name="40% - Accent3 3 2 3 6" xfId="28535"/>
    <cellStyle name="40% - Accent3 3 2 3 7" xfId="28536"/>
    <cellStyle name="40% - Accent3 3 2 3 8" xfId="28537"/>
    <cellStyle name="40% - Accent3 3 2 4" xfId="28538"/>
    <cellStyle name="40% - Accent3 3 2 4 2" xfId="28539"/>
    <cellStyle name="40% - Accent3 3 2 4 2 2" xfId="28540"/>
    <cellStyle name="40% - Accent3 3 2 4 3" xfId="28541"/>
    <cellStyle name="40% - Accent3 3 2 5" xfId="28542"/>
    <cellStyle name="40% - Accent3 3 2 5 2" xfId="28543"/>
    <cellStyle name="40% - Accent3 3 2 6" xfId="28544"/>
    <cellStyle name="40% - Accent3 3 2 6 2" xfId="28545"/>
    <cellStyle name="40% - Accent3 3 2 7" xfId="28546"/>
    <cellStyle name="40% - Accent3 3 2 8" xfId="28547"/>
    <cellStyle name="40% - Accent3 3 2 9" xfId="28548"/>
    <cellStyle name="40% - Accent3 3 3" xfId="28549"/>
    <cellStyle name="40% - Accent3 3 3 10" xfId="28550"/>
    <cellStyle name="40% - Accent3 3 3 11" xfId="28551"/>
    <cellStyle name="40% - Accent3 3 3 12" xfId="28552"/>
    <cellStyle name="40% - Accent3 3 3 2" xfId="28553"/>
    <cellStyle name="40% - Accent3 3 3 2 2" xfId="28554"/>
    <cellStyle name="40% - Accent3 3 3 2 2 2" xfId="28555"/>
    <cellStyle name="40% - Accent3 3 3 2 2 2 2" xfId="28556"/>
    <cellStyle name="40% - Accent3 3 3 2 2 3" xfId="28557"/>
    <cellStyle name="40% - Accent3 3 3 2 3" xfId="28558"/>
    <cellStyle name="40% - Accent3 3 3 2 3 2" xfId="28559"/>
    <cellStyle name="40% - Accent3 3 3 2 4" xfId="28560"/>
    <cellStyle name="40% - Accent3 3 3 2 5" xfId="28561"/>
    <cellStyle name="40% - Accent3 3 3 2 6" xfId="28562"/>
    <cellStyle name="40% - Accent3 3 3 2 7" xfId="28563"/>
    <cellStyle name="40% - Accent3 3 3 2 8" xfId="28564"/>
    <cellStyle name="40% - Accent3 3 3 3" xfId="28565"/>
    <cellStyle name="40% - Accent3 3 3 3 2" xfId="28566"/>
    <cellStyle name="40% - Accent3 3 3 3 2 2" xfId="28567"/>
    <cellStyle name="40% - Accent3 3 3 3 2 2 2" xfId="28568"/>
    <cellStyle name="40% - Accent3 3 3 3 2 3" xfId="28569"/>
    <cellStyle name="40% - Accent3 3 3 3 3" xfId="28570"/>
    <cellStyle name="40% - Accent3 3 3 3 3 2" xfId="28571"/>
    <cellStyle name="40% - Accent3 3 3 3 4" xfId="28572"/>
    <cellStyle name="40% - Accent3 3 3 3 5" xfId="28573"/>
    <cellStyle name="40% - Accent3 3 3 3 6" xfId="28574"/>
    <cellStyle name="40% - Accent3 3 3 3 7" xfId="28575"/>
    <cellStyle name="40% - Accent3 3 3 3 8" xfId="28576"/>
    <cellStyle name="40% - Accent3 3 3 4" xfId="28577"/>
    <cellStyle name="40% - Accent3 3 3 4 2" xfId="28578"/>
    <cellStyle name="40% - Accent3 3 3 4 2 2" xfId="28579"/>
    <cellStyle name="40% - Accent3 3 3 4 3" xfId="28580"/>
    <cellStyle name="40% - Accent3 3 3 5" xfId="28581"/>
    <cellStyle name="40% - Accent3 3 3 5 2" xfId="28582"/>
    <cellStyle name="40% - Accent3 3 3 6" xfId="28583"/>
    <cellStyle name="40% - Accent3 3 3 6 2" xfId="28584"/>
    <cellStyle name="40% - Accent3 3 3 7" xfId="28585"/>
    <cellStyle name="40% - Accent3 3 3 8" xfId="28586"/>
    <cellStyle name="40% - Accent3 3 3 9" xfId="28587"/>
    <cellStyle name="40% - Accent3 3 4" xfId="28588"/>
    <cellStyle name="40% - Accent3 3 4 10" xfId="28589"/>
    <cellStyle name="40% - Accent3 3 4 11" xfId="28590"/>
    <cellStyle name="40% - Accent3 3 4 12" xfId="28591"/>
    <cellStyle name="40% - Accent3 3 4 2" xfId="28592"/>
    <cellStyle name="40% - Accent3 3 4 2 2" xfId="28593"/>
    <cellStyle name="40% - Accent3 3 4 2 2 2" xfId="28594"/>
    <cellStyle name="40% - Accent3 3 4 2 2 2 2" xfId="28595"/>
    <cellStyle name="40% - Accent3 3 4 2 2 3" xfId="28596"/>
    <cellStyle name="40% - Accent3 3 4 2 3" xfId="28597"/>
    <cellStyle name="40% - Accent3 3 4 2 3 2" xfId="28598"/>
    <cellStyle name="40% - Accent3 3 4 2 4" xfId="28599"/>
    <cellStyle name="40% - Accent3 3 4 2 5" xfId="28600"/>
    <cellStyle name="40% - Accent3 3 4 2 6" xfId="28601"/>
    <cellStyle name="40% - Accent3 3 4 2 7" xfId="28602"/>
    <cellStyle name="40% - Accent3 3 4 2 8" xfId="28603"/>
    <cellStyle name="40% - Accent3 3 4 3" xfId="28604"/>
    <cellStyle name="40% - Accent3 3 4 3 2" xfId="28605"/>
    <cellStyle name="40% - Accent3 3 4 3 2 2" xfId="28606"/>
    <cellStyle name="40% - Accent3 3 4 3 2 2 2" xfId="28607"/>
    <cellStyle name="40% - Accent3 3 4 3 2 3" xfId="28608"/>
    <cellStyle name="40% - Accent3 3 4 3 3" xfId="28609"/>
    <cellStyle name="40% - Accent3 3 4 3 3 2" xfId="28610"/>
    <cellStyle name="40% - Accent3 3 4 3 4" xfId="28611"/>
    <cellStyle name="40% - Accent3 3 4 3 5" xfId="28612"/>
    <cellStyle name="40% - Accent3 3 4 3 6" xfId="28613"/>
    <cellStyle name="40% - Accent3 3 4 3 7" xfId="28614"/>
    <cellStyle name="40% - Accent3 3 4 3 8" xfId="28615"/>
    <cellStyle name="40% - Accent3 3 4 4" xfId="28616"/>
    <cellStyle name="40% - Accent3 3 4 4 2" xfId="28617"/>
    <cellStyle name="40% - Accent3 3 4 4 2 2" xfId="28618"/>
    <cellStyle name="40% - Accent3 3 4 4 3" xfId="28619"/>
    <cellStyle name="40% - Accent3 3 4 5" xfId="28620"/>
    <cellStyle name="40% - Accent3 3 4 5 2" xfId="28621"/>
    <cellStyle name="40% - Accent3 3 4 6" xfId="28622"/>
    <cellStyle name="40% - Accent3 3 4 6 2" xfId="28623"/>
    <cellStyle name="40% - Accent3 3 4 7" xfId="28624"/>
    <cellStyle name="40% - Accent3 3 4 8" xfId="28625"/>
    <cellStyle name="40% - Accent3 3 4 9" xfId="28626"/>
    <cellStyle name="40% - Accent3 3 5" xfId="28627"/>
    <cellStyle name="40% - Accent3 3 5 2" xfId="28628"/>
    <cellStyle name="40% - Accent3 3 5 2 2" xfId="28629"/>
    <cellStyle name="40% - Accent3 3 5 2 2 2" xfId="28630"/>
    <cellStyle name="40% - Accent3 3 5 2 3" xfId="28631"/>
    <cellStyle name="40% - Accent3 3 5 3" xfId="28632"/>
    <cellStyle name="40% - Accent3 3 5 3 2" xfId="28633"/>
    <cellStyle name="40% - Accent3 3 5 4" xfId="28634"/>
    <cellStyle name="40% - Accent3 3 5 5" xfId="28635"/>
    <cellStyle name="40% - Accent3 3 5 6" xfId="28636"/>
    <cellStyle name="40% - Accent3 3 5 7" xfId="28637"/>
    <cellStyle name="40% - Accent3 3 5 8" xfId="28638"/>
    <cellStyle name="40% - Accent3 3 6" xfId="28639"/>
    <cellStyle name="40% - Accent3 3 6 2" xfId="28640"/>
    <cellStyle name="40% - Accent3 3 6 2 2" xfId="28641"/>
    <cellStyle name="40% - Accent3 3 6 2 2 2" xfId="28642"/>
    <cellStyle name="40% - Accent3 3 6 2 3" xfId="28643"/>
    <cellStyle name="40% - Accent3 3 6 3" xfId="28644"/>
    <cellStyle name="40% - Accent3 3 6 3 2" xfId="28645"/>
    <cellStyle name="40% - Accent3 3 6 4" xfId="28646"/>
    <cellStyle name="40% - Accent3 3 6 5" xfId="28647"/>
    <cellStyle name="40% - Accent3 3 6 6" xfId="28648"/>
    <cellStyle name="40% - Accent3 3 6 7" xfId="28649"/>
    <cellStyle name="40% - Accent3 3 6 8" xfId="28650"/>
    <cellStyle name="40% - Accent3 3 7" xfId="28651"/>
    <cellStyle name="40% - Accent3 3 7 2" xfId="28652"/>
    <cellStyle name="40% - Accent3 3 7 2 2" xfId="28653"/>
    <cellStyle name="40% - Accent3 3 7 3" xfId="28654"/>
    <cellStyle name="40% - Accent3 3 8" xfId="28655"/>
    <cellStyle name="40% - Accent3 3 8 2" xfId="28656"/>
    <cellStyle name="40% - Accent3 3 9" xfId="28657"/>
    <cellStyle name="40% - Accent3 3 9 2" xfId="28658"/>
    <cellStyle name="40% - Accent3 4" xfId="28659"/>
    <cellStyle name="40% - Accent3 4 10" xfId="28660"/>
    <cellStyle name="40% - Accent3 4 11" xfId="28661"/>
    <cellStyle name="40% - Accent3 4 12" xfId="28662"/>
    <cellStyle name="40% - Accent3 4 2" xfId="28663"/>
    <cellStyle name="40% - Accent3 4 2 2" xfId="28664"/>
    <cellStyle name="40% - Accent3 4 2 2 2" xfId="28665"/>
    <cellStyle name="40% - Accent3 4 2 2 2 2" xfId="28666"/>
    <cellStyle name="40% - Accent3 4 2 2 3" xfId="28667"/>
    <cellStyle name="40% - Accent3 4 2 3" xfId="28668"/>
    <cellStyle name="40% - Accent3 4 2 3 2" xfId="28669"/>
    <cellStyle name="40% - Accent3 4 2 4" xfId="28670"/>
    <cellStyle name="40% - Accent3 4 2 5" xfId="28671"/>
    <cellStyle name="40% - Accent3 4 2 6" xfId="28672"/>
    <cellStyle name="40% - Accent3 4 2 7" xfId="28673"/>
    <cellStyle name="40% - Accent3 4 2 8" xfId="28674"/>
    <cellStyle name="40% - Accent3 4 3" xfId="28675"/>
    <cellStyle name="40% - Accent3 4 3 2" xfId="28676"/>
    <cellStyle name="40% - Accent3 4 3 2 2" xfId="28677"/>
    <cellStyle name="40% - Accent3 4 3 2 2 2" xfId="28678"/>
    <cellStyle name="40% - Accent3 4 3 2 3" xfId="28679"/>
    <cellStyle name="40% - Accent3 4 3 3" xfId="28680"/>
    <cellStyle name="40% - Accent3 4 3 3 2" xfId="28681"/>
    <cellStyle name="40% - Accent3 4 3 4" xfId="28682"/>
    <cellStyle name="40% - Accent3 4 3 5" xfId="28683"/>
    <cellStyle name="40% - Accent3 4 3 6" xfId="28684"/>
    <cellStyle name="40% - Accent3 4 3 7" xfId="28685"/>
    <cellStyle name="40% - Accent3 4 3 8" xfId="28686"/>
    <cellStyle name="40% - Accent3 4 4" xfId="28687"/>
    <cellStyle name="40% - Accent3 4 4 2" xfId="28688"/>
    <cellStyle name="40% - Accent3 4 4 2 2" xfId="28689"/>
    <cellStyle name="40% - Accent3 4 4 3" xfId="28690"/>
    <cellStyle name="40% - Accent3 4 5" xfId="28691"/>
    <cellStyle name="40% - Accent3 4 5 2" xfId="28692"/>
    <cellStyle name="40% - Accent3 4 6" xfId="28693"/>
    <cellStyle name="40% - Accent3 4 6 2" xfId="28694"/>
    <cellStyle name="40% - Accent3 4 7" xfId="28695"/>
    <cellStyle name="40% - Accent3 4 8" xfId="28696"/>
    <cellStyle name="40% - Accent3 4 9" xfId="28697"/>
    <cellStyle name="40% - Accent3 5" xfId="28698"/>
    <cellStyle name="40% - Accent3 5 10" xfId="28699"/>
    <cellStyle name="40% - Accent3 5 11" xfId="28700"/>
    <cellStyle name="40% - Accent3 5 12" xfId="28701"/>
    <cellStyle name="40% - Accent3 5 2" xfId="28702"/>
    <cellStyle name="40% - Accent3 5 2 2" xfId="28703"/>
    <cellStyle name="40% - Accent3 5 2 2 2" xfId="28704"/>
    <cellStyle name="40% - Accent3 5 2 2 2 2" xfId="28705"/>
    <cellStyle name="40% - Accent3 5 2 2 3" xfId="28706"/>
    <cellStyle name="40% - Accent3 5 2 3" xfId="28707"/>
    <cellStyle name="40% - Accent3 5 2 3 2" xfId="28708"/>
    <cellStyle name="40% - Accent3 5 2 4" xfId="28709"/>
    <cellStyle name="40% - Accent3 5 2 5" xfId="28710"/>
    <cellStyle name="40% - Accent3 5 2 6" xfId="28711"/>
    <cellStyle name="40% - Accent3 5 2 7" xfId="28712"/>
    <cellStyle name="40% - Accent3 5 2 8" xfId="28713"/>
    <cellStyle name="40% - Accent3 5 3" xfId="28714"/>
    <cellStyle name="40% - Accent3 5 3 2" xfId="28715"/>
    <cellStyle name="40% - Accent3 5 3 2 2" xfId="28716"/>
    <cellStyle name="40% - Accent3 5 3 2 2 2" xfId="28717"/>
    <cellStyle name="40% - Accent3 5 3 2 3" xfId="28718"/>
    <cellStyle name="40% - Accent3 5 3 3" xfId="28719"/>
    <cellStyle name="40% - Accent3 5 3 3 2" xfId="28720"/>
    <cellStyle name="40% - Accent3 5 3 4" xfId="28721"/>
    <cellStyle name="40% - Accent3 5 3 5" xfId="28722"/>
    <cellStyle name="40% - Accent3 5 3 6" xfId="28723"/>
    <cellStyle name="40% - Accent3 5 3 7" xfId="28724"/>
    <cellStyle name="40% - Accent3 5 3 8" xfId="28725"/>
    <cellStyle name="40% - Accent3 5 4" xfId="28726"/>
    <cellStyle name="40% - Accent3 5 4 2" xfId="28727"/>
    <cellStyle name="40% - Accent3 5 4 2 2" xfId="28728"/>
    <cellStyle name="40% - Accent3 5 4 3" xfId="28729"/>
    <cellStyle name="40% - Accent3 5 5" xfId="28730"/>
    <cellStyle name="40% - Accent3 5 5 2" xfId="28731"/>
    <cellStyle name="40% - Accent3 5 6" xfId="28732"/>
    <cellStyle name="40% - Accent3 5 6 2" xfId="28733"/>
    <cellStyle name="40% - Accent3 5 7" xfId="28734"/>
    <cellStyle name="40% - Accent3 5 8" xfId="28735"/>
    <cellStyle name="40% - Accent3 5 9" xfId="28736"/>
    <cellStyle name="40% - Accent3 6" xfId="28737"/>
    <cellStyle name="40% - Accent3 6 10" xfId="28738"/>
    <cellStyle name="40% - Accent3 6 11" xfId="28739"/>
    <cellStyle name="40% - Accent3 6 12" xfId="28740"/>
    <cellStyle name="40% - Accent3 6 2" xfId="28741"/>
    <cellStyle name="40% - Accent3 6 2 2" xfId="28742"/>
    <cellStyle name="40% - Accent3 6 2 2 2" xfId="28743"/>
    <cellStyle name="40% - Accent3 6 2 2 2 2" xfId="28744"/>
    <cellStyle name="40% - Accent3 6 2 2 3" xfId="28745"/>
    <cellStyle name="40% - Accent3 6 2 3" xfId="28746"/>
    <cellStyle name="40% - Accent3 6 2 3 2" xfId="28747"/>
    <cellStyle name="40% - Accent3 6 2 4" xfId="28748"/>
    <cellStyle name="40% - Accent3 6 2 5" xfId="28749"/>
    <cellStyle name="40% - Accent3 6 2 6" xfId="28750"/>
    <cellStyle name="40% - Accent3 6 2 7" xfId="28751"/>
    <cellStyle name="40% - Accent3 6 2 8" xfId="28752"/>
    <cellStyle name="40% - Accent3 6 3" xfId="28753"/>
    <cellStyle name="40% - Accent3 6 3 2" xfId="28754"/>
    <cellStyle name="40% - Accent3 6 3 2 2" xfId="28755"/>
    <cellStyle name="40% - Accent3 6 3 2 2 2" xfId="28756"/>
    <cellStyle name="40% - Accent3 6 3 2 3" xfId="28757"/>
    <cellStyle name="40% - Accent3 6 3 3" xfId="28758"/>
    <cellStyle name="40% - Accent3 6 3 3 2" xfId="28759"/>
    <cellStyle name="40% - Accent3 6 3 4" xfId="28760"/>
    <cellStyle name="40% - Accent3 6 3 5" xfId="28761"/>
    <cellStyle name="40% - Accent3 6 3 6" xfId="28762"/>
    <cellStyle name="40% - Accent3 6 3 7" xfId="28763"/>
    <cellStyle name="40% - Accent3 6 3 8" xfId="28764"/>
    <cellStyle name="40% - Accent3 6 4" xfId="28765"/>
    <cellStyle name="40% - Accent3 6 4 2" xfId="28766"/>
    <cellStyle name="40% - Accent3 6 4 2 2" xfId="28767"/>
    <cellStyle name="40% - Accent3 6 4 3" xfId="28768"/>
    <cellStyle name="40% - Accent3 6 5" xfId="28769"/>
    <cellStyle name="40% - Accent3 6 5 2" xfId="28770"/>
    <cellStyle name="40% - Accent3 6 6" xfId="28771"/>
    <cellStyle name="40% - Accent3 6 6 2" xfId="28772"/>
    <cellStyle name="40% - Accent3 6 7" xfId="28773"/>
    <cellStyle name="40% - Accent3 6 8" xfId="28774"/>
    <cellStyle name="40% - Accent3 6 9" xfId="28775"/>
    <cellStyle name="40% - Accent3 7" xfId="28776"/>
    <cellStyle name="40% - Accent3 7 2" xfId="28777"/>
    <cellStyle name="40% - Accent3 7 2 2" xfId="28778"/>
    <cellStyle name="40% - Accent3 7 2 2 2" xfId="28779"/>
    <cellStyle name="40% - Accent3 7 2 3" xfId="28780"/>
    <cellStyle name="40% - Accent3 7 3" xfId="28781"/>
    <cellStyle name="40% - Accent3 7 3 2" xfId="28782"/>
    <cellStyle name="40% - Accent3 7 4" xfId="28783"/>
    <cellStyle name="40% - Accent3 7 5" xfId="28784"/>
    <cellStyle name="40% - Accent3 7 6" xfId="28785"/>
    <cellStyle name="40% - Accent3 7 7" xfId="28786"/>
    <cellStyle name="40% - Accent3 7 8" xfId="28787"/>
    <cellStyle name="40% - Accent3 8" xfId="28788"/>
    <cellStyle name="40% - Accent3 8 2" xfId="28789"/>
    <cellStyle name="40% - Accent3 8 2 2" xfId="28790"/>
    <cellStyle name="40% - Accent3 8 2 2 2" xfId="28791"/>
    <cellStyle name="40% - Accent3 8 2 3" xfId="28792"/>
    <cellStyle name="40% - Accent3 8 3" xfId="28793"/>
    <cellStyle name="40% - Accent3 8 3 2" xfId="28794"/>
    <cellStyle name="40% - Accent3 8 4" xfId="28795"/>
    <cellStyle name="40% - Accent3 8 5" xfId="28796"/>
    <cellStyle name="40% - Accent3 8 6" xfId="28797"/>
    <cellStyle name="40% - Accent3 8 7" xfId="28798"/>
    <cellStyle name="40% - Accent3 8 8" xfId="28799"/>
    <cellStyle name="40% - Accent3 9" xfId="28800"/>
    <cellStyle name="40% - Accent3 9 2" xfId="28801"/>
    <cellStyle name="40% - Accent3 9 2 2" xfId="28802"/>
    <cellStyle name="40% - Accent3 9 2 2 2" xfId="28803"/>
    <cellStyle name="40% - Accent3 9 2 3" xfId="28804"/>
    <cellStyle name="40% - Accent3 9 3" xfId="28805"/>
    <cellStyle name="40% - Accent3 9 3 2" xfId="28806"/>
    <cellStyle name="40% - Accent3 9 4" xfId="28807"/>
    <cellStyle name="40% - Accent3 9 5" xfId="28808"/>
    <cellStyle name="40% - Accent4 10" xfId="28809"/>
    <cellStyle name="40% - Accent4 10 2" xfId="28810"/>
    <cellStyle name="40% - Accent4 10 2 2" xfId="28811"/>
    <cellStyle name="40% - Accent4 10 2 2 2" xfId="28812"/>
    <cellStyle name="40% - Accent4 10 2 3" xfId="28813"/>
    <cellStyle name="40% - Accent4 10 3" xfId="28814"/>
    <cellStyle name="40% - Accent4 10 3 2" xfId="28815"/>
    <cellStyle name="40% - Accent4 10 4" xfId="28816"/>
    <cellStyle name="40% - Accent4 10 5" xfId="28817"/>
    <cellStyle name="40% - Accent4 11" xfId="28818"/>
    <cellStyle name="40% - Accent4 11 2" xfId="28819"/>
    <cellStyle name="40% - Accent4 11 2 2" xfId="28820"/>
    <cellStyle name="40% - Accent4 11 3" xfId="28821"/>
    <cellStyle name="40% - Accent4 12" xfId="28822"/>
    <cellStyle name="40% - Accent4 12 2" xfId="28823"/>
    <cellStyle name="40% - Accent4 13" xfId="28824"/>
    <cellStyle name="40% - Accent4 13 2" xfId="28825"/>
    <cellStyle name="40% - Accent4 14" xfId="28826"/>
    <cellStyle name="40% - Accent4 15" xfId="28827"/>
    <cellStyle name="40% - Accent4 16" xfId="28828"/>
    <cellStyle name="40% - Accent4 17" xfId="28829"/>
    <cellStyle name="40% - Accent4 18" xfId="28830"/>
    <cellStyle name="40% - Accent4 19" xfId="28831"/>
    <cellStyle name="40% - Accent4 2" xfId="11"/>
    <cellStyle name="40% - Accent4 2 10" xfId="28832"/>
    <cellStyle name="40% - Accent4 2 10 2" xfId="28833"/>
    <cellStyle name="40% - Accent4 2 10 2 2" xfId="28834"/>
    <cellStyle name="40% - Accent4 2 10 3" xfId="28835"/>
    <cellStyle name="40% - Accent4 2 11" xfId="28836"/>
    <cellStyle name="40% - Accent4 2 11 2" xfId="28837"/>
    <cellStyle name="40% - Accent4 2 12" xfId="28838"/>
    <cellStyle name="40% - Accent4 2 12 2" xfId="28839"/>
    <cellStyle name="40% - Accent4 2 13" xfId="28840"/>
    <cellStyle name="40% - Accent4 2 14" xfId="28841"/>
    <cellStyle name="40% - Accent4 2 15" xfId="28842"/>
    <cellStyle name="40% - Accent4 2 16" xfId="28843"/>
    <cellStyle name="40% - Accent4 2 17" xfId="28844"/>
    <cellStyle name="40% - Accent4 2 18" xfId="28845"/>
    <cellStyle name="40% - Accent4 2 2" xfId="28846"/>
    <cellStyle name="40% - Accent4 2 2 10" xfId="28847"/>
    <cellStyle name="40% - Accent4 2 2 11" xfId="28848"/>
    <cellStyle name="40% - Accent4 2 2 12" xfId="28849"/>
    <cellStyle name="40% - Accent4 2 2 13" xfId="28850"/>
    <cellStyle name="40% - Accent4 2 2 14" xfId="28851"/>
    <cellStyle name="40% - Accent4 2 2 15" xfId="28852"/>
    <cellStyle name="40% - Accent4 2 2 2" xfId="28853"/>
    <cellStyle name="40% - Accent4 2 2 2 10" xfId="28854"/>
    <cellStyle name="40% - Accent4 2 2 2 11" xfId="28855"/>
    <cellStyle name="40% - Accent4 2 2 2 12" xfId="28856"/>
    <cellStyle name="40% - Accent4 2 2 2 2" xfId="28857"/>
    <cellStyle name="40% - Accent4 2 2 2 2 2" xfId="28858"/>
    <cellStyle name="40% - Accent4 2 2 2 2 2 2" xfId="28859"/>
    <cellStyle name="40% - Accent4 2 2 2 2 2 2 2" xfId="28860"/>
    <cellStyle name="40% - Accent4 2 2 2 2 2 3" xfId="28861"/>
    <cellStyle name="40% - Accent4 2 2 2 2 3" xfId="28862"/>
    <cellStyle name="40% - Accent4 2 2 2 2 3 2" xfId="28863"/>
    <cellStyle name="40% - Accent4 2 2 2 2 4" xfId="28864"/>
    <cellStyle name="40% - Accent4 2 2 2 2 5" xfId="28865"/>
    <cellStyle name="40% - Accent4 2 2 2 2 6" xfId="28866"/>
    <cellStyle name="40% - Accent4 2 2 2 2 7" xfId="28867"/>
    <cellStyle name="40% - Accent4 2 2 2 2 8" xfId="28868"/>
    <cellStyle name="40% - Accent4 2 2 2 3" xfId="28869"/>
    <cellStyle name="40% - Accent4 2 2 2 3 2" xfId="28870"/>
    <cellStyle name="40% - Accent4 2 2 2 3 2 2" xfId="28871"/>
    <cellStyle name="40% - Accent4 2 2 2 3 2 2 2" xfId="28872"/>
    <cellStyle name="40% - Accent4 2 2 2 3 2 3" xfId="28873"/>
    <cellStyle name="40% - Accent4 2 2 2 3 3" xfId="28874"/>
    <cellStyle name="40% - Accent4 2 2 2 3 3 2" xfId="28875"/>
    <cellStyle name="40% - Accent4 2 2 2 3 4" xfId="28876"/>
    <cellStyle name="40% - Accent4 2 2 2 3 5" xfId="28877"/>
    <cellStyle name="40% - Accent4 2 2 2 3 6" xfId="28878"/>
    <cellStyle name="40% - Accent4 2 2 2 3 7" xfId="28879"/>
    <cellStyle name="40% - Accent4 2 2 2 3 8" xfId="28880"/>
    <cellStyle name="40% - Accent4 2 2 2 4" xfId="28881"/>
    <cellStyle name="40% - Accent4 2 2 2 4 2" xfId="28882"/>
    <cellStyle name="40% - Accent4 2 2 2 4 2 2" xfId="28883"/>
    <cellStyle name="40% - Accent4 2 2 2 4 3" xfId="28884"/>
    <cellStyle name="40% - Accent4 2 2 2 5" xfId="28885"/>
    <cellStyle name="40% - Accent4 2 2 2 5 2" xfId="28886"/>
    <cellStyle name="40% - Accent4 2 2 2 6" xfId="28887"/>
    <cellStyle name="40% - Accent4 2 2 2 6 2" xfId="28888"/>
    <cellStyle name="40% - Accent4 2 2 2 7" xfId="28889"/>
    <cellStyle name="40% - Accent4 2 2 2 8" xfId="28890"/>
    <cellStyle name="40% - Accent4 2 2 2 9" xfId="28891"/>
    <cellStyle name="40% - Accent4 2 2 3" xfId="28892"/>
    <cellStyle name="40% - Accent4 2 2 3 10" xfId="28893"/>
    <cellStyle name="40% - Accent4 2 2 3 11" xfId="28894"/>
    <cellStyle name="40% - Accent4 2 2 3 12" xfId="28895"/>
    <cellStyle name="40% - Accent4 2 2 3 2" xfId="28896"/>
    <cellStyle name="40% - Accent4 2 2 3 2 2" xfId="28897"/>
    <cellStyle name="40% - Accent4 2 2 3 2 2 2" xfId="28898"/>
    <cellStyle name="40% - Accent4 2 2 3 2 2 2 2" xfId="28899"/>
    <cellStyle name="40% - Accent4 2 2 3 2 2 3" xfId="28900"/>
    <cellStyle name="40% - Accent4 2 2 3 2 3" xfId="28901"/>
    <cellStyle name="40% - Accent4 2 2 3 2 3 2" xfId="28902"/>
    <cellStyle name="40% - Accent4 2 2 3 2 4" xfId="28903"/>
    <cellStyle name="40% - Accent4 2 2 3 2 5" xfId="28904"/>
    <cellStyle name="40% - Accent4 2 2 3 2 6" xfId="28905"/>
    <cellStyle name="40% - Accent4 2 2 3 2 7" xfId="28906"/>
    <cellStyle name="40% - Accent4 2 2 3 2 8" xfId="28907"/>
    <cellStyle name="40% - Accent4 2 2 3 3" xfId="28908"/>
    <cellStyle name="40% - Accent4 2 2 3 3 2" xfId="28909"/>
    <cellStyle name="40% - Accent4 2 2 3 3 2 2" xfId="28910"/>
    <cellStyle name="40% - Accent4 2 2 3 3 2 2 2" xfId="28911"/>
    <cellStyle name="40% - Accent4 2 2 3 3 2 3" xfId="28912"/>
    <cellStyle name="40% - Accent4 2 2 3 3 3" xfId="28913"/>
    <cellStyle name="40% - Accent4 2 2 3 3 3 2" xfId="28914"/>
    <cellStyle name="40% - Accent4 2 2 3 3 4" xfId="28915"/>
    <cellStyle name="40% - Accent4 2 2 3 3 5" xfId="28916"/>
    <cellStyle name="40% - Accent4 2 2 3 3 6" xfId="28917"/>
    <cellStyle name="40% - Accent4 2 2 3 3 7" xfId="28918"/>
    <cellStyle name="40% - Accent4 2 2 3 3 8" xfId="28919"/>
    <cellStyle name="40% - Accent4 2 2 3 4" xfId="28920"/>
    <cellStyle name="40% - Accent4 2 2 3 4 2" xfId="28921"/>
    <cellStyle name="40% - Accent4 2 2 3 4 2 2" xfId="28922"/>
    <cellStyle name="40% - Accent4 2 2 3 4 3" xfId="28923"/>
    <cellStyle name="40% - Accent4 2 2 3 5" xfId="28924"/>
    <cellStyle name="40% - Accent4 2 2 3 5 2" xfId="28925"/>
    <cellStyle name="40% - Accent4 2 2 3 6" xfId="28926"/>
    <cellStyle name="40% - Accent4 2 2 3 6 2" xfId="28927"/>
    <cellStyle name="40% - Accent4 2 2 3 7" xfId="28928"/>
    <cellStyle name="40% - Accent4 2 2 3 8" xfId="28929"/>
    <cellStyle name="40% - Accent4 2 2 3 9" xfId="28930"/>
    <cellStyle name="40% - Accent4 2 2 4" xfId="28931"/>
    <cellStyle name="40% - Accent4 2 2 4 10" xfId="28932"/>
    <cellStyle name="40% - Accent4 2 2 4 11" xfId="28933"/>
    <cellStyle name="40% - Accent4 2 2 4 12" xfId="28934"/>
    <cellStyle name="40% - Accent4 2 2 4 2" xfId="28935"/>
    <cellStyle name="40% - Accent4 2 2 4 2 2" xfId="28936"/>
    <cellStyle name="40% - Accent4 2 2 4 2 2 2" xfId="28937"/>
    <cellStyle name="40% - Accent4 2 2 4 2 2 2 2" xfId="28938"/>
    <cellStyle name="40% - Accent4 2 2 4 2 2 3" xfId="28939"/>
    <cellStyle name="40% - Accent4 2 2 4 2 3" xfId="28940"/>
    <cellStyle name="40% - Accent4 2 2 4 2 3 2" xfId="28941"/>
    <cellStyle name="40% - Accent4 2 2 4 2 4" xfId="28942"/>
    <cellStyle name="40% - Accent4 2 2 4 2 5" xfId="28943"/>
    <cellStyle name="40% - Accent4 2 2 4 2 6" xfId="28944"/>
    <cellStyle name="40% - Accent4 2 2 4 2 7" xfId="28945"/>
    <cellStyle name="40% - Accent4 2 2 4 2 8" xfId="28946"/>
    <cellStyle name="40% - Accent4 2 2 4 3" xfId="28947"/>
    <cellStyle name="40% - Accent4 2 2 4 3 2" xfId="28948"/>
    <cellStyle name="40% - Accent4 2 2 4 3 2 2" xfId="28949"/>
    <cellStyle name="40% - Accent4 2 2 4 3 2 2 2" xfId="28950"/>
    <cellStyle name="40% - Accent4 2 2 4 3 2 3" xfId="28951"/>
    <cellStyle name="40% - Accent4 2 2 4 3 3" xfId="28952"/>
    <cellStyle name="40% - Accent4 2 2 4 3 3 2" xfId="28953"/>
    <cellStyle name="40% - Accent4 2 2 4 3 4" xfId="28954"/>
    <cellStyle name="40% - Accent4 2 2 4 3 5" xfId="28955"/>
    <cellStyle name="40% - Accent4 2 2 4 3 6" xfId="28956"/>
    <cellStyle name="40% - Accent4 2 2 4 3 7" xfId="28957"/>
    <cellStyle name="40% - Accent4 2 2 4 3 8" xfId="28958"/>
    <cellStyle name="40% - Accent4 2 2 4 4" xfId="28959"/>
    <cellStyle name="40% - Accent4 2 2 4 4 2" xfId="28960"/>
    <cellStyle name="40% - Accent4 2 2 4 4 2 2" xfId="28961"/>
    <cellStyle name="40% - Accent4 2 2 4 4 3" xfId="28962"/>
    <cellStyle name="40% - Accent4 2 2 4 5" xfId="28963"/>
    <cellStyle name="40% - Accent4 2 2 4 5 2" xfId="28964"/>
    <cellStyle name="40% - Accent4 2 2 4 6" xfId="28965"/>
    <cellStyle name="40% - Accent4 2 2 4 6 2" xfId="28966"/>
    <cellStyle name="40% - Accent4 2 2 4 7" xfId="28967"/>
    <cellStyle name="40% - Accent4 2 2 4 8" xfId="28968"/>
    <cellStyle name="40% - Accent4 2 2 4 9" xfId="28969"/>
    <cellStyle name="40% - Accent4 2 2 5" xfId="28970"/>
    <cellStyle name="40% - Accent4 2 2 5 2" xfId="28971"/>
    <cellStyle name="40% - Accent4 2 2 5 2 2" xfId="28972"/>
    <cellStyle name="40% - Accent4 2 2 5 2 2 2" xfId="28973"/>
    <cellStyle name="40% - Accent4 2 2 5 2 3" xfId="28974"/>
    <cellStyle name="40% - Accent4 2 2 5 3" xfId="28975"/>
    <cellStyle name="40% - Accent4 2 2 5 3 2" xfId="28976"/>
    <cellStyle name="40% - Accent4 2 2 5 4" xfId="28977"/>
    <cellStyle name="40% - Accent4 2 2 5 5" xfId="28978"/>
    <cellStyle name="40% - Accent4 2 2 5 6" xfId="28979"/>
    <cellStyle name="40% - Accent4 2 2 5 7" xfId="28980"/>
    <cellStyle name="40% - Accent4 2 2 5 8" xfId="28981"/>
    <cellStyle name="40% - Accent4 2 2 6" xfId="28982"/>
    <cellStyle name="40% - Accent4 2 2 6 2" xfId="28983"/>
    <cellStyle name="40% - Accent4 2 2 6 2 2" xfId="28984"/>
    <cellStyle name="40% - Accent4 2 2 6 2 2 2" xfId="28985"/>
    <cellStyle name="40% - Accent4 2 2 6 2 3" xfId="28986"/>
    <cellStyle name="40% - Accent4 2 2 6 3" xfId="28987"/>
    <cellStyle name="40% - Accent4 2 2 6 3 2" xfId="28988"/>
    <cellStyle name="40% - Accent4 2 2 6 4" xfId="28989"/>
    <cellStyle name="40% - Accent4 2 2 6 5" xfId="28990"/>
    <cellStyle name="40% - Accent4 2 2 6 6" xfId="28991"/>
    <cellStyle name="40% - Accent4 2 2 6 7" xfId="28992"/>
    <cellStyle name="40% - Accent4 2 2 6 8" xfId="28993"/>
    <cellStyle name="40% - Accent4 2 2 7" xfId="28994"/>
    <cellStyle name="40% - Accent4 2 2 7 2" xfId="28995"/>
    <cellStyle name="40% - Accent4 2 2 7 2 2" xfId="28996"/>
    <cellStyle name="40% - Accent4 2 2 7 3" xfId="28997"/>
    <cellStyle name="40% - Accent4 2 2 8" xfId="28998"/>
    <cellStyle name="40% - Accent4 2 2 8 2" xfId="28999"/>
    <cellStyle name="40% - Accent4 2 2 9" xfId="29000"/>
    <cellStyle name="40% - Accent4 2 2 9 2" xfId="29001"/>
    <cellStyle name="40% - Accent4 2 3" xfId="29002"/>
    <cellStyle name="40% - Accent4 2 3 10" xfId="29003"/>
    <cellStyle name="40% - Accent4 2 3 11" xfId="29004"/>
    <cellStyle name="40% - Accent4 2 3 12" xfId="29005"/>
    <cellStyle name="40% - Accent4 2 3 2" xfId="29006"/>
    <cellStyle name="40% - Accent4 2 3 2 2" xfId="29007"/>
    <cellStyle name="40% - Accent4 2 3 2 2 2" xfId="29008"/>
    <cellStyle name="40% - Accent4 2 3 2 2 2 2" xfId="29009"/>
    <cellStyle name="40% - Accent4 2 3 2 2 3" xfId="29010"/>
    <cellStyle name="40% - Accent4 2 3 2 3" xfId="29011"/>
    <cellStyle name="40% - Accent4 2 3 2 3 2" xfId="29012"/>
    <cellStyle name="40% - Accent4 2 3 2 4" xfId="29013"/>
    <cellStyle name="40% - Accent4 2 3 2 5" xfId="29014"/>
    <cellStyle name="40% - Accent4 2 3 2 6" xfId="29015"/>
    <cellStyle name="40% - Accent4 2 3 2 7" xfId="29016"/>
    <cellStyle name="40% - Accent4 2 3 2 8" xfId="29017"/>
    <cellStyle name="40% - Accent4 2 3 3" xfId="29018"/>
    <cellStyle name="40% - Accent4 2 3 3 2" xfId="29019"/>
    <cellStyle name="40% - Accent4 2 3 3 2 2" xfId="29020"/>
    <cellStyle name="40% - Accent4 2 3 3 2 2 2" xfId="29021"/>
    <cellStyle name="40% - Accent4 2 3 3 2 3" xfId="29022"/>
    <cellStyle name="40% - Accent4 2 3 3 3" xfId="29023"/>
    <cellStyle name="40% - Accent4 2 3 3 3 2" xfId="29024"/>
    <cellStyle name="40% - Accent4 2 3 3 4" xfId="29025"/>
    <cellStyle name="40% - Accent4 2 3 3 5" xfId="29026"/>
    <cellStyle name="40% - Accent4 2 3 3 6" xfId="29027"/>
    <cellStyle name="40% - Accent4 2 3 3 7" xfId="29028"/>
    <cellStyle name="40% - Accent4 2 3 3 8" xfId="29029"/>
    <cellStyle name="40% - Accent4 2 3 4" xfId="29030"/>
    <cellStyle name="40% - Accent4 2 3 4 2" xfId="29031"/>
    <cellStyle name="40% - Accent4 2 3 4 2 2" xfId="29032"/>
    <cellStyle name="40% - Accent4 2 3 4 3" xfId="29033"/>
    <cellStyle name="40% - Accent4 2 3 5" xfId="29034"/>
    <cellStyle name="40% - Accent4 2 3 5 2" xfId="29035"/>
    <cellStyle name="40% - Accent4 2 3 6" xfId="29036"/>
    <cellStyle name="40% - Accent4 2 3 6 2" xfId="29037"/>
    <cellStyle name="40% - Accent4 2 3 7" xfId="29038"/>
    <cellStyle name="40% - Accent4 2 3 8" xfId="29039"/>
    <cellStyle name="40% - Accent4 2 3 9" xfId="29040"/>
    <cellStyle name="40% - Accent4 2 4" xfId="29041"/>
    <cellStyle name="40% - Accent4 2 4 10" xfId="29042"/>
    <cellStyle name="40% - Accent4 2 4 11" xfId="29043"/>
    <cellStyle name="40% - Accent4 2 4 12" xfId="29044"/>
    <cellStyle name="40% - Accent4 2 4 2" xfId="29045"/>
    <cellStyle name="40% - Accent4 2 4 2 2" xfId="29046"/>
    <cellStyle name="40% - Accent4 2 4 2 2 2" xfId="29047"/>
    <cellStyle name="40% - Accent4 2 4 2 2 2 2" xfId="29048"/>
    <cellStyle name="40% - Accent4 2 4 2 2 3" xfId="29049"/>
    <cellStyle name="40% - Accent4 2 4 2 3" xfId="29050"/>
    <cellStyle name="40% - Accent4 2 4 2 3 2" xfId="29051"/>
    <cellStyle name="40% - Accent4 2 4 2 4" xfId="29052"/>
    <cellStyle name="40% - Accent4 2 4 2 5" xfId="29053"/>
    <cellStyle name="40% - Accent4 2 4 2 6" xfId="29054"/>
    <cellStyle name="40% - Accent4 2 4 2 7" xfId="29055"/>
    <cellStyle name="40% - Accent4 2 4 2 8" xfId="29056"/>
    <cellStyle name="40% - Accent4 2 4 3" xfId="29057"/>
    <cellStyle name="40% - Accent4 2 4 3 2" xfId="29058"/>
    <cellStyle name="40% - Accent4 2 4 3 2 2" xfId="29059"/>
    <cellStyle name="40% - Accent4 2 4 3 2 2 2" xfId="29060"/>
    <cellStyle name="40% - Accent4 2 4 3 2 3" xfId="29061"/>
    <cellStyle name="40% - Accent4 2 4 3 3" xfId="29062"/>
    <cellStyle name="40% - Accent4 2 4 3 3 2" xfId="29063"/>
    <cellStyle name="40% - Accent4 2 4 3 4" xfId="29064"/>
    <cellStyle name="40% - Accent4 2 4 3 5" xfId="29065"/>
    <cellStyle name="40% - Accent4 2 4 3 6" xfId="29066"/>
    <cellStyle name="40% - Accent4 2 4 3 7" xfId="29067"/>
    <cellStyle name="40% - Accent4 2 4 3 8" xfId="29068"/>
    <cellStyle name="40% - Accent4 2 4 4" xfId="29069"/>
    <cellStyle name="40% - Accent4 2 4 4 2" xfId="29070"/>
    <cellStyle name="40% - Accent4 2 4 4 2 2" xfId="29071"/>
    <cellStyle name="40% - Accent4 2 4 4 3" xfId="29072"/>
    <cellStyle name="40% - Accent4 2 4 5" xfId="29073"/>
    <cellStyle name="40% - Accent4 2 4 5 2" xfId="29074"/>
    <cellStyle name="40% - Accent4 2 4 6" xfId="29075"/>
    <cellStyle name="40% - Accent4 2 4 6 2" xfId="29076"/>
    <cellStyle name="40% - Accent4 2 4 7" xfId="29077"/>
    <cellStyle name="40% - Accent4 2 4 8" xfId="29078"/>
    <cellStyle name="40% - Accent4 2 4 9" xfId="29079"/>
    <cellStyle name="40% - Accent4 2 5" xfId="29080"/>
    <cellStyle name="40% - Accent4 2 5 10" xfId="29081"/>
    <cellStyle name="40% - Accent4 2 5 11" xfId="29082"/>
    <cellStyle name="40% - Accent4 2 5 12" xfId="29083"/>
    <cellStyle name="40% - Accent4 2 5 2" xfId="29084"/>
    <cellStyle name="40% - Accent4 2 5 2 2" xfId="29085"/>
    <cellStyle name="40% - Accent4 2 5 2 2 2" xfId="29086"/>
    <cellStyle name="40% - Accent4 2 5 2 2 2 2" xfId="29087"/>
    <cellStyle name="40% - Accent4 2 5 2 2 3" xfId="29088"/>
    <cellStyle name="40% - Accent4 2 5 2 3" xfId="29089"/>
    <cellStyle name="40% - Accent4 2 5 2 3 2" xfId="29090"/>
    <cellStyle name="40% - Accent4 2 5 2 4" xfId="29091"/>
    <cellStyle name="40% - Accent4 2 5 2 5" xfId="29092"/>
    <cellStyle name="40% - Accent4 2 5 2 6" xfId="29093"/>
    <cellStyle name="40% - Accent4 2 5 2 7" xfId="29094"/>
    <cellStyle name="40% - Accent4 2 5 2 8" xfId="29095"/>
    <cellStyle name="40% - Accent4 2 5 3" xfId="29096"/>
    <cellStyle name="40% - Accent4 2 5 3 2" xfId="29097"/>
    <cellStyle name="40% - Accent4 2 5 3 2 2" xfId="29098"/>
    <cellStyle name="40% - Accent4 2 5 3 2 2 2" xfId="29099"/>
    <cellStyle name="40% - Accent4 2 5 3 2 3" xfId="29100"/>
    <cellStyle name="40% - Accent4 2 5 3 3" xfId="29101"/>
    <cellStyle name="40% - Accent4 2 5 3 3 2" xfId="29102"/>
    <cellStyle name="40% - Accent4 2 5 3 4" xfId="29103"/>
    <cellStyle name="40% - Accent4 2 5 3 5" xfId="29104"/>
    <cellStyle name="40% - Accent4 2 5 3 6" xfId="29105"/>
    <cellStyle name="40% - Accent4 2 5 3 7" xfId="29106"/>
    <cellStyle name="40% - Accent4 2 5 3 8" xfId="29107"/>
    <cellStyle name="40% - Accent4 2 5 4" xfId="29108"/>
    <cellStyle name="40% - Accent4 2 5 4 2" xfId="29109"/>
    <cellStyle name="40% - Accent4 2 5 4 2 2" xfId="29110"/>
    <cellStyle name="40% - Accent4 2 5 4 3" xfId="29111"/>
    <cellStyle name="40% - Accent4 2 5 5" xfId="29112"/>
    <cellStyle name="40% - Accent4 2 5 5 2" xfId="29113"/>
    <cellStyle name="40% - Accent4 2 5 6" xfId="29114"/>
    <cellStyle name="40% - Accent4 2 5 6 2" xfId="29115"/>
    <cellStyle name="40% - Accent4 2 5 7" xfId="29116"/>
    <cellStyle name="40% - Accent4 2 5 8" xfId="29117"/>
    <cellStyle name="40% - Accent4 2 5 9" xfId="29118"/>
    <cellStyle name="40% - Accent4 2 6" xfId="29119"/>
    <cellStyle name="40% - Accent4 2 6 2" xfId="29120"/>
    <cellStyle name="40% - Accent4 2 6 2 2" xfId="29121"/>
    <cellStyle name="40% - Accent4 2 6 2 2 2" xfId="29122"/>
    <cellStyle name="40% - Accent4 2 6 2 3" xfId="29123"/>
    <cellStyle name="40% - Accent4 2 6 3" xfId="29124"/>
    <cellStyle name="40% - Accent4 2 6 3 2" xfId="29125"/>
    <cellStyle name="40% - Accent4 2 6 4" xfId="29126"/>
    <cellStyle name="40% - Accent4 2 6 5" xfId="29127"/>
    <cellStyle name="40% - Accent4 2 6 6" xfId="29128"/>
    <cellStyle name="40% - Accent4 2 6 7" xfId="29129"/>
    <cellStyle name="40% - Accent4 2 6 8" xfId="29130"/>
    <cellStyle name="40% - Accent4 2 7" xfId="29131"/>
    <cellStyle name="40% - Accent4 2 7 2" xfId="29132"/>
    <cellStyle name="40% - Accent4 2 7 2 2" xfId="29133"/>
    <cellStyle name="40% - Accent4 2 7 2 2 2" xfId="29134"/>
    <cellStyle name="40% - Accent4 2 7 2 3" xfId="29135"/>
    <cellStyle name="40% - Accent4 2 7 3" xfId="29136"/>
    <cellStyle name="40% - Accent4 2 7 3 2" xfId="29137"/>
    <cellStyle name="40% - Accent4 2 7 4" xfId="29138"/>
    <cellStyle name="40% - Accent4 2 7 5" xfId="29139"/>
    <cellStyle name="40% - Accent4 2 7 6" xfId="29140"/>
    <cellStyle name="40% - Accent4 2 7 7" xfId="29141"/>
    <cellStyle name="40% - Accent4 2 7 8" xfId="29142"/>
    <cellStyle name="40% - Accent4 2 8" xfId="29143"/>
    <cellStyle name="40% - Accent4 2 8 2" xfId="29144"/>
    <cellStyle name="40% - Accent4 2 8 2 2" xfId="29145"/>
    <cellStyle name="40% - Accent4 2 8 2 2 2" xfId="29146"/>
    <cellStyle name="40% - Accent4 2 8 2 3" xfId="29147"/>
    <cellStyle name="40% - Accent4 2 8 3" xfId="29148"/>
    <cellStyle name="40% - Accent4 2 8 3 2" xfId="29149"/>
    <cellStyle name="40% - Accent4 2 8 4" xfId="29150"/>
    <cellStyle name="40% - Accent4 2 8 5" xfId="29151"/>
    <cellStyle name="40% - Accent4 2 9" xfId="29152"/>
    <cellStyle name="40% - Accent4 2 9 2" xfId="29153"/>
    <cellStyle name="40% - Accent4 2 9 2 2" xfId="29154"/>
    <cellStyle name="40% - Accent4 2 9 2 2 2" xfId="29155"/>
    <cellStyle name="40% - Accent4 2 9 2 3" xfId="29156"/>
    <cellStyle name="40% - Accent4 2 9 3" xfId="29157"/>
    <cellStyle name="40% - Accent4 2 9 3 2" xfId="29158"/>
    <cellStyle name="40% - Accent4 2 9 4" xfId="29159"/>
    <cellStyle name="40% - Accent4 2 9 5" xfId="29160"/>
    <cellStyle name="40% - Accent4 20" xfId="29161"/>
    <cellStyle name="40% - Accent4 3" xfId="29162"/>
    <cellStyle name="40% - Accent4 3 10" xfId="29163"/>
    <cellStyle name="40% - Accent4 3 11" xfId="29164"/>
    <cellStyle name="40% - Accent4 3 12" xfId="29165"/>
    <cellStyle name="40% - Accent4 3 13" xfId="29166"/>
    <cellStyle name="40% - Accent4 3 14" xfId="29167"/>
    <cellStyle name="40% - Accent4 3 15" xfId="29168"/>
    <cellStyle name="40% - Accent4 3 2" xfId="29169"/>
    <cellStyle name="40% - Accent4 3 2 10" xfId="29170"/>
    <cellStyle name="40% - Accent4 3 2 11" xfId="29171"/>
    <cellStyle name="40% - Accent4 3 2 12" xfId="29172"/>
    <cellStyle name="40% - Accent4 3 2 2" xfId="29173"/>
    <cellStyle name="40% - Accent4 3 2 2 2" xfId="29174"/>
    <cellStyle name="40% - Accent4 3 2 2 2 2" xfId="29175"/>
    <cellStyle name="40% - Accent4 3 2 2 2 2 2" xfId="29176"/>
    <cellStyle name="40% - Accent4 3 2 2 2 3" xfId="29177"/>
    <cellStyle name="40% - Accent4 3 2 2 3" xfId="29178"/>
    <cellStyle name="40% - Accent4 3 2 2 3 2" xfId="29179"/>
    <cellStyle name="40% - Accent4 3 2 2 4" xfId="29180"/>
    <cellStyle name="40% - Accent4 3 2 2 5" xfId="29181"/>
    <cellStyle name="40% - Accent4 3 2 2 6" xfId="29182"/>
    <cellStyle name="40% - Accent4 3 2 2 7" xfId="29183"/>
    <cellStyle name="40% - Accent4 3 2 2 8" xfId="29184"/>
    <cellStyle name="40% - Accent4 3 2 3" xfId="29185"/>
    <cellStyle name="40% - Accent4 3 2 3 2" xfId="29186"/>
    <cellStyle name="40% - Accent4 3 2 3 2 2" xfId="29187"/>
    <cellStyle name="40% - Accent4 3 2 3 2 2 2" xfId="29188"/>
    <cellStyle name="40% - Accent4 3 2 3 2 3" xfId="29189"/>
    <cellStyle name="40% - Accent4 3 2 3 3" xfId="29190"/>
    <cellStyle name="40% - Accent4 3 2 3 3 2" xfId="29191"/>
    <cellStyle name="40% - Accent4 3 2 3 4" xfId="29192"/>
    <cellStyle name="40% - Accent4 3 2 3 5" xfId="29193"/>
    <cellStyle name="40% - Accent4 3 2 3 6" xfId="29194"/>
    <cellStyle name="40% - Accent4 3 2 3 7" xfId="29195"/>
    <cellStyle name="40% - Accent4 3 2 3 8" xfId="29196"/>
    <cellStyle name="40% - Accent4 3 2 4" xfId="29197"/>
    <cellStyle name="40% - Accent4 3 2 4 2" xfId="29198"/>
    <cellStyle name="40% - Accent4 3 2 4 2 2" xfId="29199"/>
    <cellStyle name="40% - Accent4 3 2 4 3" xfId="29200"/>
    <cellStyle name="40% - Accent4 3 2 5" xfId="29201"/>
    <cellStyle name="40% - Accent4 3 2 5 2" xfId="29202"/>
    <cellStyle name="40% - Accent4 3 2 6" xfId="29203"/>
    <cellStyle name="40% - Accent4 3 2 6 2" xfId="29204"/>
    <cellStyle name="40% - Accent4 3 2 7" xfId="29205"/>
    <cellStyle name="40% - Accent4 3 2 8" xfId="29206"/>
    <cellStyle name="40% - Accent4 3 2 9" xfId="29207"/>
    <cellStyle name="40% - Accent4 3 3" xfId="29208"/>
    <cellStyle name="40% - Accent4 3 3 10" xfId="29209"/>
    <cellStyle name="40% - Accent4 3 3 11" xfId="29210"/>
    <cellStyle name="40% - Accent4 3 3 12" xfId="29211"/>
    <cellStyle name="40% - Accent4 3 3 2" xfId="29212"/>
    <cellStyle name="40% - Accent4 3 3 2 2" xfId="29213"/>
    <cellStyle name="40% - Accent4 3 3 2 2 2" xfId="29214"/>
    <cellStyle name="40% - Accent4 3 3 2 2 2 2" xfId="29215"/>
    <cellStyle name="40% - Accent4 3 3 2 2 3" xfId="29216"/>
    <cellStyle name="40% - Accent4 3 3 2 3" xfId="29217"/>
    <cellStyle name="40% - Accent4 3 3 2 3 2" xfId="29218"/>
    <cellStyle name="40% - Accent4 3 3 2 4" xfId="29219"/>
    <cellStyle name="40% - Accent4 3 3 2 5" xfId="29220"/>
    <cellStyle name="40% - Accent4 3 3 2 6" xfId="29221"/>
    <cellStyle name="40% - Accent4 3 3 2 7" xfId="29222"/>
    <cellStyle name="40% - Accent4 3 3 2 8" xfId="29223"/>
    <cellStyle name="40% - Accent4 3 3 3" xfId="29224"/>
    <cellStyle name="40% - Accent4 3 3 3 2" xfId="29225"/>
    <cellStyle name="40% - Accent4 3 3 3 2 2" xfId="29226"/>
    <cellStyle name="40% - Accent4 3 3 3 2 2 2" xfId="29227"/>
    <cellStyle name="40% - Accent4 3 3 3 2 3" xfId="29228"/>
    <cellStyle name="40% - Accent4 3 3 3 3" xfId="29229"/>
    <cellStyle name="40% - Accent4 3 3 3 3 2" xfId="29230"/>
    <cellStyle name="40% - Accent4 3 3 3 4" xfId="29231"/>
    <cellStyle name="40% - Accent4 3 3 3 5" xfId="29232"/>
    <cellStyle name="40% - Accent4 3 3 3 6" xfId="29233"/>
    <cellStyle name="40% - Accent4 3 3 3 7" xfId="29234"/>
    <cellStyle name="40% - Accent4 3 3 3 8" xfId="29235"/>
    <cellStyle name="40% - Accent4 3 3 4" xfId="29236"/>
    <cellStyle name="40% - Accent4 3 3 4 2" xfId="29237"/>
    <cellStyle name="40% - Accent4 3 3 4 2 2" xfId="29238"/>
    <cellStyle name="40% - Accent4 3 3 4 3" xfId="29239"/>
    <cellStyle name="40% - Accent4 3 3 5" xfId="29240"/>
    <cellStyle name="40% - Accent4 3 3 5 2" xfId="29241"/>
    <cellStyle name="40% - Accent4 3 3 6" xfId="29242"/>
    <cellStyle name="40% - Accent4 3 3 6 2" xfId="29243"/>
    <cellStyle name="40% - Accent4 3 3 7" xfId="29244"/>
    <cellStyle name="40% - Accent4 3 3 8" xfId="29245"/>
    <cellStyle name="40% - Accent4 3 3 9" xfId="29246"/>
    <cellStyle name="40% - Accent4 3 4" xfId="29247"/>
    <cellStyle name="40% - Accent4 3 4 10" xfId="29248"/>
    <cellStyle name="40% - Accent4 3 4 11" xfId="29249"/>
    <cellStyle name="40% - Accent4 3 4 12" xfId="29250"/>
    <cellStyle name="40% - Accent4 3 4 2" xfId="29251"/>
    <cellStyle name="40% - Accent4 3 4 2 2" xfId="29252"/>
    <cellStyle name="40% - Accent4 3 4 2 2 2" xfId="29253"/>
    <cellStyle name="40% - Accent4 3 4 2 2 2 2" xfId="29254"/>
    <cellStyle name="40% - Accent4 3 4 2 2 3" xfId="29255"/>
    <cellStyle name="40% - Accent4 3 4 2 3" xfId="29256"/>
    <cellStyle name="40% - Accent4 3 4 2 3 2" xfId="29257"/>
    <cellStyle name="40% - Accent4 3 4 2 4" xfId="29258"/>
    <cellStyle name="40% - Accent4 3 4 2 5" xfId="29259"/>
    <cellStyle name="40% - Accent4 3 4 2 6" xfId="29260"/>
    <cellStyle name="40% - Accent4 3 4 2 7" xfId="29261"/>
    <cellStyle name="40% - Accent4 3 4 2 8" xfId="29262"/>
    <cellStyle name="40% - Accent4 3 4 3" xfId="29263"/>
    <cellStyle name="40% - Accent4 3 4 3 2" xfId="29264"/>
    <cellStyle name="40% - Accent4 3 4 3 2 2" xfId="29265"/>
    <cellStyle name="40% - Accent4 3 4 3 2 2 2" xfId="29266"/>
    <cellStyle name="40% - Accent4 3 4 3 2 3" xfId="29267"/>
    <cellStyle name="40% - Accent4 3 4 3 3" xfId="29268"/>
    <cellStyle name="40% - Accent4 3 4 3 3 2" xfId="29269"/>
    <cellStyle name="40% - Accent4 3 4 3 4" xfId="29270"/>
    <cellStyle name="40% - Accent4 3 4 3 5" xfId="29271"/>
    <cellStyle name="40% - Accent4 3 4 3 6" xfId="29272"/>
    <cellStyle name="40% - Accent4 3 4 3 7" xfId="29273"/>
    <cellStyle name="40% - Accent4 3 4 3 8" xfId="29274"/>
    <cellStyle name="40% - Accent4 3 4 4" xfId="29275"/>
    <cellStyle name="40% - Accent4 3 4 4 2" xfId="29276"/>
    <cellStyle name="40% - Accent4 3 4 4 2 2" xfId="29277"/>
    <cellStyle name="40% - Accent4 3 4 4 3" xfId="29278"/>
    <cellStyle name="40% - Accent4 3 4 5" xfId="29279"/>
    <cellStyle name="40% - Accent4 3 4 5 2" xfId="29280"/>
    <cellStyle name="40% - Accent4 3 4 6" xfId="29281"/>
    <cellStyle name="40% - Accent4 3 4 6 2" xfId="29282"/>
    <cellStyle name="40% - Accent4 3 4 7" xfId="29283"/>
    <cellStyle name="40% - Accent4 3 4 8" xfId="29284"/>
    <cellStyle name="40% - Accent4 3 4 9" xfId="29285"/>
    <cellStyle name="40% - Accent4 3 5" xfId="29286"/>
    <cellStyle name="40% - Accent4 3 5 2" xfId="29287"/>
    <cellStyle name="40% - Accent4 3 5 2 2" xfId="29288"/>
    <cellStyle name="40% - Accent4 3 5 2 2 2" xfId="29289"/>
    <cellStyle name="40% - Accent4 3 5 2 3" xfId="29290"/>
    <cellStyle name="40% - Accent4 3 5 3" xfId="29291"/>
    <cellStyle name="40% - Accent4 3 5 3 2" xfId="29292"/>
    <cellStyle name="40% - Accent4 3 5 4" xfId="29293"/>
    <cellStyle name="40% - Accent4 3 5 5" xfId="29294"/>
    <cellStyle name="40% - Accent4 3 5 6" xfId="29295"/>
    <cellStyle name="40% - Accent4 3 5 7" xfId="29296"/>
    <cellStyle name="40% - Accent4 3 5 8" xfId="29297"/>
    <cellStyle name="40% - Accent4 3 6" xfId="29298"/>
    <cellStyle name="40% - Accent4 3 6 2" xfId="29299"/>
    <cellStyle name="40% - Accent4 3 6 2 2" xfId="29300"/>
    <cellStyle name="40% - Accent4 3 6 2 2 2" xfId="29301"/>
    <cellStyle name="40% - Accent4 3 6 2 3" xfId="29302"/>
    <cellStyle name="40% - Accent4 3 6 3" xfId="29303"/>
    <cellStyle name="40% - Accent4 3 6 3 2" xfId="29304"/>
    <cellStyle name="40% - Accent4 3 6 4" xfId="29305"/>
    <cellStyle name="40% - Accent4 3 6 5" xfId="29306"/>
    <cellStyle name="40% - Accent4 3 6 6" xfId="29307"/>
    <cellStyle name="40% - Accent4 3 6 7" xfId="29308"/>
    <cellStyle name="40% - Accent4 3 6 8" xfId="29309"/>
    <cellStyle name="40% - Accent4 3 7" xfId="29310"/>
    <cellStyle name="40% - Accent4 3 7 2" xfId="29311"/>
    <cellStyle name="40% - Accent4 3 7 2 2" xfId="29312"/>
    <cellStyle name="40% - Accent4 3 7 3" xfId="29313"/>
    <cellStyle name="40% - Accent4 3 8" xfId="29314"/>
    <cellStyle name="40% - Accent4 3 8 2" xfId="29315"/>
    <cellStyle name="40% - Accent4 3 9" xfId="29316"/>
    <cellStyle name="40% - Accent4 3 9 2" xfId="29317"/>
    <cellStyle name="40% - Accent4 4" xfId="29318"/>
    <cellStyle name="40% - Accent4 4 10" xfId="29319"/>
    <cellStyle name="40% - Accent4 4 11" xfId="29320"/>
    <cellStyle name="40% - Accent4 4 12" xfId="29321"/>
    <cellStyle name="40% - Accent4 4 2" xfId="29322"/>
    <cellStyle name="40% - Accent4 4 2 2" xfId="29323"/>
    <cellStyle name="40% - Accent4 4 2 2 2" xfId="29324"/>
    <cellStyle name="40% - Accent4 4 2 2 2 2" xfId="29325"/>
    <cellStyle name="40% - Accent4 4 2 2 3" xfId="29326"/>
    <cellStyle name="40% - Accent4 4 2 3" xfId="29327"/>
    <cellStyle name="40% - Accent4 4 2 3 2" xfId="29328"/>
    <cellStyle name="40% - Accent4 4 2 4" xfId="29329"/>
    <cellStyle name="40% - Accent4 4 2 5" xfId="29330"/>
    <cellStyle name="40% - Accent4 4 2 6" xfId="29331"/>
    <cellStyle name="40% - Accent4 4 2 7" xfId="29332"/>
    <cellStyle name="40% - Accent4 4 2 8" xfId="29333"/>
    <cellStyle name="40% - Accent4 4 3" xfId="29334"/>
    <cellStyle name="40% - Accent4 4 3 2" xfId="29335"/>
    <cellStyle name="40% - Accent4 4 3 2 2" xfId="29336"/>
    <cellStyle name="40% - Accent4 4 3 2 2 2" xfId="29337"/>
    <cellStyle name="40% - Accent4 4 3 2 3" xfId="29338"/>
    <cellStyle name="40% - Accent4 4 3 3" xfId="29339"/>
    <cellStyle name="40% - Accent4 4 3 3 2" xfId="29340"/>
    <cellStyle name="40% - Accent4 4 3 4" xfId="29341"/>
    <cellStyle name="40% - Accent4 4 3 5" xfId="29342"/>
    <cellStyle name="40% - Accent4 4 3 6" xfId="29343"/>
    <cellStyle name="40% - Accent4 4 3 7" xfId="29344"/>
    <cellStyle name="40% - Accent4 4 3 8" xfId="29345"/>
    <cellStyle name="40% - Accent4 4 4" xfId="29346"/>
    <cellStyle name="40% - Accent4 4 4 2" xfId="29347"/>
    <cellStyle name="40% - Accent4 4 4 2 2" xfId="29348"/>
    <cellStyle name="40% - Accent4 4 4 3" xfId="29349"/>
    <cellStyle name="40% - Accent4 4 5" xfId="29350"/>
    <cellStyle name="40% - Accent4 4 5 2" xfId="29351"/>
    <cellStyle name="40% - Accent4 4 6" xfId="29352"/>
    <cellStyle name="40% - Accent4 4 6 2" xfId="29353"/>
    <cellStyle name="40% - Accent4 4 7" xfId="29354"/>
    <cellStyle name="40% - Accent4 4 8" xfId="29355"/>
    <cellStyle name="40% - Accent4 4 9" xfId="29356"/>
    <cellStyle name="40% - Accent4 5" xfId="29357"/>
    <cellStyle name="40% - Accent4 5 10" xfId="29358"/>
    <cellStyle name="40% - Accent4 5 11" xfId="29359"/>
    <cellStyle name="40% - Accent4 5 12" xfId="29360"/>
    <cellStyle name="40% - Accent4 5 2" xfId="29361"/>
    <cellStyle name="40% - Accent4 5 2 2" xfId="29362"/>
    <cellStyle name="40% - Accent4 5 2 2 2" xfId="29363"/>
    <cellStyle name="40% - Accent4 5 2 2 2 2" xfId="29364"/>
    <cellStyle name="40% - Accent4 5 2 2 3" xfId="29365"/>
    <cellStyle name="40% - Accent4 5 2 3" xfId="29366"/>
    <cellStyle name="40% - Accent4 5 2 3 2" xfId="29367"/>
    <cellStyle name="40% - Accent4 5 2 4" xfId="29368"/>
    <cellStyle name="40% - Accent4 5 2 5" xfId="29369"/>
    <cellStyle name="40% - Accent4 5 2 6" xfId="29370"/>
    <cellStyle name="40% - Accent4 5 2 7" xfId="29371"/>
    <cellStyle name="40% - Accent4 5 2 8" xfId="29372"/>
    <cellStyle name="40% - Accent4 5 3" xfId="29373"/>
    <cellStyle name="40% - Accent4 5 3 2" xfId="29374"/>
    <cellStyle name="40% - Accent4 5 3 2 2" xfId="29375"/>
    <cellStyle name="40% - Accent4 5 3 2 2 2" xfId="29376"/>
    <cellStyle name="40% - Accent4 5 3 2 3" xfId="29377"/>
    <cellStyle name="40% - Accent4 5 3 3" xfId="29378"/>
    <cellStyle name="40% - Accent4 5 3 3 2" xfId="29379"/>
    <cellStyle name="40% - Accent4 5 3 4" xfId="29380"/>
    <cellStyle name="40% - Accent4 5 3 5" xfId="29381"/>
    <cellStyle name="40% - Accent4 5 3 6" xfId="29382"/>
    <cellStyle name="40% - Accent4 5 3 7" xfId="29383"/>
    <cellStyle name="40% - Accent4 5 3 8" xfId="29384"/>
    <cellStyle name="40% - Accent4 5 4" xfId="29385"/>
    <cellStyle name="40% - Accent4 5 4 2" xfId="29386"/>
    <cellStyle name="40% - Accent4 5 4 2 2" xfId="29387"/>
    <cellStyle name="40% - Accent4 5 4 3" xfId="29388"/>
    <cellStyle name="40% - Accent4 5 5" xfId="29389"/>
    <cellStyle name="40% - Accent4 5 5 2" xfId="29390"/>
    <cellStyle name="40% - Accent4 5 6" xfId="29391"/>
    <cellStyle name="40% - Accent4 5 6 2" xfId="29392"/>
    <cellStyle name="40% - Accent4 5 7" xfId="29393"/>
    <cellStyle name="40% - Accent4 5 8" xfId="29394"/>
    <cellStyle name="40% - Accent4 5 9" xfId="29395"/>
    <cellStyle name="40% - Accent4 6" xfId="29396"/>
    <cellStyle name="40% - Accent4 6 10" xfId="29397"/>
    <cellStyle name="40% - Accent4 6 11" xfId="29398"/>
    <cellStyle name="40% - Accent4 6 12" xfId="29399"/>
    <cellStyle name="40% - Accent4 6 2" xfId="29400"/>
    <cellStyle name="40% - Accent4 6 2 2" xfId="29401"/>
    <cellStyle name="40% - Accent4 6 2 2 2" xfId="29402"/>
    <cellStyle name="40% - Accent4 6 2 2 2 2" xfId="29403"/>
    <cellStyle name="40% - Accent4 6 2 2 3" xfId="29404"/>
    <cellStyle name="40% - Accent4 6 2 3" xfId="29405"/>
    <cellStyle name="40% - Accent4 6 2 3 2" xfId="29406"/>
    <cellStyle name="40% - Accent4 6 2 4" xfId="29407"/>
    <cellStyle name="40% - Accent4 6 2 5" xfId="29408"/>
    <cellStyle name="40% - Accent4 6 2 6" xfId="29409"/>
    <cellStyle name="40% - Accent4 6 2 7" xfId="29410"/>
    <cellStyle name="40% - Accent4 6 2 8" xfId="29411"/>
    <cellStyle name="40% - Accent4 6 3" xfId="29412"/>
    <cellStyle name="40% - Accent4 6 3 2" xfId="29413"/>
    <cellStyle name="40% - Accent4 6 3 2 2" xfId="29414"/>
    <cellStyle name="40% - Accent4 6 3 2 2 2" xfId="29415"/>
    <cellStyle name="40% - Accent4 6 3 2 3" xfId="29416"/>
    <cellStyle name="40% - Accent4 6 3 3" xfId="29417"/>
    <cellStyle name="40% - Accent4 6 3 3 2" xfId="29418"/>
    <cellStyle name="40% - Accent4 6 3 4" xfId="29419"/>
    <cellStyle name="40% - Accent4 6 3 5" xfId="29420"/>
    <cellStyle name="40% - Accent4 6 3 6" xfId="29421"/>
    <cellStyle name="40% - Accent4 6 3 7" xfId="29422"/>
    <cellStyle name="40% - Accent4 6 3 8" xfId="29423"/>
    <cellStyle name="40% - Accent4 6 4" xfId="29424"/>
    <cellStyle name="40% - Accent4 6 4 2" xfId="29425"/>
    <cellStyle name="40% - Accent4 6 4 2 2" xfId="29426"/>
    <cellStyle name="40% - Accent4 6 4 3" xfId="29427"/>
    <cellStyle name="40% - Accent4 6 5" xfId="29428"/>
    <cellStyle name="40% - Accent4 6 5 2" xfId="29429"/>
    <cellStyle name="40% - Accent4 6 6" xfId="29430"/>
    <cellStyle name="40% - Accent4 6 6 2" xfId="29431"/>
    <cellStyle name="40% - Accent4 6 7" xfId="29432"/>
    <cellStyle name="40% - Accent4 6 8" xfId="29433"/>
    <cellStyle name="40% - Accent4 6 9" xfId="29434"/>
    <cellStyle name="40% - Accent4 7" xfId="29435"/>
    <cellStyle name="40% - Accent4 7 2" xfId="29436"/>
    <cellStyle name="40% - Accent4 7 2 2" xfId="29437"/>
    <cellStyle name="40% - Accent4 7 2 2 2" xfId="29438"/>
    <cellStyle name="40% - Accent4 7 2 3" xfId="29439"/>
    <cellStyle name="40% - Accent4 7 3" xfId="29440"/>
    <cellStyle name="40% - Accent4 7 3 2" xfId="29441"/>
    <cellStyle name="40% - Accent4 7 4" xfId="29442"/>
    <cellStyle name="40% - Accent4 7 5" xfId="29443"/>
    <cellStyle name="40% - Accent4 7 6" xfId="29444"/>
    <cellStyle name="40% - Accent4 7 7" xfId="29445"/>
    <cellStyle name="40% - Accent4 7 8" xfId="29446"/>
    <cellStyle name="40% - Accent4 8" xfId="29447"/>
    <cellStyle name="40% - Accent4 8 2" xfId="29448"/>
    <cellStyle name="40% - Accent4 8 2 2" xfId="29449"/>
    <cellStyle name="40% - Accent4 8 2 2 2" xfId="29450"/>
    <cellStyle name="40% - Accent4 8 2 3" xfId="29451"/>
    <cellStyle name="40% - Accent4 8 3" xfId="29452"/>
    <cellStyle name="40% - Accent4 8 3 2" xfId="29453"/>
    <cellStyle name="40% - Accent4 8 4" xfId="29454"/>
    <cellStyle name="40% - Accent4 8 5" xfId="29455"/>
    <cellStyle name="40% - Accent4 8 6" xfId="29456"/>
    <cellStyle name="40% - Accent4 8 7" xfId="29457"/>
    <cellStyle name="40% - Accent4 8 8" xfId="29458"/>
    <cellStyle name="40% - Accent4 9" xfId="29459"/>
    <cellStyle name="40% - Accent4 9 2" xfId="29460"/>
    <cellStyle name="40% - Accent4 9 2 2" xfId="29461"/>
    <cellStyle name="40% - Accent4 9 2 2 2" xfId="29462"/>
    <cellStyle name="40% - Accent4 9 2 3" xfId="29463"/>
    <cellStyle name="40% - Accent4 9 3" xfId="29464"/>
    <cellStyle name="40% - Accent4 9 3 2" xfId="29465"/>
    <cellStyle name="40% - Accent4 9 4" xfId="29466"/>
    <cellStyle name="40% - Accent4 9 5" xfId="29467"/>
    <cellStyle name="40% - Accent5 10" xfId="29468"/>
    <cellStyle name="40% - Accent5 10 2" xfId="29469"/>
    <cellStyle name="40% - Accent5 10 2 2" xfId="29470"/>
    <cellStyle name="40% - Accent5 10 2 2 2" xfId="29471"/>
    <cellStyle name="40% - Accent5 10 2 3" xfId="29472"/>
    <cellStyle name="40% - Accent5 10 3" xfId="29473"/>
    <cellStyle name="40% - Accent5 10 3 2" xfId="29474"/>
    <cellStyle name="40% - Accent5 10 4" xfId="29475"/>
    <cellStyle name="40% - Accent5 10 5" xfId="29476"/>
    <cellStyle name="40% - Accent5 11" xfId="29477"/>
    <cellStyle name="40% - Accent5 11 2" xfId="29478"/>
    <cellStyle name="40% - Accent5 11 2 2" xfId="29479"/>
    <cellStyle name="40% - Accent5 11 3" xfId="29480"/>
    <cellStyle name="40% - Accent5 12" xfId="29481"/>
    <cellStyle name="40% - Accent5 12 2" xfId="29482"/>
    <cellStyle name="40% - Accent5 13" xfId="29483"/>
    <cellStyle name="40% - Accent5 13 2" xfId="29484"/>
    <cellStyle name="40% - Accent5 14" xfId="29485"/>
    <cellStyle name="40% - Accent5 15" xfId="29486"/>
    <cellStyle name="40% - Accent5 16" xfId="29487"/>
    <cellStyle name="40% - Accent5 17" xfId="29488"/>
    <cellStyle name="40% - Accent5 18" xfId="29489"/>
    <cellStyle name="40% - Accent5 19" xfId="29490"/>
    <cellStyle name="40% - Accent5 2" xfId="12"/>
    <cellStyle name="40% - Accent5 2 10" xfId="29491"/>
    <cellStyle name="40% - Accent5 2 10 2" xfId="29492"/>
    <cellStyle name="40% - Accent5 2 10 2 2" xfId="29493"/>
    <cellStyle name="40% - Accent5 2 10 3" xfId="29494"/>
    <cellStyle name="40% - Accent5 2 11" xfId="29495"/>
    <cellStyle name="40% - Accent5 2 11 2" xfId="29496"/>
    <cellStyle name="40% - Accent5 2 12" xfId="29497"/>
    <cellStyle name="40% - Accent5 2 12 2" xfId="29498"/>
    <cellStyle name="40% - Accent5 2 13" xfId="29499"/>
    <cellStyle name="40% - Accent5 2 14" xfId="29500"/>
    <cellStyle name="40% - Accent5 2 15" xfId="29501"/>
    <cellStyle name="40% - Accent5 2 16" xfId="29502"/>
    <cellStyle name="40% - Accent5 2 17" xfId="29503"/>
    <cellStyle name="40% - Accent5 2 18" xfId="29504"/>
    <cellStyle name="40% - Accent5 2 2" xfId="29505"/>
    <cellStyle name="40% - Accent5 2 2 10" xfId="29506"/>
    <cellStyle name="40% - Accent5 2 2 11" xfId="29507"/>
    <cellStyle name="40% - Accent5 2 2 12" xfId="29508"/>
    <cellStyle name="40% - Accent5 2 2 13" xfId="29509"/>
    <cellStyle name="40% - Accent5 2 2 14" xfId="29510"/>
    <cellStyle name="40% - Accent5 2 2 15" xfId="29511"/>
    <cellStyle name="40% - Accent5 2 2 2" xfId="29512"/>
    <cellStyle name="40% - Accent5 2 2 2 10" xfId="29513"/>
    <cellStyle name="40% - Accent5 2 2 2 11" xfId="29514"/>
    <cellStyle name="40% - Accent5 2 2 2 12" xfId="29515"/>
    <cellStyle name="40% - Accent5 2 2 2 2" xfId="29516"/>
    <cellStyle name="40% - Accent5 2 2 2 2 2" xfId="29517"/>
    <cellStyle name="40% - Accent5 2 2 2 2 2 2" xfId="29518"/>
    <cellStyle name="40% - Accent5 2 2 2 2 2 2 2" xfId="29519"/>
    <cellStyle name="40% - Accent5 2 2 2 2 2 3" xfId="29520"/>
    <cellStyle name="40% - Accent5 2 2 2 2 3" xfId="29521"/>
    <cellStyle name="40% - Accent5 2 2 2 2 3 2" xfId="29522"/>
    <cellStyle name="40% - Accent5 2 2 2 2 4" xfId="29523"/>
    <cellStyle name="40% - Accent5 2 2 2 2 5" xfId="29524"/>
    <cellStyle name="40% - Accent5 2 2 2 2 6" xfId="29525"/>
    <cellStyle name="40% - Accent5 2 2 2 2 7" xfId="29526"/>
    <cellStyle name="40% - Accent5 2 2 2 2 8" xfId="29527"/>
    <cellStyle name="40% - Accent5 2 2 2 3" xfId="29528"/>
    <cellStyle name="40% - Accent5 2 2 2 3 2" xfId="29529"/>
    <cellStyle name="40% - Accent5 2 2 2 3 2 2" xfId="29530"/>
    <cellStyle name="40% - Accent5 2 2 2 3 2 2 2" xfId="29531"/>
    <cellStyle name="40% - Accent5 2 2 2 3 2 3" xfId="29532"/>
    <cellStyle name="40% - Accent5 2 2 2 3 3" xfId="29533"/>
    <cellStyle name="40% - Accent5 2 2 2 3 3 2" xfId="29534"/>
    <cellStyle name="40% - Accent5 2 2 2 3 4" xfId="29535"/>
    <cellStyle name="40% - Accent5 2 2 2 3 5" xfId="29536"/>
    <cellStyle name="40% - Accent5 2 2 2 3 6" xfId="29537"/>
    <cellStyle name="40% - Accent5 2 2 2 3 7" xfId="29538"/>
    <cellStyle name="40% - Accent5 2 2 2 3 8" xfId="29539"/>
    <cellStyle name="40% - Accent5 2 2 2 4" xfId="29540"/>
    <cellStyle name="40% - Accent5 2 2 2 4 2" xfId="29541"/>
    <cellStyle name="40% - Accent5 2 2 2 4 2 2" xfId="29542"/>
    <cellStyle name="40% - Accent5 2 2 2 4 3" xfId="29543"/>
    <cellStyle name="40% - Accent5 2 2 2 5" xfId="29544"/>
    <cellStyle name="40% - Accent5 2 2 2 5 2" xfId="29545"/>
    <cellStyle name="40% - Accent5 2 2 2 6" xfId="29546"/>
    <cellStyle name="40% - Accent5 2 2 2 6 2" xfId="29547"/>
    <cellStyle name="40% - Accent5 2 2 2 7" xfId="29548"/>
    <cellStyle name="40% - Accent5 2 2 2 8" xfId="29549"/>
    <cellStyle name="40% - Accent5 2 2 2 9" xfId="29550"/>
    <cellStyle name="40% - Accent5 2 2 3" xfId="29551"/>
    <cellStyle name="40% - Accent5 2 2 3 10" xfId="29552"/>
    <cellStyle name="40% - Accent5 2 2 3 11" xfId="29553"/>
    <cellStyle name="40% - Accent5 2 2 3 12" xfId="29554"/>
    <cellStyle name="40% - Accent5 2 2 3 2" xfId="29555"/>
    <cellStyle name="40% - Accent5 2 2 3 2 2" xfId="29556"/>
    <cellStyle name="40% - Accent5 2 2 3 2 2 2" xfId="29557"/>
    <cellStyle name="40% - Accent5 2 2 3 2 2 2 2" xfId="29558"/>
    <cellStyle name="40% - Accent5 2 2 3 2 2 3" xfId="29559"/>
    <cellStyle name="40% - Accent5 2 2 3 2 3" xfId="29560"/>
    <cellStyle name="40% - Accent5 2 2 3 2 3 2" xfId="29561"/>
    <cellStyle name="40% - Accent5 2 2 3 2 4" xfId="29562"/>
    <cellStyle name="40% - Accent5 2 2 3 2 5" xfId="29563"/>
    <cellStyle name="40% - Accent5 2 2 3 2 6" xfId="29564"/>
    <cellStyle name="40% - Accent5 2 2 3 2 7" xfId="29565"/>
    <cellStyle name="40% - Accent5 2 2 3 2 8" xfId="29566"/>
    <cellStyle name="40% - Accent5 2 2 3 3" xfId="29567"/>
    <cellStyle name="40% - Accent5 2 2 3 3 2" xfId="29568"/>
    <cellStyle name="40% - Accent5 2 2 3 3 2 2" xfId="29569"/>
    <cellStyle name="40% - Accent5 2 2 3 3 2 2 2" xfId="29570"/>
    <cellStyle name="40% - Accent5 2 2 3 3 2 3" xfId="29571"/>
    <cellStyle name="40% - Accent5 2 2 3 3 3" xfId="29572"/>
    <cellStyle name="40% - Accent5 2 2 3 3 3 2" xfId="29573"/>
    <cellStyle name="40% - Accent5 2 2 3 3 4" xfId="29574"/>
    <cellStyle name="40% - Accent5 2 2 3 3 5" xfId="29575"/>
    <cellStyle name="40% - Accent5 2 2 3 3 6" xfId="29576"/>
    <cellStyle name="40% - Accent5 2 2 3 3 7" xfId="29577"/>
    <cellStyle name="40% - Accent5 2 2 3 3 8" xfId="29578"/>
    <cellStyle name="40% - Accent5 2 2 3 4" xfId="29579"/>
    <cellStyle name="40% - Accent5 2 2 3 4 2" xfId="29580"/>
    <cellStyle name="40% - Accent5 2 2 3 4 2 2" xfId="29581"/>
    <cellStyle name="40% - Accent5 2 2 3 4 3" xfId="29582"/>
    <cellStyle name="40% - Accent5 2 2 3 5" xfId="29583"/>
    <cellStyle name="40% - Accent5 2 2 3 5 2" xfId="29584"/>
    <cellStyle name="40% - Accent5 2 2 3 6" xfId="29585"/>
    <cellStyle name="40% - Accent5 2 2 3 6 2" xfId="29586"/>
    <cellStyle name="40% - Accent5 2 2 3 7" xfId="29587"/>
    <cellStyle name="40% - Accent5 2 2 3 8" xfId="29588"/>
    <cellStyle name="40% - Accent5 2 2 3 9" xfId="29589"/>
    <cellStyle name="40% - Accent5 2 2 4" xfId="29590"/>
    <cellStyle name="40% - Accent5 2 2 4 10" xfId="29591"/>
    <cellStyle name="40% - Accent5 2 2 4 11" xfId="29592"/>
    <cellStyle name="40% - Accent5 2 2 4 12" xfId="29593"/>
    <cellStyle name="40% - Accent5 2 2 4 2" xfId="29594"/>
    <cellStyle name="40% - Accent5 2 2 4 2 2" xfId="29595"/>
    <cellStyle name="40% - Accent5 2 2 4 2 2 2" xfId="29596"/>
    <cellStyle name="40% - Accent5 2 2 4 2 2 2 2" xfId="29597"/>
    <cellStyle name="40% - Accent5 2 2 4 2 2 3" xfId="29598"/>
    <cellStyle name="40% - Accent5 2 2 4 2 3" xfId="29599"/>
    <cellStyle name="40% - Accent5 2 2 4 2 3 2" xfId="29600"/>
    <cellStyle name="40% - Accent5 2 2 4 2 4" xfId="29601"/>
    <cellStyle name="40% - Accent5 2 2 4 2 5" xfId="29602"/>
    <cellStyle name="40% - Accent5 2 2 4 2 6" xfId="29603"/>
    <cellStyle name="40% - Accent5 2 2 4 2 7" xfId="29604"/>
    <cellStyle name="40% - Accent5 2 2 4 2 8" xfId="29605"/>
    <cellStyle name="40% - Accent5 2 2 4 3" xfId="29606"/>
    <cellStyle name="40% - Accent5 2 2 4 3 2" xfId="29607"/>
    <cellStyle name="40% - Accent5 2 2 4 3 2 2" xfId="29608"/>
    <cellStyle name="40% - Accent5 2 2 4 3 2 2 2" xfId="29609"/>
    <cellStyle name="40% - Accent5 2 2 4 3 2 3" xfId="29610"/>
    <cellStyle name="40% - Accent5 2 2 4 3 3" xfId="29611"/>
    <cellStyle name="40% - Accent5 2 2 4 3 3 2" xfId="29612"/>
    <cellStyle name="40% - Accent5 2 2 4 3 4" xfId="29613"/>
    <cellStyle name="40% - Accent5 2 2 4 3 5" xfId="29614"/>
    <cellStyle name="40% - Accent5 2 2 4 3 6" xfId="29615"/>
    <cellStyle name="40% - Accent5 2 2 4 3 7" xfId="29616"/>
    <cellStyle name="40% - Accent5 2 2 4 3 8" xfId="29617"/>
    <cellStyle name="40% - Accent5 2 2 4 4" xfId="29618"/>
    <cellStyle name="40% - Accent5 2 2 4 4 2" xfId="29619"/>
    <cellStyle name="40% - Accent5 2 2 4 4 2 2" xfId="29620"/>
    <cellStyle name="40% - Accent5 2 2 4 4 3" xfId="29621"/>
    <cellStyle name="40% - Accent5 2 2 4 5" xfId="29622"/>
    <cellStyle name="40% - Accent5 2 2 4 5 2" xfId="29623"/>
    <cellStyle name="40% - Accent5 2 2 4 6" xfId="29624"/>
    <cellStyle name="40% - Accent5 2 2 4 6 2" xfId="29625"/>
    <cellStyle name="40% - Accent5 2 2 4 7" xfId="29626"/>
    <cellStyle name="40% - Accent5 2 2 4 8" xfId="29627"/>
    <cellStyle name="40% - Accent5 2 2 4 9" xfId="29628"/>
    <cellStyle name="40% - Accent5 2 2 5" xfId="29629"/>
    <cellStyle name="40% - Accent5 2 2 5 2" xfId="29630"/>
    <cellStyle name="40% - Accent5 2 2 5 2 2" xfId="29631"/>
    <cellStyle name="40% - Accent5 2 2 5 2 2 2" xfId="29632"/>
    <cellStyle name="40% - Accent5 2 2 5 2 3" xfId="29633"/>
    <cellStyle name="40% - Accent5 2 2 5 3" xfId="29634"/>
    <cellStyle name="40% - Accent5 2 2 5 3 2" xfId="29635"/>
    <cellStyle name="40% - Accent5 2 2 5 4" xfId="29636"/>
    <cellStyle name="40% - Accent5 2 2 5 5" xfId="29637"/>
    <cellStyle name="40% - Accent5 2 2 5 6" xfId="29638"/>
    <cellStyle name="40% - Accent5 2 2 5 7" xfId="29639"/>
    <cellStyle name="40% - Accent5 2 2 5 8" xfId="29640"/>
    <cellStyle name="40% - Accent5 2 2 6" xfId="29641"/>
    <cellStyle name="40% - Accent5 2 2 6 2" xfId="29642"/>
    <cellStyle name="40% - Accent5 2 2 6 2 2" xfId="29643"/>
    <cellStyle name="40% - Accent5 2 2 6 2 2 2" xfId="29644"/>
    <cellStyle name="40% - Accent5 2 2 6 2 3" xfId="29645"/>
    <cellStyle name="40% - Accent5 2 2 6 3" xfId="29646"/>
    <cellStyle name="40% - Accent5 2 2 6 3 2" xfId="29647"/>
    <cellStyle name="40% - Accent5 2 2 6 4" xfId="29648"/>
    <cellStyle name="40% - Accent5 2 2 6 5" xfId="29649"/>
    <cellStyle name="40% - Accent5 2 2 6 6" xfId="29650"/>
    <cellStyle name="40% - Accent5 2 2 6 7" xfId="29651"/>
    <cellStyle name="40% - Accent5 2 2 6 8" xfId="29652"/>
    <cellStyle name="40% - Accent5 2 2 7" xfId="29653"/>
    <cellStyle name="40% - Accent5 2 2 7 2" xfId="29654"/>
    <cellStyle name="40% - Accent5 2 2 7 2 2" xfId="29655"/>
    <cellStyle name="40% - Accent5 2 2 7 3" xfId="29656"/>
    <cellStyle name="40% - Accent5 2 2 8" xfId="29657"/>
    <cellStyle name="40% - Accent5 2 2 8 2" xfId="29658"/>
    <cellStyle name="40% - Accent5 2 2 9" xfId="29659"/>
    <cellStyle name="40% - Accent5 2 2 9 2" xfId="29660"/>
    <cellStyle name="40% - Accent5 2 3" xfId="29661"/>
    <cellStyle name="40% - Accent5 2 3 10" xfId="29662"/>
    <cellStyle name="40% - Accent5 2 3 11" xfId="29663"/>
    <cellStyle name="40% - Accent5 2 3 12" xfId="29664"/>
    <cellStyle name="40% - Accent5 2 3 2" xfId="29665"/>
    <cellStyle name="40% - Accent5 2 3 2 2" xfId="29666"/>
    <cellStyle name="40% - Accent5 2 3 2 2 2" xfId="29667"/>
    <cellStyle name="40% - Accent5 2 3 2 2 2 2" xfId="29668"/>
    <cellStyle name="40% - Accent5 2 3 2 2 3" xfId="29669"/>
    <cellStyle name="40% - Accent5 2 3 2 3" xfId="29670"/>
    <cellStyle name="40% - Accent5 2 3 2 3 2" xfId="29671"/>
    <cellStyle name="40% - Accent5 2 3 2 4" xfId="29672"/>
    <cellStyle name="40% - Accent5 2 3 2 5" xfId="29673"/>
    <cellStyle name="40% - Accent5 2 3 2 6" xfId="29674"/>
    <cellStyle name="40% - Accent5 2 3 2 7" xfId="29675"/>
    <cellStyle name="40% - Accent5 2 3 2 8" xfId="29676"/>
    <cellStyle name="40% - Accent5 2 3 3" xfId="29677"/>
    <cellStyle name="40% - Accent5 2 3 3 2" xfId="29678"/>
    <cellStyle name="40% - Accent5 2 3 3 2 2" xfId="29679"/>
    <cellStyle name="40% - Accent5 2 3 3 2 2 2" xfId="29680"/>
    <cellStyle name="40% - Accent5 2 3 3 2 3" xfId="29681"/>
    <cellStyle name="40% - Accent5 2 3 3 3" xfId="29682"/>
    <cellStyle name="40% - Accent5 2 3 3 3 2" xfId="29683"/>
    <cellStyle name="40% - Accent5 2 3 3 4" xfId="29684"/>
    <cellStyle name="40% - Accent5 2 3 3 5" xfId="29685"/>
    <cellStyle name="40% - Accent5 2 3 3 6" xfId="29686"/>
    <cellStyle name="40% - Accent5 2 3 3 7" xfId="29687"/>
    <cellStyle name="40% - Accent5 2 3 3 8" xfId="29688"/>
    <cellStyle name="40% - Accent5 2 3 4" xfId="29689"/>
    <cellStyle name="40% - Accent5 2 3 4 2" xfId="29690"/>
    <cellStyle name="40% - Accent5 2 3 4 2 2" xfId="29691"/>
    <cellStyle name="40% - Accent5 2 3 4 3" xfId="29692"/>
    <cellStyle name="40% - Accent5 2 3 5" xfId="29693"/>
    <cellStyle name="40% - Accent5 2 3 5 2" xfId="29694"/>
    <cellStyle name="40% - Accent5 2 3 6" xfId="29695"/>
    <cellStyle name="40% - Accent5 2 3 6 2" xfId="29696"/>
    <cellStyle name="40% - Accent5 2 3 7" xfId="29697"/>
    <cellStyle name="40% - Accent5 2 3 8" xfId="29698"/>
    <cellStyle name="40% - Accent5 2 3 9" xfId="29699"/>
    <cellStyle name="40% - Accent5 2 4" xfId="29700"/>
    <cellStyle name="40% - Accent5 2 4 10" xfId="29701"/>
    <cellStyle name="40% - Accent5 2 4 11" xfId="29702"/>
    <cellStyle name="40% - Accent5 2 4 12" xfId="29703"/>
    <cellStyle name="40% - Accent5 2 4 2" xfId="29704"/>
    <cellStyle name="40% - Accent5 2 4 2 2" xfId="29705"/>
    <cellStyle name="40% - Accent5 2 4 2 2 2" xfId="29706"/>
    <cellStyle name="40% - Accent5 2 4 2 2 2 2" xfId="29707"/>
    <cellStyle name="40% - Accent5 2 4 2 2 3" xfId="29708"/>
    <cellStyle name="40% - Accent5 2 4 2 3" xfId="29709"/>
    <cellStyle name="40% - Accent5 2 4 2 3 2" xfId="29710"/>
    <cellStyle name="40% - Accent5 2 4 2 4" xfId="29711"/>
    <cellStyle name="40% - Accent5 2 4 2 5" xfId="29712"/>
    <cellStyle name="40% - Accent5 2 4 2 6" xfId="29713"/>
    <cellStyle name="40% - Accent5 2 4 2 7" xfId="29714"/>
    <cellStyle name="40% - Accent5 2 4 2 8" xfId="29715"/>
    <cellStyle name="40% - Accent5 2 4 3" xfId="29716"/>
    <cellStyle name="40% - Accent5 2 4 3 2" xfId="29717"/>
    <cellStyle name="40% - Accent5 2 4 3 2 2" xfId="29718"/>
    <cellStyle name="40% - Accent5 2 4 3 2 2 2" xfId="29719"/>
    <cellStyle name="40% - Accent5 2 4 3 2 3" xfId="29720"/>
    <cellStyle name="40% - Accent5 2 4 3 3" xfId="29721"/>
    <cellStyle name="40% - Accent5 2 4 3 3 2" xfId="29722"/>
    <cellStyle name="40% - Accent5 2 4 3 4" xfId="29723"/>
    <cellStyle name="40% - Accent5 2 4 3 5" xfId="29724"/>
    <cellStyle name="40% - Accent5 2 4 3 6" xfId="29725"/>
    <cellStyle name="40% - Accent5 2 4 3 7" xfId="29726"/>
    <cellStyle name="40% - Accent5 2 4 3 8" xfId="29727"/>
    <cellStyle name="40% - Accent5 2 4 4" xfId="29728"/>
    <cellStyle name="40% - Accent5 2 4 4 2" xfId="29729"/>
    <cellStyle name="40% - Accent5 2 4 4 2 2" xfId="29730"/>
    <cellStyle name="40% - Accent5 2 4 4 3" xfId="29731"/>
    <cellStyle name="40% - Accent5 2 4 5" xfId="29732"/>
    <cellStyle name="40% - Accent5 2 4 5 2" xfId="29733"/>
    <cellStyle name="40% - Accent5 2 4 6" xfId="29734"/>
    <cellStyle name="40% - Accent5 2 4 6 2" xfId="29735"/>
    <cellStyle name="40% - Accent5 2 4 7" xfId="29736"/>
    <cellStyle name="40% - Accent5 2 4 8" xfId="29737"/>
    <cellStyle name="40% - Accent5 2 4 9" xfId="29738"/>
    <cellStyle name="40% - Accent5 2 5" xfId="29739"/>
    <cellStyle name="40% - Accent5 2 5 10" xfId="29740"/>
    <cellStyle name="40% - Accent5 2 5 11" xfId="29741"/>
    <cellStyle name="40% - Accent5 2 5 12" xfId="29742"/>
    <cellStyle name="40% - Accent5 2 5 2" xfId="29743"/>
    <cellStyle name="40% - Accent5 2 5 2 2" xfId="29744"/>
    <cellStyle name="40% - Accent5 2 5 2 2 2" xfId="29745"/>
    <cellStyle name="40% - Accent5 2 5 2 2 2 2" xfId="29746"/>
    <cellStyle name="40% - Accent5 2 5 2 2 3" xfId="29747"/>
    <cellStyle name="40% - Accent5 2 5 2 3" xfId="29748"/>
    <cellStyle name="40% - Accent5 2 5 2 3 2" xfId="29749"/>
    <cellStyle name="40% - Accent5 2 5 2 4" xfId="29750"/>
    <cellStyle name="40% - Accent5 2 5 2 5" xfId="29751"/>
    <cellStyle name="40% - Accent5 2 5 2 6" xfId="29752"/>
    <cellStyle name="40% - Accent5 2 5 2 7" xfId="29753"/>
    <cellStyle name="40% - Accent5 2 5 2 8" xfId="29754"/>
    <cellStyle name="40% - Accent5 2 5 3" xfId="29755"/>
    <cellStyle name="40% - Accent5 2 5 3 2" xfId="29756"/>
    <cellStyle name="40% - Accent5 2 5 3 2 2" xfId="29757"/>
    <cellStyle name="40% - Accent5 2 5 3 2 2 2" xfId="29758"/>
    <cellStyle name="40% - Accent5 2 5 3 2 3" xfId="29759"/>
    <cellStyle name="40% - Accent5 2 5 3 3" xfId="29760"/>
    <cellStyle name="40% - Accent5 2 5 3 3 2" xfId="29761"/>
    <cellStyle name="40% - Accent5 2 5 3 4" xfId="29762"/>
    <cellStyle name="40% - Accent5 2 5 3 5" xfId="29763"/>
    <cellStyle name="40% - Accent5 2 5 3 6" xfId="29764"/>
    <cellStyle name="40% - Accent5 2 5 3 7" xfId="29765"/>
    <cellStyle name="40% - Accent5 2 5 3 8" xfId="29766"/>
    <cellStyle name="40% - Accent5 2 5 4" xfId="29767"/>
    <cellStyle name="40% - Accent5 2 5 4 2" xfId="29768"/>
    <cellStyle name="40% - Accent5 2 5 4 2 2" xfId="29769"/>
    <cellStyle name="40% - Accent5 2 5 4 3" xfId="29770"/>
    <cellStyle name="40% - Accent5 2 5 5" xfId="29771"/>
    <cellStyle name="40% - Accent5 2 5 5 2" xfId="29772"/>
    <cellStyle name="40% - Accent5 2 5 6" xfId="29773"/>
    <cellStyle name="40% - Accent5 2 5 6 2" xfId="29774"/>
    <cellStyle name="40% - Accent5 2 5 7" xfId="29775"/>
    <cellStyle name="40% - Accent5 2 5 8" xfId="29776"/>
    <cellStyle name="40% - Accent5 2 5 9" xfId="29777"/>
    <cellStyle name="40% - Accent5 2 6" xfId="29778"/>
    <cellStyle name="40% - Accent5 2 6 2" xfId="29779"/>
    <cellStyle name="40% - Accent5 2 6 2 2" xfId="29780"/>
    <cellStyle name="40% - Accent5 2 6 2 2 2" xfId="29781"/>
    <cellStyle name="40% - Accent5 2 6 2 3" xfId="29782"/>
    <cellStyle name="40% - Accent5 2 6 3" xfId="29783"/>
    <cellStyle name="40% - Accent5 2 6 3 2" xfId="29784"/>
    <cellStyle name="40% - Accent5 2 6 4" xfId="29785"/>
    <cellStyle name="40% - Accent5 2 6 5" xfId="29786"/>
    <cellStyle name="40% - Accent5 2 6 6" xfId="29787"/>
    <cellStyle name="40% - Accent5 2 6 7" xfId="29788"/>
    <cellStyle name="40% - Accent5 2 6 8" xfId="29789"/>
    <cellStyle name="40% - Accent5 2 7" xfId="29790"/>
    <cellStyle name="40% - Accent5 2 7 2" xfId="29791"/>
    <cellStyle name="40% - Accent5 2 7 2 2" xfId="29792"/>
    <cellStyle name="40% - Accent5 2 7 2 2 2" xfId="29793"/>
    <cellStyle name="40% - Accent5 2 7 2 3" xfId="29794"/>
    <cellStyle name="40% - Accent5 2 7 3" xfId="29795"/>
    <cellStyle name="40% - Accent5 2 7 3 2" xfId="29796"/>
    <cellStyle name="40% - Accent5 2 7 4" xfId="29797"/>
    <cellStyle name="40% - Accent5 2 7 5" xfId="29798"/>
    <cellStyle name="40% - Accent5 2 7 6" xfId="29799"/>
    <cellStyle name="40% - Accent5 2 7 7" xfId="29800"/>
    <cellStyle name="40% - Accent5 2 7 8" xfId="29801"/>
    <cellStyle name="40% - Accent5 2 8" xfId="29802"/>
    <cellStyle name="40% - Accent5 2 8 2" xfId="29803"/>
    <cellStyle name="40% - Accent5 2 8 2 2" xfId="29804"/>
    <cellStyle name="40% - Accent5 2 8 2 2 2" xfId="29805"/>
    <cellStyle name="40% - Accent5 2 8 2 3" xfId="29806"/>
    <cellStyle name="40% - Accent5 2 8 3" xfId="29807"/>
    <cellStyle name="40% - Accent5 2 8 3 2" xfId="29808"/>
    <cellStyle name="40% - Accent5 2 8 4" xfId="29809"/>
    <cellStyle name="40% - Accent5 2 8 5" xfId="29810"/>
    <cellStyle name="40% - Accent5 2 9" xfId="29811"/>
    <cellStyle name="40% - Accent5 2 9 2" xfId="29812"/>
    <cellStyle name="40% - Accent5 2 9 2 2" xfId="29813"/>
    <cellStyle name="40% - Accent5 2 9 2 2 2" xfId="29814"/>
    <cellStyle name="40% - Accent5 2 9 2 3" xfId="29815"/>
    <cellStyle name="40% - Accent5 2 9 3" xfId="29816"/>
    <cellStyle name="40% - Accent5 2 9 3 2" xfId="29817"/>
    <cellStyle name="40% - Accent5 2 9 4" xfId="29818"/>
    <cellStyle name="40% - Accent5 2 9 5" xfId="29819"/>
    <cellStyle name="40% - Accent5 20" xfId="29820"/>
    <cellStyle name="40% - Accent5 3" xfId="29821"/>
    <cellStyle name="40% - Accent5 3 10" xfId="29822"/>
    <cellStyle name="40% - Accent5 3 11" xfId="29823"/>
    <cellStyle name="40% - Accent5 3 12" xfId="29824"/>
    <cellStyle name="40% - Accent5 3 13" xfId="29825"/>
    <cellStyle name="40% - Accent5 3 14" xfId="29826"/>
    <cellStyle name="40% - Accent5 3 15" xfId="29827"/>
    <cellStyle name="40% - Accent5 3 2" xfId="29828"/>
    <cellStyle name="40% - Accent5 3 2 10" xfId="29829"/>
    <cellStyle name="40% - Accent5 3 2 11" xfId="29830"/>
    <cellStyle name="40% - Accent5 3 2 12" xfId="29831"/>
    <cellStyle name="40% - Accent5 3 2 2" xfId="29832"/>
    <cellStyle name="40% - Accent5 3 2 2 2" xfId="29833"/>
    <cellStyle name="40% - Accent5 3 2 2 2 2" xfId="29834"/>
    <cellStyle name="40% - Accent5 3 2 2 2 2 2" xfId="29835"/>
    <cellStyle name="40% - Accent5 3 2 2 2 3" xfId="29836"/>
    <cellStyle name="40% - Accent5 3 2 2 3" xfId="29837"/>
    <cellStyle name="40% - Accent5 3 2 2 3 2" xfId="29838"/>
    <cellStyle name="40% - Accent5 3 2 2 4" xfId="29839"/>
    <cellStyle name="40% - Accent5 3 2 2 5" xfId="29840"/>
    <cellStyle name="40% - Accent5 3 2 2 6" xfId="29841"/>
    <cellStyle name="40% - Accent5 3 2 2 7" xfId="29842"/>
    <cellStyle name="40% - Accent5 3 2 2 8" xfId="29843"/>
    <cellStyle name="40% - Accent5 3 2 3" xfId="29844"/>
    <cellStyle name="40% - Accent5 3 2 3 2" xfId="29845"/>
    <cellStyle name="40% - Accent5 3 2 3 2 2" xfId="29846"/>
    <cellStyle name="40% - Accent5 3 2 3 2 2 2" xfId="29847"/>
    <cellStyle name="40% - Accent5 3 2 3 2 3" xfId="29848"/>
    <cellStyle name="40% - Accent5 3 2 3 3" xfId="29849"/>
    <cellStyle name="40% - Accent5 3 2 3 3 2" xfId="29850"/>
    <cellStyle name="40% - Accent5 3 2 3 4" xfId="29851"/>
    <cellStyle name="40% - Accent5 3 2 3 5" xfId="29852"/>
    <cellStyle name="40% - Accent5 3 2 3 6" xfId="29853"/>
    <cellStyle name="40% - Accent5 3 2 3 7" xfId="29854"/>
    <cellStyle name="40% - Accent5 3 2 3 8" xfId="29855"/>
    <cellStyle name="40% - Accent5 3 2 4" xfId="29856"/>
    <cellStyle name="40% - Accent5 3 2 4 2" xfId="29857"/>
    <cellStyle name="40% - Accent5 3 2 4 2 2" xfId="29858"/>
    <cellStyle name="40% - Accent5 3 2 4 3" xfId="29859"/>
    <cellStyle name="40% - Accent5 3 2 5" xfId="29860"/>
    <cellStyle name="40% - Accent5 3 2 5 2" xfId="29861"/>
    <cellStyle name="40% - Accent5 3 2 6" xfId="29862"/>
    <cellStyle name="40% - Accent5 3 2 6 2" xfId="29863"/>
    <cellStyle name="40% - Accent5 3 2 7" xfId="29864"/>
    <cellStyle name="40% - Accent5 3 2 8" xfId="29865"/>
    <cellStyle name="40% - Accent5 3 2 9" xfId="29866"/>
    <cellStyle name="40% - Accent5 3 3" xfId="29867"/>
    <cellStyle name="40% - Accent5 3 3 10" xfId="29868"/>
    <cellStyle name="40% - Accent5 3 3 11" xfId="29869"/>
    <cellStyle name="40% - Accent5 3 3 12" xfId="29870"/>
    <cellStyle name="40% - Accent5 3 3 2" xfId="29871"/>
    <cellStyle name="40% - Accent5 3 3 2 2" xfId="29872"/>
    <cellStyle name="40% - Accent5 3 3 2 2 2" xfId="29873"/>
    <cellStyle name="40% - Accent5 3 3 2 2 2 2" xfId="29874"/>
    <cellStyle name="40% - Accent5 3 3 2 2 3" xfId="29875"/>
    <cellStyle name="40% - Accent5 3 3 2 3" xfId="29876"/>
    <cellStyle name="40% - Accent5 3 3 2 3 2" xfId="29877"/>
    <cellStyle name="40% - Accent5 3 3 2 4" xfId="29878"/>
    <cellStyle name="40% - Accent5 3 3 2 5" xfId="29879"/>
    <cellStyle name="40% - Accent5 3 3 2 6" xfId="29880"/>
    <cellStyle name="40% - Accent5 3 3 2 7" xfId="29881"/>
    <cellStyle name="40% - Accent5 3 3 2 8" xfId="29882"/>
    <cellStyle name="40% - Accent5 3 3 3" xfId="29883"/>
    <cellStyle name="40% - Accent5 3 3 3 2" xfId="29884"/>
    <cellStyle name="40% - Accent5 3 3 3 2 2" xfId="29885"/>
    <cellStyle name="40% - Accent5 3 3 3 2 2 2" xfId="29886"/>
    <cellStyle name="40% - Accent5 3 3 3 2 3" xfId="29887"/>
    <cellStyle name="40% - Accent5 3 3 3 3" xfId="29888"/>
    <cellStyle name="40% - Accent5 3 3 3 3 2" xfId="29889"/>
    <cellStyle name="40% - Accent5 3 3 3 4" xfId="29890"/>
    <cellStyle name="40% - Accent5 3 3 3 5" xfId="29891"/>
    <cellStyle name="40% - Accent5 3 3 3 6" xfId="29892"/>
    <cellStyle name="40% - Accent5 3 3 3 7" xfId="29893"/>
    <cellStyle name="40% - Accent5 3 3 3 8" xfId="29894"/>
    <cellStyle name="40% - Accent5 3 3 4" xfId="29895"/>
    <cellStyle name="40% - Accent5 3 3 4 2" xfId="29896"/>
    <cellStyle name="40% - Accent5 3 3 4 2 2" xfId="29897"/>
    <cellStyle name="40% - Accent5 3 3 4 3" xfId="29898"/>
    <cellStyle name="40% - Accent5 3 3 5" xfId="29899"/>
    <cellStyle name="40% - Accent5 3 3 5 2" xfId="29900"/>
    <cellStyle name="40% - Accent5 3 3 6" xfId="29901"/>
    <cellStyle name="40% - Accent5 3 3 6 2" xfId="29902"/>
    <cellStyle name="40% - Accent5 3 3 7" xfId="29903"/>
    <cellStyle name="40% - Accent5 3 3 8" xfId="29904"/>
    <cellStyle name="40% - Accent5 3 3 9" xfId="29905"/>
    <cellStyle name="40% - Accent5 3 4" xfId="29906"/>
    <cellStyle name="40% - Accent5 3 4 10" xfId="29907"/>
    <cellStyle name="40% - Accent5 3 4 11" xfId="29908"/>
    <cellStyle name="40% - Accent5 3 4 12" xfId="29909"/>
    <cellStyle name="40% - Accent5 3 4 2" xfId="29910"/>
    <cellStyle name="40% - Accent5 3 4 2 2" xfId="29911"/>
    <cellStyle name="40% - Accent5 3 4 2 2 2" xfId="29912"/>
    <cellStyle name="40% - Accent5 3 4 2 2 2 2" xfId="29913"/>
    <cellStyle name="40% - Accent5 3 4 2 2 3" xfId="29914"/>
    <cellStyle name="40% - Accent5 3 4 2 3" xfId="29915"/>
    <cellStyle name="40% - Accent5 3 4 2 3 2" xfId="29916"/>
    <cellStyle name="40% - Accent5 3 4 2 4" xfId="29917"/>
    <cellStyle name="40% - Accent5 3 4 2 5" xfId="29918"/>
    <cellStyle name="40% - Accent5 3 4 2 6" xfId="29919"/>
    <cellStyle name="40% - Accent5 3 4 2 7" xfId="29920"/>
    <cellStyle name="40% - Accent5 3 4 2 8" xfId="29921"/>
    <cellStyle name="40% - Accent5 3 4 3" xfId="29922"/>
    <cellStyle name="40% - Accent5 3 4 3 2" xfId="29923"/>
    <cellStyle name="40% - Accent5 3 4 3 2 2" xfId="29924"/>
    <cellStyle name="40% - Accent5 3 4 3 2 2 2" xfId="29925"/>
    <cellStyle name="40% - Accent5 3 4 3 2 3" xfId="29926"/>
    <cellStyle name="40% - Accent5 3 4 3 3" xfId="29927"/>
    <cellStyle name="40% - Accent5 3 4 3 3 2" xfId="29928"/>
    <cellStyle name="40% - Accent5 3 4 3 4" xfId="29929"/>
    <cellStyle name="40% - Accent5 3 4 3 5" xfId="29930"/>
    <cellStyle name="40% - Accent5 3 4 3 6" xfId="29931"/>
    <cellStyle name="40% - Accent5 3 4 3 7" xfId="29932"/>
    <cellStyle name="40% - Accent5 3 4 3 8" xfId="29933"/>
    <cellStyle name="40% - Accent5 3 4 4" xfId="29934"/>
    <cellStyle name="40% - Accent5 3 4 4 2" xfId="29935"/>
    <cellStyle name="40% - Accent5 3 4 4 2 2" xfId="29936"/>
    <cellStyle name="40% - Accent5 3 4 4 3" xfId="29937"/>
    <cellStyle name="40% - Accent5 3 4 5" xfId="29938"/>
    <cellStyle name="40% - Accent5 3 4 5 2" xfId="29939"/>
    <cellStyle name="40% - Accent5 3 4 6" xfId="29940"/>
    <cellStyle name="40% - Accent5 3 4 6 2" xfId="29941"/>
    <cellStyle name="40% - Accent5 3 4 7" xfId="29942"/>
    <cellStyle name="40% - Accent5 3 4 8" xfId="29943"/>
    <cellStyle name="40% - Accent5 3 4 9" xfId="29944"/>
    <cellStyle name="40% - Accent5 3 5" xfId="29945"/>
    <cellStyle name="40% - Accent5 3 5 2" xfId="29946"/>
    <cellStyle name="40% - Accent5 3 5 2 2" xfId="29947"/>
    <cellStyle name="40% - Accent5 3 5 2 2 2" xfId="29948"/>
    <cellStyle name="40% - Accent5 3 5 2 3" xfId="29949"/>
    <cellStyle name="40% - Accent5 3 5 3" xfId="29950"/>
    <cellStyle name="40% - Accent5 3 5 3 2" xfId="29951"/>
    <cellStyle name="40% - Accent5 3 5 4" xfId="29952"/>
    <cellStyle name="40% - Accent5 3 5 5" xfId="29953"/>
    <cellStyle name="40% - Accent5 3 5 6" xfId="29954"/>
    <cellStyle name="40% - Accent5 3 5 7" xfId="29955"/>
    <cellStyle name="40% - Accent5 3 5 8" xfId="29956"/>
    <cellStyle name="40% - Accent5 3 6" xfId="29957"/>
    <cellStyle name="40% - Accent5 3 6 2" xfId="29958"/>
    <cellStyle name="40% - Accent5 3 6 2 2" xfId="29959"/>
    <cellStyle name="40% - Accent5 3 6 2 2 2" xfId="29960"/>
    <cellStyle name="40% - Accent5 3 6 2 3" xfId="29961"/>
    <cellStyle name="40% - Accent5 3 6 3" xfId="29962"/>
    <cellStyle name="40% - Accent5 3 6 3 2" xfId="29963"/>
    <cellStyle name="40% - Accent5 3 6 4" xfId="29964"/>
    <cellStyle name="40% - Accent5 3 6 5" xfId="29965"/>
    <cellStyle name="40% - Accent5 3 6 6" xfId="29966"/>
    <cellStyle name="40% - Accent5 3 6 7" xfId="29967"/>
    <cellStyle name="40% - Accent5 3 6 8" xfId="29968"/>
    <cellStyle name="40% - Accent5 3 7" xfId="29969"/>
    <cellStyle name="40% - Accent5 3 7 2" xfId="29970"/>
    <cellStyle name="40% - Accent5 3 7 2 2" xfId="29971"/>
    <cellStyle name="40% - Accent5 3 7 3" xfId="29972"/>
    <cellStyle name="40% - Accent5 3 8" xfId="29973"/>
    <cellStyle name="40% - Accent5 3 8 2" xfId="29974"/>
    <cellStyle name="40% - Accent5 3 9" xfId="29975"/>
    <cellStyle name="40% - Accent5 3 9 2" xfId="29976"/>
    <cellStyle name="40% - Accent5 4" xfId="29977"/>
    <cellStyle name="40% - Accent5 4 10" xfId="29978"/>
    <cellStyle name="40% - Accent5 4 11" xfId="29979"/>
    <cellStyle name="40% - Accent5 4 12" xfId="29980"/>
    <cellStyle name="40% - Accent5 4 2" xfId="29981"/>
    <cellStyle name="40% - Accent5 4 2 2" xfId="29982"/>
    <cellStyle name="40% - Accent5 4 2 2 2" xfId="29983"/>
    <cellStyle name="40% - Accent5 4 2 2 2 2" xfId="29984"/>
    <cellStyle name="40% - Accent5 4 2 2 3" xfId="29985"/>
    <cellStyle name="40% - Accent5 4 2 3" xfId="29986"/>
    <cellStyle name="40% - Accent5 4 2 3 2" xfId="29987"/>
    <cellStyle name="40% - Accent5 4 2 4" xfId="29988"/>
    <cellStyle name="40% - Accent5 4 2 5" xfId="29989"/>
    <cellStyle name="40% - Accent5 4 2 6" xfId="29990"/>
    <cellStyle name="40% - Accent5 4 2 7" xfId="29991"/>
    <cellStyle name="40% - Accent5 4 2 8" xfId="29992"/>
    <cellStyle name="40% - Accent5 4 3" xfId="29993"/>
    <cellStyle name="40% - Accent5 4 3 2" xfId="29994"/>
    <cellStyle name="40% - Accent5 4 3 2 2" xfId="29995"/>
    <cellStyle name="40% - Accent5 4 3 2 2 2" xfId="29996"/>
    <cellStyle name="40% - Accent5 4 3 2 3" xfId="29997"/>
    <cellStyle name="40% - Accent5 4 3 3" xfId="29998"/>
    <cellStyle name="40% - Accent5 4 3 3 2" xfId="29999"/>
    <cellStyle name="40% - Accent5 4 3 4" xfId="30000"/>
    <cellStyle name="40% - Accent5 4 3 5" xfId="30001"/>
    <cellStyle name="40% - Accent5 4 3 6" xfId="30002"/>
    <cellStyle name="40% - Accent5 4 3 7" xfId="30003"/>
    <cellStyle name="40% - Accent5 4 3 8" xfId="30004"/>
    <cellStyle name="40% - Accent5 4 4" xfId="30005"/>
    <cellStyle name="40% - Accent5 4 4 2" xfId="30006"/>
    <cellStyle name="40% - Accent5 4 4 2 2" xfId="30007"/>
    <cellStyle name="40% - Accent5 4 4 3" xfId="30008"/>
    <cellStyle name="40% - Accent5 4 5" xfId="30009"/>
    <cellStyle name="40% - Accent5 4 5 2" xfId="30010"/>
    <cellStyle name="40% - Accent5 4 6" xfId="30011"/>
    <cellStyle name="40% - Accent5 4 6 2" xfId="30012"/>
    <cellStyle name="40% - Accent5 4 7" xfId="30013"/>
    <cellStyle name="40% - Accent5 4 8" xfId="30014"/>
    <cellStyle name="40% - Accent5 4 9" xfId="30015"/>
    <cellStyle name="40% - Accent5 5" xfId="30016"/>
    <cellStyle name="40% - Accent5 5 10" xfId="30017"/>
    <cellStyle name="40% - Accent5 5 11" xfId="30018"/>
    <cellStyle name="40% - Accent5 5 12" xfId="30019"/>
    <cellStyle name="40% - Accent5 5 2" xfId="30020"/>
    <cellStyle name="40% - Accent5 5 2 2" xfId="30021"/>
    <cellStyle name="40% - Accent5 5 2 2 2" xfId="30022"/>
    <cellStyle name="40% - Accent5 5 2 2 2 2" xfId="30023"/>
    <cellStyle name="40% - Accent5 5 2 2 3" xfId="30024"/>
    <cellStyle name="40% - Accent5 5 2 3" xfId="30025"/>
    <cellStyle name="40% - Accent5 5 2 3 2" xfId="30026"/>
    <cellStyle name="40% - Accent5 5 2 4" xfId="30027"/>
    <cellStyle name="40% - Accent5 5 2 5" xfId="30028"/>
    <cellStyle name="40% - Accent5 5 2 6" xfId="30029"/>
    <cellStyle name="40% - Accent5 5 2 7" xfId="30030"/>
    <cellStyle name="40% - Accent5 5 2 8" xfId="30031"/>
    <cellStyle name="40% - Accent5 5 3" xfId="30032"/>
    <cellStyle name="40% - Accent5 5 3 2" xfId="30033"/>
    <cellStyle name="40% - Accent5 5 3 2 2" xfId="30034"/>
    <cellStyle name="40% - Accent5 5 3 2 2 2" xfId="30035"/>
    <cellStyle name="40% - Accent5 5 3 2 3" xfId="30036"/>
    <cellStyle name="40% - Accent5 5 3 3" xfId="30037"/>
    <cellStyle name="40% - Accent5 5 3 3 2" xfId="30038"/>
    <cellStyle name="40% - Accent5 5 3 4" xfId="30039"/>
    <cellStyle name="40% - Accent5 5 3 5" xfId="30040"/>
    <cellStyle name="40% - Accent5 5 3 6" xfId="30041"/>
    <cellStyle name="40% - Accent5 5 3 7" xfId="30042"/>
    <cellStyle name="40% - Accent5 5 3 8" xfId="30043"/>
    <cellStyle name="40% - Accent5 5 4" xfId="30044"/>
    <cellStyle name="40% - Accent5 5 4 2" xfId="30045"/>
    <cellStyle name="40% - Accent5 5 4 2 2" xfId="30046"/>
    <cellStyle name="40% - Accent5 5 4 3" xfId="30047"/>
    <cellStyle name="40% - Accent5 5 5" xfId="30048"/>
    <cellStyle name="40% - Accent5 5 5 2" xfId="30049"/>
    <cellStyle name="40% - Accent5 5 6" xfId="30050"/>
    <cellStyle name="40% - Accent5 5 6 2" xfId="30051"/>
    <cellStyle name="40% - Accent5 5 7" xfId="30052"/>
    <cellStyle name="40% - Accent5 5 8" xfId="30053"/>
    <cellStyle name="40% - Accent5 5 9" xfId="30054"/>
    <cellStyle name="40% - Accent5 6" xfId="30055"/>
    <cellStyle name="40% - Accent5 6 10" xfId="30056"/>
    <cellStyle name="40% - Accent5 6 11" xfId="30057"/>
    <cellStyle name="40% - Accent5 6 12" xfId="30058"/>
    <cellStyle name="40% - Accent5 6 2" xfId="30059"/>
    <cellStyle name="40% - Accent5 6 2 2" xfId="30060"/>
    <cellStyle name="40% - Accent5 6 2 2 2" xfId="30061"/>
    <cellStyle name="40% - Accent5 6 2 2 2 2" xfId="30062"/>
    <cellStyle name="40% - Accent5 6 2 2 3" xfId="30063"/>
    <cellStyle name="40% - Accent5 6 2 3" xfId="30064"/>
    <cellStyle name="40% - Accent5 6 2 3 2" xfId="30065"/>
    <cellStyle name="40% - Accent5 6 2 4" xfId="30066"/>
    <cellStyle name="40% - Accent5 6 2 5" xfId="30067"/>
    <cellStyle name="40% - Accent5 6 2 6" xfId="30068"/>
    <cellStyle name="40% - Accent5 6 2 7" xfId="30069"/>
    <cellStyle name="40% - Accent5 6 2 8" xfId="30070"/>
    <cellStyle name="40% - Accent5 6 3" xfId="30071"/>
    <cellStyle name="40% - Accent5 6 3 2" xfId="30072"/>
    <cellStyle name="40% - Accent5 6 3 2 2" xfId="30073"/>
    <cellStyle name="40% - Accent5 6 3 2 2 2" xfId="30074"/>
    <cellStyle name="40% - Accent5 6 3 2 3" xfId="30075"/>
    <cellStyle name="40% - Accent5 6 3 3" xfId="30076"/>
    <cellStyle name="40% - Accent5 6 3 3 2" xfId="30077"/>
    <cellStyle name="40% - Accent5 6 3 4" xfId="30078"/>
    <cellStyle name="40% - Accent5 6 3 5" xfId="30079"/>
    <cellStyle name="40% - Accent5 6 3 6" xfId="30080"/>
    <cellStyle name="40% - Accent5 6 3 7" xfId="30081"/>
    <cellStyle name="40% - Accent5 6 3 8" xfId="30082"/>
    <cellStyle name="40% - Accent5 6 4" xfId="30083"/>
    <cellStyle name="40% - Accent5 6 4 2" xfId="30084"/>
    <cellStyle name="40% - Accent5 6 4 2 2" xfId="30085"/>
    <cellStyle name="40% - Accent5 6 4 3" xfId="30086"/>
    <cellStyle name="40% - Accent5 6 5" xfId="30087"/>
    <cellStyle name="40% - Accent5 6 5 2" xfId="30088"/>
    <cellStyle name="40% - Accent5 6 6" xfId="30089"/>
    <cellStyle name="40% - Accent5 6 6 2" xfId="30090"/>
    <cellStyle name="40% - Accent5 6 7" xfId="30091"/>
    <cellStyle name="40% - Accent5 6 8" xfId="30092"/>
    <cellStyle name="40% - Accent5 6 9" xfId="30093"/>
    <cellStyle name="40% - Accent5 7" xfId="30094"/>
    <cellStyle name="40% - Accent5 7 2" xfId="30095"/>
    <cellStyle name="40% - Accent5 7 2 2" xfId="30096"/>
    <cellStyle name="40% - Accent5 7 2 2 2" xfId="30097"/>
    <cellStyle name="40% - Accent5 7 2 3" xfId="30098"/>
    <cellStyle name="40% - Accent5 7 3" xfId="30099"/>
    <cellStyle name="40% - Accent5 7 3 2" xfId="30100"/>
    <cellStyle name="40% - Accent5 7 4" xfId="30101"/>
    <cellStyle name="40% - Accent5 7 5" xfId="30102"/>
    <cellStyle name="40% - Accent5 7 6" xfId="30103"/>
    <cellStyle name="40% - Accent5 7 7" xfId="30104"/>
    <cellStyle name="40% - Accent5 7 8" xfId="30105"/>
    <cellStyle name="40% - Accent5 8" xfId="30106"/>
    <cellStyle name="40% - Accent5 8 2" xfId="30107"/>
    <cellStyle name="40% - Accent5 8 2 2" xfId="30108"/>
    <cellStyle name="40% - Accent5 8 2 2 2" xfId="30109"/>
    <cellStyle name="40% - Accent5 8 2 3" xfId="30110"/>
    <cellStyle name="40% - Accent5 8 3" xfId="30111"/>
    <cellStyle name="40% - Accent5 8 3 2" xfId="30112"/>
    <cellStyle name="40% - Accent5 8 4" xfId="30113"/>
    <cellStyle name="40% - Accent5 8 5" xfId="30114"/>
    <cellStyle name="40% - Accent5 8 6" xfId="30115"/>
    <cellStyle name="40% - Accent5 8 7" xfId="30116"/>
    <cellStyle name="40% - Accent5 8 8" xfId="30117"/>
    <cellStyle name="40% - Accent5 9" xfId="30118"/>
    <cellStyle name="40% - Accent5 9 2" xfId="30119"/>
    <cellStyle name="40% - Accent5 9 2 2" xfId="30120"/>
    <cellStyle name="40% - Accent5 9 2 2 2" xfId="30121"/>
    <cellStyle name="40% - Accent5 9 2 3" xfId="30122"/>
    <cellStyle name="40% - Accent5 9 3" xfId="30123"/>
    <cellStyle name="40% - Accent5 9 3 2" xfId="30124"/>
    <cellStyle name="40% - Accent5 9 4" xfId="30125"/>
    <cellStyle name="40% - Accent5 9 5" xfId="30126"/>
    <cellStyle name="40% - Accent6 10" xfId="30127"/>
    <cellStyle name="40% - Accent6 10 2" xfId="30128"/>
    <cellStyle name="40% - Accent6 10 2 2" xfId="30129"/>
    <cellStyle name="40% - Accent6 10 2 2 2" xfId="30130"/>
    <cellStyle name="40% - Accent6 10 2 3" xfId="30131"/>
    <cellStyle name="40% - Accent6 10 3" xfId="30132"/>
    <cellStyle name="40% - Accent6 10 3 2" xfId="30133"/>
    <cellStyle name="40% - Accent6 10 4" xfId="30134"/>
    <cellStyle name="40% - Accent6 10 5" xfId="30135"/>
    <cellStyle name="40% - Accent6 11" xfId="30136"/>
    <cellStyle name="40% - Accent6 11 2" xfId="30137"/>
    <cellStyle name="40% - Accent6 11 2 2" xfId="30138"/>
    <cellStyle name="40% - Accent6 11 3" xfId="30139"/>
    <cellStyle name="40% - Accent6 12" xfId="30140"/>
    <cellStyle name="40% - Accent6 12 2" xfId="30141"/>
    <cellStyle name="40% - Accent6 13" xfId="30142"/>
    <cellStyle name="40% - Accent6 13 2" xfId="30143"/>
    <cellStyle name="40% - Accent6 14" xfId="30144"/>
    <cellStyle name="40% - Accent6 15" xfId="30145"/>
    <cellStyle name="40% - Accent6 16" xfId="30146"/>
    <cellStyle name="40% - Accent6 17" xfId="30147"/>
    <cellStyle name="40% - Accent6 18" xfId="30148"/>
    <cellStyle name="40% - Accent6 19" xfId="30149"/>
    <cellStyle name="40% - Accent6 2" xfId="13"/>
    <cellStyle name="40% - Accent6 2 10" xfId="30150"/>
    <cellStyle name="40% - Accent6 2 10 2" xfId="30151"/>
    <cellStyle name="40% - Accent6 2 10 2 2" xfId="30152"/>
    <cellStyle name="40% - Accent6 2 10 3" xfId="30153"/>
    <cellStyle name="40% - Accent6 2 11" xfId="30154"/>
    <cellStyle name="40% - Accent6 2 11 2" xfId="30155"/>
    <cellStyle name="40% - Accent6 2 12" xfId="30156"/>
    <cellStyle name="40% - Accent6 2 12 2" xfId="30157"/>
    <cellStyle name="40% - Accent6 2 13" xfId="30158"/>
    <cellStyle name="40% - Accent6 2 14" xfId="30159"/>
    <cellStyle name="40% - Accent6 2 15" xfId="30160"/>
    <cellStyle name="40% - Accent6 2 16" xfId="30161"/>
    <cellStyle name="40% - Accent6 2 17" xfId="30162"/>
    <cellStyle name="40% - Accent6 2 18" xfId="30163"/>
    <cellStyle name="40% - Accent6 2 2" xfId="30164"/>
    <cellStyle name="40% - Accent6 2 2 10" xfId="30165"/>
    <cellStyle name="40% - Accent6 2 2 11" xfId="30166"/>
    <cellStyle name="40% - Accent6 2 2 12" xfId="30167"/>
    <cellStyle name="40% - Accent6 2 2 13" xfId="30168"/>
    <cellStyle name="40% - Accent6 2 2 14" xfId="30169"/>
    <cellStyle name="40% - Accent6 2 2 15" xfId="30170"/>
    <cellStyle name="40% - Accent6 2 2 2" xfId="30171"/>
    <cellStyle name="40% - Accent6 2 2 2 10" xfId="30172"/>
    <cellStyle name="40% - Accent6 2 2 2 11" xfId="30173"/>
    <cellStyle name="40% - Accent6 2 2 2 12" xfId="30174"/>
    <cellStyle name="40% - Accent6 2 2 2 2" xfId="30175"/>
    <cellStyle name="40% - Accent6 2 2 2 2 2" xfId="30176"/>
    <cellStyle name="40% - Accent6 2 2 2 2 2 2" xfId="30177"/>
    <cellStyle name="40% - Accent6 2 2 2 2 2 2 2" xfId="30178"/>
    <cellStyle name="40% - Accent6 2 2 2 2 2 3" xfId="30179"/>
    <cellStyle name="40% - Accent6 2 2 2 2 3" xfId="30180"/>
    <cellStyle name="40% - Accent6 2 2 2 2 3 2" xfId="30181"/>
    <cellStyle name="40% - Accent6 2 2 2 2 4" xfId="30182"/>
    <cellStyle name="40% - Accent6 2 2 2 2 5" xfId="30183"/>
    <cellStyle name="40% - Accent6 2 2 2 2 6" xfId="30184"/>
    <cellStyle name="40% - Accent6 2 2 2 2 7" xfId="30185"/>
    <cellStyle name="40% - Accent6 2 2 2 2 8" xfId="30186"/>
    <cellStyle name="40% - Accent6 2 2 2 3" xfId="30187"/>
    <cellStyle name="40% - Accent6 2 2 2 3 2" xfId="30188"/>
    <cellStyle name="40% - Accent6 2 2 2 3 2 2" xfId="30189"/>
    <cellStyle name="40% - Accent6 2 2 2 3 2 2 2" xfId="30190"/>
    <cellStyle name="40% - Accent6 2 2 2 3 2 3" xfId="30191"/>
    <cellStyle name="40% - Accent6 2 2 2 3 3" xfId="30192"/>
    <cellStyle name="40% - Accent6 2 2 2 3 3 2" xfId="30193"/>
    <cellStyle name="40% - Accent6 2 2 2 3 4" xfId="30194"/>
    <cellStyle name="40% - Accent6 2 2 2 3 5" xfId="30195"/>
    <cellStyle name="40% - Accent6 2 2 2 3 6" xfId="30196"/>
    <cellStyle name="40% - Accent6 2 2 2 3 7" xfId="30197"/>
    <cellStyle name="40% - Accent6 2 2 2 3 8" xfId="30198"/>
    <cellStyle name="40% - Accent6 2 2 2 4" xfId="30199"/>
    <cellStyle name="40% - Accent6 2 2 2 4 2" xfId="30200"/>
    <cellStyle name="40% - Accent6 2 2 2 4 2 2" xfId="30201"/>
    <cellStyle name="40% - Accent6 2 2 2 4 3" xfId="30202"/>
    <cellStyle name="40% - Accent6 2 2 2 5" xfId="30203"/>
    <cellStyle name="40% - Accent6 2 2 2 5 2" xfId="30204"/>
    <cellStyle name="40% - Accent6 2 2 2 6" xfId="30205"/>
    <cellStyle name="40% - Accent6 2 2 2 6 2" xfId="30206"/>
    <cellStyle name="40% - Accent6 2 2 2 7" xfId="30207"/>
    <cellStyle name="40% - Accent6 2 2 2 8" xfId="30208"/>
    <cellStyle name="40% - Accent6 2 2 2 9" xfId="30209"/>
    <cellStyle name="40% - Accent6 2 2 3" xfId="30210"/>
    <cellStyle name="40% - Accent6 2 2 3 10" xfId="30211"/>
    <cellStyle name="40% - Accent6 2 2 3 11" xfId="30212"/>
    <cellStyle name="40% - Accent6 2 2 3 12" xfId="30213"/>
    <cellStyle name="40% - Accent6 2 2 3 2" xfId="30214"/>
    <cellStyle name="40% - Accent6 2 2 3 2 2" xfId="30215"/>
    <cellStyle name="40% - Accent6 2 2 3 2 2 2" xfId="30216"/>
    <cellStyle name="40% - Accent6 2 2 3 2 2 2 2" xfId="30217"/>
    <cellStyle name="40% - Accent6 2 2 3 2 2 3" xfId="30218"/>
    <cellStyle name="40% - Accent6 2 2 3 2 3" xfId="30219"/>
    <cellStyle name="40% - Accent6 2 2 3 2 3 2" xfId="30220"/>
    <cellStyle name="40% - Accent6 2 2 3 2 4" xfId="30221"/>
    <cellStyle name="40% - Accent6 2 2 3 2 5" xfId="30222"/>
    <cellStyle name="40% - Accent6 2 2 3 2 6" xfId="30223"/>
    <cellStyle name="40% - Accent6 2 2 3 2 7" xfId="30224"/>
    <cellStyle name="40% - Accent6 2 2 3 2 8" xfId="30225"/>
    <cellStyle name="40% - Accent6 2 2 3 3" xfId="30226"/>
    <cellStyle name="40% - Accent6 2 2 3 3 2" xfId="30227"/>
    <cellStyle name="40% - Accent6 2 2 3 3 2 2" xfId="30228"/>
    <cellStyle name="40% - Accent6 2 2 3 3 2 2 2" xfId="30229"/>
    <cellStyle name="40% - Accent6 2 2 3 3 2 3" xfId="30230"/>
    <cellStyle name="40% - Accent6 2 2 3 3 3" xfId="30231"/>
    <cellStyle name="40% - Accent6 2 2 3 3 3 2" xfId="30232"/>
    <cellStyle name="40% - Accent6 2 2 3 3 4" xfId="30233"/>
    <cellStyle name="40% - Accent6 2 2 3 3 5" xfId="30234"/>
    <cellStyle name="40% - Accent6 2 2 3 3 6" xfId="30235"/>
    <cellStyle name="40% - Accent6 2 2 3 3 7" xfId="30236"/>
    <cellStyle name="40% - Accent6 2 2 3 3 8" xfId="30237"/>
    <cellStyle name="40% - Accent6 2 2 3 4" xfId="30238"/>
    <cellStyle name="40% - Accent6 2 2 3 4 2" xfId="30239"/>
    <cellStyle name="40% - Accent6 2 2 3 4 2 2" xfId="30240"/>
    <cellStyle name="40% - Accent6 2 2 3 4 3" xfId="30241"/>
    <cellStyle name="40% - Accent6 2 2 3 5" xfId="30242"/>
    <cellStyle name="40% - Accent6 2 2 3 5 2" xfId="30243"/>
    <cellStyle name="40% - Accent6 2 2 3 6" xfId="30244"/>
    <cellStyle name="40% - Accent6 2 2 3 6 2" xfId="30245"/>
    <cellStyle name="40% - Accent6 2 2 3 7" xfId="30246"/>
    <cellStyle name="40% - Accent6 2 2 3 8" xfId="30247"/>
    <cellStyle name="40% - Accent6 2 2 3 9" xfId="30248"/>
    <cellStyle name="40% - Accent6 2 2 4" xfId="30249"/>
    <cellStyle name="40% - Accent6 2 2 4 10" xfId="30250"/>
    <cellStyle name="40% - Accent6 2 2 4 11" xfId="30251"/>
    <cellStyle name="40% - Accent6 2 2 4 12" xfId="30252"/>
    <cellStyle name="40% - Accent6 2 2 4 2" xfId="30253"/>
    <cellStyle name="40% - Accent6 2 2 4 2 2" xfId="30254"/>
    <cellStyle name="40% - Accent6 2 2 4 2 2 2" xfId="30255"/>
    <cellStyle name="40% - Accent6 2 2 4 2 2 2 2" xfId="30256"/>
    <cellStyle name="40% - Accent6 2 2 4 2 2 3" xfId="30257"/>
    <cellStyle name="40% - Accent6 2 2 4 2 3" xfId="30258"/>
    <cellStyle name="40% - Accent6 2 2 4 2 3 2" xfId="30259"/>
    <cellStyle name="40% - Accent6 2 2 4 2 4" xfId="30260"/>
    <cellStyle name="40% - Accent6 2 2 4 2 5" xfId="30261"/>
    <cellStyle name="40% - Accent6 2 2 4 2 6" xfId="30262"/>
    <cellStyle name="40% - Accent6 2 2 4 2 7" xfId="30263"/>
    <cellStyle name="40% - Accent6 2 2 4 2 8" xfId="30264"/>
    <cellStyle name="40% - Accent6 2 2 4 3" xfId="30265"/>
    <cellStyle name="40% - Accent6 2 2 4 3 2" xfId="30266"/>
    <cellStyle name="40% - Accent6 2 2 4 3 2 2" xfId="30267"/>
    <cellStyle name="40% - Accent6 2 2 4 3 2 2 2" xfId="30268"/>
    <cellStyle name="40% - Accent6 2 2 4 3 2 3" xfId="30269"/>
    <cellStyle name="40% - Accent6 2 2 4 3 3" xfId="30270"/>
    <cellStyle name="40% - Accent6 2 2 4 3 3 2" xfId="30271"/>
    <cellStyle name="40% - Accent6 2 2 4 3 4" xfId="30272"/>
    <cellStyle name="40% - Accent6 2 2 4 3 5" xfId="30273"/>
    <cellStyle name="40% - Accent6 2 2 4 3 6" xfId="30274"/>
    <cellStyle name="40% - Accent6 2 2 4 3 7" xfId="30275"/>
    <cellStyle name="40% - Accent6 2 2 4 3 8" xfId="30276"/>
    <cellStyle name="40% - Accent6 2 2 4 4" xfId="30277"/>
    <cellStyle name="40% - Accent6 2 2 4 4 2" xfId="30278"/>
    <cellStyle name="40% - Accent6 2 2 4 4 2 2" xfId="30279"/>
    <cellStyle name="40% - Accent6 2 2 4 4 3" xfId="30280"/>
    <cellStyle name="40% - Accent6 2 2 4 5" xfId="30281"/>
    <cellStyle name="40% - Accent6 2 2 4 5 2" xfId="30282"/>
    <cellStyle name="40% - Accent6 2 2 4 6" xfId="30283"/>
    <cellStyle name="40% - Accent6 2 2 4 6 2" xfId="30284"/>
    <cellStyle name="40% - Accent6 2 2 4 7" xfId="30285"/>
    <cellStyle name="40% - Accent6 2 2 4 8" xfId="30286"/>
    <cellStyle name="40% - Accent6 2 2 4 9" xfId="30287"/>
    <cellStyle name="40% - Accent6 2 2 5" xfId="30288"/>
    <cellStyle name="40% - Accent6 2 2 5 2" xfId="30289"/>
    <cellStyle name="40% - Accent6 2 2 5 2 2" xfId="30290"/>
    <cellStyle name="40% - Accent6 2 2 5 2 2 2" xfId="30291"/>
    <cellStyle name="40% - Accent6 2 2 5 2 3" xfId="30292"/>
    <cellStyle name="40% - Accent6 2 2 5 3" xfId="30293"/>
    <cellStyle name="40% - Accent6 2 2 5 3 2" xfId="30294"/>
    <cellStyle name="40% - Accent6 2 2 5 4" xfId="30295"/>
    <cellStyle name="40% - Accent6 2 2 5 5" xfId="30296"/>
    <cellStyle name="40% - Accent6 2 2 5 6" xfId="30297"/>
    <cellStyle name="40% - Accent6 2 2 5 7" xfId="30298"/>
    <cellStyle name="40% - Accent6 2 2 5 8" xfId="30299"/>
    <cellStyle name="40% - Accent6 2 2 6" xfId="30300"/>
    <cellStyle name="40% - Accent6 2 2 6 2" xfId="30301"/>
    <cellStyle name="40% - Accent6 2 2 6 2 2" xfId="30302"/>
    <cellStyle name="40% - Accent6 2 2 6 2 2 2" xfId="30303"/>
    <cellStyle name="40% - Accent6 2 2 6 2 3" xfId="30304"/>
    <cellStyle name="40% - Accent6 2 2 6 3" xfId="30305"/>
    <cellStyle name="40% - Accent6 2 2 6 3 2" xfId="30306"/>
    <cellStyle name="40% - Accent6 2 2 6 4" xfId="30307"/>
    <cellStyle name="40% - Accent6 2 2 6 5" xfId="30308"/>
    <cellStyle name="40% - Accent6 2 2 6 6" xfId="30309"/>
    <cellStyle name="40% - Accent6 2 2 6 7" xfId="30310"/>
    <cellStyle name="40% - Accent6 2 2 6 8" xfId="30311"/>
    <cellStyle name="40% - Accent6 2 2 7" xfId="30312"/>
    <cellStyle name="40% - Accent6 2 2 7 2" xfId="30313"/>
    <cellStyle name="40% - Accent6 2 2 7 2 2" xfId="30314"/>
    <cellStyle name="40% - Accent6 2 2 7 3" xfId="30315"/>
    <cellStyle name="40% - Accent6 2 2 8" xfId="30316"/>
    <cellStyle name="40% - Accent6 2 2 8 2" xfId="30317"/>
    <cellStyle name="40% - Accent6 2 2 9" xfId="30318"/>
    <cellStyle name="40% - Accent6 2 2 9 2" xfId="30319"/>
    <cellStyle name="40% - Accent6 2 3" xfId="30320"/>
    <cellStyle name="40% - Accent6 2 3 10" xfId="30321"/>
    <cellStyle name="40% - Accent6 2 3 11" xfId="30322"/>
    <cellStyle name="40% - Accent6 2 3 12" xfId="30323"/>
    <cellStyle name="40% - Accent6 2 3 2" xfId="30324"/>
    <cellStyle name="40% - Accent6 2 3 2 2" xfId="30325"/>
    <cellStyle name="40% - Accent6 2 3 2 2 2" xfId="30326"/>
    <cellStyle name="40% - Accent6 2 3 2 2 2 2" xfId="30327"/>
    <cellStyle name="40% - Accent6 2 3 2 2 3" xfId="30328"/>
    <cellStyle name="40% - Accent6 2 3 2 3" xfId="30329"/>
    <cellStyle name="40% - Accent6 2 3 2 3 2" xfId="30330"/>
    <cellStyle name="40% - Accent6 2 3 2 4" xfId="30331"/>
    <cellStyle name="40% - Accent6 2 3 2 5" xfId="30332"/>
    <cellStyle name="40% - Accent6 2 3 2 6" xfId="30333"/>
    <cellStyle name="40% - Accent6 2 3 2 7" xfId="30334"/>
    <cellStyle name="40% - Accent6 2 3 2 8" xfId="30335"/>
    <cellStyle name="40% - Accent6 2 3 3" xfId="30336"/>
    <cellStyle name="40% - Accent6 2 3 3 2" xfId="30337"/>
    <cellStyle name="40% - Accent6 2 3 3 2 2" xfId="30338"/>
    <cellStyle name="40% - Accent6 2 3 3 2 2 2" xfId="30339"/>
    <cellStyle name="40% - Accent6 2 3 3 2 3" xfId="30340"/>
    <cellStyle name="40% - Accent6 2 3 3 3" xfId="30341"/>
    <cellStyle name="40% - Accent6 2 3 3 3 2" xfId="30342"/>
    <cellStyle name="40% - Accent6 2 3 3 4" xfId="30343"/>
    <cellStyle name="40% - Accent6 2 3 3 5" xfId="30344"/>
    <cellStyle name="40% - Accent6 2 3 3 6" xfId="30345"/>
    <cellStyle name="40% - Accent6 2 3 3 7" xfId="30346"/>
    <cellStyle name="40% - Accent6 2 3 3 8" xfId="30347"/>
    <cellStyle name="40% - Accent6 2 3 4" xfId="30348"/>
    <cellStyle name="40% - Accent6 2 3 4 2" xfId="30349"/>
    <cellStyle name="40% - Accent6 2 3 4 2 2" xfId="30350"/>
    <cellStyle name="40% - Accent6 2 3 4 3" xfId="30351"/>
    <cellStyle name="40% - Accent6 2 3 5" xfId="30352"/>
    <cellStyle name="40% - Accent6 2 3 5 2" xfId="30353"/>
    <cellStyle name="40% - Accent6 2 3 6" xfId="30354"/>
    <cellStyle name="40% - Accent6 2 3 6 2" xfId="30355"/>
    <cellStyle name="40% - Accent6 2 3 7" xfId="30356"/>
    <cellStyle name="40% - Accent6 2 3 8" xfId="30357"/>
    <cellStyle name="40% - Accent6 2 3 9" xfId="30358"/>
    <cellStyle name="40% - Accent6 2 4" xfId="30359"/>
    <cellStyle name="40% - Accent6 2 4 10" xfId="30360"/>
    <cellStyle name="40% - Accent6 2 4 11" xfId="30361"/>
    <cellStyle name="40% - Accent6 2 4 12" xfId="30362"/>
    <cellStyle name="40% - Accent6 2 4 2" xfId="30363"/>
    <cellStyle name="40% - Accent6 2 4 2 2" xfId="30364"/>
    <cellStyle name="40% - Accent6 2 4 2 2 2" xfId="30365"/>
    <cellStyle name="40% - Accent6 2 4 2 2 2 2" xfId="30366"/>
    <cellStyle name="40% - Accent6 2 4 2 2 3" xfId="30367"/>
    <cellStyle name="40% - Accent6 2 4 2 3" xfId="30368"/>
    <cellStyle name="40% - Accent6 2 4 2 3 2" xfId="30369"/>
    <cellStyle name="40% - Accent6 2 4 2 4" xfId="30370"/>
    <cellStyle name="40% - Accent6 2 4 2 5" xfId="30371"/>
    <cellStyle name="40% - Accent6 2 4 2 6" xfId="30372"/>
    <cellStyle name="40% - Accent6 2 4 2 7" xfId="30373"/>
    <cellStyle name="40% - Accent6 2 4 2 8" xfId="30374"/>
    <cellStyle name="40% - Accent6 2 4 3" xfId="30375"/>
    <cellStyle name="40% - Accent6 2 4 3 2" xfId="30376"/>
    <cellStyle name="40% - Accent6 2 4 3 2 2" xfId="30377"/>
    <cellStyle name="40% - Accent6 2 4 3 2 2 2" xfId="30378"/>
    <cellStyle name="40% - Accent6 2 4 3 2 3" xfId="30379"/>
    <cellStyle name="40% - Accent6 2 4 3 3" xfId="30380"/>
    <cellStyle name="40% - Accent6 2 4 3 3 2" xfId="30381"/>
    <cellStyle name="40% - Accent6 2 4 3 4" xfId="30382"/>
    <cellStyle name="40% - Accent6 2 4 3 5" xfId="30383"/>
    <cellStyle name="40% - Accent6 2 4 3 6" xfId="30384"/>
    <cellStyle name="40% - Accent6 2 4 3 7" xfId="30385"/>
    <cellStyle name="40% - Accent6 2 4 3 8" xfId="30386"/>
    <cellStyle name="40% - Accent6 2 4 4" xfId="30387"/>
    <cellStyle name="40% - Accent6 2 4 4 2" xfId="30388"/>
    <cellStyle name="40% - Accent6 2 4 4 2 2" xfId="30389"/>
    <cellStyle name="40% - Accent6 2 4 4 3" xfId="30390"/>
    <cellStyle name="40% - Accent6 2 4 5" xfId="30391"/>
    <cellStyle name="40% - Accent6 2 4 5 2" xfId="30392"/>
    <cellStyle name="40% - Accent6 2 4 6" xfId="30393"/>
    <cellStyle name="40% - Accent6 2 4 6 2" xfId="30394"/>
    <cellStyle name="40% - Accent6 2 4 7" xfId="30395"/>
    <cellStyle name="40% - Accent6 2 4 8" xfId="30396"/>
    <cellStyle name="40% - Accent6 2 4 9" xfId="30397"/>
    <cellStyle name="40% - Accent6 2 5" xfId="30398"/>
    <cellStyle name="40% - Accent6 2 5 10" xfId="30399"/>
    <cellStyle name="40% - Accent6 2 5 11" xfId="30400"/>
    <cellStyle name="40% - Accent6 2 5 12" xfId="30401"/>
    <cellStyle name="40% - Accent6 2 5 2" xfId="30402"/>
    <cellStyle name="40% - Accent6 2 5 2 2" xfId="30403"/>
    <cellStyle name="40% - Accent6 2 5 2 2 2" xfId="30404"/>
    <cellStyle name="40% - Accent6 2 5 2 2 2 2" xfId="30405"/>
    <cellStyle name="40% - Accent6 2 5 2 2 3" xfId="30406"/>
    <cellStyle name="40% - Accent6 2 5 2 3" xfId="30407"/>
    <cellStyle name="40% - Accent6 2 5 2 3 2" xfId="30408"/>
    <cellStyle name="40% - Accent6 2 5 2 4" xfId="30409"/>
    <cellStyle name="40% - Accent6 2 5 2 5" xfId="30410"/>
    <cellStyle name="40% - Accent6 2 5 2 6" xfId="30411"/>
    <cellStyle name="40% - Accent6 2 5 2 7" xfId="30412"/>
    <cellStyle name="40% - Accent6 2 5 2 8" xfId="30413"/>
    <cellStyle name="40% - Accent6 2 5 3" xfId="30414"/>
    <cellStyle name="40% - Accent6 2 5 3 2" xfId="30415"/>
    <cellStyle name="40% - Accent6 2 5 3 2 2" xfId="30416"/>
    <cellStyle name="40% - Accent6 2 5 3 2 2 2" xfId="30417"/>
    <cellStyle name="40% - Accent6 2 5 3 2 3" xfId="30418"/>
    <cellStyle name="40% - Accent6 2 5 3 3" xfId="30419"/>
    <cellStyle name="40% - Accent6 2 5 3 3 2" xfId="30420"/>
    <cellStyle name="40% - Accent6 2 5 3 4" xfId="30421"/>
    <cellStyle name="40% - Accent6 2 5 3 5" xfId="30422"/>
    <cellStyle name="40% - Accent6 2 5 3 6" xfId="30423"/>
    <cellStyle name="40% - Accent6 2 5 3 7" xfId="30424"/>
    <cellStyle name="40% - Accent6 2 5 3 8" xfId="30425"/>
    <cellStyle name="40% - Accent6 2 5 4" xfId="30426"/>
    <cellStyle name="40% - Accent6 2 5 4 2" xfId="30427"/>
    <cellStyle name="40% - Accent6 2 5 4 2 2" xfId="30428"/>
    <cellStyle name="40% - Accent6 2 5 4 3" xfId="30429"/>
    <cellStyle name="40% - Accent6 2 5 5" xfId="30430"/>
    <cellStyle name="40% - Accent6 2 5 5 2" xfId="30431"/>
    <cellStyle name="40% - Accent6 2 5 6" xfId="30432"/>
    <cellStyle name="40% - Accent6 2 5 6 2" xfId="30433"/>
    <cellStyle name="40% - Accent6 2 5 7" xfId="30434"/>
    <cellStyle name="40% - Accent6 2 5 8" xfId="30435"/>
    <cellStyle name="40% - Accent6 2 5 9" xfId="30436"/>
    <cellStyle name="40% - Accent6 2 6" xfId="30437"/>
    <cellStyle name="40% - Accent6 2 6 2" xfId="30438"/>
    <cellStyle name="40% - Accent6 2 6 2 2" xfId="30439"/>
    <cellStyle name="40% - Accent6 2 6 2 2 2" xfId="30440"/>
    <cellStyle name="40% - Accent6 2 6 2 3" xfId="30441"/>
    <cellStyle name="40% - Accent6 2 6 3" xfId="30442"/>
    <cellStyle name="40% - Accent6 2 6 3 2" xfId="30443"/>
    <cellStyle name="40% - Accent6 2 6 4" xfId="30444"/>
    <cellStyle name="40% - Accent6 2 6 5" xfId="30445"/>
    <cellStyle name="40% - Accent6 2 6 6" xfId="30446"/>
    <cellStyle name="40% - Accent6 2 6 7" xfId="30447"/>
    <cellStyle name="40% - Accent6 2 6 8" xfId="30448"/>
    <cellStyle name="40% - Accent6 2 7" xfId="30449"/>
    <cellStyle name="40% - Accent6 2 7 2" xfId="30450"/>
    <cellStyle name="40% - Accent6 2 7 2 2" xfId="30451"/>
    <cellStyle name="40% - Accent6 2 7 2 2 2" xfId="30452"/>
    <cellStyle name="40% - Accent6 2 7 2 3" xfId="30453"/>
    <cellStyle name="40% - Accent6 2 7 3" xfId="30454"/>
    <cellStyle name="40% - Accent6 2 7 3 2" xfId="30455"/>
    <cellStyle name="40% - Accent6 2 7 4" xfId="30456"/>
    <cellStyle name="40% - Accent6 2 7 5" xfId="30457"/>
    <cellStyle name="40% - Accent6 2 7 6" xfId="30458"/>
    <cellStyle name="40% - Accent6 2 7 7" xfId="30459"/>
    <cellStyle name="40% - Accent6 2 7 8" xfId="30460"/>
    <cellStyle name="40% - Accent6 2 8" xfId="30461"/>
    <cellStyle name="40% - Accent6 2 8 2" xfId="30462"/>
    <cellStyle name="40% - Accent6 2 8 2 2" xfId="30463"/>
    <cellStyle name="40% - Accent6 2 8 2 2 2" xfId="30464"/>
    <cellStyle name="40% - Accent6 2 8 2 3" xfId="30465"/>
    <cellStyle name="40% - Accent6 2 8 3" xfId="30466"/>
    <cellStyle name="40% - Accent6 2 8 3 2" xfId="30467"/>
    <cellStyle name="40% - Accent6 2 8 4" xfId="30468"/>
    <cellStyle name="40% - Accent6 2 8 5" xfId="30469"/>
    <cellStyle name="40% - Accent6 2 9" xfId="30470"/>
    <cellStyle name="40% - Accent6 2 9 2" xfId="30471"/>
    <cellStyle name="40% - Accent6 2 9 2 2" xfId="30472"/>
    <cellStyle name="40% - Accent6 2 9 2 2 2" xfId="30473"/>
    <cellStyle name="40% - Accent6 2 9 2 3" xfId="30474"/>
    <cellStyle name="40% - Accent6 2 9 3" xfId="30475"/>
    <cellStyle name="40% - Accent6 2 9 3 2" xfId="30476"/>
    <cellStyle name="40% - Accent6 2 9 4" xfId="30477"/>
    <cellStyle name="40% - Accent6 2 9 5" xfId="30478"/>
    <cellStyle name="40% - Accent6 20" xfId="30479"/>
    <cellStyle name="40% - Accent6 3" xfId="30480"/>
    <cellStyle name="40% - Accent6 3 10" xfId="30481"/>
    <cellStyle name="40% - Accent6 3 11" xfId="30482"/>
    <cellStyle name="40% - Accent6 3 12" xfId="30483"/>
    <cellStyle name="40% - Accent6 3 13" xfId="30484"/>
    <cellStyle name="40% - Accent6 3 14" xfId="30485"/>
    <cellStyle name="40% - Accent6 3 15" xfId="30486"/>
    <cellStyle name="40% - Accent6 3 2" xfId="30487"/>
    <cellStyle name="40% - Accent6 3 2 10" xfId="30488"/>
    <cellStyle name="40% - Accent6 3 2 11" xfId="30489"/>
    <cellStyle name="40% - Accent6 3 2 12" xfId="30490"/>
    <cellStyle name="40% - Accent6 3 2 2" xfId="30491"/>
    <cellStyle name="40% - Accent6 3 2 2 2" xfId="30492"/>
    <cellStyle name="40% - Accent6 3 2 2 2 2" xfId="30493"/>
    <cellStyle name="40% - Accent6 3 2 2 2 2 2" xfId="30494"/>
    <cellStyle name="40% - Accent6 3 2 2 2 3" xfId="30495"/>
    <cellStyle name="40% - Accent6 3 2 2 3" xfId="30496"/>
    <cellStyle name="40% - Accent6 3 2 2 3 2" xfId="30497"/>
    <cellStyle name="40% - Accent6 3 2 2 4" xfId="30498"/>
    <cellStyle name="40% - Accent6 3 2 2 5" xfId="30499"/>
    <cellStyle name="40% - Accent6 3 2 2 6" xfId="30500"/>
    <cellStyle name="40% - Accent6 3 2 2 7" xfId="30501"/>
    <cellStyle name="40% - Accent6 3 2 2 8" xfId="30502"/>
    <cellStyle name="40% - Accent6 3 2 3" xfId="30503"/>
    <cellStyle name="40% - Accent6 3 2 3 2" xfId="30504"/>
    <cellStyle name="40% - Accent6 3 2 3 2 2" xfId="30505"/>
    <cellStyle name="40% - Accent6 3 2 3 2 2 2" xfId="30506"/>
    <cellStyle name="40% - Accent6 3 2 3 2 3" xfId="30507"/>
    <cellStyle name="40% - Accent6 3 2 3 3" xfId="30508"/>
    <cellStyle name="40% - Accent6 3 2 3 3 2" xfId="30509"/>
    <cellStyle name="40% - Accent6 3 2 3 4" xfId="30510"/>
    <cellStyle name="40% - Accent6 3 2 3 5" xfId="30511"/>
    <cellStyle name="40% - Accent6 3 2 3 6" xfId="30512"/>
    <cellStyle name="40% - Accent6 3 2 3 7" xfId="30513"/>
    <cellStyle name="40% - Accent6 3 2 3 8" xfId="30514"/>
    <cellStyle name="40% - Accent6 3 2 4" xfId="30515"/>
    <cellStyle name="40% - Accent6 3 2 4 2" xfId="30516"/>
    <cellStyle name="40% - Accent6 3 2 4 2 2" xfId="30517"/>
    <cellStyle name="40% - Accent6 3 2 4 3" xfId="30518"/>
    <cellStyle name="40% - Accent6 3 2 5" xfId="30519"/>
    <cellStyle name="40% - Accent6 3 2 5 2" xfId="30520"/>
    <cellStyle name="40% - Accent6 3 2 6" xfId="30521"/>
    <cellStyle name="40% - Accent6 3 2 6 2" xfId="30522"/>
    <cellStyle name="40% - Accent6 3 2 7" xfId="30523"/>
    <cellStyle name="40% - Accent6 3 2 8" xfId="30524"/>
    <cellStyle name="40% - Accent6 3 2 9" xfId="30525"/>
    <cellStyle name="40% - Accent6 3 3" xfId="30526"/>
    <cellStyle name="40% - Accent6 3 3 10" xfId="30527"/>
    <cellStyle name="40% - Accent6 3 3 11" xfId="30528"/>
    <cellStyle name="40% - Accent6 3 3 12" xfId="30529"/>
    <cellStyle name="40% - Accent6 3 3 2" xfId="30530"/>
    <cellStyle name="40% - Accent6 3 3 2 2" xfId="30531"/>
    <cellStyle name="40% - Accent6 3 3 2 2 2" xfId="30532"/>
    <cellStyle name="40% - Accent6 3 3 2 2 2 2" xfId="30533"/>
    <cellStyle name="40% - Accent6 3 3 2 2 3" xfId="30534"/>
    <cellStyle name="40% - Accent6 3 3 2 3" xfId="30535"/>
    <cellStyle name="40% - Accent6 3 3 2 3 2" xfId="30536"/>
    <cellStyle name="40% - Accent6 3 3 2 4" xfId="30537"/>
    <cellStyle name="40% - Accent6 3 3 2 5" xfId="30538"/>
    <cellStyle name="40% - Accent6 3 3 2 6" xfId="30539"/>
    <cellStyle name="40% - Accent6 3 3 2 7" xfId="30540"/>
    <cellStyle name="40% - Accent6 3 3 2 8" xfId="30541"/>
    <cellStyle name="40% - Accent6 3 3 3" xfId="30542"/>
    <cellStyle name="40% - Accent6 3 3 3 2" xfId="30543"/>
    <cellStyle name="40% - Accent6 3 3 3 2 2" xfId="30544"/>
    <cellStyle name="40% - Accent6 3 3 3 2 2 2" xfId="30545"/>
    <cellStyle name="40% - Accent6 3 3 3 2 3" xfId="30546"/>
    <cellStyle name="40% - Accent6 3 3 3 3" xfId="30547"/>
    <cellStyle name="40% - Accent6 3 3 3 3 2" xfId="30548"/>
    <cellStyle name="40% - Accent6 3 3 3 4" xfId="30549"/>
    <cellStyle name="40% - Accent6 3 3 3 5" xfId="30550"/>
    <cellStyle name="40% - Accent6 3 3 3 6" xfId="30551"/>
    <cellStyle name="40% - Accent6 3 3 3 7" xfId="30552"/>
    <cellStyle name="40% - Accent6 3 3 3 8" xfId="30553"/>
    <cellStyle name="40% - Accent6 3 3 4" xfId="30554"/>
    <cellStyle name="40% - Accent6 3 3 4 2" xfId="30555"/>
    <cellStyle name="40% - Accent6 3 3 4 2 2" xfId="30556"/>
    <cellStyle name="40% - Accent6 3 3 4 3" xfId="30557"/>
    <cellStyle name="40% - Accent6 3 3 5" xfId="30558"/>
    <cellStyle name="40% - Accent6 3 3 5 2" xfId="30559"/>
    <cellStyle name="40% - Accent6 3 3 6" xfId="30560"/>
    <cellStyle name="40% - Accent6 3 3 6 2" xfId="30561"/>
    <cellStyle name="40% - Accent6 3 3 7" xfId="30562"/>
    <cellStyle name="40% - Accent6 3 3 8" xfId="30563"/>
    <cellStyle name="40% - Accent6 3 3 9" xfId="30564"/>
    <cellStyle name="40% - Accent6 3 4" xfId="30565"/>
    <cellStyle name="40% - Accent6 3 4 10" xfId="30566"/>
    <cellStyle name="40% - Accent6 3 4 11" xfId="30567"/>
    <cellStyle name="40% - Accent6 3 4 12" xfId="30568"/>
    <cellStyle name="40% - Accent6 3 4 2" xfId="30569"/>
    <cellStyle name="40% - Accent6 3 4 2 2" xfId="30570"/>
    <cellStyle name="40% - Accent6 3 4 2 2 2" xfId="30571"/>
    <cellStyle name="40% - Accent6 3 4 2 2 2 2" xfId="30572"/>
    <cellStyle name="40% - Accent6 3 4 2 2 3" xfId="30573"/>
    <cellStyle name="40% - Accent6 3 4 2 3" xfId="30574"/>
    <cellStyle name="40% - Accent6 3 4 2 3 2" xfId="30575"/>
    <cellStyle name="40% - Accent6 3 4 2 4" xfId="30576"/>
    <cellStyle name="40% - Accent6 3 4 2 5" xfId="30577"/>
    <cellStyle name="40% - Accent6 3 4 2 6" xfId="30578"/>
    <cellStyle name="40% - Accent6 3 4 2 7" xfId="30579"/>
    <cellStyle name="40% - Accent6 3 4 2 8" xfId="30580"/>
    <cellStyle name="40% - Accent6 3 4 3" xfId="30581"/>
    <cellStyle name="40% - Accent6 3 4 3 2" xfId="30582"/>
    <cellStyle name="40% - Accent6 3 4 3 2 2" xfId="30583"/>
    <cellStyle name="40% - Accent6 3 4 3 2 2 2" xfId="30584"/>
    <cellStyle name="40% - Accent6 3 4 3 2 3" xfId="30585"/>
    <cellStyle name="40% - Accent6 3 4 3 3" xfId="30586"/>
    <cellStyle name="40% - Accent6 3 4 3 3 2" xfId="30587"/>
    <cellStyle name="40% - Accent6 3 4 3 4" xfId="30588"/>
    <cellStyle name="40% - Accent6 3 4 3 5" xfId="30589"/>
    <cellStyle name="40% - Accent6 3 4 3 6" xfId="30590"/>
    <cellStyle name="40% - Accent6 3 4 3 7" xfId="30591"/>
    <cellStyle name="40% - Accent6 3 4 3 8" xfId="30592"/>
    <cellStyle name="40% - Accent6 3 4 4" xfId="30593"/>
    <cellStyle name="40% - Accent6 3 4 4 2" xfId="30594"/>
    <cellStyle name="40% - Accent6 3 4 4 2 2" xfId="30595"/>
    <cellStyle name="40% - Accent6 3 4 4 3" xfId="30596"/>
    <cellStyle name="40% - Accent6 3 4 5" xfId="30597"/>
    <cellStyle name="40% - Accent6 3 4 5 2" xfId="30598"/>
    <cellStyle name="40% - Accent6 3 4 6" xfId="30599"/>
    <cellStyle name="40% - Accent6 3 4 6 2" xfId="30600"/>
    <cellStyle name="40% - Accent6 3 4 7" xfId="30601"/>
    <cellStyle name="40% - Accent6 3 4 8" xfId="30602"/>
    <cellStyle name="40% - Accent6 3 4 9" xfId="30603"/>
    <cellStyle name="40% - Accent6 3 5" xfId="30604"/>
    <cellStyle name="40% - Accent6 3 5 2" xfId="30605"/>
    <cellStyle name="40% - Accent6 3 5 2 2" xfId="30606"/>
    <cellStyle name="40% - Accent6 3 5 2 2 2" xfId="30607"/>
    <cellStyle name="40% - Accent6 3 5 2 3" xfId="30608"/>
    <cellStyle name="40% - Accent6 3 5 3" xfId="30609"/>
    <cellStyle name="40% - Accent6 3 5 3 2" xfId="30610"/>
    <cellStyle name="40% - Accent6 3 5 4" xfId="30611"/>
    <cellStyle name="40% - Accent6 3 5 5" xfId="30612"/>
    <cellStyle name="40% - Accent6 3 5 6" xfId="30613"/>
    <cellStyle name="40% - Accent6 3 5 7" xfId="30614"/>
    <cellStyle name="40% - Accent6 3 5 8" xfId="30615"/>
    <cellStyle name="40% - Accent6 3 6" xfId="30616"/>
    <cellStyle name="40% - Accent6 3 6 2" xfId="30617"/>
    <cellStyle name="40% - Accent6 3 6 2 2" xfId="30618"/>
    <cellStyle name="40% - Accent6 3 6 2 2 2" xfId="30619"/>
    <cellStyle name="40% - Accent6 3 6 2 3" xfId="30620"/>
    <cellStyle name="40% - Accent6 3 6 3" xfId="30621"/>
    <cellStyle name="40% - Accent6 3 6 3 2" xfId="30622"/>
    <cellStyle name="40% - Accent6 3 6 4" xfId="30623"/>
    <cellStyle name="40% - Accent6 3 6 5" xfId="30624"/>
    <cellStyle name="40% - Accent6 3 6 6" xfId="30625"/>
    <cellStyle name="40% - Accent6 3 6 7" xfId="30626"/>
    <cellStyle name="40% - Accent6 3 6 8" xfId="30627"/>
    <cellStyle name="40% - Accent6 3 7" xfId="30628"/>
    <cellStyle name="40% - Accent6 3 7 2" xfId="30629"/>
    <cellStyle name="40% - Accent6 3 7 2 2" xfId="30630"/>
    <cellStyle name="40% - Accent6 3 7 3" xfId="30631"/>
    <cellStyle name="40% - Accent6 3 8" xfId="30632"/>
    <cellStyle name="40% - Accent6 3 8 2" xfId="30633"/>
    <cellStyle name="40% - Accent6 3 9" xfId="30634"/>
    <cellStyle name="40% - Accent6 3 9 2" xfId="30635"/>
    <cellStyle name="40% - Accent6 4" xfId="30636"/>
    <cellStyle name="40% - Accent6 4 10" xfId="30637"/>
    <cellStyle name="40% - Accent6 4 11" xfId="30638"/>
    <cellStyle name="40% - Accent6 4 12" xfId="30639"/>
    <cellStyle name="40% - Accent6 4 2" xfId="30640"/>
    <cellStyle name="40% - Accent6 4 2 2" xfId="30641"/>
    <cellStyle name="40% - Accent6 4 2 2 2" xfId="30642"/>
    <cellStyle name="40% - Accent6 4 2 2 2 2" xfId="30643"/>
    <cellStyle name="40% - Accent6 4 2 2 3" xfId="30644"/>
    <cellStyle name="40% - Accent6 4 2 3" xfId="30645"/>
    <cellStyle name="40% - Accent6 4 2 3 2" xfId="30646"/>
    <cellStyle name="40% - Accent6 4 2 4" xfId="30647"/>
    <cellStyle name="40% - Accent6 4 2 5" xfId="30648"/>
    <cellStyle name="40% - Accent6 4 2 6" xfId="30649"/>
    <cellStyle name="40% - Accent6 4 2 7" xfId="30650"/>
    <cellStyle name="40% - Accent6 4 2 8" xfId="30651"/>
    <cellStyle name="40% - Accent6 4 3" xfId="30652"/>
    <cellStyle name="40% - Accent6 4 3 2" xfId="30653"/>
    <cellStyle name="40% - Accent6 4 3 2 2" xfId="30654"/>
    <cellStyle name="40% - Accent6 4 3 2 2 2" xfId="30655"/>
    <cellStyle name="40% - Accent6 4 3 2 3" xfId="30656"/>
    <cellStyle name="40% - Accent6 4 3 3" xfId="30657"/>
    <cellStyle name="40% - Accent6 4 3 3 2" xfId="30658"/>
    <cellStyle name="40% - Accent6 4 3 4" xfId="30659"/>
    <cellStyle name="40% - Accent6 4 3 5" xfId="30660"/>
    <cellStyle name="40% - Accent6 4 3 6" xfId="30661"/>
    <cellStyle name="40% - Accent6 4 3 7" xfId="30662"/>
    <cellStyle name="40% - Accent6 4 3 8" xfId="30663"/>
    <cellStyle name="40% - Accent6 4 4" xfId="30664"/>
    <cellStyle name="40% - Accent6 4 4 2" xfId="30665"/>
    <cellStyle name="40% - Accent6 4 4 2 2" xfId="30666"/>
    <cellStyle name="40% - Accent6 4 4 3" xfId="30667"/>
    <cellStyle name="40% - Accent6 4 5" xfId="30668"/>
    <cellStyle name="40% - Accent6 4 5 2" xfId="30669"/>
    <cellStyle name="40% - Accent6 4 6" xfId="30670"/>
    <cellStyle name="40% - Accent6 4 6 2" xfId="30671"/>
    <cellStyle name="40% - Accent6 4 7" xfId="30672"/>
    <cellStyle name="40% - Accent6 4 8" xfId="30673"/>
    <cellStyle name="40% - Accent6 4 9" xfId="30674"/>
    <cellStyle name="40% - Accent6 5" xfId="30675"/>
    <cellStyle name="40% - Accent6 5 10" xfId="30676"/>
    <cellStyle name="40% - Accent6 5 11" xfId="30677"/>
    <cellStyle name="40% - Accent6 5 12" xfId="30678"/>
    <cellStyle name="40% - Accent6 5 2" xfId="30679"/>
    <cellStyle name="40% - Accent6 5 2 2" xfId="30680"/>
    <cellStyle name="40% - Accent6 5 2 2 2" xfId="30681"/>
    <cellStyle name="40% - Accent6 5 2 2 2 2" xfId="30682"/>
    <cellStyle name="40% - Accent6 5 2 2 3" xfId="30683"/>
    <cellStyle name="40% - Accent6 5 2 3" xfId="30684"/>
    <cellStyle name="40% - Accent6 5 2 3 2" xfId="30685"/>
    <cellStyle name="40% - Accent6 5 2 4" xfId="30686"/>
    <cellStyle name="40% - Accent6 5 2 5" xfId="30687"/>
    <cellStyle name="40% - Accent6 5 2 6" xfId="30688"/>
    <cellStyle name="40% - Accent6 5 2 7" xfId="30689"/>
    <cellStyle name="40% - Accent6 5 2 8" xfId="30690"/>
    <cellStyle name="40% - Accent6 5 3" xfId="30691"/>
    <cellStyle name="40% - Accent6 5 3 2" xfId="30692"/>
    <cellStyle name="40% - Accent6 5 3 2 2" xfId="30693"/>
    <cellStyle name="40% - Accent6 5 3 2 2 2" xfId="30694"/>
    <cellStyle name="40% - Accent6 5 3 2 3" xfId="30695"/>
    <cellStyle name="40% - Accent6 5 3 3" xfId="30696"/>
    <cellStyle name="40% - Accent6 5 3 3 2" xfId="30697"/>
    <cellStyle name="40% - Accent6 5 3 4" xfId="30698"/>
    <cellStyle name="40% - Accent6 5 3 5" xfId="30699"/>
    <cellStyle name="40% - Accent6 5 3 6" xfId="30700"/>
    <cellStyle name="40% - Accent6 5 3 7" xfId="30701"/>
    <cellStyle name="40% - Accent6 5 3 8" xfId="30702"/>
    <cellStyle name="40% - Accent6 5 4" xfId="30703"/>
    <cellStyle name="40% - Accent6 5 4 2" xfId="30704"/>
    <cellStyle name="40% - Accent6 5 4 2 2" xfId="30705"/>
    <cellStyle name="40% - Accent6 5 4 3" xfId="30706"/>
    <cellStyle name="40% - Accent6 5 5" xfId="30707"/>
    <cellStyle name="40% - Accent6 5 5 2" xfId="30708"/>
    <cellStyle name="40% - Accent6 5 6" xfId="30709"/>
    <cellStyle name="40% - Accent6 5 6 2" xfId="30710"/>
    <cellStyle name="40% - Accent6 5 7" xfId="30711"/>
    <cellStyle name="40% - Accent6 5 8" xfId="30712"/>
    <cellStyle name="40% - Accent6 5 9" xfId="30713"/>
    <cellStyle name="40% - Accent6 6" xfId="30714"/>
    <cellStyle name="40% - Accent6 6 10" xfId="30715"/>
    <cellStyle name="40% - Accent6 6 11" xfId="30716"/>
    <cellStyle name="40% - Accent6 6 12" xfId="30717"/>
    <cellStyle name="40% - Accent6 6 2" xfId="30718"/>
    <cellStyle name="40% - Accent6 6 2 2" xfId="30719"/>
    <cellStyle name="40% - Accent6 6 2 2 2" xfId="30720"/>
    <cellStyle name="40% - Accent6 6 2 2 2 2" xfId="30721"/>
    <cellStyle name="40% - Accent6 6 2 2 3" xfId="30722"/>
    <cellStyle name="40% - Accent6 6 2 3" xfId="30723"/>
    <cellStyle name="40% - Accent6 6 2 3 2" xfId="30724"/>
    <cellStyle name="40% - Accent6 6 2 4" xfId="30725"/>
    <cellStyle name="40% - Accent6 6 2 5" xfId="30726"/>
    <cellStyle name="40% - Accent6 6 2 6" xfId="30727"/>
    <cellStyle name="40% - Accent6 6 2 7" xfId="30728"/>
    <cellStyle name="40% - Accent6 6 2 8" xfId="30729"/>
    <cellStyle name="40% - Accent6 6 3" xfId="30730"/>
    <cellStyle name="40% - Accent6 6 3 2" xfId="30731"/>
    <cellStyle name="40% - Accent6 6 3 2 2" xfId="30732"/>
    <cellStyle name="40% - Accent6 6 3 2 2 2" xfId="30733"/>
    <cellStyle name="40% - Accent6 6 3 2 3" xfId="30734"/>
    <cellStyle name="40% - Accent6 6 3 3" xfId="30735"/>
    <cellStyle name="40% - Accent6 6 3 3 2" xfId="30736"/>
    <cellStyle name="40% - Accent6 6 3 4" xfId="30737"/>
    <cellStyle name="40% - Accent6 6 3 5" xfId="30738"/>
    <cellStyle name="40% - Accent6 6 3 6" xfId="30739"/>
    <cellStyle name="40% - Accent6 6 3 7" xfId="30740"/>
    <cellStyle name="40% - Accent6 6 3 8" xfId="30741"/>
    <cellStyle name="40% - Accent6 6 4" xfId="30742"/>
    <cellStyle name="40% - Accent6 6 4 2" xfId="30743"/>
    <cellStyle name="40% - Accent6 6 4 2 2" xfId="30744"/>
    <cellStyle name="40% - Accent6 6 4 3" xfId="30745"/>
    <cellStyle name="40% - Accent6 6 5" xfId="30746"/>
    <cellStyle name="40% - Accent6 6 5 2" xfId="30747"/>
    <cellStyle name="40% - Accent6 6 6" xfId="30748"/>
    <cellStyle name="40% - Accent6 6 6 2" xfId="30749"/>
    <cellStyle name="40% - Accent6 6 7" xfId="30750"/>
    <cellStyle name="40% - Accent6 6 8" xfId="30751"/>
    <cellStyle name="40% - Accent6 6 9" xfId="30752"/>
    <cellStyle name="40% - Accent6 7" xfId="30753"/>
    <cellStyle name="40% - Accent6 7 2" xfId="30754"/>
    <cellStyle name="40% - Accent6 7 2 2" xfId="30755"/>
    <cellStyle name="40% - Accent6 7 2 2 2" xfId="30756"/>
    <cellStyle name="40% - Accent6 7 2 3" xfId="30757"/>
    <cellStyle name="40% - Accent6 7 3" xfId="30758"/>
    <cellStyle name="40% - Accent6 7 3 2" xfId="30759"/>
    <cellStyle name="40% - Accent6 7 4" xfId="30760"/>
    <cellStyle name="40% - Accent6 7 5" xfId="30761"/>
    <cellStyle name="40% - Accent6 7 6" xfId="30762"/>
    <cellStyle name="40% - Accent6 7 7" xfId="30763"/>
    <cellStyle name="40% - Accent6 7 8" xfId="30764"/>
    <cellStyle name="40% - Accent6 8" xfId="30765"/>
    <cellStyle name="40% - Accent6 8 2" xfId="30766"/>
    <cellStyle name="40% - Accent6 8 2 2" xfId="30767"/>
    <cellStyle name="40% - Accent6 8 2 2 2" xfId="30768"/>
    <cellStyle name="40% - Accent6 8 2 3" xfId="30769"/>
    <cellStyle name="40% - Accent6 8 3" xfId="30770"/>
    <cellStyle name="40% - Accent6 8 3 2" xfId="30771"/>
    <cellStyle name="40% - Accent6 8 4" xfId="30772"/>
    <cellStyle name="40% - Accent6 8 5" xfId="30773"/>
    <cellStyle name="40% - Accent6 8 6" xfId="30774"/>
    <cellStyle name="40% - Accent6 8 7" xfId="30775"/>
    <cellStyle name="40% - Accent6 8 8" xfId="30776"/>
    <cellStyle name="40% - Accent6 9" xfId="30777"/>
    <cellStyle name="40% - Accent6 9 2" xfId="30778"/>
    <cellStyle name="40% - Accent6 9 2 2" xfId="30779"/>
    <cellStyle name="40% - Accent6 9 2 2 2" xfId="30780"/>
    <cellStyle name="40% - Accent6 9 2 3" xfId="30781"/>
    <cellStyle name="40% - Accent6 9 3" xfId="30782"/>
    <cellStyle name="40% - Accent6 9 3 2" xfId="30783"/>
    <cellStyle name="40% - Accent6 9 4" xfId="30784"/>
    <cellStyle name="40% - Accent6 9 5" xfId="30785"/>
    <cellStyle name="60% - Accent1 2" xfId="14"/>
    <cellStyle name="60% - Accent2 2" xfId="15"/>
    <cellStyle name="60% - Accent3 2" xfId="16"/>
    <cellStyle name="60% - Accent4 2" xfId="17"/>
    <cellStyle name="60% - Accent5 2" xfId="18"/>
    <cellStyle name="60% - Accent6 2" xfId="19"/>
    <cellStyle name="Accent1 2" xfId="20"/>
    <cellStyle name="Accent2 2" xfId="21"/>
    <cellStyle name="Accent3 2" xfId="22"/>
    <cellStyle name="Accent4 2" xfId="23"/>
    <cellStyle name="Accent5 2" xfId="24"/>
    <cellStyle name="Accent6 2" xfId="25"/>
    <cellStyle name="Bad 2" xfId="26"/>
    <cellStyle name="Calculation 2" xfId="27"/>
    <cellStyle name="Calculation 2 2" xfId="28"/>
    <cellStyle name="Calculation 2 2 2" xfId="29"/>
    <cellStyle name="Calculation 2 3" xfId="30"/>
    <cellStyle name="Check Cell 2" xfId="31"/>
    <cellStyle name="Comma" xfId="32" builtinId="3"/>
    <cellStyle name="Comma [0] 2" xfId="63324"/>
    <cellStyle name="Comma 10" xfId="190"/>
    <cellStyle name="Comma 10 2" xfId="30787"/>
    <cellStyle name="Comma 10 2 2" xfId="30788"/>
    <cellStyle name="Comma 10 2 2 2" xfId="30789"/>
    <cellStyle name="Comma 10 2 3" xfId="30790"/>
    <cellStyle name="Comma 10 2 4" xfId="30791"/>
    <cellStyle name="Comma 10 3" xfId="30792"/>
    <cellStyle name="Comma 10 3 2" xfId="30793"/>
    <cellStyle name="Comma 10 3 2 2" xfId="30794"/>
    <cellStyle name="Comma 10 3 3" xfId="30795"/>
    <cellStyle name="Comma 10 4" xfId="30796"/>
    <cellStyle name="Comma 10 4 2" xfId="30797"/>
    <cellStyle name="Comma 10 5" xfId="30798"/>
    <cellStyle name="Comma 10 6" xfId="30799"/>
    <cellStyle name="Comma 10 7" xfId="30800"/>
    <cellStyle name="Comma 10 8" xfId="30786"/>
    <cellStyle name="Comma 11" xfId="191"/>
    <cellStyle name="Comma 11 2" xfId="30801"/>
    <cellStyle name="Comma 11 2 2" xfId="30802"/>
    <cellStyle name="Comma 11 2 2 2" xfId="30803"/>
    <cellStyle name="Comma 11 2 3" xfId="30804"/>
    <cellStyle name="Comma 11 2 3 2" xfId="30805"/>
    <cellStyle name="Comma 11 2 4" xfId="30806"/>
    <cellStyle name="Comma 11 2 5" xfId="30807"/>
    <cellStyle name="Comma 11 2 6" xfId="30808"/>
    <cellStyle name="Comma 11 3" xfId="30809"/>
    <cellStyle name="Comma 11 3 2" xfId="30810"/>
    <cellStyle name="Comma 11 4" xfId="30811"/>
    <cellStyle name="Comma 11 4 2" xfId="30812"/>
    <cellStyle name="Comma 11 5" xfId="30813"/>
    <cellStyle name="Comma 11 5 2" xfId="30814"/>
    <cellStyle name="Comma 11 6" xfId="30815"/>
    <cellStyle name="Comma 11 6 2" xfId="30816"/>
    <cellStyle name="Comma 11 7" xfId="30817"/>
    <cellStyle name="Comma 11 8" xfId="30818"/>
    <cellStyle name="Comma 11 9" xfId="30819"/>
    <cellStyle name="Comma 12" xfId="195"/>
    <cellStyle name="Comma 12 2" xfId="30821"/>
    <cellStyle name="Comma 12 2 2" xfId="30822"/>
    <cellStyle name="Comma 12 3" xfId="30823"/>
    <cellStyle name="Comma 12 3 2" xfId="30824"/>
    <cellStyle name="Comma 12 3 2 2" xfId="30825"/>
    <cellStyle name="Comma 12 3 3" xfId="30826"/>
    <cellStyle name="Comma 12 4" xfId="30827"/>
    <cellStyle name="Comma 12 4 2" xfId="30828"/>
    <cellStyle name="Comma 12 5" xfId="30829"/>
    <cellStyle name="Comma 12 6" xfId="30830"/>
    <cellStyle name="Comma 12 7" xfId="30831"/>
    <cellStyle name="Comma 12 8" xfId="30820"/>
    <cellStyle name="Comma 13" xfId="199"/>
    <cellStyle name="Comma 13 2" xfId="30833"/>
    <cellStyle name="Comma 13 2 2" xfId="30834"/>
    <cellStyle name="Comma 13 3" xfId="30835"/>
    <cellStyle name="Comma 13 3 2" xfId="30836"/>
    <cellStyle name="Comma 13 3 2 2" xfId="30837"/>
    <cellStyle name="Comma 13 3 3" xfId="30838"/>
    <cellStyle name="Comma 13 4" xfId="30839"/>
    <cellStyle name="Comma 13 5" xfId="30840"/>
    <cellStyle name="Comma 13 6" xfId="30841"/>
    <cellStyle name="Comma 13 7" xfId="30832"/>
    <cellStyle name="Comma 14" xfId="201"/>
    <cellStyle name="Comma 14 10" xfId="30843"/>
    <cellStyle name="Comma 14 11" xfId="30842"/>
    <cellStyle name="Comma 14 2" xfId="30844"/>
    <cellStyle name="Comma 14 2 2" xfId="30845"/>
    <cellStyle name="Comma 14 2 2 2" xfId="30846"/>
    <cellStyle name="Comma 14 2 3" xfId="30847"/>
    <cellStyle name="Comma 14 2 3 2" xfId="30848"/>
    <cellStyle name="Comma 14 2 4" xfId="30849"/>
    <cellStyle name="Comma 14 2 4 2" xfId="30850"/>
    <cellStyle name="Comma 14 2 5" xfId="30851"/>
    <cellStyle name="Comma 14 2 6" xfId="30852"/>
    <cellStyle name="Comma 14 2 7" xfId="30853"/>
    <cellStyle name="Comma 14 3" xfId="30854"/>
    <cellStyle name="Comma 14 3 2" xfId="30855"/>
    <cellStyle name="Comma 14 4" xfId="30856"/>
    <cellStyle name="Comma 14 4 2" xfId="30857"/>
    <cellStyle name="Comma 14 5" xfId="30858"/>
    <cellStyle name="Comma 14 6" xfId="30859"/>
    <cellStyle name="Comma 14 7" xfId="30860"/>
    <cellStyle name="Comma 14 8" xfId="30861"/>
    <cellStyle name="Comma 14 9" xfId="30862"/>
    <cellStyle name="Comma 15" xfId="30863"/>
    <cellStyle name="Comma 15 10" xfId="30864"/>
    <cellStyle name="Comma 15 10 2" xfId="30865"/>
    <cellStyle name="Comma 15 11" xfId="30866"/>
    <cellStyle name="Comma 15 11 2" xfId="30867"/>
    <cellStyle name="Comma 15 12" xfId="30868"/>
    <cellStyle name="Comma 15 13" xfId="30869"/>
    <cellStyle name="Comma 15 14" xfId="30870"/>
    <cellStyle name="Comma 15 15" xfId="30871"/>
    <cellStyle name="Comma 15 16" xfId="30872"/>
    <cellStyle name="Comma 15 17" xfId="30873"/>
    <cellStyle name="Comma 15 2" xfId="30874"/>
    <cellStyle name="Comma 15 2 10" xfId="30875"/>
    <cellStyle name="Comma 15 2 11" xfId="30876"/>
    <cellStyle name="Comma 15 2 12" xfId="30877"/>
    <cellStyle name="Comma 15 2 2" xfId="30878"/>
    <cellStyle name="Comma 15 2 2 2" xfId="30879"/>
    <cellStyle name="Comma 15 2 2 2 2" xfId="30880"/>
    <cellStyle name="Comma 15 2 2 2 2 2" xfId="30881"/>
    <cellStyle name="Comma 15 2 2 2 3" xfId="30882"/>
    <cellStyle name="Comma 15 2 2 3" xfId="30883"/>
    <cellStyle name="Comma 15 2 2 3 2" xfId="30884"/>
    <cellStyle name="Comma 15 2 2 4" xfId="30885"/>
    <cellStyle name="Comma 15 2 2 5" xfId="30886"/>
    <cellStyle name="Comma 15 2 3" xfId="30887"/>
    <cellStyle name="Comma 15 2 3 2" xfId="30888"/>
    <cellStyle name="Comma 15 2 3 2 2" xfId="30889"/>
    <cellStyle name="Comma 15 2 3 2 2 2" xfId="30890"/>
    <cellStyle name="Comma 15 2 3 2 3" xfId="30891"/>
    <cellStyle name="Comma 15 2 3 3" xfId="30892"/>
    <cellStyle name="Comma 15 2 3 3 2" xfId="30893"/>
    <cellStyle name="Comma 15 2 3 4" xfId="30894"/>
    <cellStyle name="Comma 15 2 3 5" xfId="30895"/>
    <cellStyle name="Comma 15 2 4" xfId="30896"/>
    <cellStyle name="Comma 15 2 4 2" xfId="30897"/>
    <cellStyle name="Comma 15 2 4 2 2" xfId="30898"/>
    <cellStyle name="Comma 15 2 4 2 2 2" xfId="30899"/>
    <cellStyle name="Comma 15 2 4 2 3" xfId="30900"/>
    <cellStyle name="Comma 15 2 4 3" xfId="30901"/>
    <cellStyle name="Comma 15 2 4 3 2" xfId="30902"/>
    <cellStyle name="Comma 15 2 4 4" xfId="30903"/>
    <cellStyle name="Comma 15 2 4 5" xfId="30904"/>
    <cellStyle name="Comma 15 2 5" xfId="30905"/>
    <cellStyle name="Comma 15 2 5 2" xfId="30906"/>
    <cellStyle name="Comma 15 2 5 2 2" xfId="30907"/>
    <cellStyle name="Comma 15 2 5 2 2 2" xfId="30908"/>
    <cellStyle name="Comma 15 2 5 2 3" xfId="30909"/>
    <cellStyle name="Comma 15 2 5 3" xfId="30910"/>
    <cellStyle name="Comma 15 2 5 3 2" xfId="30911"/>
    <cellStyle name="Comma 15 2 5 4" xfId="30912"/>
    <cellStyle name="Comma 15 2 5 5" xfId="30913"/>
    <cellStyle name="Comma 15 2 6" xfId="30914"/>
    <cellStyle name="Comma 15 2 6 2" xfId="30915"/>
    <cellStyle name="Comma 15 2 6 2 2" xfId="30916"/>
    <cellStyle name="Comma 15 2 6 2 2 2" xfId="30917"/>
    <cellStyle name="Comma 15 2 6 2 3" xfId="30918"/>
    <cellStyle name="Comma 15 2 6 3" xfId="30919"/>
    <cellStyle name="Comma 15 2 6 3 2" xfId="30920"/>
    <cellStyle name="Comma 15 2 6 4" xfId="30921"/>
    <cellStyle name="Comma 15 2 6 5" xfId="30922"/>
    <cellStyle name="Comma 15 2 7" xfId="30923"/>
    <cellStyle name="Comma 15 2 7 2" xfId="30924"/>
    <cellStyle name="Comma 15 2 7 2 2" xfId="30925"/>
    <cellStyle name="Comma 15 2 7 3" xfId="30926"/>
    <cellStyle name="Comma 15 2 8" xfId="30927"/>
    <cellStyle name="Comma 15 2 8 2" xfId="30928"/>
    <cellStyle name="Comma 15 2 9" xfId="30929"/>
    <cellStyle name="Comma 15 2 9 2" xfId="30930"/>
    <cellStyle name="Comma 15 3" xfId="30931"/>
    <cellStyle name="Comma 15 3 2" xfId="30932"/>
    <cellStyle name="Comma 15 3 2 2" xfId="30933"/>
    <cellStyle name="Comma 15 3 2 2 2" xfId="30934"/>
    <cellStyle name="Comma 15 3 2 2 2 2" xfId="30935"/>
    <cellStyle name="Comma 15 3 2 2 3" xfId="30936"/>
    <cellStyle name="Comma 15 3 2 3" xfId="30937"/>
    <cellStyle name="Comma 15 3 2 3 2" xfId="30938"/>
    <cellStyle name="Comma 15 3 2 4" xfId="30939"/>
    <cellStyle name="Comma 15 3 2 5" xfId="30940"/>
    <cellStyle name="Comma 15 3 3" xfId="30941"/>
    <cellStyle name="Comma 15 3 3 2" xfId="30942"/>
    <cellStyle name="Comma 15 3 3 2 2" xfId="30943"/>
    <cellStyle name="Comma 15 3 3 3" xfId="30944"/>
    <cellStyle name="Comma 15 3 4" xfId="30945"/>
    <cellStyle name="Comma 15 3 4 2" xfId="30946"/>
    <cellStyle name="Comma 15 3 5" xfId="30947"/>
    <cellStyle name="Comma 15 3 6" xfId="30948"/>
    <cellStyle name="Comma 15 4" xfId="30949"/>
    <cellStyle name="Comma 15 4 2" xfId="30950"/>
    <cellStyle name="Comma 15 4 2 2" xfId="30951"/>
    <cellStyle name="Comma 15 4 2 2 2" xfId="30952"/>
    <cellStyle name="Comma 15 4 2 3" xfId="30953"/>
    <cellStyle name="Comma 15 4 3" xfId="30954"/>
    <cellStyle name="Comma 15 4 3 2" xfId="30955"/>
    <cellStyle name="Comma 15 4 4" xfId="30956"/>
    <cellStyle name="Comma 15 4 5" xfId="30957"/>
    <cellStyle name="Comma 15 5" xfId="30958"/>
    <cellStyle name="Comma 15 5 2" xfId="30959"/>
    <cellStyle name="Comma 15 5 2 2" xfId="30960"/>
    <cellStyle name="Comma 15 5 2 2 2" xfId="30961"/>
    <cellStyle name="Comma 15 5 2 3" xfId="30962"/>
    <cellStyle name="Comma 15 5 3" xfId="30963"/>
    <cellStyle name="Comma 15 5 3 2" xfId="30964"/>
    <cellStyle name="Comma 15 5 4" xfId="30965"/>
    <cellStyle name="Comma 15 5 5" xfId="30966"/>
    <cellStyle name="Comma 15 6" xfId="30967"/>
    <cellStyle name="Comma 15 6 2" xfId="30968"/>
    <cellStyle name="Comma 15 6 2 2" xfId="30969"/>
    <cellStyle name="Comma 15 6 2 2 2" xfId="30970"/>
    <cellStyle name="Comma 15 6 2 3" xfId="30971"/>
    <cellStyle name="Comma 15 6 3" xfId="30972"/>
    <cellStyle name="Comma 15 6 3 2" xfId="30973"/>
    <cellStyle name="Comma 15 6 4" xfId="30974"/>
    <cellStyle name="Comma 15 6 5" xfId="30975"/>
    <cellStyle name="Comma 15 7" xfId="30976"/>
    <cellStyle name="Comma 15 7 2" xfId="30977"/>
    <cellStyle name="Comma 15 7 2 2" xfId="30978"/>
    <cellStyle name="Comma 15 7 2 2 2" xfId="30979"/>
    <cellStyle name="Comma 15 7 2 3" xfId="30980"/>
    <cellStyle name="Comma 15 7 3" xfId="30981"/>
    <cellStyle name="Comma 15 7 3 2" xfId="30982"/>
    <cellStyle name="Comma 15 7 4" xfId="30983"/>
    <cellStyle name="Comma 15 7 5" xfId="30984"/>
    <cellStyle name="Comma 15 8" xfId="30985"/>
    <cellStyle name="Comma 15 8 2" xfId="30986"/>
    <cellStyle name="Comma 15 8 2 2" xfId="30987"/>
    <cellStyle name="Comma 15 8 2 2 2" xfId="30988"/>
    <cellStyle name="Comma 15 8 2 3" xfId="30989"/>
    <cellStyle name="Comma 15 8 3" xfId="30990"/>
    <cellStyle name="Comma 15 8 3 2" xfId="30991"/>
    <cellStyle name="Comma 15 8 4" xfId="30992"/>
    <cellStyle name="Comma 15 8 5" xfId="30993"/>
    <cellStyle name="Comma 15 9" xfId="30994"/>
    <cellStyle name="Comma 15 9 2" xfId="30995"/>
    <cellStyle name="Comma 15 9 2 2" xfId="30996"/>
    <cellStyle name="Comma 15 9 3" xfId="30997"/>
    <cellStyle name="Comma 16" xfId="30998"/>
    <cellStyle name="Comma 16 2" xfId="30999"/>
    <cellStyle name="Comma 16 2 2" xfId="31000"/>
    <cellStyle name="Comma 16 3" xfId="31001"/>
    <cellStyle name="Comma 16 3 2" xfId="31002"/>
    <cellStyle name="Comma 16 3 2 2" xfId="31003"/>
    <cellStyle name="Comma 16 3 3" xfId="31004"/>
    <cellStyle name="Comma 16 4" xfId="31005"/>
    <cellStyle name="Comma 16 5" xfId="31006"/>
    <cellStyle name="Comma 16 6" xfId="31007"/>
    <cellStyle name="Comma 17" xfId="31008"/>
    <cellStyle name="Comma 17 10" xfId="31009"/>
    <cellStyle name="Comma 17 10 2" xfId="31010"/>
    <cellStyle name="Comma 17 11" xfId="31011"/>
    <cellStyle name="Comma 17 12" xfId="31012"/>
    <cellStyle name="Comma 17 13" xfId="31013"/>
    <cellStyle name="Comma 17 2" xfId="31014"/>
    <cellStyle name="Comma 17 2 2" xfId="31015"/>
    <cellStyle name="Comma 17 2 2 2" xfId="31016"/>
    <cellStyle name="Comma 17 2 2 2 2" xfId="31017"/>
    <cellStyle name="Comma 17 2 2 2 2 2" xfId="31018"/>
    <cellStyle name="Comma 17 2 2 2 3" xfId="31019"/>
    <cellStyle name="Comma 17 2 2 3" xfId="31020"/>
    <cellStyle name="Comma 17 2 2 3 2" xfId="31021"/>
    <cellStyle name="Comma 17 2 2 4" xfId="31022"/>
    <cellStyle name="Comma 17 2 2 5" xfId="31023"/>
    <cellStyle name="Comma 17 2 3" xfId="31024"/>
    <cellStyle name="Comma 17 2 3 2" xfId="31025"/>
    <cellStyle name="Comma 17 2 3 2 2" xfId="31026"/>
    <cellStyle name="Comma 17 2 3 3" xfId="31027"/>
    <cellStyle name="Comma 17 2 4" xfId="31028"/>
    <cellStyle name="Comma 17 2 4 2" xfId="31029"/>
    <cellStyle name="Comma 17 2 5" xfId="31030"/>
    <cellStyle name="Comma 17 2 6" xfId="31031"/>
    <cellStyle name="Comma 17 3" xfId="31032"/>
    <cellStyle name="Comma 17 3 2" xfId="31033"/>
    <cellStyle name="Comma 17 3 2 2" xfId="31034"/>
    <cellStyle name="Comma 17 3 2 2 2" xfId="31035"/>
    <cellStyle name="Comma 17 3 2 2 2 2" xfId="31036"/>
    <cellStyle name="Comma 17 3 2 2 3" xfId="31037"/>
    <cellStyle name="Comma 17 3 2 3" xfId="31038"/>
    <cellStyle name="Comma 17 3 2 3 2" xfId="31039"/>
    <cellStyle name="Comma 17 3 2 4" xfId="31040"/>
    <cellStyle name="Comma 17 3 2 5" xfId="31041"/>
    <cellStyle name="Comma 17 3 3" xfId="31042"/>
    <cellStyle name="Comma 17 3 3 2" xfId="31043"/>
    <cellStyle name="Comma 17 3 3 2 2" xfId="31044"/>
    <cellStyle name="Comma 17 3 3 3" xfId="31045"/>
    <cellStyle name="Comma 17 3 4" xfId="31046"/>
    <cellStyle name="Comma 17 3 4 2" xfId="31047"/>
    <cellStyle name="Comma 17 3 5" xfId="31048"/>
    <cellStyle name="Comma 17 3 6" xfId="31049"/>
    <cellStyle name="Comma 17 4" xfId="31050"/>
    <cellStyle name="Comma 17 4 2" xfId="31051"/>
    <cellStyle name="Comma 17 4 2 2" xfId="31052"/>
    <cellStyle name="Comma 17 4 2 2 2" xfId="31053"/>
    <cellStyle name="Comma 17 4 2 3" xfId="31054"/>
    <cellStyle name="Comma 17 4 3" xfId="31055"/>
    <cellStyle name="Comma 17 4 3 2" xfId="31056"/>
    <cellStyle name="Comma 17 4 4" xfId="31057"/>
    <cellStyle name="Comma 17 4 5" xfId="31058"/>
    <cellStyle name="Comma 17 5" xfId="31059"/>
    <cellStyle name="Comma 17 5 2" xfId="31060"/>
    <cellStyle name="Comma 17 5 2 2" xfId="31061"/>
    <cellStyle name="Comma 17 5 2 2 2" xfId="31062"/>
    <cellStyle name="Comma 17 5 2 3" xfId="31063"/>
    <cellStyle name="Comma 17 5 3" xfId="31064"/>
    <cellStyle name="Comma 17 5 3 2" xfId="31065"/>
    <cellStyle name="Comma 17 5 4" xfId="31066"/>
    <cellStyle name="Comma 17 5 5" xfId="31067"/>
    <cellStyle name="Comma 17 6" xfId="31068"/>
    <cellStyle name="Comma 17 6 2" xfId="31069"/>
    <cellStyle name="Comma 17 6 2 2" xfId="31070"/>
    <cellStyle name="Comma 17 6 2 2 2" xfId="31071"/>
    <cellStyle name="Comma 17 6 2 3" xfId="31072"/>
    <cellStyle name="Comma 17 6 3" xfId="31073"/>
    <cellStyle name="Comma 17 6 3 2" xfId="31074"/>
    <cellStyle name="Comma 17 6 4" xfId="31075"/>
    <cellStyle name="Comma 17 6 5" xfId="31076"/>
    <cellStyle name="Comma 17 7" xfId="31077"/>
    <cellStyle name="Comma 17 7 2" xfId="31078"/>
    <cellStyle name="Comma 17 7 2 2" xfId="31079"/>
    <cellStyle name="Comma 17 7 2 2 2" xfId="31080"/>
    <cellStyle name="Comma 17 7 2 3" xfId="31081"/>
    <cellStyle name="Comma 17 7 3" xfId="31082"/>
    <cellStyle name="Comma 17 7 3 2" xfId="31083"/>
    <cellStyle name="Comma 17 7 4" xfId="31084"/>
    <cellStyle name="Comma 17 7 5" xfId="31085"/>
    <cellStyle name="Comma 17 8" xfId="31086"/>
    <cellStyle name="Comma 17 8 2" xfId="31087"/>
    <cellStyle name="Comma 17 8 2 2" xfId="31088"/>
    <cellStyle name="Comma 17 8 3" xfId="31089"/>
    <cellStyle name="Comma 17 9" xfId="31090"/>
    <cellStyle name="Comma 17 9 2" xfId="31091"/>
    <cellStyle name="Comma 18" xfId="31092"/>
    <cellStyle name="Comma 18 2" xfId="31093"/>
    <cellStyle name="Comma 18 2 2" xfId="31094"/>
    <cellStyle name="Comma 18 3" xfId="31095"/>
    <cellStyle name="Comma 18 3 2" xfId="31096"/>
    <cellStyle name="Comma 18 4" xfId="31097"/>
    <cellStyle name="Comma 18 5" xfId="31098"/>
    <cellStyle name="Comma 18 6" xfId="31099"/>
    <cellStyle name="Comma 19" xfId="31100"/>
    <cellStyle name="Comma 19 2" xfId="31101"/>
    <cellStyle name="Comma 19 2 2" xfId="31102"/>
    <cellStyle name="Comma 19 3" xfId="31103"/>
    <cellStyle name="Comma 2" xfId="33"/>
    <cellStyle name="Comma 2 10" xfId="31105"/>
    <cellStyle name="Comma 2 10 2" xfId="31106"/>
    <cellStyle name="Comma 2 11" xfId="31107"/>
    <cellStyle name="Comma 2 11 2" xfId="31108"/>
    <cellStyle name="Comma 2 12" xfId="31109"/>
    <cellStyle name="Comma 2 13" xfId="31110"/>
    <cellStyle name="Comma 2 14" xfId="31111"/>
    <cellStyle name="Comma 2 15" xfId="31104"/>
    <cellStyle name="Comma 2 2" xfId="34"/>
    <cellStyle name="Comma 2 2 10" xfId="31113"/>
    <cellStyle name="Comma 2 2 11" xfId="31114"/>
    <cellStyle name="Comma 2 2 12" xfId="31115"/>
    <cellStyle name="Comma 2 2 13" xfId="31112"/>
    <cellStyle name="Comma 2 2 2" xfId="35"/>
    <cellStyle name="Comma 2 2 2 10" xfId="31117"/>
    <cellStyle name="Comma 2 2 2 11" xfId="31118"/>
    <cellStyle name="Comma 2 2 2 12" xfId="31116"/>
    <cellStyle name="Comma 2 2 2 2" xfId="31119"/>
    <cellStyle name="Comma 2 2 2 2 10" xfId="31120"/>
    <cellStyle name="Comma 2 2 2 2 2" xfId="31121"/>
    <cellStyle name="Comma 2 2 2 2 2 2" xfId="31122"/>
    <cellStyle name="Comma 2 2 2 2 2 2 2" xfId="31123"/>
    <cellStyle name="Comma 2 2 2 2 2 3" xfId="31124"/>
    <cellStyle name="Comma 2 2 2 2 2 3 2" xfId="31125"/>
    <cellStyle name="Comma 2 2 2 2 2 4" xfId="31126"/>
    <cellStyle name="Comma 2 2 2 2 2 5" xfId="31127"/>
    <cellStyle name="Comma 2 2 2 2 2 6" xfId="31128"/>
    <cellStyle name="Comma 2 2 2 2 3" xfId="31129"/>
    <cellStyle name="Comma 2 2 2 2 3 2" xfId="31130"/>
    <cellStyle name="Comma 2 2 2 2 3 2 2" xfId="31131"/>
    <cellStyle name="Comma 2 2 2 2 3 3" xfId="31132"/>
    <cellStyle name="Comma 2 2 2 2 3 3 2" xfId="31133"/>
    <cellStyle name="Comma 2 2 2 2 3 4" xfId="31134"/>
    <cellStyle name="Comma 2 2 2 2 3 5" xfId="31135"/>
    <cellStyle name="Comma 2 2 2 2 3 6" xfId="31136"/>
    <cellStyle name="Comma 2 2 2 2 4" xfId="31137"/>
    <cellStyle name="Comma 2 2 2 2 4 2" xfId="31138"/>
    <cellStyle name="Comma 2 2 2 2 4 2 2" xfId="31139"/>
    <cellStyle name="Comma 2 2 2 2 4 3" xfId="31140"/>
    <cellStyle name="Comma 2 2 2 2 4 3 2" xfId="31141"/>
    <cellStyle name="Comma 2 2 2 2 4 4" xfId="31142"/>
    <cellStyle name="Comma 2 2 2 2 4 5" xfId="31143"/>
    <cellStyle name="Comma 2 2 2 2 4 6" xfId="31144"/>
    <cellStyle name="Comma 2 2 2 2 5" xfId="31145"/>
    <cellStyle name="Comma 2 2 2 2 5 2" xfId="31146"/>
    <cellStyle name="Comma 2 2 2 2 6" xfId="31147"/>
    <cellStyle name="Comma 2 2 2 2 6 2" xfId="31148"/>
    <cellStyle name="Comma 2 2 2 2 7" xfId="31149"/>
    <cellStyle name="Comma 2 2 2 2 7 2" xfId="31150"/>
    <cellStyle name="Comma 2 2 2 2 8" xfId="31151"/>
    <cellStyle name="Comma 2 2 2 2 9" xfId="31152"/>
    <cellStyle name="Comma 2 2 2 3" xfId="31153"/>
    <cellStyle name="Comma 2 2 2 3 2" xfId="31154"/>
    <cellStyle name="Comma 2 2 2 3 2 2" xfId="31155"/>
    <cellStyle name="Comma 2 2 2 3 3" xfId="31156"/>
    <cellStyle name="Comma 2 2 2 3 3 2" xfId="31157"/>
    <cellStyle name="Comma 2 2 2 3 4" xfId="31158"/>
    <cellStyle name="Comma 2 2 2 3 5" xfId="31159"/>
    <cellStyle name="Comma 2 2 2 3 6" xfId="31160"/>
    <cellStyle name="Comma 2 2 2 4" xfId="31161"/>
    <cellStyle name="Comma 2 2 2 4 2" xfId="31162"/>
    <cellStyle name="Comma 2 2 2 4 2 2" xfId="31163"/>
    <cellStyle name="Comma 2 2 2 4 3" xfId="31164"/>
    <cellStyle name="Comma 2 2 2 4 3 2" xfId="31165"/>
    <cellStyle name="Comma 2 2 2 4 4" xfId="31166"/>
    <cellStyle name="Comma 2 2 2 4 5" xfId="31167"/>
    <cellStyle name="Comma 2 2 2 4 6" xfId="31168"/>
    <cellStyle name="Comma 2 2 2 5" xfId="31169"/>
    <cellStyle name="Comma 2 2 2 5 2" xfId="31170"/>
    <cellStyle name="Comma 2 2 2 5 2 2" xfId="31171"/>
    <cellStyle name="Comma 2 2 2 5 3" xfId="31172"/>
    <cellStyle name="Comma 2 2 2 5 3 2" xfId="31173"/>
    <cellStyle name="Comma 2 2 2 5 4" xfId="31174"/>
    <cellStyle name="Comma 2 2 2 5 5" xfId="31175"/>
    <cellStyle name="Comma 2 2 2 5 6" xfId="31176"/>
    <cellStyle name="Comma 2 2 2 6" xfId="31177"/>
    <cellStyle name="Comma 2 2 2 6 2" xfId="31178"/>
    <cellStyle name="Comma 2 2 2 7" xfId="31179"/>
    <cellStyle name="Comma 2 2 2 7 2" xfId="31180"/>
    <cellStyle name="Comma 2 2 2 8" xfId="31181"/>
    <cellStyle name="Comma 2 2 2 8 2" xfId="31182"/>
    <cellStyle name="Comma 2 2 2 9" xfId="31183"/>
    <cellStyle name="Comma 2 2 3" xfId="31184"/>
    <cellStyle name="Comma 2 2 3 10" xfId="31185"/>
    <cellStyle name="Comma 2 2 3 2" xfId="31186"/>
    <cellStyle name="Comma 2 2 3 2 2" xfId="31187"/>
    <cellStyle name="Comma 2 2 3 2 2 2" xfId="31188"/>
    <cellStyle name="Comma 2 2 3 2 3" xfId="31189"/>
    <cellStyle name="Comma 2 2 3 2 3 2" xfId="31190"/>
    <cellStyle name="Comma 2 2 3 2 4" xfId="31191"/>
    <cellStyle name="Comma 2 2 3 2 5" xfId="31192"/>
    <cellStyle name="Comma 2 2 3 2 6" xfId="31193"/>
    <cellStyle name="Comma 2 2 3 3" xfId="31194"/>
    <cellStyle name="Comma 2 2 3 3 2" xfId="31195"/>
    <cellStyle name="Comma 2 2 3 3 2 2" xfId="31196"/>
    <cellStyle name="Comma 2 2 3 3 3" xfId="31197"/>
    <cellStyle name="Comma 2 2 3 3 3 2" xfId="31198"/>
    <cellStyle name="Comma 2 2 3 3 4" xfId="31199"/>
    <cellStyle name="Comma 2 2 3 3 5" xfId="31200"/>
    <cellStyle name="Comma 2 2 3 3 6" xfId="31201"/>
    <cellStyle name="Comma 2 2 3 4" xfId="31202"/>
    <cellStyle name="Comma 2 2 3 4 2" xfId="31203"/>
    <cellStyle name="Comma 2 2 3 4 2 2" xfId="31204"/>
    <cellStyle name="Comma 2 2 3 4 3" xfId="31205"/>
    <cellStyle name="Comma 2 2 3 4 3 2" xfId="31206"/>
    <cellStyle name="Comma 2 2 3 4 4" xfId="31207"/>
    <cellStyle name="Comma 2 2 3 4 5" xfId="31208"/>
    <cellStyle name="Comma 2 2 3 4 6" xfId="31209"/>
    <cellStyle name="Comma 2 2 3 5" xfId="31210"/>
    <cellStyle name="Comma 2 2 3 5 2" xfId="31211"/>
    <cellStyle name="Comma 2 2 3 6" xfId="31212"/>
    <cellStyle name="Comma 2 2 3 6 2" xfId="31213"/>
    <cellStyle name="Comma 2 2 3 7" xfId="31214"/>
    <cellStyle name="Comma 2 2 3 7 2" xfId="31215"/>
    <cellStyle name="Comma 2 2 3 8" xfId="31216"/>
    <cellStyle name="Comma 2 2 3 9" xfId="31217"/>
    <cellStyle name="Comma 2 2 4" xfId="31218"/>
    <cellStyle name="Comma 2 2 4 2" xfId="31219"/>
    <cellStyle name="Comma 2 2 4 2 2" xfId="31220"/>
    <cellStyle name="Comma 2 2 4 3" xfId="31221"/>
    <cellStyle name="Comma 2 2 4 3 2" xfId="31222"/>
    <cellStyle name="Comma 2 2 4 4" xfId="31223"/>
    <cellStyle name="Comma 2 2 4 5" xfId="31224"/>
    <cellStyle name="Comma 2 2 4 6" xfId="31225"/>
    <cellStyle name="Comma 2 2 5" xfId="31226"/>
    <cellStyle name="Comma 2 2 5 2" xfId="31227"/>
    <cellStyle name="Comma 2 2 5 2 2" xfId="31228"/>
    <cellStyle name="Comma 2 2 5 3" xfId="31229"/>
    <cellStyle name="Comma 2 2 5 3 2" xfId="31230"/>
    <cellStyle name="Comma 2 2 5 4" xfId="31231"/>
    <cellStyle name="Comma 2 2 5 4 2" xfId="31232"/>
    <cellStyle name="Comma 2 2 5 5" xfId="31233"/>
    <cellStyle name="Comma 2 2 5 6" xfId="31234"/>
    <cellStyle name="Comma 2 2 5 7" xfId="31235"/>
    <cellStyle name="Comma 2 2 6" xfId="31236"/>
    <cellStyle name="Comma 2 2 6 2" xfId="31237"/>
    <cellStyle name="Comma 2 2 6 2 2" xfId="31238"/>
    <cellStyle name="Comma 2 2 6 3" xfId="31239"/>
    <cellStyle name="Comma 2 2 6 3 2" xfId="31240"/>
    <cellStyle name="Comma 2 2 6 4" xfId="31241"/>
    <cellStyle name="Comma 2 2 6 5" xfId="31242"/>
    <cellStyle name="Comma 2 2 6 6" xfId="31243"/>
    <cellStyle name="Comma 2 2 7" xfId="31244"/>
    <cellStyle name="Comma 2 2 7 2" xfId="31245"/>
    <cellStyle name="Comma 2 2 8" xfId="31246"/>
    <cellStyle name="Comma 2 2 8 2" xfId="31247"/>
    <cellStyle name="Comma 2 2 9" xfId="31248"/>
    <cellStyle name="Comma 2 2 9 2" xfId="31249"/>
    <cellStyle name="Comma 2 3" xfId="36"/>
    <cellStyle name="Comma 2 3 10" xfId="31251"/>
    <cellStyle name="Comma 2 3 11" xfId="31252"/>
    <cellStyle name="Comma 2 3 12" xfId="31253"/>
    <cellStyle name="Comma 2 3 13" xfId="31250"/>
    <cellStyle name="Comma 2 3 2" xfId="31254"/>
    <cellStyle name="Comma 2 3 2 10" xfId="31255"/>
    <cellStyle name="Comma 2 3 2 2" xfId="31256"/>
    <cellStyle name="Comma 2 3 2 2 2" xfId="31257"/>
    <cellStyle name="Comma 2 3 2 2 2 2" xfId="31258"/>
    <cellStyle name="Comma 2 3 2 2 3" xfId="31259"/>
    <cellStyle name="Comma 2 3 2 2 3 2" xfId="31260"/>
    <cellStyle name="Comma 2 3 2 2 4" xfId="31261"/>
    <cellStyle name="Comma 2 3 2 2 5" xfId="31262"/>
    <cellStyle name="Comma 2 3 2 2 6" xfId="31263"/>
    <cellStyle name="Comma 2 3 2 3" xfId="31264"/>
    <cellStyle name="Comma 2 3 2 3 2" xfId="31265"/>
    <cellStyle name="Comma 2 3 2 3 2 2" xfId="31266"/>
    <cellStyle name="Comma 2 3 2 3 3" xfId="31267"/>
    <cellStyle name="Comma 2 3 2 3 3 2" xfId="31268"/>
    <cellStyle name="Comma 2 3 2 3 4" xfId="31269"/>
    <cellStyle name="Comma 2 3 2 3 5" xfId="31270"/>
    <cellStyle name="Comma 2 3 2 3 6" xfId="31271"/>
    <cellStyle name="Comma 2 3 2 4" xfId="31272"/>
    <cellStyle name="Comma 2 3 2 4 2" xfId="31273"/>
    <cellStyle name="Comma 2 3 2 4 2 2" xfId="31274"/>
    <cellStyle name="Comma 2 3 2 4 3" xfId="31275"/>
    <cellStyle name="Comma 2 3 2 4 3 2" xfId="31276"/>
    <cellStyle name="Comma 2 3 2 4 4" xfId="31277"/>
    <cellStyle name="Comma 2 3 2 4 5" xfId="31278"/>
    <cellStyle name="Comma 2 3 2 4 6" xfId="31279"/>
    <cellStyle name="Comma 2 3 2 5" xfId="31280"/>
    <cellStyle name="Comma 2 3 2 5 2" xfId="31281"/>
    <cellStyle name="Comma 2 3 2 6" xfId="31282"/>
    <cellStyle name="Comma 2 3 2 6 2" xfId="31283"/>
    <cellStyle name="Comma 2 3 2 7" xfId="31284"/>
    <cellStyle name="Comma 2 3 2 7 2" xfId="31285"/>
    <cellStyle name="Comma 2 3 2 8" xfId="31286"/>
    <cellStyle name="Comma 2 3 2 9" xfId="31287"/>
    <cellStyle name="Comma 2 3 3" xfId="31288"/>
    <cellStyle name="Comma 2 3 3 2" xfId="31289"/>
    <cellStyle name="Comma 2 3 3 2 2" xfId="31290"/>
    <cellStyle name="Comma 2 3 3 2 2 2" xfId="31291"/>
    <cellStyle name="Comma 2 3 3 2 3" xfId="31292"/>
    <cellStyle name="Comma 2 3 3 2 3 2" xfId="31293"/>
    <cellStyle name="Comma 2 3 3 2 4" xfId="31294"/>
    <cellStyle name="Comma 2 3 3 2 4 2" xfId="31295"/>
    <cellStyle name="Comma 2 3 3 2 5" xfId="31296"/>
    <cellStyle name="Comma 2 3 3 2 6" xfId="31297"/>
    <cellStyle name="Comma 2 3 3 2 7" xfId="31298"/>
    <cellStyle name="Comma 2 3 3 3" xfId="31299"/>
    <cellStyle name="Comma 2 3 3 3 2" xfId="31300"/>
    <cellStyle name="Comma 2 3 3 4" xfId="31301"/>
    <cellStyle name="Comma 2 3 3 4 2" xfId="31302"/>
    <cellStyle name="Comma 2 3 3 5" xfId="31303"/>
    <cellStyle name="Comma 2 3 3 6" xfId="31304"/>
    <cellStyle name="Comma 2 3 3 7" xfId="31305"/>
    <cellStyle name="Comma 2 3 4" xfId="31306"/>
    <cellStyle name="Comma 2 3 4 2" xfId="31307"/>
    <cellStyle name="Comma 2 3 4 2 2" xfId="31308"/>
    <cellStyle name="Comma 2 3 4 3" xfId="31309"/>
    <cellStyle name="Comma 2 3 4 3 2" xfId="31310"/>
    <cellStyle name="Comma 2 3 4 4" xfId="31311"/>
    <cellStyle name="Comma 2 3 4 5" xfId="31312"/>
    <cellStyle name="Comma 2 3 4 6" xfId="31313"/>
    <cellStyle name="Comma 2 3 5" xfId="31314"/>
    <cellStyle name="Comma 2 3 5 2" xfId="31315"/>
    <cellStyle name="Comma 2 3 5 2 2" xfId="31316"/>
    <cellStyle name="Comma 2 3 5 3" xfId="31317"/>
    <cellStyle name="Comma 2 3 5 3 2" xfId="31318"/>
    <cellStyle name="Comma 2 3 5 4" xfId="31319"/>
    <cellStyle name="Comma 2 3 5 5" xfId="31320"/>
    <cellStyle name="Comma 2 3 5 6" xfId="31321"/>
    <cellStyle name="Comma 2 3 6" xfId="31322"/>
    <cellStyle name="Comma 2 3 6 2" xfId="31323"/>
    <cellStyle name="Comma 2 3 7" xfId="31324"/>
    <cellStyle name="Comma 2 3 7 2" xfId="31325"/>
    <cellStyle name="Comma 2 3 8" xfId="31326"/>
    <cellStyle name="Comma 2 3 8 2" xfId="31327"/>
    <cellStyle name="Comma 2 3 9" xfId="31328"/>
    <cellStyle name="Comma 2 3 9 2" xfId="31329"/>
    <cellStyle name="Comma 2 4" xfId="37"/>
    <cellStyle name="Comma 2 4 10" xfId="31331"/>
    <cellStyle name="Comma 2 4 11" xfId="31330"/>
    <cellStyle name="Comma 2 4 2" xfId="31332"/>
    <cellStyle name="Comma 2 4 2 2" xfId="31333"/>
    <cellStyle name="Comma 2 4 2 2 2" xfId="31334"/>
    <cellStyle name="Comma 2 4 2 3" xfId="31335"/>
    <cellStyle name="Comma 2 4 2 3 2" xfId="31336"/>
    <cellStyle name="Comma 2 4 2 4" xfId="31337"/>
    <cellStyle name="Comma 2 4 2 5" xfId="31338"/>
    <cellStyle name="Comma 2 4 2 6" xfId="31339"/>
    <cellStyle name="Comma 2 4 3" xfId="31340"/>
    <cellStyle name="Comma 2 4 3 2" xfId="31341"/>
    <cellStyle name="Comma 2 4 3 2 2" xfId="31342"/>
    <cellStyle name="Comma 2 4 3 3" xfId="31343"/>
    <cellStyle name="Comma 2 4 3 3 2" xfId="31344"/>
    <cellStyle name="Comma 2 4 3 4" xfId="31345"/>
    <cellStyle name="Comma 2 4 3 5" xfId="31346"/>
    <cellStyle name="Comma 2 4 3 6" xfId="31347"/>
    <cellStyle name="Comma 2 4 4" xfId="31348"/>
    <cellStyle name="Comma 2 4 4 2" xfId="31349"/>
    <cellStyle name="Comma 2 4 4 2 2" xfId="31350"/>
    <cellStyle name="Comma 2 4 4 3" xfId="31351"/>
    <cellStyle name="Comma 2 4 4 3 2" xfId="31352"/>
    <cellStyle name="Comma 2 4 4 4" xfId="31353"/>
    <cellStyle name="Comma 2 4 4 5" xfId="31354"/>
    <cellStyle name="Comma 2 4 4 6" xfId="31355"/>
    <cellStyle name="Comma 2 4 5" xfId="31356"/>
    <cellStyle name="Comma 2 4 5 2" xfId="31357"/>
    <cellStyle name="Comma 2 4 6" xfId="31358"/>
    <cellStyle name="Comma 2 4 6 2" xfId="31359"/>
    <cellStyle name="Comma 2 4 7" xfId="31360"/>
    <cellStyle name="Comma 2 4 7 2" xfId="31361"/>
    <cellStyle name="Comma 2 4 8" xfId="31362"/>
    <cellStyle name="Comma 2 4 9" xfId="31363"/>
    <cellStyle name="Comma 2 5" xfId="31364"/>
    <cellStyle name="Comma 2 5 10" xfId="31365"/>
    <cellStyle name="Comma 2 5 10 2" xfId="31366"/>
    <cellStyle name="Comma 2 5 10 2 2" xfId="31367"/>
    <cellStyle name="Comma 2 5 10 2 2 2" xfId="31368"/>
    <cellStyle name="Comma 2 5 10 2 3" xfId="31369"/>
    <cellStyle name="Comma 2 5 10 3" xfId="31370"/>
    <cellStyle name="Comma 2 5 10 3 2" xfId="31371"/>
    <cellStyle name="Comma 2 5 10 4" xfId="31372"/>
    <cellStyle name="Comma 2 5 10 5" xfId="31373"/>
    <cellStyle name="Comma 2 5 10 6" xfId="31374"/>
    <cellStyle name="Comma 2 5 10 7" xfId="31375"/>
    <cellStyle name="Comma 2 5 10 8" xfId="31376"/>
    <cellStyle name="Comma 2 5 11" xfId="31377"/>
    <cellStyle name="Comma 2 5 11 2" xfId="31378"/>
    <cellStyle name="Comma 2 5 11 2 2" xfId="31379"/>
    <cellStyle name="Comma 2 5 11 2 2 2" xfId="31380"/>
    <cellStyle name="Comma 2 5 11 2 3" xfId="31381"/>
    <cellStyle name="Comma 2 5 11 3" xfId="31382"/>
    <cellStyle name="Comma 2 5 11 3 2" xfId="31383"/>
    <cellStyle name="Comma 2 5 11 4" xfId="31384"/>
    <cellStyle name="Comma 2 5 11 5" xfId="31385"/>
    <cellStyle name="Comma 2 5 12" xfId="31386"/>
    <cellStyle name="Comma 2 5 12 2" xfId="31387"/>
    <cellStyle name="Comma 2 5 12 2 2" xfId="31388"/>
    <cellStyle name="Comma 2 5 12 2 2 2" xfId="31389"/>
    <cellStyle name="Comma 2 5 12 2 3" xfId="31390"/>
    <cellStyle name="Comma 2 5 12 3" xfId="31391"/>
    <cellStyle name="Comma 2 5 12 3 2" xfId="31392"/>
    <cellStyle name="Comma 2 5 12 4" xfId="31393"/>
    <cellStyle name="Comma 2 5 12 5" xfId="31394"/>
    <cellStyle name="Comma 2 5 13" xfId="31395"/>
    <cellStyle name="Comma 2 5 13 2" xfId="31396"/>
    <cellStyle name="Comma 2 5 13 2 2" xfId="31397"/>
    <cellStyle name="Comma 2 5 13 2 2 2" xfId="31398"/>
    <cellStyle name="Comma 2 5 13 2 3" xfId="31399"/>
    <cellStyle name="Comma 2 5 13 3" xfId="31400"/>
    <cellStyle name="Comma 2 5 13 3 2" xfId="31401"/>
    <cellStyle name="Comma 2 5 13 4" xfId="31402"/>
    <cellStyle name="Comma 2 5 13 5" xfId="31403"/>
    <cellStyle name="Comma 2 5 14" xfId="31404"/>
    <cellStyle name="Comma 2 5 14 2" xfId="31405"/>
    <cellStyle name="Comma 2 5 14 2 2" xfId="31406"/>
    <cellStyle name="Comma 2 5 14 2 2 2" xfId="31407"/>
    <cellStyle name="Comma 2 5 14 2 3" xfId="31408"/>
    <cellStyle name="Comma 2 5 14 3" xfId="31409"/>
    <cellStyle name="Comma 2 5 14 3 2" xfId="31410"/>
    <cellStyle name="Comma 2 5 14 4" xfId="31411"/>
    <cellStyle name="Comma 2 5 14 5" xfId="31412"/>
    <cellStyle name="Comma 2 5 15" xfId="31413"/>
    <cellStyle name="Comma 2 5 15 2" xfId="31414"/>
    <cellStyle name="Comma 2 5 16" xfId="31415"/>
    <cellStyle name="Comma 2 5 16 2" xfId="31416"/>
    <cellStyle name="Comma 2 5 16 2 2" xfId="31417"/>
    <cellStyle name="Comma 2 5 16 3" xfId="31418"/>
    <cellStyle name="Comma 2 5 16 4" xfId="31419"/>
    <cellStyle name="Comma 2 5 17" xfId="31420"/>
    <cellStyle name="Comma 2 5 17 2" xfId="31421"/>
    <cellStyle name="Comma 2 5 17 2 2" xfId="31422"/>
    <cellStyle name="Comma 2 5 17 3" xfId="31423"/>
    <cellStyle name="Comma 2 5 18" xfId="31424"/>
    <cellStyle name="Comma 2 5 18 2" xfId="31425"/>
    <cellStyle name="Comma 2 5 19" xfId="31426"/>
    <cellStyle name="Comma 2 5 19 2" xfId="31427"/>
    <cellStyle name="Comma 2 5 2" xfId="31428"/>
    <cellStyle name="Comma 2 5 2 10" xfId="31429"/>
    <cellStyle name="Comma 2 5 2 10 2" xfId="31430"/>
    <cellStyle name="Comma 2 5 2 10 2 2" xfId="31431"/>
    <cellStyle name="Comma 2 5 2 10 2 2 2" xfId="31432"/>
    <cellStyle name="Comma 2 5 2 10 2 3" xfId="31433"/>
    <cellStyle name="Comma 2 5 2 10 3" xfId="31434"/>
    <cellStyle name="Comma 2 5 2 10 3 2" xfId="31435"/>
    <cellStyle name="Comma 2 5 2 10 4" xfId="31436"/>
    <cellStyle name="Comma 2 5 2 10 5" xfId="31437"/>
    <cellStyle name="Comma 2 5 2 11" xfId="31438"/>
    <cellStyle name="Comma 2 5 2 11 2" xfId="31439"/>
    <cellStyle name="Comma 2 5 2 11 2 2" xfId="31440"/>
    <cellStyle name="Comma 2 5 2 11 2 2 2" xfId="31441"/>
    <cellStyle name="Comma 2 5 2 11 2 3" xfId="31442"/>
    <cellStyle name="Comma 2 5 2 11 3" xfId="31443"/>
    <cellStyle name="Comma 2 5 2 11 3 2" xfId="31444"/>
    <cellStyle name="Comma 2 5 2 11 4" xfId="31445"/>
    <cellStyle name="Comma 2 5 2 11 5" xfId="31446"/>
    <cellStyle name="Comma 2 5 2 12" xfId="31447"/>
    <cellStyle name="Comma 2 5 2 12 2" xfId="31448"/>
    <cellStyle name="Comma 2 5 2 12 2 2" xfId="31449"/>
    <cellStyle name="Comma 2 5 2 12 2 2 2" xfId="31450"/>
    <cellStyle name="Comma 2 5 2 12 2 3" xfId="31451"/>
    <cellStyle name="Comma 2 5 2 12 3" xfId="31452"/>
    <cellStyle name="Comma 2 5 2 12 3 2" xfId="31453"/>
    <cellStyle name="Comma 2 5 2 12 4" xfId="31454"/>
    <cellStyle name="Comma 2 5 2 12 5" xfId="31455"/>
    <cellStyle name="Comma 2 5 2 13" xfId="31456"/>
    <cellStyle name="Comma 2 5 2 13 2" xfId="31457"/>
    <cellStyle name="Comma 2 5 2 13 2 2" xfId="31458"/>
    <cellStyle name="Comma 2 5 2 13 2 2 2" xfId="31459"/>
    <cellStyle name="Comma 2 5 2 13 2 3" xfId="31460"/>
    <cellStyle name="Comma 2 5 2 13 3" xfId="31461"/>
    <cellStyle name="Comma 2 5 2 13 3 2" xfId="31462"/>
    <cellStyle name="Comma 2 5 2 13 4" xfId="31463"/>
    <cellStyle name="Comma 2 5 2 13 5" xfId="31464"/>
    <cellStyle name="Comma 2 5 2 14" xfId="31465"/>
    <cellStyle name="Comma 2 5 2 14 2" xfId="31466"/>
    <cellStyle name="Comma 2 5 2 14 2 2" xfId="31467"/>
    <cellStyle name="Comma 2 5 2 14 3" xfId="31468"/>
    <cellStyle name="Comma 2 5 2 14 4" xfId="31469"/>
    <cellStyle name="Comma 2 5 2 15" xfId="31470"/>
    <cellStyle name="Comma 2 5 2 15 2" xfId="31471"/>
    <cellStyle name="Comma 2 5 2 15 2 2" xfId="31472"/>
    <cellStyle name="Comma 2 5 2 15 3" xfId="31473"/>
    <cellStyle name="Comma 2 5 2 16" xfId="31474"/>
    <cellStyle name="Comma 2 5 2 16 2" xfId="31475"/>
    <cellStyle name="Comma 2 5 2 17" xfId="31476"/>
    <cellStyle name="Comma 2 5 2 17 2" xfId="31477"/>
    <cellStyle name="Comma 2 5 2 18" xfId="31478"/>
    <cellStyle name="Comma 2 5 2 19" xfId="31479"/>
    <cellStyle name="Comma 2 5 2 2" xfId="31480"/>
    <cellStyle name="Comma 2 5 2 2 10" xfId="31481"/>
    <cellStyle name="Comma 2 5 2 2 10 2" xfId="31482"/>
    <cellStyle name="Comma 2 5 2 2 10 2 2" xfId="31483"/>
    <cellStyle name="Comma 2 5 2 2 10 2 2 2" xfId="31484"/>
    <cellStyle name="Comma 2 5 2 2 10 2 3" xfId="31485"/>
    <cellStyle name="Comma 2 5 2 2 10 3" xfId="31486"/>
    <cellStyle name="Comma 2 5 2 2 10 3 2" xfId="31487"/>
    <cellStyle name="Comma 2 5 2 2 10 4" xfId="31488"/>
    <cellStyle name="Comma 2 5 2 2 10 5" xfId="31489"/>
    <cellStyle name="Comma 2 5 2 2 11" xfId="31490"/>
    <cellStyle name="Comma 2 5 2 2 11 2" xfId="31491"/>
    <cellStyle name="Comma 2 5 2 2 11 2 2" xfId="31492"/>
    <cellStyle name="Comma 2 5 2 2 11 2 2 2" xfId="31493"/>
    <cellStyle name="Comma 2 5 2 2 11 2 3" xfId="31494"/>
    <cellStyle name="Comma 2 5 2 2 11 3" xfId="31495"/>
    <cellStyle name="Comma 2 5 2 2 11 3 2" xfId="31496"/>
    <cellStyle name="Comma 2 5 2 2 11 4" xfId="31497"/>
    <cellStyle name="Comma 2 5 2 2 11 5" xfId="31498"/>
    <cellStyle name="Comma 2 5 2 2 12" xfId="31499"/>
    <cellStyle name="Comma 2 5 2 2 12 2" xfId="31500"/>
    <cellStyle name="Comma 2 5 2 2 12 2 2" xfId="31501"/>
    <cellStyle name="Comma 2 5 2 2 12 2 2 2" xfId="31502"/>
    <cellStyle name="Comma 2 5 2 2 12 2 3" xfId="31503"/>
    <cellStyle name="Comma 2 5 2 2 12 3" xfId="31504"/>
    <cellStyle name="Comma 2 5 2 2 12 3 2" xfId="31505"/>
    <cellStyle name="Comma 2 5 2 2 12 4" xfId="31506"/>
    <cellStyle name="Comma 2 5 2 2 12 5" xfId="31507"/>
    <cellStyle name="Comma 2 5 2 2 13" xfId="31508"/>
    <cellStyle name="Comma 2 5 2 2 13 2" xfId="31509"/>
    <cellStyle name="Comma 2 5 2 2 13 2 2" xfId="31510"/>
    <cellStyle name="Comma 2 5 2 2 13 3" xfId="31511"/>
    <cellStyle name="Comma 2 5 2 2 13 4" xfId="31512"/>
    <cellStyle name="Comma 2 5 2 2 14" xfId="31513"/>
    <cellStyle name="Comma 2 5 2 2 14 2" xfId="31514"/>
    <cellStyle name="Comma 2 5 2 2 14 2 2" xfId="31515"/>
    <cellStyle name="Comma 2 5 2 2 14 3" xfId="31516"/>
    <cellStyle name="Comma 2 5 2 2 15" xfId="31517"/>
    <cellStyle name="Comma 2 5 2 2 15 2" xfId="31518"/>
    <cellStyle name="Comma 2 5 2 2 16" xfId="31519"/>
    <cellStyle name="Comma 2 5 2 2 16 2" xfId="31520"/>
    <cellStyle name="Comma 2 5 2 2 17" xfId="31521"/>
    <cellStyle name="Comma 2 5 2 2 18" xfId="31522"/>
    <cellStyle name="Comma 2 5 2 2 19" xfId="31523"/>
    <cellStyle name="Comma 2 5 2 2 2" xfId="31524"/>
    <cellStyle name="Comma 2 5 2 2 2 10" xfId="31525"/>
    <cellStyle name="Comma 2 5 2 2 2 10 2" xfId="31526"/>
    <cellStyle name="Comma 2 5 2 2 2 10 2 2" xfId="31527"/>
    <cellStyle name="Comma 2 5 2 2 2 10 2 2 2" xfId="31528"/>
    <cellStyle name="Comma 2 5 2 2 2 10 2 3" xfId="31529"/>
    <cellStyle name="Comma 2 5 2 2 2 10 3" xfId="31530"/>
    <cellStyle name="Comma 2 5 2 2 2 10 3 2" xfId="31531"/>
    <cellStyle name="Comma 2 5 2 2 2 10 4" xfId="31532"/>
    <cellStyle name="Comma 2 5 2 2 2 10 5" xfId="31533"/>
    <cellStyle name="Comma 2 5 2 2 2 11" xfId="31534"/>
    <cellStyle name="Comma 2 5 2 2 2 11 2" xfId="31535"/>
    <cellStyle name="Comma 2 5 2 2 2 11 2 2" xfId="31536"/>
    <cellStyle name="Comma 2 5 2 2 2 11 2 2 2" xfId="31537"/>
    <cellStyle name="Comma 2 5 2 2 2 11 2 3" xfId="31538"/>
    <cellStyle name="Comma 2 5 2 2 2 11 3" xfId="31539"/>
    <cellStyle name="Comma 2 5 2 2 2 11 3 2" xfId="31540"/>
    <cellStyle name="Comma 2 5 2 2 2 11 4" xfId="31541"/>
    <cellStyle name="Comma 2 5 2 2 2 11 5" xfId="31542"/>
    <cellStyle name="Comma 2 5 2 2 2 12" xfId="31543"/>
    <cellStyle name="Comma 2 5 2 2 2 12 2" xfId="31544"/>
    <cellStyle name="Comma 2 5 2 2 2 12 2 2" xfId="31545"/>
    <cellStyle name="Comma 2 5 2 2 2 12 3" xfId="31546"/>
    <cellStyle name="Comma 2 5 2 2 2 13" xfId="31547"/>
    <cellStyle name="Comma 2 5 2 2 2 13 2" xfId="31548"/>
    <cellStyle name="Comma 2 5 2 2 2 14" xfId="31549"/>
    <cellStyle name="Comma 2 5 2 2 2 14 2" xfId="31550"/>
    <cellStyle name="Comma 2 5 2 2 2 15" xfId="31551"/>
    <cellStyle name="Comma 2 5 2 2 2 16" xfId="31552"/>
    <cellStyle name="Comma 2 5 2 2 2 17" xfId="31553"/>
    <cellStyle name="Comma 2 5 2 2 2 18" xfId="31554"/>
    <cellStyle name="Comma 2 5 2 2 2 19" xfId="31555"/>
    <cellStyle name="Comma 2 5 2 2 2 2" xfId="31556"/>
    <cellStyle name="Comma 2 5 2 2 2 2 10" xfId="31557"/>
    <cellStyle name="Comma 2 5 2 2 2 2 10 2" xfId="31558"/>
    <cellStyle name="Comma 2 5 2 2 2 2 11" xfId="31559"/>
    <cellStyle name="Comma 2 5 2 2 2 2 11 2" xfId="31560"/>
    <cellStyle name="Comma 2 5 2 2 2 2 12" xfId="31561"/>
    <cellStyle name="Comma 2 5 2 2 2 2 13" xfId="31562"/>
    <cellStyle name="Comma 2 5 2 2 2 2 14" xfId="31563"/>
    <cellStyle name="Comma 2 5 2 2 2 2 15" xfId="31564"/>
    <cellStyle name="Comma 2 5 2 2 2 2 16" xfId="31565"/>
    <cellStyle name="Comma 2 5 2 2 2 2 17" xfId="31566"/>
    <cellStyle name="Comma 2 5 2 2 2 2 2" xfId="31567"/>
    <cellStyle name="Comma 2 5 2 2 2 2 2 10" xfId="31568"/>
    <cellStyle name="Comma 2 5 2 2 2 2 2 11" xfId="31569"/>
    <cellStyle name="Comma 2 5 2 2 2 2 2 12" xfId="31570"/>
    <cellStyle name="Comma 2 5 2 2 2 2 2 13" xfId="31571"/>
    <cellStyle name="Comma 2 5 2 2 2 2 2 14" xfId="31572"/>
    <cellStyle name="Comma 2 5 2 2 2 2 2 2" xfId="31573"/>
    <cellStyle name="Comma 2 5 2 2 2 2 2 2 2" xfId="31574"/>
    <cellStyle name="Comma 2 5 2 2 2 2 2 2 2 2" xfId="31575"/>
    <cellStyle name="Comma 2 5 2 2 2 2 2 2 2 2 2" xfId="31576"/>
    <cellStyle name="Comma 2 5 2 2 2 2 2 2 2 3" xfId="31577"/>
    <cellStyle name="Comma 2 5 2 2 2 2 2 2 3" xfId="31578"/>
    <cellStyle name="Comma 2 5 2 2 2 2 2 2 3 2" xfId="31579"/>
    <cellStyle name="Comma 2 5 2 2 2 2 2 2 4" xfId="31580"/>
    <cellStyle name="Comma 2 5 2 2 2 2 2 2 5" xfId="31581"/>
    <cellStyle name="Comma 2 5 2 2 2 2 2 2 6" xfId="31582"/>
    <cellStyle name="Comma 2 5 2 2 2 2 2 2 7" xfId="31583"/>
    <cellStyle name="Comma 2 5 2 2 2 2 2 2 8" xfId="31584"/>
    <cellStyle name="Comma 2 5 2 2 2 2 2 3" xfId="31585"/>
    <cellStyle name="Comma 2 5 2 2 2 2 2 3 2" xfId="31586"/>
    <cellStyle name="Comma 2 5 2 2 2 2 2 3 2 2" xfId="31587"/>
    <cellStyle name="Comma 2 5 2 2 2 2 2 3 2 2 2" xfId="31588"/>
    <cellStyle name="Comma 2 5 2 2 2 2 2 3 2 3" xfId="31589"/>
    <cellStyle name="Comma 2 5 2 2 2 2 2 3 3" xfId="31590"/>
    <cellStyle name="Comma 2 5 2 2 2 2 2 3 3 2" xfId="31591"/>
    <cellStyle name="Comma 2 5 2 2 2 2 2 3 4" xfId="31592"/>
    <cellStyle name="Comma 2 5 2 2 2 2 2 3 5" xfId="31593"/>
    <cellStyle name="Comma 2 5 2 2 2 2 2 3 6" xfId="31594"/>
    <cellStyle name="Comma 2 5 2 2 2 2 2 3 7" xfId="31595"/>
    <cellStyle name="Comma 2 5 2 2 2 2 2 3 8" xfId="31596"/>
    <cellStyle name="Comma 2 5 2 2 2 2 2 4" xfId="31597"/>
    <cellStyle name="Comma 2 5 2 2 2 2 2 4 2" xfId="31598"/>
    <cellStyle name="Comma 2 5 2 2 2 2 2 4 2 2" xfId="31599"/>
    <cellStyle name="Comma 2 5 2 2 2 2 2 4 2 2 2" xfId="31600"/>
    <cellStyle name="Comma 2 5 2 2 2 2 2 4 2 3" xfId="31601"/>
    <cellStyle name="Comma 2 5 2 2 2 2 2 4 3" xfId="31602"/>
    <cellStyle name="Comma 2 5 2 2 2 2 2 4 3 2" xfId="31603"/>
    <cellStyle name="Comma 2 5 2 2 2 2 2 4 4" xfId="31604"/>
    <cellStyle name="Comma 2 5 2 2 2 2 2 4 5" xfId="31605"/>
    <cellStyle name="Comma 2 5 2 2 2 2 2 5" xfId="31606"/>
    <cellStyle name="Comma 2 5 2 2 2 2 2 5 2" xfId="31607"/>
    <cellStyle name="Comma 2 5 2 2 2 2 2 5 2 2" xfId="31608"/>
    <cellStyle name="Comma 2 5 2 2 2 2 2 5 2 2 2" xfId="31609"/>
    <cellStyle name="Comma 2 5 2 2 2 2 2 5 2 3" xfId="31610"/>
    <cellStyle name="Comma 2 5 2 2 2 2 2 5 3" xfId="31611"/>
    <cellStyle name="Comma 2 5 2 2 2 2 2 5 3 2" xfId="31612"/>
    <cellStyle name="Comma 2 5 2 2 2 2 2 5 4" xfId="31613"/>
    <cellStyle name="Comma 2 5 2 2 2 2 2 5 5" xfId="31614"/>
    <cellStyle name="Comma 2 5 2 2 2 2 2 6" xfId="31615"/>
    <cellStyle name="Comma 2 5 2 2 2 2 2 6 2" xfId="31616"/>
    <cellStyle name="Comma 2 5 2 2 2 2 2 6 2 2" xfId="31617"/>
    <cellStyle name="Comma 2 5 2 2 2 2 2 6 3" xfId="31618"/>
    <cellStyle name="Comma 2 5 2 2 2 2 2 7" xfId="31619"/>
    <cellStyle name="Comma 2 5 2 2 2 2 2 7 2" xfId="31620"/>
    <cellStyle name="Comma 2 5 2 2 2 2 2 8" xfId="31621"/>
    <cellStyle name="Comma 2 5 2 2 2 2 2 8 2" xfId="31622"/>
    <cellStyle name="Comma 2 5 2 2 2 2 2 9" xfId="31623"/>
    <cellStyle name="Comma 2 5 2 2 2 2 3" xfId="31624"/>
    <cellStyle name="Comma 2 5 2 2 2 2 3 10" xfId="31625"/>
    <cellStyle name="Comma 2 5 2 2 2 2 3 11" xfId="31626"/>
    <cellStyle name="Comma 2 5 2 2 2 2 3 12" xfId="31627"/>
    <cellStyle name="Comma 2 5 2 2 2 2 3 13" xfId="31628"/>
    <cellStyle name="Comma 2 5 2 2 2 2 3 14" xfId="31629"/>
    <cellStyle name="Comma 2 5 2 2 2 2 3 2" xfId="31630"/>
    <cellStyle name="Comma 2 5 2 2 2 2 3 2 2" xfId="31631"/>
    <cellStyle name="Comma 2 5 2 2 2 2 3 2 2 2" xfId="31632"/>
    <cellStyle name="Comma 2 5 2 2 2 2 3 2 2 2 2" xfId="31633"/>
    <cellStyle name="Comma 2 5 2 2 2 2 3 2 2 3" xfId="31634"/>
    <cellStyle name="Comma 2 5 2 2 2 2 3 2 3" xfId="31635"/>
    <cellStyle name="Comma 2 5 2 2 2 2 3 2 3 2" xfId="31636"/>
    <cellStyle name="Comma 2 5 2 2 2 2 3 2 4" xfId="31637"/>
    <cellStyle name="Comma 2 5 2 2 2 2 3 2 5" xfId="31638"/>
    <cellStyle name="Comma 2 5 2 2 2 2 3 2 6" xfId="31639"/>
    <cellStyle name="Comma 2 5 2 2 2 2 3 2 7" xfId="31640"/>
    <cellStyle name="Comma 2 5 2 2 2 2 3 2 8" xfId="31641"/>
    <cellStyle name="Comma 2 5 2 2 2 2 3 3" xfId="31642"/>
    <cellStyle name="Comma 2 5 2 2 2 2 3 3 2" xfId="31643"/>
    <cellStyle name="Comma 2 5 2 2 2 2 3 3 2 2" xfId="31644"/>
    <cellStyle name="Comma 2 5 2 2 2 2 3 3 2 2 2" xfId="31645"/>
    <cellStyle name="Comma 2 5 2 2 2 2 3 3 2 3" xfId="31646"/>
    <cellStyle name="Comma 2 5 2 2 2 2 3 3 3" xfId="31647"/>
    <cellStyle name="Comma 2 5 2 2 2 2 3 3 3 2" xfId="31648"/>
    <cellStyle name="Comma 2 5 2 2 2 2 3 3 4" xfId="31649"/>
    <cellStyle name="Comma 2 5 2 2 2 2 3 3 5" xfId="31650"/>
    <cellStyle name="Comma 2 5 2 2 2 2 3 3 6" xfId="31651"/>
    <cellStyle name="Comma 2 5 2 2 2 2 3 3 7" xfId="31652"/>
    <cellStyle name="Comma 2 5 2 2 2 2 3 3 8" xfId="31653"/>
    <cellStyle name="Comma 2 5 2 2 2 2 3 4" xfId="31654"/>
    <cellStyle name="Comma 2 5 2 2 2 2 3 4 2" xfId="31655"/>
    <cellStyle name="Comma 2 5 2 2 2 2 3 4 2 2" xfId="31656"/>
    <cellStyle name="Comma 2 5 2 2 2 2 3 4 2 2 2" xfId="31657"/>
    <cellStyle name="Comma 2 5 2 2 2 2 3 4 2 3" xfId="31658"/>
    <cellStyle name="Comma 2 5 2 2 2 2 3 4 3" xfId="31659"/>
    <cellStyle name="Comma 2 5 2 2 2 2 3 4 3 2" xfId="31660"/>
    <cellStyle name="Comma 2 5 2 2 2 2 3 4 4" xfId="31661"/>
    <cellStyle name="Comma 2 5 2 2 2 2 3 4 5" xfId="31662"/>
    <cellStyle name="Comma 2 5 2 2 2 2 3 5" xfId="31663"/>
    <cellStyle name="Comma 2 5 2 2 2 2 3 5 2" xfId="31664"/>
    <cellStyle name="Comma 2 5 2 2 2 2 3 5 2 2" xfId="31665"/>
    <cellStyle name="Comma 2 5 2 2 2 2 3 5 2 2 2" xfId="31666"/>
    <cellStyle name="Comma 2 5 2 2 2 2 3 5 2 3" xfId="31667"/>
    <cellStyle name="Comma 2 5 2 2 2 2 3 5 3" xfId="31668"/>
    <cellStyle name="Comma 2 5 2 2 2 2 3 5 3 2" xfId="31669"/>
    <cellStyle name="Comma 2 5 2 2 2 2 3 5 4" xfId="31670"/>
    <cellStyle name="Comma 2 5 2 2 2 2 3 5 5" xfId="31671"/>
    <cellStyle name="Comma 2 5 2 2 2 2 3 6" xfId="31672"/>
    <cellStyle name="Comma 2 5 2 2 2 2 3 6 2" xfId="31673"/>
    <cellStyle name="Comma 2 5 2 2 2 2 3 6 2 2" xfId="31674"/>
    <cellStyle name="Comma 2 5 2 2 2 2 3 6 3" xfId="31675"/>
    <cellStyle name="Comma 2 5 2 2 2 2 3 7" xfId="31676"/>
    <cellStyle name="Comma 2 5 2 2 2 2 3 7 2" xfId="31677"/>
    <cellStyle name="Comma 2 5 2 2 2 2 3 8" xfId="31678"/>
    <cellStyle name="Comma 2 5 2 2 2 2 3 8 2" xfId="31679"/>
    <cellStyle name="Comma 2 5 2 2 2 2 3 9" xfId="31680"/>
    <cellStyle name="Comma 2 5 2 2 2 2 4" xfId="31681"/>
    <cellStyle name="Comma 2 5 2 2 2 2 4 10" xfId="31682"/>
    <cellStyle name="Comma 2 5 2 2 2 2 4 11" xfId="31683"/>
    <cellStyle name="Comma 2 5 2 2 2 2 4 12" xfId="31684"/>
    <cellStyle name="Comma 2 5 2 2 2 2 4 13" xfId="31685"/>
    <cellStyle name="Comma 2 5 2 2 2 2 4 14" xfId="31686"/>
    <cellStyle name="Comma 2 5 2 2 2 2 4 2" xfId="31687"/>
    <cellStyle name="Comma 2 5 2 2 2 2 4 2 2" xfId="31688"/>
    <cellStyle name="Comma 2 5 2 2 2 2 4 2 2 2" xfId="31689"/>
    <cellStyle name="Comma 2 5 2 2 2 2 4 2 2 2 2" xfId="31690"/>
    <cellStyle name="Comma 2 5 2 2 2 2 4 2 2 3" xfId="31691"/>
    <cellStyle name="Comma 2 5 2 2 2 2 4 2 3" xfId="31692"/>
    <cellStyle name="Comma 2 5 2 2 2 2 4 2 3 2" xfId="31693"/>
    <cellStyle name="Comma 2 5 2 2 2 2 4 2 4" xfId="31694"/>
    <cellStyle name="Comma 2 5 2 2 2 2 4 2 5" xfId="31695"/>
    <cellStyle name="Comma 2 5 2 2 2 2 4 2 6" xfId="31696"/>
    <cellStyle name="Comma 2 5 2 2 2 2 4 2 7" xfId="31697"/>
    <cellStyle name="Comma 2 5 2 2 2 2 4 2 8" xfId="31698"/>
    <cellStyle name="Comma 2 5 2 2 2 2 4 3" xfId="31699"/>
    <cellStyle name="Comma 2 5 2 2 2 2 4 3 2" xfId="31700"/>
    <cellStyle name="Comma 2 5 2 2 2 2 4 3 2 2" xfId="31701"/>
    <cellStyle name="Comma 2 5 2 2 2 2 4 3 2 2 2" xfId="31702"/>
    <cellStyle name="Comma 2 5 2 2 2 2 4 3 2 3" xfId="31703"/>
    <cellStyle name="Comma 2 5 2 2 2 2 4 3 3" xfId="31704"/>
    <cellStyle name="Comma 2 5 2 2 2 2 4 3 3 2" xfId="31705"/>
    <cellStyle name="Comma 2 5 2 2 2 2 4 3 4" xfId="31706"/>
    <cellStyle name="Comma 2 5 2 2 2 2 4 3 5" xfId="31707"/>
    <cellStyle name="Comma 2 5 2 2 2 2 4 3 6" xfId="31708"/>
    <cellStyle name="Comma 2 5 2 2 2 2 4 3 7" xfId="31709"/>
    <cellStyle name="Comma 2 5 2 2 2 2 4 3 8" xfId="31710"/>
    <cellStyle name="Comma 2 5 2 2 2 2 4 4" xfId="31711"/>
    <cellStyle name="Comma 2 5 2 2 2 2 4 4 2" xfId="31712"/>
    <cellStyle name="Comma 2 5 2 2 2 2 4 4 2 2" xfId="31713"/>
    <cellStyle name="Comma 2 5 2 2 2 2 4 4 2 2 2" xfId="31714"/>
    <cellStyle name="Comma 2 5 2 2 2 2 4 4 2 3" xfId="31715"/>
    <cellStyle name="Comma 2 5 2 2 2 2 4 4 3" xfId="31716"/>
    <cellStyle name="Comma 2 5 2 2 2 2 4 4 3 2" xfId="31717"/>
    <cellStyle name="Comma 2 5 2 2 2 2 4 4 4" xfId="31718"/>
    <cellStyle name="Comma 2 5 2 2 2 2 4 4 5" xfId="31719"/>
    <cellStyle name="Comma 2 5 2 2 2 2 4 5" xfId="31720"/>
    <cellStyle name="Comma 2 5 2 2 2 2 4 5 2" xfId="31721"/>
    <cellStyle name="Comma 2 5 2 2 2 2 4 5 2 2" xfId="31722"/>
    <cellStyle name="Comma 2 5 2 2 2 2 4 5 2 2 2" xfId="31723"/>
    <cellStyle name="Comma 2 5 2 2 2 2 4 5 2 3" xfId="31724"/>
    <cellStyle name="Comma 2 5 2 2 2 2 4 5 3" xfId="31725"/>
    <cellStyle name="Comma 2 5 2 2 2 2 4 5 3 2" xfId="31726"/>
    <cellStyle name="Comma 2 5 2 2 2 2 4 5 4" xfId="31727"/>
    <cellStyle name="Comma 2 5 2 2 2 2 4 5 5" xfId="31728"/>
    <cellStyle name="Comma 2 5 2 2 2 2 4 6" xfId="31729"/>
    <cellStyle name="Comma 2 5 2 2 2 2 4 6 2" xfId="31730"/>
    <cellStyle name="Comma 2 5 2 2 2 2 4 6 2 2" xfId="31731"/>
    <cellStyle name="Comma 2 5 2 2 2 2 4 6 3" xfId="31732"/>
    <cellStyle name="Comma 2 5 2 2 2 2 4 7" xfId="31733"/>
    <cellStyle name="Comma 2 5 2 2 2 2 4 7 2" xfId="31734"/>
    <cellStyle name="Comma 2 5 2 2 2 2 4 8" xfId="31735"/>
    <cellStyle name="Comma 2 5 2 2 2 2 4 8 2" xfId="31736"/>
    <cellStyle name="Comma 2 5 2 2 2 2 4 9" xfId="31737"/>
    <cellStyle name="Comma 2 5 2 2 2 2 5" xfId="31738"/>
    <cellStyle name="Comma 2 5 2 2 2 2 5 2" xfId="31739"/>
    <cellStyle name="Comma 2 5 2 2 2 2 5 2 2" xfId="31740"/>
    <cellStyle name="Comma 2 5 2 2 2 2 5 2 2 2" xfId="31741"/>
    <cellStyle name="Comma 2 5 2 2 2 2 5 2 3" xfId="31742"/>
    <cellStyle name="Comma 2 5 2 2 2 2 5 3" xfId="31743"/>
    <cellStyle name="Comma 2 5 2 2 2 2 5 3 2" xfId="31744"/>
    <cellStyle name="Comma 2 5 2 2 2 2 5 4" xfId="31745"/>
    <cellStyle name="Comma 2 5 2 2 2 2 5 5" xfId="31746"/>
    <cellStyle name="Comma 2 5 2 2 2 2 5 6" xfId="31747"/>
    <cellStyle name="Comma 2 5 2 2 2 2 5 7" xfId="31748"/>
    <cellStyle name="Comma 2 5 2 2 2 2 5 8" xfId="31749"/>
    <cellStyle name="Comma 2 5 2 2 2 2 6" xfId="31750"/>
    <cellStyle name="Comma 2 5 2 2 2 2 6 2" xfId="31751"/>
    <cellStyle name="Comma 2 5 2 2 2 2 6 2 2" xfId="31752"/>
    <cellStyle name="Comma 2 5 2 2 2 2 6 2 2 2" xfId="31753"/>
    <cellStyle name="Comma 2 5 2 2 2 2 6 2 3" xfId="31754"/>
    <cellStyle name="Comma 2 5 2 2 2 2 6 3" xfId="31755"/>
    <cellStyle name="Comma 2 5 2 2 2 2 6 3 2" xfId="31756"/>
    <cellStyle name="Comma 2 5 2 2 2 2 6 4" xfId="31757"/>
    <cellStyle name="Comma 2 5 2 2 2 2 6 5" xfId="31758"/>
    <cellStyle name="Comma 2 5 2 2 2 2 6 6" xfId="31759"/>
    <cellStyle name="Comma 2 5 2 2 2 2 6 7" xfId="31760"/>
    <cellStyle name="Comma 2 5 2 2 2 2 6 8" xfId="31761"/>
    <cellStyle name="Comma 2 5 2 2 2 2 7" xfId="31762"/>
    <cellStyle name="Comma 2 5 2 2 2 2 7 2" xfId="31763"/>
    <cellStyle name="Comma 2 5 2 2 2 2 7 2 2" xfId="31764"/>
    <cellStyle name="Comma 2 5 2 2 2 2 7 2 2 2" xfId="31765"/>
    <cellStyle name="Comma 2 5 2 2 2 2 7 2 3" xfId="31766"/>
    <cellStyle name="Comma 2 5 2 2 2 2 7 3" xfId="31767"/>
    <cellStyle name="Comma 2 5 2 2 2 2 7 3 2" xfId="31768"/>
    <cellStyle name="Comma 2 5 2 2 2 2 7 4" xfId="31769"/>
    <cellStyle name="Comma 2 5 2 2 2 2 7 5" xfId="31770"/>
    <cellStyle name="Comma 2 5 2 2 2 2 8" xfId="31771"/>
    <cellStyle name="Comma 2 5 2 2 2 2 8 2" xfId="31772"/>
    <cellStyle name="Comma 2 5 2 2 2 2 8 2 2" xfId="31773"/>
    <cellStyle name="Comma 2 5 2 2 2 2 8 2 2 2" xfId="31774"/>
    <cellStyle name="Comma 2 5 2 2 2 2 8 2 3" xfId="31775"/>
    <cellStyle name="Comma 2 5 2 2 2 2 8 3" xfId="31776"/>
    <cellStyle name="Comma 2 5 2 2 2 2 8 3 2" xfId="31777"/>
    <cellStyle name="Comma 2 5 2 2 2 2 8 4" xfId="31778"/>
    <cellStyle name="Comma 2 5 2 2 2 2 8 5" xfId="31779"/>
    <cellStyle name="Comma 2 5 2 2 2 2 9" xfId="31780"/>
    <cellStyle name="Comma 2 5 2 2 2 2 9 2" xfId="31781"/>
    <cellStyle name="Comma 2 5 2 2 2 2 9 2 2" xfId="31782"/>
    <cellStyle name="Comma 2 5 2 2 2 2 9 3" xfId="31783"/>
    <cellStyle name="Comma 2 5 2 2 2 20" xfId="31784"/>
    <cellStyle name="Comma 2 5 2 2 2 3" xfId="31785"/>
    <cellStyle name="Comma 2 5 2 2 2 3 10" xfId="31786"/>
    <cellStyle name="Comma 2 5 2 2 2 3 11" xfId="31787"/>
    <cellStyle name="Comma 2 5 2 2 2 3 12" xfId="31788"/>
    <cellStyle name="Comma 2 5 2 2 2 3 13" xfId="31789"/>
    <cellStyle name="Comma 2 5 2 2 2 3 14" xfId="31790"/>
    <cellStyle name="Comma 2 5 2 2 2 3 2" xfId="31791"/>
    <cellStyle name="Comma 2 5 2 2 2 3 2 2" xfId="31792"/>
    <cellStyle name="Comma 2 5 2 2 2 3 2 2 2" xfId="31793"/>
    <cellStyle name="Comma 2 5 2 2 2 3 2 2 2 2" xfId="31794"/>
    <cellStyle name="Comma 2 5 2 2 2 3 2 2 3" xfId="31795"/>
    <cellStyle name="Comma 2 5 2 2 2 3 2 3" xfId="31796"/>
    <cellStyle name="Comma 2 5 2 2 2 3 2 3 2" xfId="31797"/>
    <cellStyle name="Comma 2 5 2 2 2 3 2 4" xfId="31798"/>
    <cellStyle name="Comma 2 5 2 2 2 3 2 5" xfId="31799"/>
    <cellStyle name="Comma 2 5 2 2 2 3 2 6" xfId="31800"/>
    <cellStyle name="Comma 2 5 2 2 2 3 2 7" xfId="31801"/>
    <cellStyle name="Comma 2 5 2 2 2 3 2 8" xfId="31802"/>
    <cellStyle name="Comma 2 5 2 2 2 3 3" xfId="31803"/>
    <cellStyle name="Comma 2 5 2 2 2 3 3 2" xfId="31804"/>
    <cellStyle name="Comma 2 5 2 2 2 3 3 2 2" xfId="31805"/>
    <cellStyle name="Comma 2 5 2 2 2 3 3 2 2 2" xfId="31806"/>
    <cellStyle name="Comma 2 5 2 2 2 3 3 2 3" xfId="31807"/>
    <cellStyle name="Comma 2 5 2 2 2 3 3 3" xfId="31808"/>
    <cellStyle name="Comma 2 5 2 2 2 3 3 3 2" xfId="31809"/>
    <cellStyle name="Comma 2 5 2 2 2 3 3 4" xfId="31810"/>
    <cellStyle name="Comma 2 5 2 2 2 3 3 5" xfId="31811"/>
    <cellStyle name="Comma 2 5 2 2 2 3 3 6" xfId="31812"/>
    <cellStyle name="Comma 2 5 2 2 2 3 3 7" xfId="31813"/>
    <cellStyle name="Comma 2 5 2 2 2 3 3 8" xfId="31814"/>
    <cellStyle name="Comma 2 5 2 2 2 3 4" xfId="31815"/>
    <cellStyle name="Comma 2 5 2 2 2 3 4 2" xfId="31816"/>
    <cellStyle name="Comma 2 5 2 2 2 3 4 2 2" xfId="31817"/>
    <cellStyle name="Comma 2 5 2 2 2 3 4 2 2 2" xfId="31818"/>
    <cellStyle name="Comma 2 5 2 2 2 3 4 2 3" xfId="31819"/>
    <cellStyle name="Comma 2 5 2 2 2 3 4 3" xfId="31820"/>
    <cellStyle name="Comma 2 5 2 2 2 3 4 3 2" xfId="31821"/>
    <cellStyle name="Comma 2 5 2 2 2 3 4 4" xfId="31822"/>
    <cellStyle name="Comma 2 5 2 2 2 3 4 5" xfId="31823"/>
    <cellStyle name="Comma 2 5 2 2 2 3 5" xfId="31824"/>
    <cellStyle name="Comma 2 5 2 2 2 3 5 2" xfId="31825"/>
    <cellStyle name="Comma 2 5 2 2 2 3 5 2 2" xfId="31826"/>
    <cellStyle name="Comma 2 5 2 2 2 3 5 2 2 2" xfId="31827"/>
    <cellStyle name="Comma 2 5 2 2 2 3 5 2 3" xfId="31828"/>
    <cellStyle name="Comma 2 5 2 2 2 3 5 3" xfId="31829"/>
    <cellStyle name="Comma 2 5 2 2 2 3 5 3 2" xfId="31830"/>
    <cellStyle name="Comma 2 5 2 2 2 3 5 4" xfId="31831"/>
    <cellStyle name="Comma 2 5 2 2 2 3 5 5" xfId="31832"/>
    <cellStyle name="Comma 2 5 2 2 2 3 6" xfId="31833"/>
    <cellStyle name="Comma 2 5 2 2 2 3 6 2" xfId="31834"/>
    <cellStyle name="Comma 2 5 2 2 2 3 6 2 2" xfId="31835"/>
    <cellStyle name="Comma 2 5 2 2 2 3 6 3" xfId="31836"/>
    <cellStyle name="Comma 2 5 2 2 2 3 7" xfId="31837"/>
    <cellStyle name="Comma 2 5 2 2 2 3 7 2" xfId="31838"/>
    <cellStyle name="Comma 2 5 2 2 2 3 8" xfId="31839"/>
    <cellStyle name="Comma 2 5 2 2 2 3 8 2" xfId="31840"/>
    <cellStyle name="Comma 2 5 2 2 2 3 9" xfId="31841"/>
    <cellStyle name="Comma 2 5 2 2 2 4" xfId="31842"/>
    <cellStyle name="Comma 2 5 2 2 2 4 10" xfId="31843"/>
    <cellStyle name="Comma 2 5 2 2 2 4 11" xfId="31844"/>
    <cellStyle name="Comma 2 5 2 2 2 4 12" xfId="31845"/>
    <cellStyle name="Comma 2 5 2 2 2 4 13" xfId="31846"/>
    <cellStyle name="Comma 2 5 2 2 2 4 14" xfId="31847"/>
    <cellStyle name="Comma 2 5 2 2 2 4 2" xfId="31848"/>
    <cellStyle name="Comma 2 5 2 2 2 4 2 2" xfId="31849"/>
    <cellStyle name="Comma 2 5 2 2 2 4 2 2 2" xfId="31850"/>
    <cellStyle name="Comma 2 5 2 2 2 4 2 2 2 2" xfId="31851"/>
    <cellStyle name="Comma 2 5 2 2 2 4 2 2 3" xfId="31852"/>
    <cellStyle name="Comma 2 5 2 2 2 4 2 3" xfId="31853"/>
    <cellStyle name="Comma 2 5 2 2 2 4 2 3 2" xfId="31854"/>
    <cellStyle name="Comma 2 5 2 2 2 4 2 4" xfId="31855"/>
    <cellStyle name="Comma 2 5 2 2 2 4 2 5" xfId="31856"/>
    <cellStyle name="Comma 2 5 2 2 2 4 2 6" xfId="31857"/>
    <cellStyle name="Comma 2 5 2 2 2 4 2 7" xfId="31858"/>
    <cellStyle name="Comma 2 5 2 2 2 4 2 8" xfId="31859"/>
    <cellStyle name="Comma 2 5 2 2 2 4 3" xfId="31860"/>
    <cellStyle name="Comma 2 5 2 2 2 4 3 2" xfId="31861"/>
    <cellStyle name="Comma 2 5 2 2 2 4 3 2 2" xfId="31862"/>
    <cellStyle name="Comma 2 5 2 2 2 4 3 2 2 2" xfId="31863"/>
    <cellStyle name="Comma 2 5 2 2 2 4 3 2 3" xfId="31864"/>
    <cellStyle name="Comma 2 5 2 2 2 4 3 3" xfId="31865"/>
    <cellStyle name="Comma 2 5 2 2 2 4 3 3 2" xfId="31866"/>
    <cellStyle name="Comma 2 5 2 2 2 4 3 4" xfId="31867"/>
    <cellStyle name="Comma 2 5 2 2 2 4 3 5" xfId="31868"/>
    <cellStyle name="Comma 2 5 2 2 2 4 3 6" xfId="31869"/>
    <cellStyle name="Comma 2 5 2 2 2 4 3 7" xfId="31870"/>
    <cellStyle name="Comma 2 5 2 2 2 4 3 8" xfId="31871"/>
    <cellStyle name="Comma 2 5 2 2 2 4 4" xfId="31872"/>
    <cellStyle name="Comma 2 5 2 2 2 4 4 2" xfId="31873"/>
    <cellStyle name="Comma 2 5 2 2 2 4 4 2 2" xfId="31874"/>
    <cellStyle name="Comma 2 5 2 2 2 4 4 2 2 2" xfId="31875"/>
    <cellStyle name="Comma 2 5 2 2 2 4 4 2 3" xfId="31876"/>
    <cellStyle name="Comma 2 5 2 2 2 4 4 3" xfId="31877"/>
    <cellStyle name="Comma 2 5 2 2 2 4 4 3 2" xfId="31878"/>
    <cellStyle name="Comma 2 5 2 2 2 4 4 4" xfId="31879"/>
    <cellStyle name="Comma 2 5 2 2 2 4 4 5" xfId="31880"/>
    <cellStyle name="Comma 2 5 2 2 2 4 5" xfId="31881"/>
    <cellStyle name="Comma 2 5 2 2 2 4 5 2" xfId="31882"/>
    <cellStyle name="Comma 2 5 2 2 2 4 5 2 2" xfId="31883"/>
    <cellStyle name="Comma 2 5 2 2 2 4 5 2 2 2" xfId="31884"/>
    <cellStyle name="Comma 2 5 2 2 2 4 5 2 3" xfId="31885"/>
    <cellStyle name="Comma 2 5 2 2 2 4 5 3" xfId="31886"/>
    <cellStyle name="Comma 2 5 2 2 2 4 5 3 2" xfId="31887"/>
    <cellStyle name="Comma 2 5 2 2 2 4 5 4" xfId="31888"/>
    <cellStyle name="Comma 2 5 2 2 2 4 5 5" xfId="31889"/>
    <cellStyle name="Comma 2 5 2 2 2 4 6" xfId="31890"/>
    <cellStyle name="Comma 2 5 2 2 2 4 6 2" xfId="31891"/>
    <cellStyle name="Comma 2 5 2 2 2 4 6 2 2" xfId="31892"/>
    <cellStyle name="Comma 2 5 2 2 2 4 6 3" xfId="31893"/>
    <cellStyle name="Comma 2 5 2 2 2 4 7" xfId="31894"/>
    <cellStyle name="Comma 2 5 2 2 2 4 7 2" xfId="31895"/>
    <cellStyle name="Comma 2 5 2 2 2 4 8" xfId="31896"/>
    <cellStyle name="Comma 2 5 2 2 2 4 8 2" xfId="31897"/>
    <cellStyle name="Comma 2 5 2 2 2 4 9" xfId="31898"/>
    <cellStyle name="Comma 2 5 2 2 2 5" xfId="31899"/>
    <cellStyle name="Comma 2 5 2 2 2 5 10" xfId="31900"/>
    <cellStyle name="Comma 2 5 2 2 2 5 11" xfId="31901"/>
    <cellStyle name="Comma 2 5 2 2 2 5 12" xfId="31902"/>
    <cellStyle name="Comma 2 5 2 2 2 5 13" xfId="31903"/>
    <cellStyle name="Comma 2 5 2 2 2 5 14" xfId="31904"/>
    <cellStyle name="Comma 2 5 2 2 2 5 2" xfId="31905"/>
    <cellStyle name="Comma 2 5 2 2 2 5 2 2" xfId="31906"/>
    <cellStyle name="Comma 2 5 2 2 2 5 2 2 2" xfId="31907"/>
    <cellStyle name="Comma 2 5 2 2 2 5 2 2 2 2" xfId="31908"/>
    <cellStyle name="Comma 2 5 2 2 2 5 2 2 3" xfId="31909"/>
    <cellStyle name="Comma 2 5 2 2 2 5 2 3" xfId="31910"/>
    <cellStyle name="Comma 2 5 2 2 2 5 2 3 2" xfId="31911"/>
    <cellStyle name="Comma 2 5 2 2 2 5 2 4" xfId="31912"/>
    <cellStyle name="Comma 2 5 2 2 2 5 2 5" xfId="31913"/>
    <cellStyle name="Comma 2 5 2 2 2 5 2 6" xfId="31914"/>
    <cellStyle name="Comma 2 5 2 2 2 5 2 7" xfId="31915"/>
    <cellStyle name="Comma 2 5 2 2 2 5 2 8" xfId="31916"/>
    <cellStyle name="Comma 2 5 2 2 2 5 3" xfId="31917"/>
    <cellStyle name="Comma 2 5 2 2 2 5 3 2" xfId="31918"/>
    <cellStyle name="Comma 2 5 2 2 2 5 3 2 2" xfId="31919"/>
    <cellStyle name="Comma 2 5 2 2 2 5 3 2 2 2" xfId="31920"/>
    <cellStyle name="Comma 2 5 2 2 2 5 3 2 3" xfId="31921"/>
    <cellStyle name="Comma 2 5 2 2 2 5 3 3" xfId="31922"/>
    <cellStyle name="Comma 2 5 2 2 2 5 3 3 2" xfId="31923"/>
    <cellStyle name="Comma 2 5 2 2 2 5 3 4" xfId="31924"/>
    <cellStyle name="Comma 2 5 2 2 2 5 3 5" xfId="31925"/>
    <cellStyle name="Comma 2 5 2 2 2 5 3 6" xfId="31926"/>
    <cellStyle name="Comma 2 5 2 2 2 5 3 7" xfId="31927"/>
    <cellStyle name="Comma 2 5 2 2 2 5 3 8" xfId="31928"/>
    <cellStyle name="Comma 2 5 2 2 2 5 4" xfId="31929"/>
    <cellStyle name="Comma 2 5 2 2 2 5 4 2" xfId="31930"/>
    <cellStyle name="Comma 2 5 2 2 2 5 4 2 2" xfId="31931"/>
    <cellStyle name="Comma 2 5 2 2 2 5 4 2 2 2" xfId="31932"/>
    <cellStyle name="Comma 2 5 2 2 2 5 4 2 3" xfId="31933"/>
    <cellStyle name="Comma 2 5 2 2 2 5 4 3" xfId="31934"/>
    <cellStyle name="Comma 2 5 2 2 2 5 4 3 2" xfId="31935"/>
    <cellStyle name="Comma 2 5 2 2 2 5 4 4" xfId="31936"/>
    <cellStyle name="Comma 2 5 2 2 2 5 4 5" xfId="31937"/>
    <cellStyle name="Comma 2 5 2 2 2 5 5" xfId="31938"/>
    <cellStyle name="Comma 2 5 2 2 2 5 5 2" xfId="31939"/>
    <cellStyle name="Comma 2 5 2 2 2 5 5 2 2" xfId="31940"/>
    <cellStyle name="Comma 2 5 2 2 2 5 5 2 2 2" xfId="31941"/>
    <cellStyle name="Comma 2 5 2 2 2 5 5 2 3" xfId="31942"/>
    <cellStyle name="Comma 2 5 2 2 2 5 5 3" xfId="31943"/>
    <cellStyle name="Comma 2 5 2 2 2 5 5 3 2" xfId="31944"/>
    <cellStyle name="Comma 2 5 2 2 2 5 5 4" xfId="31945"/>
    <cellStyle name="Comma 2 5 2 2 2 5 5 5" xfId="31946"/>
    <cellStyle name="Comma 2 5 2 2 2 5 6" xfId="31947"/>
    <cellStyle name="Comma 2 5 2 2 2 5 6 2" xfId="31948"/>
    <cellStyle name="Comma 2 5 2 2 2 5 6 2 2" xfId="31949"/>
    <cellStyle name="Comma 2 5 2 2 2 5 6 3" xfId="31950"/>
    <cellStyle name="Comma 2 5 2 2 2 5 7" xfId="31951"/>
    <cellStyle name="Comma 2 5 2 2 2 5 7 2" xfId="31952"/>
    <cellStyle name="Comma 2 5 2 2 2 5 8" xfId="31953"/>
    <cellStyle name="Comma 2 5 2 2 2 5 8 2" xfId="31954"/>
    <cellStyle name="Comma 2 5 2 2 2 5 9" xfId="31955"/>
    <cellStyle name="Comma 2 5 2 2 2 6" xfId="31956"/>
    <cellStyle name="Comma 2 5 2 2 2 6 2" xfId="31957"/>
    <cellStyle name="Comma 2 5 2 2 2 6 2 2" xfId="31958"/>
    <cellStyle name="Comma 2 5 2 2 2 6 2 2 2" xfId="31959"/>
    <cellStyle name="Comma 2 5 2 2 2 6 2 3" xfId="31960"/>
    <cellStyle name="Comma 2 5 2 2 2 6 3" xfId="31961"/>
    <cellStyle name="Comma 2 5 2 2 2 6 3 2" xfId="31962"/>
    <cellStyle name="Comma 2 5 2 2 2 6 4" xfId="31963"/>
    <cellStyle name="Comma 2 5 2 2 2 6 5" xfId="31964"/>
    <cellStyle name="Comma 2 5 2 2 2 6 6" xfId="31965"/>
    <cellStyle name="Comma 2 5 2 2 2 6 7" xfId="31966"/>
    <cellStyle name="Comma 2 5 2 2 2 6 8" xfId="31967"/>
    <cellStyle name="Comma 2 5 2 2 2 7" xfId="31968"/>
    <cellStyle name="Comma 2 5 2 2 2 7 2" xfId="31969"/>
    <cellStyle name="Comma 2 5 2 2 2 7 2 2" xfId="31970"/>
    <cellStyle name="Comma 2 5 2 2 2 7 2 2 2" xfId="31971"/>
    <cellStyle name="Comma 2 5 2 2 2 7 2 3" xfId="31972"/>
    <cellStyle name="Comma 2 5 2 2 2 7 3" xfId="31973"/>
    <cellStyle name="Comma 2 5 2 2 2 7 3 2" xfId="31974"/>
    <cellStyle name="Comma 2 5 2 2 2 7 4" xfId="31975"/>
    <cellStyle name="Comma 2 5 2 2 2 7 5" xfId="31976"/>
    <cellStyle name="Comma 2 5 2 2 2 7 6" xfId="31977"/>
    <cellStyle name="Comma 2 5 2 2 2 7 7" xfId="31978"/>
    <cellStyle name="Comma 2 5 2 2 2 7 8" xfId="31979"/>
    <cellStyle name="Comma 2 5 2 2 2 8" xfId="31980"/>
    <cellStyle name="Comma 2 5 2 2 2 8 2" xfId="31981"/>
    <cellStyle name="Comma 2 5 2 2 2 8 2 2" xfId="31982"/>
    <cellStyle name="Comma 2 5 2 2 2 8 2 2 2" xfId="31983"/>
    <cellStyle name="Comma 2 5 2 2 2 8 2 3" xfId="31984"/>
    <cellStyle name="Comma 2 5 2 2 2 8 3" xfId="31985"/>
    <cellStyle name="Comma 2 5 2 2 2 8 3 2" xfId="31986"/>
    <cellStyle name="Comma 2 5 2 2 2 8 4" xfId="31987"/>
    <cellStyle name="Comma 2 5 2 2 2 8 5" xfId="31988"/>
    <cellStyle name="Comma 2 5 2 2 2 9" xfId="31989"/>
    <cellStyle name="Comma 2 5 2 2 2 9 2" xfId="31990"/>
    <cellStyle name="Comma 2 5 2 2 2 9 2 2" xfId="31991"/>
    <cellStyle name="Comma 2 5 2 2 2 9 2 2 2" xfId="31992"/>
    <cellStyle name="Comma 2 5 2 2 2 9 2 3" xfId="31993"/>
    <cellStyle name="Comma 2 5 2 2 2 9 3" xfId="31994"/>
    <cellStyle name="Comma 2 5 2 2 2 9 3 2" xfId="31995"/>
    <cellStyle name="Comma 2 5 2 2 2 9 4" xfId="31996"/>
    <cellStyle name="Comma 2 5 2 2 2 9 5" xfId="31997"/>
    <cellStyle name="Comma 2 5 2 2 20" xfId="31998"/>
    <cellStyle name="Comma 2 5 2 2 21" xfId="31999"/>
    <cellStyle name="Comma 2 5 2 2 22" xfId="32000"/>
    <cellStyle name="Comma 2 5 2 2 3" xfId="32001"/>
    <cellStyle name="Comma 2 5 2 2 3 10" xfId="32002"/>
    <cellStyle name="Comma 2 5 2 2 3 10 2" xfId="32003"/>
    <cellStyle name="Comma 2 5 2 2 3 11" xfId="32004"/>
    <cellStyle name="Comma 2 5 2 2 3 11 2" xfId="32005"/>
    <cellStyle name="Comma 2 5 2 2 3 12" xfId="32006"/>
    <cellStyle name="Comma 2 5 2 2 3 13" xfId="32007"/>
    <cellStyle name="Comma 2 5 2 2 3 14" xfId="32008"/>
    <cellStyle name="Comma 2 5 2 2 3 15" xfId="32009"/>
    <cellStyle name="Comma 2 5 2 2 3 16" xfId="32010"/>
    <cellStyle name="Comma 2 5 2 2 3 17" xfId="32011"/>
    <cellStyle name="Comma 2 5 2 2 3 2" xfId="32012"/>
    <cellStyle name="Comma 2 5 2 2 3 2 10" xfId="32013"/>
    <cellStyle name="Comma 2 5 2 2 3 2 11" xfId="32014"/>
    <cellStyle name="Comma 2 5 2 2 3 2 12" xfId="32015"/>
    <cellStyle name="Comma 2 5 2 2 3 2 13" xfId="32016"/>
    <cellStyle name="Comma 2 5 2 2 3 2 14" xfId="32017"/>
    <cellStyle name="Comma 2 5 2 2 3 2 2" xfId="32018"/>
    <cellStyle name="Comma 2 5 2 2 3 2 2 2" xfId="32019"/>
    <cellStyle name="Comma 2 5 2 2 3 2 2 2 2" xfId="32020"/>
    <cellStyle name="Comma 2 5 2 2 3 2 2 2 2 2" xfId="32021"/>
    <cellStyle name="Comma 2 5 2 2 3 2 2 2 3" xfId="32022"/>
    <cellStyle name="Comma 2 5 2 2 3 2 2 3" xfId="32023"/>
    <cellStyle name="Comma 2 5 2 2 3 2 2 3 2" xfId="32024"/>
    <cellStyle name="Comma 2 5 2 2 3 2 2 4" xfId="32025"/>
    <cellStyle name="Comma 2 5 2 2 3 2 2 5" xfId="32026"/>
    <cellStyle name="Comma 2 5 2 2 3 2 2 6" xfId="32027"/>
    <cellStyle name="Comma 2 5 2 2 3 2 2 7" xfId="32028"/>
    <cellStyle name="Comma 2 5 2 2 3 2 2 8" xfId="32029"/>
    <cellStyle name="Comma 2 5 2 2 3 2 3" xfId="32030"/>
    <cellStyle name="Comma 2 5 2 2 3 2 3 2" xfId="32031"/>
    <cellStyle name="Comma 2 5 2 2 3 2 3 2 2" xfId="32032"/>
    <cellStyle name="Comma 2 5 2 2 3 2 3 2 2 2" xfId="32033"/>
    <cellStyle name="Comma 2 5 2 2 3 2 3 2 3" xfId="32034"/>
    <cellStyle name="Comma 2 5 2 2 3 2 3 3" xfId="32035"/>
    <cellStyle name="Comma 2 5 2 2 3 2 3 3 2" xfId="32036"/>
    <cellStyle name="Comma 2 5 2 2 3 2 3 4" xfId="32037"/>
    <cellStyle name="Comma 2 5 2 2 3 2 3 5" xfId="32038"/>
    <cellStyle name="Comma 2 5 2 2 3 2 3 6" xfId="32039"/>
    <cellStyle name="Comma 2 5 2 2 3 2 3 7" xfId="32040"/>
    <cellStyle name="Comma 2 5 2 2 3 2 3 8" xfId="32041"/>
    <cellStyle name="Comma 2 5 2 2 3 2 4" xfId="32042"/>
    <cellStyle name="Comma 2 5 2 2 3 2 4 2" xfId="32043"/>
    <cellStyle name="Comma 2 5 2 2 3 2 4 2 2" xfId="32044"/>
    <cellStyle name="Comma 2 5 2 2 3 2 4 2 2 2" xfId="32045"/>
    <cellStyle name="Comma 2 5 2 2 3 2 4 2 3" xfId="32046"/>
    <cellStyle name="Comma 2 5 2 2 3 2 4 3" xfId="32047"/>
    <cellStyle name="Comma 2 5 2 2 3 2 4 3 2" xfId="32048"/>
    <cellStyle name="Comma 2 5 2 2 3 2 4 4" xfId="32049"/>
    <cellStyle name="Comma 2 5 2 2 3 2 4 5" xfId="32050"/>
    <cellStyle name="Comma 2 5 2 2 3 2 5" xfId="32051"/>
    <cellStyle name="Comma 2 5 2 2 3 2 5 2" xfId="32052"/>
    <cellStyle name="Comma 2 5 2 2 3 2 5 2 2" xfId="32053"/>
    <cellStyle name="Comma 2 5 2 2 3 2 5 2 2 2" xfId="32054"/>
    <cellStyle name="Comma 2 5 2 2 3 2 5 2 3" xfId="32055"/>
    <cellStyle name="Comma 2 5 2 2 3 2 5 3" xfId="32056"/>
    <cellStyle name="Comma 2 5 2 2 3 2 5 3 2" xfId="32057"/>
    <cellStyle name="Comma 2 5 2 2 3 2 5 4" xfId="32058"/>
    <cellStyle name="Comma 2 5 2 2 3 2 5 5" xfId="32059"/>
    <cellStyle name="Comma 2 5 2 2 3 2 6" xfId="32060"/>
    <cellStyle name="Comma 2 5 2 2 3 2 6 2" xfId="32061"/>
    <cellStyle name="Comma 2 5 2 2 3 2 6 2 2" xfId="32062"/>
    <cellStyle name="Comma 2 5 2 2 3 2 6 3" xfId="32063"/>
    <cellStyle name="Comma 2 5 2 2 3 2 7" xfId="32064"/>
    <cellStyle name="Comma 2 5 2 2 3 2 7 2" xfId="32065"/>
    <cellStyle name="Comma 2 5 2 2 3 2 8" xfId="32066"/>
    <cellStyle name="Comma 2 5 2 2 3 2 8 2" xfId="32067"/>
    <cellStyle name="Comma 2 5 2 2 3 2 9" xfId="32068"/>
    <cellStyle name="Comma 2 5 2 2 3 3" xfId="32069"/>
    <cellStyle name="Comma 2 5 2 2 3 3 10" xfId="32070"/>
    <cellStyle name="Comma 2 5 2 2 3 3 11" xfId="32071"/>
    <cellStyle name="Comma 2 5 2 2 3 3 12" xfId="32072"/>
    <cellStyle name="Comma 2 5 2 2 3 3 13" xfId="32073"/>
    <cellStyle name="Comma 2 5 2 2 3 3 14" xfId="32074"/>
    <cellStyle name="Comma 2 5 2 2 3 3 2" xfId="32075"/>
    <cellStyle name="Comma 2 5 2 2 3 3 2 2" xfId="32076"/>
    <cellStyle name="Comma 2 5 2 2 3 3 2 2 2" xfId="32077"/>
    <cellStyle name="Comma 2 5 2 2 3 3 2 2 2 2" xfId="32078"/>
    <cellStyle name="Comma 2 5 2 2 3 3 2 2 3" xfId="32079"/>
    <cellStyle name="Comma 2 5 2 2 3 3 2 3" xfId="32080"/>
    <cellStyle name="Comma 2 5 2 2 3 3 2 3 2" xfId="32081"/>
    <cellStyle name="Comma 2 5 2 2 3 3 2 4" xfId="32082"/>
    <cellStyle name="Comma 2 5 2 2 3 3 2 5" xfId="32083"/>
    <cellStyle name="Comma 2 5 2 2 3 3 2 6" xfId="32084"/>
    <cellStyle name="Comma 2 5 2 2 3 3 2 7" xfId="32085"/>
    <cellStyle name="Comma 2 5 2 2 3 3 2 8" xfId="32086"/>
    <cellStyle name="Comma 2 5 2 2 3 3 3" xfId="32087"/>
    <cellStyle name="Comma 2 5 2 2 3 3 3 2" xfId="32088"/>
    <cellStyle name="Comma 2 5 2 2 3 3 3 2 2" xfId="32089"/>
    <cellStyle name="Comma 2 5 2 2 3 3 3 2 2 2" xfId="32090"/>
    <cellStyle name="Comma 2 5 2 2 3 3 3 2 3" xfId="32091"/>
    <cellStyle name="Comma 2 5 2 2 3 3 3 3" xfId="32092"/>
    <cellStyle name="Comma 2 5 2 2 3 3 3 3 2" xfId="32093"/>
    <cellStyle name="Comma 2 5 2 2 3 3 3 4" xfId="32094"/>
    <cellStyle name="Comma 2 5 2 2 3 3 3 5" xfId="32095"/>
    <cellStyle name="Comma 2 5 2 2 3 3 3 6" xfId="32096"/>
    <cellStyle name="Comma 2 5 2 2 3 3 3 7" xfId="32097"/>
    <cellStyle name="Comma 2 5 2 2 3 3 3 8" xfId="32098"/>
    <cellStyle name="Comma 2 5 2 2 3 3 4" xfId="32099"/>
    <cellStyle name="Comma 2 5 2 2 3 3 4 2" xfId="32100"/>
    <cellStyle name="Comma 2 5 2 2 3 3 4 2 2" xfId="32101"/>
    <cellStyle name="Comma 2 5 2 2 3 3 4 2 2 2" xfId="32102"/>
    <cellStyle name="Comma 2 5 2 2 3 3 4 2 3" xfId="32103"/>
    <cellStyle name="Comma 2 5 2 2 3 3 4 3" xfId="32104"/>
    <cellStyle name="Comma 2 5 2 2 3 3 4 3 2" xfId="32105"/>
    <cellStyle name="Comma 2 5 2 2 3 3 4 4" xfId="32106"/>
    <cellStyle name="Comma 2 5 2 2 3 3 4 5" xfId="32107"/>
    <cellStyle name="Comma 2 5 2 2 3 3 5" xfId="32108"/>
    <cellStyle name="Comma 2 5 2 2 3 3 5 2" xfId="32109"/>
    <cellStyle name="Comma 2 5 2 2 3 3 5 2 2" xfId="32110"/>
    <cellStyle name="Comma 2 5 2 2 3 3 5 2 2 2" xfId="32111"/>
    <cellStyle name="Comma 2 5 2 2 3 3 5 2 3" xfId="32112"/>
    <cellStyle name="Comma 2 5 2 2 3 3 5 3" xfId="32113"/>
    <cellStyle name="Comma 2 5 2 2 3 3 5 3 2" xfId="32114"/>
    <cellStyle name="Comma 2 5 2 2 3 3 5 4" xfId="32115"/>
    <cellStyle name="Comma 2 5 2 2 3 3 5 5" xfId="32116"/>
    <cellStyle name="Comma 2 5 2 2 3 3 6" xfId="32117"/>
    <cellStyle name="Comma 2 5 2 2 3 3 6 2" xfId="32118"/>
    <cellStyle name="Comma 2 5 2 2 3 3 6 2 2" xfId="32119"/>
    <cellStyle name="Comma 2 5 2 2 3 3 6 3" xfId="32120"/>
    <cellStyle name="Comma 2 5 2 2 3 3 7" xfId="32121"/>
    <cellStyle name="Comma 2 5 2 2 3 3 7 2" xfId="32122"/>
    <cellStyle name="Comma 2 5 2 2 3 3 8" xfId="32123"/>
    <cellStyle name="Comma 2 5 2 2 3 3 8 2" xfId="32124"/>
    <cellStyle name="Comma 2 5 2 2 3 3 9" xfId="32125"/>
    <cellStyle name="Comma 2 5 2 2 3 4" xfId="32126"/>
    <cellStyle name="Comma 2 5 2 2 3 4 10" xfId="32127"/>
    <cellStyle name="Comma 2 5 2 2 3 4 11" xfId="32128"/>
    <cellStyle name="Comma 2 5 2 2 3 4 12" xfId="32129"/>
    <cellStyle name="Comma 2 5 2 2 3 4 13" xfId="32130"/>
    <cellStyle name="Comma 2 5 2 2 3 4 14" xfId="32131"/>
    <cellStyle name="Comma 2 5 2 2 3 4 2" xfId="32132"/>
    <cellStyle name="Comma 2 5 2 2 3 4 2 2" xfId="32133"/>
    <cellStyle name="Comma 2 5 2 2 3 4 2 2 2" xfId="32134"/>
    <cellStyle name="Comma 2 5 2 2 3 4 2 2 2 2" xfId="32135"/>
    <cellStyle name="Comma 2 5 2 2 3 4 2 2 3" xfId="32136"/>
    <cellStyle name="Comma 2 5 2 2 3 4 2 3" xfId="32137"/>
    <cellStyle name="Comma 2 5 2 2 3 4 2 3 2" xfId="32138"/>
    <cellStyle name="Comma 2 5 2 2 3 4 2 4" xfId="32139"/>
    <cellStyle name="Comma 2 5 2 2 3 4 2 5" xfId="32140"/>
    <cellStyle name="Comma 2 5 2 2 3 4 2 6" xfId="32141"/>
    <cellStyle name="Comma 2 5 2 2 3 4 2 7" xfId="32142"/>
    <cellStyle name="Comma 2 5 2 2 3 4 2 8" xfId="32143"/>
    <cellStyle name="Comma 2 5 2 2 3 4 3" xfId="32144"/>
    <cellStyle name="Comma 2 5 2 2 3 4 3 2" xfId="32145"/>
    <cellStyle name="Comma 2 5 2 2 3 4 3 2 2" xfId="32146"/>
    <cellStyle name="Comma 2 5 2 2 3 4 3 2 2 2" xfId="32147"/>
    <cellStyle name="Comma 2 5 2 2 3 4 3 2 3" xfId="32148"/>
    <cellStyle name="Comma 2 5 2 2 3 4 3 3" xfId="32149"/>
    <cellStyle name="Comma 2 5 2 2 3 4 3 3 2" xfId="32150"/>
    <cellStyle name="Comma 2 5 2 2 3 4 3 4" xfId="32151"/>
    <cellStyle name="Comma 2 5 2 2 3 4 3 5" xfId="32152"/>
    <cellStyle name="Comma 2 5 2 2 3 4 3 6" xfId="32153"/>
    <cellStyle name="Comma 2 5 2 2 3 4 3 7" xfId="32154"/>
    <cellStyle name="Comma 2 5 2 2 3 4 3 8" xfId="32155"/>
    <cellStyle name="Comma 2 5 2 2 3 4 4" xfId="32156"/>
    <cellStyle name="Comma 2 5 2 2 3 4 4 2" xfId="32157"/>
    <cellStyle name="Comma 2 5 2 2 3 4 4 2 2" xfId="32158"/>
    <cellStyle name="Comma 2 5 2 2 3 4 4 2 2 2" xfId="32159"/>
    <cellStyle name="Comma 2 5 2 2 3 4 4 2 3" xfId="32160"/>
    <cellStyle name="Comma 2 5 2 2 3 4 4 3" xfId="32161"/>
    <cellStyle name="Comma 2 5 2 2 3 4 4 3 2" xfId="32162"/>
    <cellStyle name="Comma 2 5 2 2 3 4 4 4" xfId="32163"/>
    <cellStyle name="Comma 2 5 2 2 3 4 4 5" xfId="32164"/>
    <cellStyle name="Comma 2 5 2 2 3 4 5" xfId="32165"/>
    <cellStyle name="Comma 2 5 2 2 3 4 5 2" xfId="32166"/>
    <cellStyle name="Comma 2 5 2 2 3 4 5 2 2" xfId="32167"/>
    <cellStyle name="Comma 2 5 2 2 3 4 5 2 2 2" xfId="32168"/>
    <cellStyle name="Comma 2 5 2 2 3 4 5 2 3" xfId="32169"/>
    <cellStyle name="Comma 2 5 2 2 3 4 5 3" xfId="32170"/>
    <cellStyle name="Comma 2 5 2 2 3 4 5 3 2" xfId="32171"/>
    <cellStyle name="Comma 2 5 2 2 3 4 5 4" xfId="32172"/>
    <cellStyle name="Comma 2 5 2 2 3 4 5 5" xfId="32173"/>
    <cellStyle name="Comma 2 5 2 2 3 4 6" xfId="32174"/>
    <cellStyle name="Comma 2 5 2 2 3 4 6 2" xfId="32175"/>
    <cellStyle name="Comma 2 5 2 2 3 4 6 2 2" xfId="32176"/>
    <cellStyle name="Comma 2 5 2 2 3 4 6 3" xfId="32177"/>
    <cellStyle name="Comma 2 5 2 2 3 4 7" xfId="32178"/>
    <cellStyle name="Comma 2 5 2 2 3 4 7 2" xfId="32179"/>
    <cellStyle name="Comma 2 5 2 2 3 4 8" xfId="32180"/>
    <cellStyle name="Comma 2 5 2 2 3 4 8 2" xfId="32181"/>
    <cellStyle name="Comma 2 5 2 2 3 4 9" xfId="32182"/>
    <cellStyle name="Comma 2 5 2 2 3 5" xfId="32183"/>
    <cellStyle name="Comma 2 5 2 2 3 5 2" xfId="32184"/>
    <cellStyle name="Comma 2 5 2 2 3 5 2 2" xfId="32185"/>
    <cellStyle name="Comma 2 5 2 2 3 5 2 2 2" xfId="32186"/>
    <cellStyle name="Comma 2 5 2 2 3 5 2 3" xfId="32187"/>
    <cellStyle name="Comma 2 5 2 2 3 5 3" xfId="32188"/>
    <cellStyle name="Comma 2 5 2 2 3 5 3 2" xfId="32189"/>
    <cellStyle name="Comma 2 5 2 2 3 5 4" xfId="32190"/>
    <cellStyle name="Comma 2 5 2 2 3 5 5" xfId="32191"/>
    <cellStyle name="Comma 2 5 2 2 3 5 6" xfId="32192"/>
    <cellStyle name="Comma 2 5 2 2 3 5 7" xfId="32193"/>
    <cellStyle name="Comma 2 5 2 2 3 5 8" xfId="32194"/>
    <cellStyle name="Comma 2 5 2 2 3 6" xfId="32195"/>
    <cellStyle name="Comma 2 5 2 2 3 6 2" xfId="32196"/>
    <cellStyle name="Comma 2 5 2 2 3 6 2 2" xfId="32197"/>
    <cellStyle name="Comma 2 5 2 2 3 6 2 2 2" xfId="32198"/>
    <cellStyle name="Comma 2 5 2 2 3 6 2 3" xfId="32199"/>
    <cellStyle name="Comma 2 5 2 2 3 6 3" xfId="32200"/>
    <cellStyle name="Comma 2 5 2 2 3 6 3 2" xfId="32201"/>
    <cellStyle name="Comma 2 5 2 2 3 6 4" xfId="32202"/>
    <cellStyle name="Comma 2 5 2 2 3 6 5" xfId="32203"/>
    <cellStyle name="Comma 2 5 2 2 3 6 6" xfId="32204"/>
    <cellStyle name="Comma 2 5 2 2 3 6 7" xfId="32205"/>
    <cellStyle name="Comma 2 5 2 2 3 6 8" xfId="32206"/>
    <cellStyle name="Comma 2 5 2 2 3 7" xfId="32207"/>
    <cellStyle name="Comma 2 5 2 2 3 7 2" xfId="32208"/>
    <cellStyle name="Comma 2 5 2 2 3 7 2 2" xfId="32209"/>
    <cellStyle name="Comma 2 5 2 2 3 7 2 2 2" xfId="32210"/>
    <cellStyle name="Comma 2 5 2 2 3 7 2 3" xfId="32211"/>
    <cellStyle name="Comma 2 5 2 2 3 7 3" xfId="32212"/>
    <cellStyle name="Comma 2 5 2 2 3 7 3 2" xfId="32213"/>
    <cellStyle name="Comma 2 5 2 2 3 7 4" xfId="32214"/>
    <cellStyle name="Comma 2 5 2 2 3 7 5" xfId="32215"/>
    <cellStyle name="Comma 2 5 2 2 3 8" xfId="32216"/>
    <cellStyle name="Comma 2 5 2 2 3 8 2" xfId="32217"/>
    <cellStyle name="Comma 2 5 2 2 3 8 2 2" xfId="32218"/>
    <cellStyle name="Comma 2 5 2 2 3 8 2 2 2" xfId="32219"/>
    <cellStyle name="Comma 2 5 2 2 3 8 2 3" xfId="32220"/>
    <cellStyle name="Comma 2 5 2 2 3 8 3" xfId="32221"/>
    <cellStyle name="Comma 2 5 2 2 3 8 3 2" xfId="32222"/>
    <cellStyle name="Comma 2 5 2 2 3 8 4" xfId="32223"/>
    <cellStyle name="Comma 2 5 2 2 3 8 5" xfId="32224"/>
    <cellStyle name="Comma 2 5 2 2 3 9" xfId="32225"/>
    <cellStyle name="Comma 2 5 2 2 3 9 2" xfId="32226"/>
    <cellStyle name="Comma 2 5 2 2 3 9 2 2" xfId="32227"/>
    <cellStyle name="Comma 2 5 2 2 3 9 3" xfId="32228"/>
    <cellStyle name="Comma 2 5 2 2 4" xfId="32229"/>
    <cellStyle name="Comma 2 5 2 2 4 10" xfId="32230"/>
    <cellStyle name="Comma 2 5 2 2 4 11" xfId="32231"/>
    <cellStyle name="Comma 2 5 2 2 4 12" xfId="32232"/>
    <cellStyle name="Comma 2 5 2 2 4 13" xfId="32233"/>
    <cellStyle name="Comma 2 5 2 2 4 14" xfId="32234"/>
    <cellStyle name="Comma 2 5 2 2 4 2" xfId="32235"/>
    <cellStyle name="Comma 2 5 2 2 4 2 2" xfId="32236"/>
    <cellStyle name="Comma 2 5 2 2 4 2 2 2" xfId="32237"/>
    <cellStyle name="Comma 2 5 2 2 4 2 2 2 2" xfId="32238"/>
    <cellStyle name="Comma 2 5 2 2 4 2 2 3" xfId="32239"/>
    <cellStyle name="Comma 2 5 2 2 4 2 3" xfId="32240"/>
    <cellStyle name="Comma 2 5 2 2 4 2 3 2" xfId="32241"/>
    <cellStyle name="Comma 2 5 2 2 4 2 4" xfId="32242"/>
    <cellStyle name="Comma 2 5 2 2 4 2 5" xfId="32243"/>
    <cellStyle name="Comma 2 5 2 2 4 2 6" xfId="32244"/>
    <cellStyle name="Comma 2 5 2 2 4 2 7" xfId="32245"/>
    <cellStyle name="Comma 2 5 2 2 4 2 8" xfId="32246"/>
    <cellStyle name="Comma 2 5 2 2 4 3" xfId="32247"/>
    <cellStyle name="Comma 2 5 2 2 4 3 2" xfId="32248"/>
    <cellStyle name="Comma 2 5 2 2 4 3 2 2" xfId="32249"/>
    <cellStyle name="Comma 2 5 2 2 4 3 2 2 2" xfId="32250"/>
    <cellStyle name="Comma 2 5 2 2 4 3 2 3" xfId="32251"/>
    <cellStyle name="Comma 2 5 2 2 4 3 3" xfId="32252"/>
    <cellStyle name="Comma 2 5 2 2 4 3 3 2" xfId="32253"/>
    <cellStyle name="Comma 2 5 2 2 4 3 4" xfId="32254"/>
    <cellStyle name="Comma 2 5 2 2 4 3 5" xfId="32255"/>
    <cellStyle name="Comma 2 5 2 2 4 3 6" xfId="32256"/>
    <cellStyle name="Comma 2 5 2 2 4 3 7" xfId="32257"/>
    <cellStyle name="Comma 2 5 2 2 4 3 8" xfId="32258"/>
    <cellStyle name="Comma 2 5 2 2 4 4" xfId="32259"/>
    <cellStyle name="Comma 2 5 2 2 4 4 2" xfId="32260"/>
    <cellStyle name="Comma 2 5 2 2 4 4 2 2" xfId="32261"/>
    <cellStyle name="Comma 2 5 2 2 4 4 2 2 2" xfId="32262"/>
    <cellStyle name="Comma 2 5 2 2 4 4 2 3" xfId="32263"/>
    <cellStyle name="Comma 2 5 2 2 4 4 3" xfId="32264"/>
    <cellStyle name="Comma 2 5 2 2 4 4 3 2" xfId="32265"/>
    <cellStyle name="Comma 2 5 2 2 4 4 4" xfId="32266"/>
    <cellStyle name="Comma 2 5 2 2 4 4 5" xfId="32267"/>
    <cellStyle name="Comma 2 5 2 2 4 5" xfId="32268"/>
    <cellStyle name="Comma 2 5 2 2 4 5 2" xfId="32269"/>
    <cellStyle name="Comma 2 5 2 2 4 5 2 2" xfId="32270"/>
    <cellStyle name="Comma 2 5 2 2 4 5 2 2 2" xfId="32271"/>
    <cellStyle name="Comma 2 5 2 2 4 5 2 3" xfId="32272"/>
    <cellStyle name="Comma 2 5 2 2 4 5 3" xfId="32273"/>
    <cellStyle name="Comma 2 5 2 2 4 5 3 2" xfId="32274"/>
    <cellStyle name="Comma 2 5 2 2 4 5 4" xfId="32275"/>
    <cellStyle name="Comma 2 5 2 2 4 5 5" xfId="32276"/>
    <cellStyle name="Comma 2 5 2 2 4 6" xfId="32277"/>
    <cellStyle name="Comma 2 5 2 2 4 6 2" xfId="32278"/>
    <cellStyle name="Comma 2 5 2 2 4 6 2 2" xfId="32279"/>
    <cellStyle name="Comma 2 5 2 2 4 6 3" xfId="32280"/>
    <cellStyle name="Comma 2 5 2 2 4 7" xfId="32281"/>
    <cellStyle name="Comma 2 5 2 2 4 7 2" xfId="32282"/>
    <cellStyle name="Comma 2 5 2 2 4 8" xfId="32283"/>
    <cellStyle name="Comma 2 5 2 2 4 8 2" xfId="32284"/>
    <cellStyle name="Comma 2 5 2 2 4 9" xfId="32285"/>
    <cellStyle name="Comma 2 5 2 2 5" xfId="32286"/>
    <cellStyle name="Comma 2 5 2 2 5 10" xfId="32287"/>
    <cellStyle name="Comma 2 5 2 2 5 11" xfId="32288"/>
    <cellStyle name="Comma 2 5 2 2 5 12" xfId="32289"/>
    <cellStyle name="Comma 2 5 2 2 5 13" xfId="32290"/>
    <cellStyle name="Comma 2 5 2 2 5 14" xfId="32291"/>
    <cellStyle name="Comma 2 5 2 2 5 2" xfId="32292"/>
    <cellStyle name="Comma 2 5 2 2 5 2 2" xfId="32293"/>
    <cellStyle name="Comma 2 5 2 2 5 2 2 2" xfId="32294"/>
    <cellStyle name="Comma 2 5 2 2 5 2 2 2 2" xfId="32295"/>
    <cellStyle name="Comma 2 5 2 2 5 2 2 3" xfId="32296"/>
    <cellStyle name="Comma 2 5 2 2 5 2 3" xfId="32297"/>
    <cellStyle name="Comma 2 5 2 2 5 2 3 2" xfId="32298"/>
    <cellStyle name="Comma 2 5 2 2 5 2 4" xfId="32299"/>
    <cellStyle name="Comma 2 5 2 2 5 2 5" xfId="32300"/>
    <cellStyle name="Comma 2 5 2 2 5 2 6" xfId="32301"/>
    <cellStyle name="Comma 2 5 2 2 5 2 7" xfId="32302"/>
    <cellStyle name="Comma 2 5 2 2 5 2 8" xfId="32303"/>
    <cellStyle name="Comma 2 5 2 2 5 3" xfId="32304"/>
    <cellStyle name="Comma 2 5 2 2 5 3 2" xfId="32305"/>
    <cellStyle name="Comma 2 5 2 2 5 3 2 2" xfId="32306"/>
    <cellStyle name="Comma 2 5 2 2 5 3 2 2 2" xfId="32307"/>
    <cellStyle name="Comma 2 5 2 2 5 3 2 3" xfId="32308"/>
    <cellStyle name="Comma 2 5 2 2 5 3 3" xfId="32309"/>
    <cellStyle name="Comma 2 5 2 2 5 3 3 2" xfId="32310"/>
    <cellStyle name="Comma 2 5 2 2 5 3 4" xfId="32311"/>
    <cellStyle name="Comma 2 5 2 2 5 3 5" xfId="32312"/>
    <cellStyle name="Comma 2 5 2 2 5 3 6" xfId="32313"/>
    <cellStyle name="Comma 2 5 2 2 5 3 7" xfId="32314"/>
    <cellStyle name="Comma 2 5 2 2 5 3 8" xfId="32315"/>
    <cellStyle name="Comma 2 5 2 2 5 4" xfId="32316"/>
    <cellStyle name="Comma 2 5 2 2 5 4 2" xfId="32317"/>
    <cellStyle name="Comma 2 5 2 2 5 4 2 2" xfId="32318"/>
    <cellStyle name="Comma 2 5 2 2 5 4 2 2 2" xfId="32319"/>
    <cellStyle name="Comma 2 5 2 2 5 4 2 3" xfId="32320"/>
    <cellStyle name="Comma 2 5 2 2 5 4 3" xfId="32321"/>
    <cellStyle name="Comma 2 5 2 2 5 4 3 2" xfId="32322"/>
    <cellStyle name="Comma 2 5 2 2 5 4 4" xfId="32323"/>
    <cellStyle name="Comma 2 5 2 2 5 4 5" xfId="32324"/>
    <cellStyle name="Comma 2 5 2 2 5 5" xfId="32325"/>
    <cellStyle name="Comma 2 5 2 2 5 5 2" xfId="32326"/>
    <cellStyle name="Comma 2 5 2 2 5 5 2 2" xfId="32327"/>
    <cellStyle name="Comma 2 5 2 2 5 5 2 2 2" xfId="32328"/>
    <cellStyle name="Comma 2 5 2 2 5 5 2 3" xfId="32329"/>
    <cellStyle name="Comma 2 5 2 2 5 5 3" xfId="32330"/>
    <cellStyle name="Comma 2 5 2 2 5 5 3 2" xfId="32331"/>
    <cellStyle name="Comma 2 5 2 2 5 5 4" xfId="32332"/>
    <cellStyle name="Comma 2 5 2 2 5 5 5" xfId="32333"/>
    <cellStyle name="Comma 2 5 2 2 5 6" xfId="32334"/>
    <cellStyle name="Comma 2 5 2 2 5 6 2" xfId="32335"/>
    <cellStyle name="Comma 2 5 2 2 5 6 2 2" xfId="32336"/>
    <cellStyle name="Comma 2 5 2 2 5 6 3" xfId="32337"/>
    <cellStyle name="Comma 2 5 2 2 5 7" xfId="32338"/>
    <cellStyle name="Comma 2 5 2 2 5 7 2" xfId="32339"/>
    <cellStyle name="Comma 2 5 2 2 5 8" xfId="32340"/>
    <cellStyle name="Comma 2 5 2 2 5 8 2" xfId="32341"/>
    <cellStyle name="Comma 2 5 2 2 5 9" xfId="32342"/>
    <cellStyle name="Comma 2 5 2 2 6" xfId="32343"/>
    <cellStyle name="Comma 2 5 2 2 6 10" xfId="32344"/>
    <cellStyle name="Comma 2 5 2 2 6 11" xfId="32345"/>
    <cellStyle name="Comma 2 5 2 2 6 12" xfId="32346"/>
    <cellStyle name="Comma 2 5 2 2 6 13" xfId="32347"/>
    <cellStyle name="Comma 2 5 2 2 6 14" xfId="32348"/>
    <cellStyle name="Comma 2 5 2 2 6 2" xfId="32349"/>
    <cellStyle name="Comma 2 5 2 2 6 2 2" xfId="32350"/>
    <cellStyle name="Comma 2 5 2 2 6 2 2 2" xfId="32351"/>
    <cellStyle name="Comma 2 5 2 2 6 2 2 2 2" xfId="32352"/>
    <cellStyle name="Comma 2 5 2 2 6 2 2 3" xfId="32353"/>
    <cellStyle name="Comma 2 5 2 2 6 2 3" xfId="32354"/>
    <cellStyle name="Comma 2 5 2 2 6 2 3 2" xfId="32355"/>
    <cellStyle name="Comma 2 5 2 2 6 2 4" xfId="32356"/>
    <cellStyle name="Comma 2 5 2 2 6 2 5" xfId="32357"/>
    <cellStyle name="Comma 2 5 2 2 6 2 6" xfId="32358"/>
    <cellStyle name="Comma 2 5 2 2 6 2 7" xfId="32359"/>
    <cellStyle name="Comma 2 5 2 2 6 2 8" xfId="32360"/>
    <cellStyle name="Comma 2 5 2 2 6 3" xfId="32361"/>
    <cellStyle name="Comma 2 5 2 2 6 3 2" xfId="32362"/>
    <cellStyle name="Comma 2 5 2 2 6 3 2 2" xfId="32363"/>
    <cellStyle name="Comma 2 5 2 2 6 3 2 2 2" xfId="32364"/>
    <cellStyle name="Comma 2 5 2 2 6 3 2 3" xfId="32365"/>
    <cellStyle name="Comma 2 5 2 2 6 3 3" xfId="32366"/>
    <cellStyle name="Comma 2 5 2 2 6 3 3 2" xfId="32367"/>
    <cellStyle name="Comma 2 5 2 2 6 3 4" xfId="32368"/>
    <cellStyle name="Comma 2 5 2 2 6 3 5" xfId="32369"/>
    <cellStyle name="Comma 2 5 2 2 6 3 6" xfId="32370"/>
    <cellStyle name="Comma 2 5 2 2 6 3 7" xfId="32371"/>
    <cellStyle name="Comma 2 5 2 2 6 3 8" xfId="32372"/>
    <cellStyle name="Comma 2 5 2 2 6 4" xfId="32373"/>
    <cellStyle name="Comma 2 5 2 2 6 4 2" xfId="32374"/>
    <cellStyle name="Comma 2 5 2 2 6 4 2 2" xfId="32375"/>
    <cellStyle name="Comma 2 5 2 2 6 4 2 2 2" xfId="32376"/>
    <cellStyle name="Comma 2 5 2 2 6 4 2 3" xfId="32377"/>
    <cellStyle name="Comma 2 5 2 2 6 4 3" xfId="32378"/>
    <cellStyle name="Comma 2 5 2 2 6 4 3 2" xfId="32379"/>
    <cellStyle name="Comma 2 5 2 2 6 4 4" xfId="32380"/>
    <cellStyle name="Comma 2 5 2 2 6 4 5" xfId="32381"/>
    <cellStyle name="Comma 2 5 2 2 6 5" xfId="32382"/>
    <cellStyle name="Comma 2 5 2 2 6 5 2" xfId="32383"/>
    <cellStyle name="Comma 2 5 2 2 6 5 2 2" xfId="32384"/>
    <cellStyle name="Comma 2 5 2 2 6 5 2 2 2" xfId="32385"/>
    <cellStyle name="Comma 2 5 2 2 6 5 2 3" xfId="32386"/>
    <cellStyle name="Comma 2 5 2 2 6 5 3" xfId="32387"/>
    <cellStyle name="Comma 2 5 2 2 6 5 3 2" xfId="32388"/>
    <cellStyle name="Comma 2 5 2 2 6 5 4" xfId="32389"/>
    <cellStyle name="Comma 2 5 2 2 6 5 5" xfId="32390"/>
    <cellStyle name="Comma 2 5 2 2 6 6" xfId="32391"/>
    <cellStyle name="Comma 2 5 2 2 6 6 2" xfId="32392"/>
    <cellStyle name="Comma 2 5 2 2 6 6 2 2" xfId="32393"/>
    <cellStyle name="Comma 2 5 2 2 6 6 3" xfId="32394"/>
    <cellStyle name="Comma 2 5 2 2 6 7" xfId="32395"/>
    <cellStyle name="Comma 2 5 2 2 6 7 2" xfId="32396"/>
    <cellStyle name="Comma 2 5 2 2 6 8" xfId="32397"/>
    <cellStyle name="Comma 2 5 2 2 6 8 2" xfId="32398"/>
    <cellStyle name="Comma 2 5 2 2 6 9" xfId="32399"/>
    <cellStyle name="Comma 2 5 2 2 7" xfId="32400"/>
    <cellStyle name="Comma 2 5 2 2 7 2" xfId="32401"/>
    <cellStyle name="Comma 2 5 2 2 7 2 2" xfId="32402"/>
    <cellStyle name="Comma 2 5 2 2 7 2 2 2" xfId="32403"/>
    <cellStyle name="Comma 2 5 2 2 7 2 3" xfId="32404"/>
    <cellStyle name="Comma 2 5 2 2 7 3" xfId="32405"/>
    <cellStyle name="Comma 2 5 2 2 7 3 2" xfId="32406"/>
    <cellStyle name="Comma 2 5 2 2 7 4" xfId="32407"/>
    <cellStyle name="Comma 2 5 2 2 7 5" xfId="32408"/>
    <cellStyle name="Comma 2 5 2 2 7 6" xfId="32409"/>
    <cellStyle name="Comma 2 5 2 2 7 7" xfId="32410"/>
    <cellStyle name="Comma 2 5 2 2 7 8" xfId="32411"/>
    <cellStyle name="Comma 2 5 2 2 8" xfId="32412"/>
    <cellStyle name="Comma 2 5 2 2 8 2" xfId="32413"/>
    <cellStyle name="Comma 2 5 2 2 8 2 2" xfId="32414"/>
    <cellStyle name="Comma 2 5 2 2 8 2 2 2" xfId="32415"/>
    <cellStyle name="Comma 2 5 2 2 8 2 3" xfId="32416"/>
    <cellStyle name="Comma 2 5 2 2 8 3" xfId="32417"/>
    <cellStyle name="Comma 2 5 2 2 8 3 2" xfId="32418"/>
    <cellStyle name="Comma 2 5 2 2 8 4" xfId="32419"/>
    <cellStyle name="Comma 2 5 2 2 8 5" xfId="32420"/>
    <cellStyle name="Comma 2 5 2 2 8 6" xfId="32421"/>
    <cellStyle name="Comma 2 5 2 2 8 7" xfId="32422"/>
    <cellStyle name="Comma 2 5 2 2 8 8" xfId="32423"/>
    <cellStyle name="Comma 2 5 2 2 9" xfId="32424"/>
    <cellStyle name="Comma 2 5 2 2 9 2" xfId="32425"/>
    <cellStyle name="Comma 2 5 2 2 9 2 2" xfId="32426"/>
    <cellStyle name="Comma 2 5 2 2 9 2 2 2" xfId="32427"/>
    <cellStyle name="Comma 2 5 2 2 9 2 3" xfId="32428"/>
    <cellStyle name="Comma 2 5 2 2 9 3" xfId="32429"/>
    <cellStyle name="Comma 2 5 2 2 9 3 2" xfId="32430"/>
    <cellStyle name="Comma 2 5 2 2 9 4" xfId="32431"/>
    <cellStyle name="Comma 2 5 2 2 9 5" xfId="32432"/>
    <cellStyle name="Comma 2 5 2 20" xfId="32433"/>
    <cellStyle name="Comma 2 5 2 21" xfId="32434"/>
    <cellStyle name="Comma 2 5 2 22" xfId="32435"/>
    <cellStyle name="Comma 2 5 2 23" xfId="32436"/>
    <cellStyle name="Comma 2 5 2 3" xfId="32437"/>
    <cellStyle name="Comma 2 5 2 3 10" xfId="32438"/>
    <cellStyle name="Comma 2 5 2 3 10 2" xfId="32439"/>
    <cellStyle name="Comma 2 5 2 3 10 2 2" xfId="32440"/>
    <cellStyle name="Comma 2 5 2 3 10 2 2 2" xfId="32441"/>
    <cellStyle name="Comma 2 5 2 3 10 2 3" xfId="32442"/>
    <cellStyle name="Comma 2 5 2 3 10 3" xfId="32443"/>
    <cellStyle name="Comma 2 5 2 3 10 3 2" xfId="32444"/>
    <cellStyle name="Comma 2 5 2 3 10 4" xfId="32445"/>
    <cellStyle name="Comma 2 5 2 3 10 5" xfId="32446"/>
    <cellStyle name="Comma 2 5 2 3 11" xfId="32447"/>
    <cellStyle name="Comma 2 5 2 3 11 2" xfId="32448"/>
    <cellStyle name="Comma 2 5 2 3 11 2 2" xfId="32449"/>
    <cellStyle name="Comma 2 5 2 3 11 2 2 2" xfId="32450"/>
    <cellStyle name="Comma 2 5 2 3 11 2 3" xfId="32451"/>
    <cellStyle name="Comma 2 5 2 3 11 3" xfId="32452"/>
    <cellStyle name="Comma 2 5 2 3 11 3 2" xfId="32453"/>
    <cellStyle name="Comma 2 5 2 3 11 4" xfId="32454"/>
    <cellStyle name="Comma 2 5 2 3 11 5" xfId="32455"/>
    <cellStyle name="Comma 2 5 2 3 12" xfId="32456"/>
    <cellStyle name="Comma 2 5 2 3 12 2" xfId="32457"/>
    <cellStyle name="Comma 2 5 2 3 12 2 2" xfId="32458"/>
    <cellStyle name="Comma 2 5 2 3 12 3" xfId="32459"/>
    <cellStyle name="Comma 2 5 2 3 13" xfId="32460"/>
    <cellStyle name="Comma 2 5 2 3 13 2" xfId="32461"/>
    <cellStyle name="Comma 2 5 2 3 14" xfId="32462"/>
    <cellStyle name="Comma 2 5 2 3 14 2" xfId="32463"/>
    <cellStyle name="Comma 2 5 2 3 15" xfId="32464"/>
    <cellStyle name="Comma 2 5 2 3 16" xfId="32465"/>
    <cellStyle name="Comma 2 5 2 3 17" xfId="32466"/>
    <cellStyle name="Comma 2 5 2 3 18" xfId="32467"/>
    <cellStyle name="Comma 2 5 2 3 19" xfId="32468"/>
    <cellStyle name="Comma 2 5 2 3 2" xfId="32469"/>
    <cellStyle name="Comma 2 5 2 3 2 10" xfId="32470"/>
    <cellStyle name="Comma 2 5 2 3 2 10 2" xfId="32471"/>
    <cellStyle name="Comma 2 5 2 3 2 11" xfId="32472"/>
    <cellStyle name="Comma 2 5 2 3 2 11 2" xfId="32473"/>
    <cellStyle name="Comma 2 5 2 3 2 12" xfId="32474"/>
    <cellStyle name="Comma 2 5 2 3 2 13" xfId="32475"/>
    <cellStyle name="Comma 2 5 2 3 2 14" xfId="32476"/>
    <cellStyle name="Comma 2 5 2 3 2 15" xfId="32477"/>
    <cellStyle name="Comma 2 5 2 3 2 16" xfId="32478"/>
    <cellStyle name="Comma 2 5 2 3 2 17" xfId="32479"/>
    <cellStyle name="Comma 2 5 2 3 2 2" xfId="32480"/>
    <cellStyle name="Comma 2 5 2 3 2 2 10" xfId="32481"/>
    <cellStyle name="Comma 2 5 2 3 2 2 11" xfId="32482"/>
    <cellStyle name="Comma 2 5 2 3 2 2 12" xfId="32483"/>
    <cellStyle name="Comma 2 5 2 3 2 2 13" xfId="32484"/>
    <cellStyle name="Comma 2 5 2 3 2 2 14" xfId="32485"/>
    <cellStyle name="Comma 2 5 2 3 2 2 2" xfId="32486"/>
    <cellStyle name="Comma 2 5 2 3 2 2 2 2" xfId="32487"/>
    <cellStyle name="Comma 2 5 2 3 2 2 2 2 2" xfId="32488"/>
    <cellStyle name="Comma 2 5 2 3 2 2 2 2 2 2" xfId="32489"/>
    <cellStyle name="Comma 2 5 2 3 2 2 2 2 3" xfId="32490"/>
    <cellStyle name="Comma 2 5 2 3 2 2 2 3" xfId="32491"/>
    <cellStyle name="Comma 2 5 2 3 2 2 2 3 2" xfId="32492"/>
    <cellStyle name="Comma 2 5 2 3 2 2 2 4" xfId="32493"/>
    <cellStyle name="Comma 2 5 2 3 2 2 2 5" xfId="32494"/>
    <cellStyle name="Comma 2 5 2 3 2 2 2 6" xfId="32495"/>
    <cellStyle name="Comma 2 5 2 3 2 2 2 7" xfId="32496"/>
    <cellStyle name="Comma 2 5 2 3 2 2 2 8" xfId="32497"/>
    <cellStyle name="Comma 2 5 2 3 2 2 3" xfId="32498"/>
    <cellStyle name="Comma 2 5 2 3 2 2 3 2" xfId="32499"/>
    <cellStyle name="Comma 2 5 2 3 2 2 3 2 2" xfId="32500"/>
    <cellStyle name="Comma 2 5 2 3 2 2 3 2 2 2" xfId="32501"/>
    <cellStyle name="Comma 2 5 2 3 2 2 3 2 3" xfId="32502"/>
    <cellStyle name="Comma 2 5 2 3 2 2 3 3" xfId="32503"/>
    <cellStyle name="Comma 2 5 2 3 2 2 3 3 2" xfId="32504"/>
    <cellStyle name="Comma 2 5 2 3 2 2 3 4" xfId="32505"/>
    <cellStyle name="Comma 2 5 2 3 2 2 3 5" xfId="32506"/>
    <cellStyle name="Comma 2 5 2 3 2 2 3 6" xfId="32507"/>
    <cellStyle name="Comma 2 5 2 3 2 2 3 7" xfId="32508"/>
    <cellStyle name="Comma 2 5 2 3 2 2 3 8" xfId="32509"/>
    <cellStyle name="Comma 2 5 2 3 2 2 4" xfId="32510"/>
    <cellStyle name="Comma 2 5 2 3 2 2 4 2" xfId="32511"/>
    <cellStyle name="Comma 2 5 2 3 2 2 4 2 2" xfId="32512"/>
    <cellStyle name="Comma 2 5 2 3 2 2 4 2 2 2" xfId="32513"/>
    <cellStyle name="Comma 2 5 2 3 2 2 4 2 3" xfId="32514"/>
    <cellStyle name="Comma 2 5 2 3 2 2 4 3" xfId="32515"/>
    <cellStyle name="Comma 2 5 2 3 2 2 4 3 2" xfId="32516"/>
    <cellStyle name="Comma 2 5 2 3 2 2 4 4" xfId="32517"/>
    <cellStyle name="Comma 2 5 2 3 2 2 4 5" xfId="32518"/>
    <cellStyle name="Comma 2 5 2 3 2 2 5" xfId="32519"/>
    <cellStyle name="Comma 2 5 2 3 2 2 5 2" xfId="32520"/>
    <cellStyle name="Comma 2 5 2 3 2 2 5 2 2" xfId="32521"/>
    <cellStyle name="Comma 2 5 2 3 2 2 5 2 2 2" xfId="32522"/>
    <cellStyle name="Comma 2 5 2 3 2 2 5 2 3" xfId="32523"/>
    <cellStyle name="Comma 2 5 2 3 2 2 5 3" xfId="32524"/>
    <cellStyle name="Comma 2 5 2 3 2 2 5 3 2" xfId="32525"/>
    <cellStyle name="Comma 2 5 2 3 2 2 5 4" xfId="32526"/>
    <cellStyle name="Comma 2 5 2 3 2 2 5 5" xfId="32527"/>
    <cellStyle name="Comma 2 5 2 3 2 2 6" xfId="32528"/>
    <cellStyle name="Comma 2 5 2 3 2 2 6 2" xfId="32529"/>
    <cellStyle name="Comma 2 5 2 3 2 2 6 2 2" xfId="32530"/>
    <cellStyle name="Comma 2 5 2 3 2 2 6 3" xfId="32531"/>
    <cellStyle name="Comma 2 5 2 3 2 2 7" xfId="32532"/>
    <cellStyle name="Comma 2 5 2 3 2 2 7 2" xfId="32533"/>
    <cellStyle name="Comma 2 5 2 3 2 2 8" xfId="32534"/>
    <cellStyle name="Comma 2 5 2 3 2 2 8 2" xfId="32535"/>
    <cellStyle name="Comma 2 5 2 3 2 2 9" xfId="32536"/>
    <cellStyle name="Comma 2 5 2 3 2 3" xfId="32537"/>
    <cellStyle name="Comma 2 5 2 3 2 3 10" xfId="32538"/>
    <cellStyle name="Comma 2 5 2 3 2 3 11" xfId="32539"/>
    <cellStyle name="Comma 2 5 2 3 2 3 12" xfId="32540"/>
    <cellStyle name="Comma 2 5 2 3 2 3 13" xfId="32541"/>
    <cellStyle name="Comma 2 5 2 3 2 3 14" xfId="32542"/>
    <cellStyle name="Comma 2 5 2 3 2 3 2" xfId="32543"/>
    <cellStyle name="Comma 2 5 2 3 2 3 2 2" xfId="32544"/>
    <cellStyle name="Comma 2 5 2 3 2 3 2 2 2" xfId="32545"/>
    <cellStyle name="Comma 2 5 2 3 2 3 2 2 2 2" xfId="32546"/>
    <cellStyle name="Comma 2 5 2 3 2 3 2 2 3" xfId="32547"/>
    <cellStyle name="Comma 2 5 2 3 2 3 2 3" xfId="32548"/>
    <cellStyle name="Comma 2 5 2 3 2 3 2 3 2" xfId="32549"/>
    <cellStyle name="Comma 2 5 2 3 2 3 2 4" xfId="32550"/>
    <cellStyle name="Comma 2 5 2 3 2 3 2 5" xfId="32551"/>
    <cellStyle name="Comma 2 5 2 3 2 3 2 6" xfId="32552"/>
    <cellStyle name="Comma 2 5 2 3 2 3 2 7" xfId="32553"/>
    <cellStyle name="Comma 2 5 2 3 2 3 2 8" xfId="32554"/>
    <cellStyle name="Comma 2 5 2 3 2 3 3" xfId="32555"/>
    <cellStyle name="Comma 2 5 2 3 2 3 3 2" xfId="32556"/>
    <cellStyle name="Comma 2 5 2 3 2 3 3 2 2" xfId="32557"/>
    <cellStyle name="Comma 2 5 2 3 2 3 3 2 2 2" xfId="32558"/>
    <cellStyle name="Comma 2 5 2 3 2 3 3 2 3" xfId="32559"/>
    <cellStyle name="Comma 2 5 2 3 2 3 3 3" xfId="32560"/>
    <cellStyle name="Comma 2 5 2 3 2 3 3 3 2" xfId="32561"/>
    <cellStyle name="Comma 2 5 2 3 2 3 3 4" xfId="32562"/>
    <cellStyle name="Comma 2 5 2 3 2 3 3 5" xfId="32563"/>
    <cellStyle name="Comma 2 5 2 3 2 3 3 6" xfId="32564"/>
    <cellStyle name="Comma 2 5 2 3 2 3 3 7" xfId="32565"/>
    <cellStyle name="Comma 2 5 2 3 2 3 3 8" xfId="32566"/>
    <cellStyle name="Comma 2 5 2 3 2 3 4" xfId="32567"/>
    <cellStyle name="Comma 2 5 2 3 2 3 4 2" xfId="32568"/>
    <cellStyle name="Comma 2 5 2 3 2 3 4 2 2" xfId="32569"/>
    <cellStyle name="Comma 2 5 2 3 2 3 4 2 2 2" xfId="32570"/>
    <cellStyle name="Comma 2 5 2 3 2 3 4 2 3" xfId="32571"/>
    <cellStyle name="Comma 2 5 2 3 2 3 4 3" xfId="32572"/>
    <cellStyle name="Comma 2 5 2 3 2 3 4 3 2" xfId="32573"/>
    <cellStyle name="Comma 2 5 2 3 2 3 4 4" xfId="32574"/>
    <cellStyle name="Comma 2 5 2 3 2 3 4 5" xfId="32575"/>
    <cellStyle name="Comma 2 5 2 3 2 3 5" xfId="32576"/>
    <cellStyle name="Comma 2 5 2 3 2 3 5 2" xfId="32577"/>
    <cellStyle name="Comma 2 5 2 3 2 3 5 2 2" xfId="32578"/>
    <cellStyle name="Comma 2 5 2 3 2 3 5 2 2 2" xfId="32579"/>
    <cellStyle name="Comma 2 5 2 3 2 3 5 2 3" xfId="32580"/>
    <cellStyle name="Comma 2 5 2 3 2 3 5 3" xfId="32581"/>
    <cellStyle name="Comma 2 5 2 3 2 3 5 3 2" xfId="32582"/>
    <cellStyle name="Comma 2 5 2 3 2 3 5 4" xfId="32583"/>
    <cellStyle name="Comma 2 5 2 3 2 3 5 5" xfId="32584"/>
    <cellStyle name="Comma 2 5 2 3 2 3 6" xfId="32585"/>
    <cellStyle name="Comma 2 5 2 3 2 3 6 2" xfId="32586"/>
    <cellStyle name="Comma 2 5 2 3 2 3 6 2 2" xfId="32587"/>
    <cellStyle name="Comma 2 5 2 3 2 3 6 3" xfId="32588"/>
    <cellStyle name="Comma 2 5 2 3 2 3 7" xfId="32589"/>
    <cellStyle name="Comma 2 5 2 3 2 3 7 2" xfId="32590"/>
    <cellStyle name="Comma 2 5 2 3 2 3 8" xfId="32591"/>
    <cellStyle name="Comma 2 5 2 3 2 3 8 2" xfId="32592"/>
    <cellStyle name="Comma 2 5 2 3 2 3 9" xfId="32593"/>
    <cellStyle name="Comma 2 5 2 3 2 4" xfId="32594"/>
    <cellStyle name="Comma 2 5 2 3 2 4 10" xfId="32595"/>
    <cellStyle name="Comma 2 5 2 3 2 4 11" xfId="32596"/>
    <cellStyle name="Comma 2 5 2 3 2 4 12" xfId="32597"/>
    <cellStyle name="Comma 2 5 2 3 2 4 13" xfId="32598"/>
    <cellStyle name="Comma 2 5 2 3 2 4 14" xfId="32599"/>
    <cellStyle name="Comma 2 5 2 3 2 4 2" xfId="32600"/>
    <cellStyle name="Comma 2 5 2 3 2 4 2 2" xfId="32601"/>
    <cellStyle name="Comma 2 5 2 3 2 4 2 2 2" xfId="32602"/>
    <cellStyle name="Comma 2 5 2 3 2 4 2 2 2 2" xfId="32603"/>
    <cellStyle name="Comma 2 5 2 3 2 4 2 2 3" xfId="32604"/>
    <cellStyle name="Comma 2 5 2 3 2 4 2 3" xfId="32605"/>
    <cellStyle name="Comma 2 5 2 3 2 4 2 3 2" xfId="32606"/>
    <cellStyle name="Comma 2 5 2 3 2 4 2 4" xfId="32607"/>
    <cellStyle name="Comma 2 5 2 3 2 4 2 5" xfId="32608"/>
    <cellStyle name="Comma 2 5 2 3 2 4 2 6" xfId="32609"/>
    <cellStyle name="Comma 2 5 2 3 2 4 2 7" xfId="32610"/>
    <cellStyle name="Comma 2 5 2 3 2 4 2 8" xfId="32611"/>
    <cellStyle name="Comma 2 5 2 3 2 4 3" xfId="32612"/>
    <cellStyle name="Comma 2 5 2 3 2 4 3 2" xfId="32613"/>
    <cellStyle name="Comma 2 5 2 3 2 4 3 2 2" xfId="32614"/>
    <cellStyle name="Comma 2 5 2 3 2 4 3 2 2 2" xfId="32615"/>
    <cellStyle name="Comma 2 5 2 3 2 4 3 2 3" xfId="32616"/>
    <cellStyle name="Comma 2 5 2 3 2 4 3 3" xfId="32617"/>
    <cellStyle name="Comma 2 5 2 3 2 4 3 3 2" xfId="32618"/>
    <cellStyle name="Comma 2 5 2 3 2 4 3 4" xfId="32619"/>
    <cellStyle name="Comma 2 5 2 3 2 4 3 5" xfId="32620"/>
    <cellStyle name="Comma 2 5 2 3 2 4 3 6" xfId="32621"/>
    <cellStyle name="Comma 2 5 2 3 2 4 3 7" xfId="32622"/>
    <cellStyle name="Comma 2 5 2 3 2 4 3 8" xfId="32623"/>
    <cellStyle name="Comma 2 5 2 3 2 4 4" xfId="32624"/>
    <cellStyle name="Comma 2 5 2 3 2 4 4 2" xfId="32625"/>
    <cellStyle name="Comma 2 5 2 3 2 4 4 2 2" xfId="32626"/>
    <cellStyle name="Comma 2 5 2 3 2 4 4 2 2 2" xfId="32627"/>
    <cellStyle name="Comma 2 5 2 3 2 4 4 2 3" xfId="32628"/>
    <cellStyle name="Comma 2 5 2 3 2 4 4 3" xfId="32629"/>
    <cellStyle name="Comma 2 5 2 3 2 4 4 3 2" xfId="32630"/>
    <cellStyle name="Comma 2 5 2 3 2 4 4 4" xfId="32631"/>
    <cellStyle name="Comma 2 5 2 3 2 4 4 5" xfId="32632"/>
    <cellStyle name="Comma 2 5 2 3 2 4 5" xfId="32633"/>
    <cellStyle name="Comma 2 5 2 3 2 4 5 2" xfId="32634"/>
    <cellStyle name="Comma 2 5 2 3 2 4 5 2 2" xfId="32635"/>
    <cellStyle name="Comma 2 5 2 3 2 4 5 2 2 2" xfId="32636"/>
    <cellStyle name="Comma 2 5 2 3 2 4 5 2 3" xfId="32637"/>
    <cellStyle name="Comma 2 5 2 3 2 4 5 3" xfId="32638"/>
    <cellStyle name="Comma 2 5 2 3 2 4 5 3 2" xfId="32639"/>
    <cellStyle name="Comma 2 5 2 3 2 4 5 4" xfId="32640"/>
    <cellStyle name="Comma 2 5 2 3 2 4 5 5" xfId="32641"/>
    <cellStyle name="Comma 2 5 2 3 2 4 6" xfId="32642"/>
    <cellStyle name="Comma 2 5 2 3 2 4 6 2" xfId="32643"/>
    <cellStyle name="Comma 2 5 2 3 2 4 6 2 2" xfId="32644"/>
    <cellStyle name="Comma 2 5 2 3 2 4 6 3" xfId="32645"/>
    <cellStyle name="Comma 2 5 2 3 2 4 7" xfId="32646"/>
    <cellStyle name="Comma 2 5 2 3 2 4 7 2" xfId="32647"/>
    <cellStyle name="Comma 2 5 2 3 2 4 8" xfId="32648"/>
    <cellStyle name="Comma 2 5 2 3 2 4 8 2" xfId="32649"/>
    <cellStyle name="Comma 2 5 2 3 2 4 9" xfId="32650"/>
    <cellStyle name="Comma 2 5 2 3 2 5" xfId="32651"/>
    <cellStyle name="Comma 2 5 2 3 2 5 2" xfId="32652"/>
    <cellStyle name="Comma 2 5 2 3 2 5 2 2" xfId="32653"/>
    <cellStyle name="Comma 2 5 2 3 2 5 2 2 2" xfId="32654"/>
    <cellStyle name="Comma 2 5 2 3 2 5 2 3" xfId="32655"/>
    <cellStyle name="Comma 2 5 2 3 2 5 3" xfId="32656"/>
    <cellStyle name="Comma 2 5 2 3 2 5 3 2" xfId="32657"/>
    <cellStyle name="Comma 2 5 2 3 2 5 4" xfId="32658"/>
    <cellStyle name="Comma 2 5 2 3 2 5 5" xfId="32659"/>
    <cellStyle name="Comma 2 5 2 3 2 5 6" xfId="32660"/>
    <cellStyle name="Comma 2 5 2 3 2 5 7" xfId="32661"/>
    <cellStyle name="Comma 2 5 2 3 2 5 8" xfId="32662"/>
    <cellStyle name="Comma 2 5 2 3 2 6" xfId="32663"/>
    <cellStyle name="Comma 2 5 2 3 2 6 2" xfId="32664"/>
    <cellStyle name="Comma 2 5 2 3 2 6 2 2" xfId="32665"/>
    <cellStyle name="Comma 2 5 2 3 2 6 2 2 2" xfId="32666"/>
    <cellStyle name="Comma 2 5 2 3 2 6 2 3" xfId="32667"/>
    <cellStyle name="Comma 2 5 2 3 2 6 3" xfId="32668"/>
    <cellStyle name="Comma 2 5 2 3 2 6 3 2" xfId="32669"/>
    <cellStyle name="Comma 2 5 2 3 2 6 4" xfId="32670"/>
    <cellStyle name="Comma 2 5 2 3 2 6 5" xfId="32671"/>
    <cellStyle name="Comma 2 5 2 3 2 6 6" xfId="32672"/>
    <cellStyle name="Comma 2 5 2 3 2 6 7" xfId="32673"/>
    <cellStyle name="Comma 2 5 2 3 2 6 8" xfId="32674"/>
    <cellStyle name="Comma 2 5 2 3 2 7" xfId="32675"/>
    <cellStyle name="Comma 2 5 2 3 2 7 2" xfId="32676"/>
    <cellStyle name="Comma 2 5 2 3 2 7 2 2" xfId="32677"/>
    <cellStyle name="Comma 2 5 2 3 2 7 2 2 2" xfId="32678"/>
    <cellStyle name="Comma 2 5 2 3 2 7 2 3" xfId="32679"/>
    <cellStyle name="Comma 2 5 2 3 2 7 3" xfId="32680"/>
    <cellStyle name="Comma 2 5 2 3 2 7 3 2" xfId="32681"/>
    <cellStyle name="Comma 2 5 2 3 2 7 4" xfId="32682"/>
    <cellStyle name="Comma 2 5 2 3 2 7 5" xfId="32683"/>
    <cellStyle name="Comma 2 5 2 3 2 8" xfId="32684"/>
    <cellStyle name="Comma 2 5 2 3 2 8 2" xfId="32685"/>
    <cellStyle name="Comma 2 5 2 3 2 8 2 2" xfId="32686"/>
    <cellStyle name="Comma 2 5 2 3 2 8 2 2 2" xfId="32687"/>
    <cellStyle name="Comma 2 5 2 3 2 8 2 3" xfId="32688"/>
    <cellStyle name="Comma 2 5 2 3 2 8 3" xfId="32689"/>
    <cellStyle name="Comma 2 5 2 3 2 8 3 2" xfId="32690"/>
    <cellStyle name="Comma 2 5 2 3 2 8 4" xfId="32691"/>
    <cellStyle name="Comma 2 5 2 3 2 8 5" xfId="32692"/>
    <cellStyle name="Comma 2 5 2 3 2 9" xfId="32693"/>
    <cellStyle name="Comma 2 5 2 3 2 9 2" xfId="32694"/>
    <cellStyle name="Comma 2 5 2 3 2 9 2 2" xfId="32695"/>
    <cellStyle name="Comma 2 5 2 3 2 9 3" xfId="32696"/>
    <cellStyle name="Comma 2 5 2 3 20" xfId="32697"/>
    <cellStyle name="Comma 2 5 2 3 3" xfId="32698"/>
    <cellStyle name="Comma 2 5 2 3 3 10" xfId="32699"/>
    <cellStyle name="Comma 2 5 2 3 3 11" xfId="32700"/>
    <cellStyle name="Comma 2 5 2 3 3 12" xfId="32701"/>
    <cellStyle name="Comma 2 5 2 3 3 13" xfId="32702"/>
    <cellStyle name="Comma 2 5 2 3 3 14" xfId="32703"/>
    <cellStyle name="Comma 2 5 2 3 3 2" xfId="32704"/>
    <cellStyle name="Comma 2 5 2 3 3 2 2" xfId="32705"/>
    <cellStyle name="Comma 2 5 2 3 3 2 2 2" xfId="32706"/>
    <cellStyle name="Comma 2 5 2 3 3 2 2 2 2" xfId="32707"/>
    <cellStyle name="Comma 2 5 2 3 3 2 2 3" xfId="32708"/>
    <cellStyle name="Comma 2 5 2 3 3 2 3" xfId="32709"/>
    <cellStyle name="Comma 2 5 2 3 3 2 3 2" xfId="32710"/>
    <cellStyle name="Comma 2 5 2 3 3 2 4" xfId="32711"/>
    <cellStyle name="Comma 2 5 2 3 3 2 5" xfId="32712"/>
    <cellStyle name="Comma 2 5 2 3 3 2 6" xfId="32713"/>
    <cellStyle name="Comma 2 5 2 3 3 2 7" xfId="32714"/>
    <cellStyle name="Comma 2 5 2 3 3 2 8" xfId="32715"/>
    <cellStyle name="Comma 2 5 2 3 3 3" xfId="32716"/>
    <cellStyle name="Comma 2 5 2 3 3 3 2" xfId="32717"/>
    <cellStyle name="Comma 2 5 2 3 3 3 2 2" xfId="32718"/>
    <cellStyle name="Comma 2 5 2 3 3 3 2 2 2" xfId="32719"/>
    <cellStyle name="Comma 2 5 2 3 3 3 2 3" xfId="32720"/>
    <cellStyle name="Comma 2 5 2 3 3 3 3" xfId="32721"/>
    <cellStyle name="Comma 2 5 2 3 3 3 3 2" xfId="32722"/>
    <cellStyle name="Comma 2 5 2 3 3 3 4" xfId="32723"/>
    <cellStyle name="Comma 2 5 2 3 3 3 5" xfId="32724"/>
    <cellStyle name="Comma 2 5 2 3 3 3 6" xfId="32725"/>
    <cellStyle name="Comma 2 5 2 3 3 3 7" xfId="32726"/>
    <cellStyle name="Comma 2 5 2 3 3 3 8" xfId="32727"/>
    <cellStyle name="Comma 2 5 2 3 3 4" xfId="32728"/>
    <cellStyle name="Comma 2 5 2 3 3 4 2" xfId="32729"/>
    <cellStyle name="Comma 2 5 2 3 3 4 2 2" xfId="32730"/>
    <cellStyle name="Comma 2 5 2 3 3 4 2 2 2" xfId="32731"/>
    <cellStyle name="Comma 2 5 2 3 3 4 2 3" xfId="32732"/>
    <cellStyle name="Comma 2 5 2 3 3 4 3" xfId="32733"/>
    <cellStyle name="Comma 2 5 2 3 3 4 3 2" xfId="32734"/>
    <cellStyle name="Comma 2 5 2 3 3 4 4" xfId="32735"/>
    <cellStyle name="Comma 2 5 2 3 3 4 5" xfId="32736"/>
    <cellStyle name="Comma 2 5 2 3 3 5" xfId="32737"/>
    <cellStyle name="Comma 2 5 2 3 3 5 2" xfId="32738"/>
    <cellStyle name="Comma 2 5 2 3 3 5 2 2" xfId="32739"/>
    <cellStyle name="Comma 2 5 2 3 3 5 2 2 2" xfId="32740"/>
    <cellStyle name="Comma 2 5 2 3 3 5 2 3" xfId="32741"/>
    <cellStyle name="Comma 2 5 2 3 3 5 3" xfId="32742"/>
    <cellStyle name="Comma 2 5 2 3 3 5 3 2" xfId="32743"/>
    <cellStyle name="Comma 2 5 2 3 3 5 4" xfId="32744"/>
    <cellStyle name="Comma 2 5 2 3 3 5 5" xfId="32745"/>
    <cellStyle name="Comma 2 5 2 3 3 6" xfId="32746"/>
    <cellStyle name="Comma 2 5 2 3 3 6 2" xfId="32747"/>
    <cellStyle name="Comma 2 5 2 3 3 6 2 2" xfId="32748"/>
    <cellStyle name="Comma 2 5 2 3 3 6 3" xfId="32749"/>
    <cellStyle name="Comma 2 5 2 3 3 7" xfId="32750"/>
    <cellStyle name="Comma 2 5 2 3 3 7 2" xfId="32751"/>
    <cellStyle name="Comma 2 5 2 3 3 8" xfId="32752"/>
    <cellStyle name="Comma 2 5 2 3 3 8 2" xfId="32753"/>
    <cellStyle name="Comma 2 5 2 3 3 9" xfId="32754"/>
    <cellStyle name="Comma 2 5 2 3 4" xfId="32755"/>
    <cellStyle name="Comma 2 5 2 3 4 10" xfId="32756"/>
    <cellStyle name="Comma 2 5 2 3 4 11" xfId="32757"/>
    <cellStyle name="Comma 2 5 2 3 4 12" xfId="32758"/>
    <cellStyle name="Comma 2 5 2 3 4 13" xfId="32759"/>
    <cellStyle name="Comma 2 5 2 3 4 14" xfId="32760"/>
    <cellStyle name="Comma 2 5 2 3 4 2" xfId="32761"/>
    <cellStyle name="Comma 2 5 2 3 4 2 2" xfId="32762"/>
    <cellStyle name="Comma 2 5 2 3 4 2 2 2" xfId="32763"/>
    <cellStyle name="Comma 2 5 2 3 4 2 2 2 2" xfId="32764"/>
    <cellStyle name="Comma 2 5 2 3 4 2 2 3" xfId="32765"/>
    <cellStyle name="Comma 2 5 2 3 4 2 3" xfId="32766"/>
    <cellStyle name="Comma 2 5 2 3 4 2 3 2" xfId="32767"/>
    <cellStyle name="Comma 2 5 2 3 4 2 4" xfId="32768"/>
    <cellStyle name="Comma 2 5 2 3 4 2 5" xfId="32769"/>
    <cellStyle name="Comma 2 5 2 3 4 2 6" xfId="32770"/>
    <cellStyle name="Comma 2 5 2 3 4 2 7" xfId="32771"/>
    <cellStyle name="Comma 2 5 2 3 4 2 8" xfId="32772"/>
    <cellStyle name="Comma 2 5 2 3 4 3" xfId="32773"/>
    <cellStyle name="Comma 2 5 2 3 4 3 2" xfId="32774"/>
    <cellStyle name="Comma 2 5 2 3 4 3 2 2" xfId="32775"/>
    <cellStyle name="Comma 2 5 2 3 4 3 2 2 2" xfId="32776"/>
    <cellStyle name="Comma 2 5 2 3 4 3 2 3" xfId="32777"/>
    <cellStyle name="Comma 2 5 2 3 4 3 3" xfId="32778"/>
    <cellStyle name="Comma 2 5 2 3 4 3 3 2" xfId="32779"/>
    <cellStyle name="Comma 2 5 2 3 4 3 4" xfId="32780"/>
    <cellStyle name="Comma 2 5 2 3 4 3 5" xfId="32781"/>
    <cellStyle name="Comma 2 5 2 3 4 3 6" xfId="32782"/>
    <cellStyle name="Comma 2 5 2 3 4 3 7" xfId="32783"/>
    <cellStyle name="Comma 2 5 2 3 4 3 8" xfId="32784"/>
    <cellStyle name="Comma 2 5 2 3 4 4" xfId="32785"/>
    <cellStyle name="Comma 2 5 2 3 4 4 2" xfId="32786"/>
    <cellStyle name="Comma 2 5 2 3 4 4 2 2" xfId="32787"/>
    <cellStyle name="Comma 2 5 2 3 4 4 2 2 2" xfId="32788"/>
    <cellStyle name="Comma 2 5 2 3 4 4 2 3" xfId="32789"/>
    <cellStyle name="Comma 2 5 2 3 4 4 3" xfId="32790"/>
    <cellStyle name="Comma 2 5 2 3 4 4 3 2" xfId="32791"/>
    <cellStyle name="Comma 2 5 2 3 4 4 4" xfId="32792"/>
    <cellStyle name="Comma 2 5 2 3 4 4 5" xfId="32793"/>
    <cellStyle name="Comma 2 5 2 3 4 5" xfId="32794"/>
    <cellStyle name="Comma 2 5 2 3 4 5 2" xfId="32795"/>
    <cellStyle name="Comma 2 5 2 3 4 5 2 2" xfId="32796"/>
    <cellStyle name="Comma 2 5 2 3 4 5 2 2 2" xfId="32797"/>
    <cellStyle name="Comma 2 5 2 3 4 5 2 3" xfId="32798"/>
    <cellStyle name="Comma 2 5 2 3 4 5 3" xfId="32799"/>
    <cellStyle name="Comma 2 5 2 3 4 5 3 2" xfId="32800"/>
    <cellStyle name="Comma 2 5 2 3 4 5 4" xfId="32801"/>
    <cellStyle name="Comma 2 5 2 3 4 5 5" xfId="32802"/>
    <cellStyle name="Comma 2 5 2 3 4 6" xfId="32803"/>
    <cellStyle name="Comma 2 5 2 3 4 6 2" xfId="32804"/>
    <cellStyle name="Comma 2 5 2 3 4 6 2 2" xfId="32805"/>
    <cellStyle name="Comma 2 5 2 3 4 6 3" xfId="32806"/>
    <cellStyle name="Comma 2 5 2 3 4 7" xfId="32807"/>
    <cellStyle name="Comma 2 5 2 3 4 7 2" xfId="32808"/>
    <cellStyle name="Comma 2 5 2 3 4 8" xfId="32809"/>
    <cellStyle name="Comma 2 5 2 3 4 8 2" xfId="32810"/>
    <cellStyle name="Comma 2 5 2 3 4 9" xfId="32811"/>
    <cellStyle name="Comma 2 5 2 3 5" xfId="32812"/>
    <cellStyle name="Comma 2 5 2 3 5 10" xfId="32813"/>
    <cellStyle name="Comma 2 5 2 3 5 11" xfId="32814"/>
    <cellStyle name="Comma 2 5 2 3 5 12" xfId="32815"/>
    <cellStyle name="Comma 2 5 2 3 5 13" xfId="32816"/>
    <cellStyle name="Comma 2 5 2 3 5 14" xfId="32817"/>
    <cellStyle name="Comma 2 5 2 3 5 2" xfId="32818"/>
    <cellStyle name="Comma 2 5 2 3 5 2 2" xfId="32819"/>
    <cellStyle name="Comma 2 5 2 3 5 2 2 2" xfId="32820"/>
    <cellStyle name="Comma 2 5 2 3 5 2 2 2 2" xfId="32821"/>
    <cellStyle name="Comma 2 5 2 3 5 2 2 3" xfId="32822"/>
    <cellStyle name="Comma 2 5 2 3 5 2 3" xfId="32823"/>
    <cellStyle name="Comma 2 5 2 3 5 2 3 2" xfId="32824"/>
    <cellStyle name="Comma 2 5 2 3 5 2 4" xfId="32825"/>
    <cellStyle name="Comma 2 5 2 3 5 2 5" xfId="32826"/>
    <cellStyle name="Comma 2 5 2 3 5 2 6" xfId="32827"/>
    <cellStyle name="Comma 2 5 2 3 5 2 7" xfId="32828"/>
    <cellStyle name="Comma 2 5 2 3 5 2 8" xfId="32829"/>
    <cellStyle name="Comma 2 5 2 3 5 3" xfId="32830"/>
    <cellStyle name="Comma 2 5 2 3 5 3 2" xfId="32831"/>
    <cellStyle name="Comma 2 5 2 3 5 3 2 2" xfId="32832"/>
    <cellStyle name="Comma 2 5 2 3 5 3 2 2 2" xfId="32833"/>
    <cellStyle name="Comma 2 5 2 3 5 3 2 3" xfId="32834"/>
    <cellStyle name="Comma 2 5 2 3 5 3 3" xfId="32835"/>
    <cellStyle name="Comma 2 5 2 3 5 3 3 2" xfId="32836"/>
    <cellStyle name="Comma 2 5 2 3 5 3 4" xfId="32837"/>
    <cellStyle name="Comma 2 5 2 3 5 3 5" xfId="32838"/>
    <cellStyle name="Comma 2 5 2 3 5 3 6" xfId="32839"/>
    <cellStyle name="Comma 2 5 2 3 5 3 7" xfId="32840"/>
    <cellStyle name="Comma 2 5 2 3 5 3 8" xfId="32841"/>
    <cellStyle name="Comma 2 5 2 3 5 4" xfId="32842"/>
    <cellStyle name="Comma 2 5 2 3 5 4 2" xfId="32843"/>
    <cellStyle name="Comma 2 5 2 3 5 4 2 2" xfId="32844"/>
    <cellStyle name="Comma 2 5 2 3 5 4 2 2 2" xfId="32845"/>
    <cellStyle name="Comma 2 5 2 3 5 4 2 3" xfId="32846"/>
    <cellStyle name="Comma 2 5 2 3 5 4 3" xfId="32847"/>
    <cellStyle name="Comma 2 5 2 3 5 4 3 2" xfId="32848"/>
    <cellStyle name="Comma 2 5 2 3 5 4 4" xfId="32849"/>
    <cellStyle name="Comma 2 5 2 3 5 4 5" xfId="32850"/>
    <cellStyle name="Comma 2 5 2 3 5 5" xfId="32851"/>
    <cellStyle name="Comma 2 5 2 3 5 5 2" xfId="32852"/>
    <cellStyle name="Comma 2 5 2 3 5 5 2 2" xfId="32853"/>
    <cellStyle name="Comma 2 5 2 3 5 5 2 2 2" xfId="32854"/>
    <cellStyle name="Comma 2 5 2 3 5 5 2 3" xfId="32855"/>
    <cellStyle name="Comma 2 5 2 3 5 5 3" xfId="32856"/>
    <cellStyle name="Comma 2 5 2 3 5 5 3 2" xfId="32857"/>
    <cellStyle name="Comma 2 5 2 3 5 5 4" xfId="32858"/>
    <cellStyle name="Comma 2 5 2 3 5 5 5" xfId="32859"/>
    <cellStyle name="Comma 2 5 2 3 5 6" xfId="32860"/>
    <cellStyle name="Comma 2 5 2 3 5 6 2" xfId="32861"/>
    <cellStyle name="Comma 2 5 2 3 5 6 2 2" xfId="32862"/>
    <cellStyle name="Comma 2 5 2 3 5 6 3" xfId="32863"/>
    <cellStyle name="Comma 2 5 2 3 5 7" xfId="32864"/>
    <cellStyle name="Comma 2 5 2 3 5 7 2" xfId="32865"/>
    <cellStyle name="Comma 2 5 2 3 5 8" xfId="32866"/>
    <cellStyle name="Comma 2 5 2 3 5 8 2" xfId="32867"/>
    <cellStyle name="Comma 2 5 2 3 5 9" xfId="32868"/>
    <cellStyle name="Comma 2 5 2 3 6" xfId="32869"/>
    <cellStyle name="Comma 2 5 2 3 6 2" xfId="32870"/>
    <cellStyle name="Comma 2 5 2 3 6 2 2" xfId="32871"/>
    <cellStyle name="Comma 2 5 2 3 6 2 2 2" xfId="32872"/>
    <cellStyle name="Comma 2 5 2 3 6 2 3" xfId="32873"/>
    <cellStyle name="Comma 2 5 2 3 6 3" xfId="32874"/>
    <cellStyle name="Comma 2 5 2 3 6 3 2" xfId="32875"/>
    <cellStyle name="Comma 2 5 2 3 6 4" xfId="32876"/>
    <cellStyle name="Comma 2 5 2 3 6 5" xfId="32877"/>
    <cellStyle name="Comma 2 5 2 3 6 6" xfId="32878"/>
    <cellStyle name="Comma 2 5 2 3 6 7" xfId="32879"/>
    <cellStyle name="Comma 2 5 2 3 6 8" xfId="32880"/>
    <cellStyle name="Comma 2 5 2 3 7" xfId="32881"/>
    <cellStyle name="Comma 2 5 2 3 7 2" xfId="32882"/>
    <cellStyle name="Comma 2 5 2 3 7 2 2" xfId="32883"/>
    <cellStyle name="Comma 2 5 2 3 7 2 2 2" xfId="32884"/>
    <cellStyle name="Comma 2 5 2 3 7 2 3" xfId="32885"/>
    <cellStyle name="Comma 2 5 2 3 7 3" xfId="32886"/>
    <cellStyle name="Comma 2 5 2 3 7 3 2" xfId="32887"/>
    <cellStyle name="Comma 2 5 2 3 7 4" xfId="32888"/>
    <cellStyle name="Comma 2 5 2 3 7 5" xfId="32889"/>
    <cellStyle name="Comma 2 5 2 3 7 6" xfId="32890"/>
    <cellStyle name="Comma 2 5 2 3 7 7" xfId="32891"/>
    <cellStyle name="Comma 2 5 2 3 7 8" xfId="32892"/>
    <cellStyle name="Comma 2 5 2 3 8" xfId="32893"/>
    <cellStyle name="Comma 2 5 2 3 8 2" xfId="32894"/>
    <cellStyle name="Comma 2 5 2 3 8 2 2" xfId="32895"/>
    <cellStyle name="Comma 2 5 2 3 8 2 2 2" xfId="32896"/>
    <cellStyle name="Comma 2 5 2 3 8 2 3" xfId="32897"/>
    <cellStyle name="Comma 2 5 2 3 8 3" xfId="32898"/>
    <cellStyle name="Comma 2 5 2 3 8 3 2" xfId="32899"/>
    <cellStyle name="Comma 2 5 2 3 8 4" xfId="32900"/>
    <cellStyle name="Comma 2 5 2 3 8 5" xfId="32901"/>
    <cellStyle name="Comma 2 5 2 3 9" xfId="32902"/>
    <cellStyle name="Comma 2 5 2 3 9 2" xfId="32903"/>
    <cellStyle name="Comma 2 5 2 3 9 2 2" xfId="32904"/>
    <cellStyle name="Comma 2 5 2 3 9 2 2 2" xfId="32905"/>
    <cellStyle name="Comma 2 5 2 3 9 2 3" xfId="32906"/>
    <cellStyle name="Comma 2 5 2 3 9 3" xfId="32907"/>
    <cellStyle name="Comma 2 5 2 3 9 3 2" xfId="32908"/>
    <cellStyle name="Comma 2 5 2 3 9 4" xfId="32909"/>
    <cellStyle name="Comma 2 5 2 3 9 5" xfId="32910"/>
    <cellStyle name="Comma 2 5 2 4" xfId="32911"/>
    <cellStyle name="Comma 2 5 2 4 10" xfId="32912"/>
    <cellStyle name="Comma 2 5 2 4 10 2" xfId="32913"/>
    <cellStyle name="Comma 2 5 2 4 11" xfId="32914"/>
    <cellStyle name="Comma 2 5 2 4 11 2" xfId="32915"/>
    <cellStyle name="Comma 2 5 2 4 12" xfId="32916"/>
    <cellStyle name="Comma 2 5 2 4 13" xfId="32917"/>
    <cellStyle name="Comma 2 5 2 4 14" xfId="32918"/>
    <cellStyle name="Comma 2 5 2 4 15" xfId="32919"/>
    <cellStyle name="Comma 2 5 2 4 16" xfId="32920"/>
    <cellStyle name="Comma 2 5 2 4 17" xfId="32921"/>
    <cellStyle name="Comma 2 5 2 4 2" xfId="32922"/>
    <cellStyle name="Comma 2 5 2 4 2 10" xfId="32923"/>
    <cellStyle name="Comma 2 5 2 4 2 11" xfId="32924"/>
    <cellStyle name="Comma 2 5 2 4 2 12" xfId="32925"/>
    <cellStyle name="Comma 2 5 2 4 2 13" xfId="32926"/>
    <cellStyle name="Comma 2 5 2 4 2 14" xfId="32927"/>
    <cellStyle name="Comma 2 5 2 4 2 2" xfId="32928"/>
    <cellStyle name="Comma 2 5 2 4 2 2 2" xfId="32929"/>
    <cellStyle name="Comma 2 5 2 4 2 2 2 2" xfId="32930"/>
    <cellStyle name="Comma 2 5 2 4 2 2 2 2 2" xfId="32931"/>
    <cellStyle name="Comma 2 5 2 4 2 2 2 3" xfId="32932"/>
    <cellStyle name="Comma 2 5 2 4 2 2 3" xfId="32933"/>
    <cellStyle name="Comma 2 5 2 4 2 2 3 2" xfId="32934"/>
    <cellStyle name="Comma 2 5 2 4 2 2 4" xfId="32935"/>
    <cellStyle name="Comma 2 5 2 4 2 2 5" xfId="32936"/>
    <cellStyle name="Comma 2 5 2 4 2 2 6" xfId="32937"/>
    <cellStyle name="Comma 2 5 2 4 2 2 7" xfId="32938"/>
    <cellStyle name="Comma 2 5 2 4 2 2 8" xfId="32939"/>
    <cellStyle name="Comma 2 5 2 4 2 3" xfId="32940"/>
    <cellStyle name="Comma 2 5 2 4 2 3 2" xfId="32941"/>
    <cellStyle name="Comma 2 5 2 4 2 3 2 2" xfId="32942"/>
    <cellStyle name="Comma 2 5 2 4 2 3 2 2 2" xfId="32943"/>
    <cellStyle name="Comma 2 5 2 4 2 3 2 3" xfId="32944"/>
    <cellStyle name="Comma 2 5 2 4 2 3 3" xfId="32945"/>
    <cellStyle name="Comma 2 5 2 4 2 3 3 2" xfId="32946"/>
    <cellStyle name="Comma 2 5 2 4 2 3 4" xfId="32947"/>
    <cellStyle name="Comma 2 5 2 4 2 3 5" xfId="32948"/>
    <cellStyle name="Comma 2 5 2 4 2 3 6" xfId="32949"/>
    <cellStyle name="Comma 2 5 2 4 2 3 7" xfId="32950"/>
    <cellStyle name="Comma 2 5 2 4 2 3 8" xfId="32951"/>
    <cellStyle name="Comma 2 5 2 4 2 4" xfId="32952"/>
    <cellStyle name="Comma 2 5 2 4 2 4 2" xfId="32953"/>
    <cellStyle name="Comma 2 5 2 4 2 4 2 2" xfId="32954"/>
    <cellStyle name="Comma 2 5 2 4 2 4 2 2 2" xfId="32955"/>
    <cellStyle name="Comma 2 5 2 4 2 4 2 3" xfId="32956"/>
    <cellStyle name="Comma 2 5 2 4 2 4 3" xfId="32957"/>
    <cellStyle name="Comma 2 5 2 4 2 4 3 2" xfId="32958"/>
    <cellStyle name="Comma 2 5 2 4 2 4 4" xfId="32959"/>
    <cellStyle name="Comma 2 5 2 4 2 4 5" xfId="32960"/>
    <cellStyle name="Comma 2 5 2 4 2 5" xfId="32961"/>
    <cellStyle name="Comma 2 5 2 4 2 5 2" xfId="32962"/>
    <cellStyle name="Comma 2 5 2 4 2 5 2 2" xfId="32963"/>
    <cellStyle name="Comma 2 5 2 4 2 5 2 2 2" xfId="32964"/>
    <cellStyle name="Comma 2 5 2 4 2 5 2 3" xfId="32965"/>
    <cellStyle name="Comma 2 5 2 4 2 5 3" xfId="32966"/>
    <cellStyle name="Comma 2 5 2 4 2 5 3 2" xfId="32967"/>
    <cellStyle name="Comma 2 5 2 4 2 5 4" xfId="32968"/>
    <cellStyle name="Comma 2 5 2 4 2 5 5" xfId="32969"/>
    <cellStyle name="Comma 2 5 2 4 2 6" xfId="32970"/>
    <cellStyle name="Comma 2 5 2 4 2 6 2" xfId="32971"/>
    <cellStyle name="Comma 2 5 2 4 2 6 2 2" xfId="32972"/>
    <cellStyle name="Comma 2 5 2 4 2 6 3" xfId="32973"/>
    <cellStyle name="Comma 2 5 2 4 2 7" xfId="32974"/>
    <cellStyle name="Comma 2 5 2 4 2 7 2" xfId="32975"/>
    <cellStyle name="Comma 2 5 2 4 2 8" xfId="32976"/>
    <cellStyle name="Comma 2 5 2 4 2 8 2" xfId="32977"/>
    <cellStyle name="Comma 2 5 2 4 2 9" xfId="32978"/>
    <cellStyle name="Comma 2 5 2 4 3" xfId="32979"/>
    <cellStyle name="Comma 2 5 2 4 3 10" xfId="32980"/>
    <cellStyle name="Comma 2 5 2 4 3 11" xfId="32981"/>
    <cellStyle name="Comma 2 5 2 4 3 12" xfId="32982"/>
    <cellStyle name="Comma 2 5 2 4 3 13" xfId="32983"/>
    <cellStyle name="Comma 2 5 2 4 3 14" xfId="32984"/>
    <cellStyle name="Comma 2 5 2 4 3 2" xfId="32985"/>
    <cellStyle name="Comma 2 5 2 4 3 2 2" xfId="32986"/>
    <cellStyle name="Comma 2 5 2 4 3 2 2 2" xfId="32987"/>
    <cellStyle name="Comma 2 5 2 4 3 2 2 2 2" xfId="32988"/>
    <cellStyle name="Comma 2 5 2 4 3 2 2 3" xfId="32989"/>
    <cellStyle name="Comma 2 5 2 4 3 2 3" xfId="32990"/>
    <cellStyle name="Comma 2 5 2 4 3 2 3 2" xfId="32991"/>
    <cellStyle name="Comma 2 5 2 4 3 2 4" xfId="32992"/>
    <cellStyle name="Comma 2 5 2 4 3 2 5" xfId="32993"/>
    <cellStyle name="Comma 2 5 2 4 3 2 6" xfId="32994"/>
    <cellStyle name="Comma 2 5 2 4 3 2 7" xfId="32995"/>
    <cellStyle name="Comma 2 5 2 4 3 2 8" xfId="32996"/>
    <cellStyle name="Comma 2 5 2 4 3 3" xfId="32997"/>
    <cellStyle name="Comma 2 5 2 4 3 3 2" xfId="32998"/>
    <cellStyle name="Comma 2 5 2 4 3 3 2 2" xfId="32999"/>
    <cellStyle name="Comma 2 5 2 4 3 3 2 2 2" xfId="33000"/>
    <cellStyle name="Comma 2 5 2 4 3 3 2 3" xfId="33001"/>
    <cellStyle name="Comma 2 5 2 4 3 3 3" xfId="33002"/>
    <cellStyle name="Comma 2 5 2 4 3 3 3 2" xfId="33003"/>
    <cellStyle name="Comma 2 5 2 4 3 3 4" xfId="33004"/>
    <cellStyle name="Comma 2 5 2 4 3 3 5" xfId="33005"/>
    <cellStyle name="Comma 2 5 2 4 3 3 6" xfId="33006"/>
    <cellStyle name="Comma 2 5 2 4 3 3 7" xfId="33007"/>
    <cellStyle name="Comma 2 5 2 4 3 3 8" xfId="33008"/>
    <cellStyle name="Comma 2 5 2 4 3 4" xfId="33009"/>
    <cellStyle name="Comma 2 5 2 4 3 4 2" xfId="33010"/>
    <cellStyle name="Comma 2 5 2 4 3 4 2 2" xfId="33011"/>
    <cellStyle name="Comma 2 5 2 4 3 4 2 2 2" xfId="33012"/>
    <cellStyle name="Comma 2 5 2 4 3 4 2 3" xfId="33013"/>
    <cellStyle name="Comma 2 5 2 4 3 4 3" xfId="33014"/>
    <cellStyle name="Comma 2 5 2 4 3 4 3 2" xfId="33015"/>
    <cellStyle name="Comma 2 5 2 4 3 4 4" xfId="33016"/>
    <cellStyle name="Comma 2 5 2 4 3 4 5" xfId="33017"/>
    <cellStyle name="Comma 2 5 2 4 3 5" xfId="33018"/>
    <cellStyle name="Comma 2 5 2 4 3 5 2" xfId="33019"/>
    <cellStyle name="Comma 2 5 2 4 3 5 2 2" xfId="33020"/>
    <cellStyle name="Comma 2 5 2 4 3 5 2 2 2" xfId="33021"/>
    <cellStyle name="Comma 2 5 2 4 3 5 2 3" xfId="33022"/>
    <cellStyle name="Comma 2 5 2 4 3 5 3" xfId="33023"/>
    <cellStyle name="Comma 2 5 2 4 3 5 3 2" xfId="33024"/>
    <cellStyle name="Comma 2 5 2 4 3 5 4" xfId="33025"/>
    <cellStyle name="Comma 2 5 2 4 3 5 5" xfId="33026"/>
    <cellStyle name="Comma 2 5 2 4 3 6" xfId="33027"/>
    <cellStyle name="Comma 2 5 2 4 3 6 2" xfId="33028"/>
    <cellStyle name="Comma 2 5 2 4 3 6 2 2" xfId="33029"/>
    <cellStyle name="Comma 2 5 2 4 3 6 3" xfId="33030"/>
    <cellStyle name="Comma 2 5 2 4 3 7" xfId="33031"/>
    <cellStyle name="Comma 2 5 2 4 3 7 2" xfId="33032"/>
    <cellStyle name="Comma 2 5 2 4 3 8" xfId="33033"/>
    <cellStyle name="Comma 2 5 2 4 3 8 2" xfId="33034"/>
    <cellStyle name="Comma 2 5 2 4 3 9" xfId="33035"/>
    <cellStyle name="Comma 2 5 2 4 4" xfId="33036"/>
    <cellStyle name="Comma 2 5 2 4 4 10" xfId="33037"/>
    <cellStyle name="Comma 2 5 2 4 4 11" xfId="33038"/>
    <cellStyle name="Comma 2 5 2 4 4 12" xfId="33039"/>
    <cellStyle name="Comma 2 5 2 4 4 13" xfId="33040"/>
    <cellStyle name="Comma 2 5 2 4 4 14" xfId="33041"/>
    <cellStyle name="Comma 2 5 2 4 4 2" xfId="33042"/>
    <cellStyle name="Comma 2 5 2 4 4 2 2" xfId="33043"/>
    <cellStyle name="Comma 2 5 2 4 4 2 2 2" xfId="33044"/>
    <cellStyle name="Comma 2 5 2 4 4 2 2 2 2" xfId="33045"/>
    <cellStyle name="Comma 2 5 2 4 4 2 2 3" xfId="33046"/>
    <cellStyle name="Comma 2 5 2 4 4 2 3" xfId="33047"/>
    <cellStyle name="Comma 2 5 2 4 4 2 3 2" xfId="33048"/>
    <cellStyle name="Comma 2 5 2 4 4 2 4" xfId="33049"/>
    <cellStyle name="Comma 2 5 2 4 4 2 5" xfId="33050"/>
    <cellStyle name="Comma 2 5 2 4 4 2 6" xfId="33051"/>
    <cellStyle name="Comma 2 5 2 4 4 2 7" xfId="33052"/>
    <cellStyle name="Comma 2 5 2 4 4 2 8" xfId="33053"/>
    <cellStyle name="Comma 2 5 2 4 4 3" xfId="33054"/>
    <cellStyle name="Comma 2 5 2 4 4 3 2" xfId="33055"/>
    <cellStyle name="Comma 2 5 2 4 4 3 2 2" xfId="33056"/>
    <cellStyle name="Comma 2 5 2 4 4 3 2 2 2" xfId="33057"/>
    <cellStyle name="Comma 2 5 2 4 4 3 2 3" xfId="33058"/>
    <cellStyle name="Comma 2 5 2 4 4 3 3" xfId="33059"/>
    <cellStyle name="Comma 2 5 2 4 4 3 3 2" xfId="33060"/>
    <cellStyle name="Comma 2 5 2 4 4 3 4" xfId="33061"/>
    <cellStyle name="Comma 2 5 2 4 4 3 5" xfId="33062"/>
    <cellStyle name="Comma 2 5 2 4 4 3 6" xfId="33063"/>
    <cellStyle name="Comma 2 5 2 4 4 3 7" xfId="33064"/>
    <cellStyle name="Comma 2 5 2 4 4 3 8" xfId="33065"/>
    <cellStyle name="Comma 2 5 2 4 4 4" xfId="33066"/>
    <cellStyle name="Comma 2 5 2 4 4 4 2" xfId="33067"/>
    <cellStyle name="Comma 2 5 2 4 4 4 2 2" xfId="33068"/>
    <cellStyle name="Comma 2 5 2 4 4 4 2 2 2" xfId="33069"/>
    <cellStyle name="Comma 2 5 2 4 4 4 2 3" xfId="33070"/>
    <cellStyle name="Comma 2 5 2 4 4 4 3" xfId="33071"/>
    <cellStyle name="Comma 2 5 2 4 4 4 3 2" xfId="33072"/>
    <cellStyle name="Comma 2 5 2 4 4 4 4" xfId="33073"/>
    <cellStyle name="Comma 2 5 2 4 4 4 5" xfId="33074"/>
    <cellStyle name="Comma 2 5 2 4 4 5" xfId="33075"/>
    <cellStyle name="Comma 2 5 2 4 4 5 2" xfId="33076"/>
    <cellStyle name="Comma 2 5 2 4 4 5 2 2" xfId="33077"/>
    <cellStyle name="Comma 2 5 2 4 4 5 2 2 2" xfId="33078"/>
    <cellStyle name="Comma 2 5 2 4 4 5 2 3" xfId="33079"/>
    <cellStyle name="Comma 2 5 2 4 4 5 3" xfId="33080"/>
    <cellStyle name="Comma 2 5 2 4 4 5 3 2" xfId="33081"/>
    <cellStyle name="Comma 2 5 2 4 4 5 4" xfId="33082"/>
    <cellStyle name="Comma 2 5 2 4 4 5 5" xfId="33083"/>
    <cellStyle name="Comma 2 5 2 4 4 6" xfId="33084"/>
    <cellStyle name="Comma 2 5 2 4 4 6 2" xfId="33085"/>
    <cellStyle name="Comma 2 5 2 4 4 6 2 2" xfId="33086"/>
    <cellStyle name="Comma 2 5 2 4 4 6 3" xfId="33087"/>
    <cellStyle name="Comma 2 5 2 4 4 7" xfId="33088"/>
    <cellStyle name="Comma 2 5 2 4 4 7 2" xfId="33089"/>
    <cellStyle name="Comma 2 5 2 4 4 8" xfId="33090"/>
    <cellStyle name="Comma 2 5 2 4 4 8 2" xfId="33091"/>
    <cellStyle name="Comma 2 5 2 4 4 9" xfId="33092"/>
    <cellStyle name="Comma 2 5 2 4 5" xfId="33093"/>
    <cellStyle name="Comma 2 5 2 4 5 2" xfId="33094"/>
    <cellStyle name="Comma 2 5 2 4 5 2 2" xfId="33095"/>
    <cellStyle name="Comma 2 5 2 4 5 2 2 2" xfId="33096"/>
    <cellStyle name="Comma 2 5 2 4 5 2 3" xfId="33097"/>
    <cellStyle name="Comma 2 5 2 4 5 3" xfId="33098"/>
    <cellStyle name="Comma 2 5 2 4 5 3 2" xfId="33099"/>
    <cellStyle name="Comma 2 5 2 4 5 4" xfId="33100"/>
    <cellStyle name="Comma 2 5 2 4 5 5" xfId="33101"/>
    <cellStyle name="Comma 2 5 2 4 5 6" xfId="33102"/>
    <cellStyle name="Comma 2 5 2 4 5 7" xfId="33103"/>
    <cellStyle name="Comma 2 5 2 4 5 8" xfId="33104"/>
    <cellStyle name="Comma 2 5 2 4 6" xfId="33105"/>
    <cellStyle name="Comma 2 5 2 4 6 2" xfId="33106"/>
    <cellStyle name="Comma 2 5 2 4 6 2 2" xfId="33107"/>
    <cellStyle name="Comma 2 5 2 4 6 2 2 2" xfId="33108"/>
    <cellStyle name="Comma 2 5 2 4 6 2 3" xfId="33109"/>
    <cellStyle name="Comma 2 5 2 4 6 3" xfId="33110"/>
    <cellStyle name="Comma 2 5 2 4 6 3 2" xfId="33111"/>
    <cellStyle name="Comma 2 5 2 4 6 4" xfId="33112"/>
    <cellStyle name="Comma 2 5 2 4 6 5" xfId="33113"/>
    <cellStyle name="Comma 2 5 2 4 6 6" xfId="33114"/>
    <cellStyle name="Comma 2 5 2 4 6 7" xfId="33115"/>
    <cellStyle name="Comma 2 5 2 4 6 8" xfId="33116"/>
    <cellStyle name="Comma 2 5 2 4 7" xfId="33117"/>
    <cellStyle name="Comma 2 5 2 4 7 2" xfId="33118"/>
    <cellStyle name="Comma 2 5 2 4 7 2 2" xfId="33119"/>
    <cellStyle name="Comma 2 5 2 4 7 2 2 2" xfId="33120"/>
    <cellStyle name="Comma 2 5 2 4 7 2 3" xfId="33121"/>
    <cellStyle name="Comma 2 5 2 4 7 3" xfId="33122"/>
    <cellStyle name="Comma 2 5 2 4 7 3 2" xfId="33123"/>
    <cellStyle name="Comma 2 5 2 4 7 4" xfId="33124"/>
    <cellStyle name="Comma 2 5 2 4 7 5" xfId="33125"/>
    <cellStyle name="Comma 2 5 2 4 8" xfId="33126"/>
    <cellStyle name="Comma 2 5 2 4 8 2" xfId="33127"/>
    <cellStyle name="Comma 2 5 2 4 8 2 2" xfId="33128"/>
    <cellStyle name="Comma 2 5 2 4 8 2 2 2" xfId="33129"/>
    <cellStyle name="Comma 2 5 2 4 8 2 3" xfId="33130"/>
    <cellStyle name="Comma 2 5 2 4 8 3" xfId="33131"/>
    <cellStyle name="Comma 2 5 2 4 8 3 2" xfId="33132"/>
    <cellStyle name="Comma 2 5 2 4 8 4" xfId="33133"/>
    <cellStyle name="Comma 2 5 2 4 8 5" xfId="33134"/>
    <cellStyle name="Comma 2 5 2 4 9" xfId="33135"/>
    <cellStyle name="Comma 2 5 2 4 9 2" xfId="33136"/>
    <cellStyle name="Comma 2 5 2 4 9 2 2" xfId="33137"/>
    <cellStyle name="Comma 2 5 2 4 9 3" xfId="33138"/>
    <cellStyle name="Comma 2 5 2 5" xfId="33139"/>
    <cellStyle name="Comma 2 5 2 5 10" xfId="33140"/>
    <cellStyle name="Comma 2 5 2 5 11" xfId="33141"/>
    <cellStyle name="Comma 2 5 2 5 12" xfId="33142"/>
    <cellStyle name="Comma 2 5 2 5 13" xfId="33143"/>
    <cellStyle name="Comma 2 5 2 5 14" xfId="33144"/>
    <cellStyle name="Comma 2 5 2 5 2" xfId="33145"/>
    <cellStyle name="Comma 2 5 2 5 2 2" xfId="33146"/>
    <cellStyle name="Comma 2 5 2 5 2 2 2" xfId="33147"/>
    <cellStyle name="Comma 2 5 2 5 2 2 2 2" xfId="33148"/>
    <cellStyle name="Comma 2 5 2 5 2 2 3" xfId="33149"/>
    <cellStyle name="Comma 2 5 2 5 2 3" xfId="33150"/>
    <cellStyle name="Comma 2 5 2 5 2 3 2" xfId="33151"/>
    <cellStyle name="Comma 2 5 2 5 2 4" xfId="33152"/>
    <cellStyle name="Comma 2 5 2 5 2 5" xfId="33153"/>
    <cellStyle name="Comma 2 5 2 5 2 6" xfId="33154"/>
    <cellStyle name="Comma 2 5 2 5 2 7" xfId="33155"/>
    <cellStyle name="Comma 2 5 2 5 2 8" xfId="33156"/>
    <cellStyle name="Comma 2 5 2 5 3" xfId="33157"/>
    <cellStyle name="Comma 2 5 2 5 3 2" xfId="33158"/>
    <cellStyle name="Comma 2 5 2 5 3 2 2" xfId="33159"/>
    <cellStyle name="Comma 2 5 2 5 3 2 2 2" xfId="33160"/>
    <cellStyle name="Comma 2 5 2 5 3 2 3" xfId="33161"/>
    <cellStyle name="Comma 2 5 2 5 3 3" xfId="33162"/>
    <cellStyle name="Comma 2 5 2 5 3 3 2" xfId="33163"/>
    <cellStyle name="Comma 2 5 2 5 3 4" xfId="33164"/>
    <cellStyle name="Comma 2 5 2 5 3 5" xfId="33165"/>
    <cellStyle name="Comma 2 5 2 5 3 6" xfId="33166"/>
    <cellStyle name="Comma 2 5 2 5 3 7" xfId="33167"/>
    <cellStyle name="Comma 2 5 2 5 3 8" xfId="33168"/>
    <cellStyle name="Comma 2 5 2 5 4" xfId="33169"/>
    <cellStyle name="Comma 2 5 2 5 4 2" xfId="33170"/>
    <cellStyle name="Comma 2 5 2 5 4 2 2" xfId="33171"/>
    <cellStyle name="Comma 2 5 2 5 4 2 2 2" xfId="33172"/>
    <cellStyle name="Comma 2 5 2 5 4 2 3" xfId="33173"/>
    <cellStyle name="Comma 2 5 2 5 4 3" xfId="33174"/>
    <cellStyle name="Comma 2 5 2 5 4 3 2" xfId="33175"/>
    <cellStyle name="Comma 2 5 2 5 4 4" xfId="33176"/>
    <cellStyle name="Comma 2 5 2 5 4 5" xfId="33177"/>
    <cellStyle name="Comma 2 5 2 5 5" xfId="33178"/>
    <cellStyle name="Comma 2 5 2 5 5 2" xfId="33179"/>
    <cellStyle name="Comma 2 5 2 5 5 2 2" xfId="33180"/>
    <cellStyle name="Comma 2 5 2 5 5 2 2 2" xfId="33181"/>
    <cellStyle name="Comma 2 5 2 5 5 2 3" xfId="33182"/>
    <cellStyle name="Comma 2 5 2 5 5 3" xfId="33183"/>
    <cellStyle name="Comma 2 5 2 5 5 3 2" xfId="33184"/>
    <cellStyle name="Comma 2 5 2 5 5 4" xfId="33185"/>
    <cellStyle name="Comma 2 5 2 5 5 5" xfId="33186"/>
    <cellStyle name="Comma 2 5 2 5 6" xfId="33187"/>
    <cellStyle name="Comma 2 5 2 5 6 2" xfId="33188"/>
    <cellStyle name="Comma 2 5 2 5 6 2 2" xfId="33189"/>
    <cellStyle name="Comma 2 5 2 5 6 3" xfId="33190"/>
    <cellStyle name="Comma 2 5 2 5 7" xfId="33191"/>
    <cellStyle name="Comma 2 5 2 5 7 2" xfId="33192"/>
    <cellStyle name="Comma 2 5 2 5 8" xfId="33193"/>
    <cellStyle name="Comma 2 5 2 5 8 2" xfId="33194"/>
    <cellStyle name="Comma 2 5 2 5 9" xfId="33195"/>
    <cellStyle name="Comma 2 5 2 6" xfId="33196"/>
    <cellStyle name="Comma 2 5 2 6 10" xfId="33197"/>
    <cellStyle name="Comma 2 5 2 6 11" xfId="33198"/>
    <cellStyle name="Comma 2 5 2 6 12" xfId="33199"/>
    <cellStyle name="Comma 2 5 2 6 13" xfId="33200"/>
    <cellStyle name="Comma 2 5 2 6 14" xfId="33201"/>
    <cellStyle name="Comma 2 5 2 6 2" xfId="33202"/>
    <cellStyle name="Comma 2 5 2 6 2 2" xfId="33203"/>
    <cellStyle name="Comma 2 5 2 6 2 2 2" xfId="33204"/>
    <cellStyle name="Comma 2 5 2 6 2 2 2 2" xfId="33205"/>
    <cellStyle name="Comma 2 5 2 6 2 2 3" xfId="33206"/>
    <cellStyle name="Comma 2 5 2 6 2 3" xfId="33207"/>
    <cellStyle name="Comma 2 5 2 6 2 3 2" xfId="33208"/>
    <cellStyle name="Comma 2 5 2 6 2 4" xfId="33209"/>
    <cellStyle name="Comma 2 5 2 6 2 5" xfId="33210"/>
    <cellStyle name="Comma 2 5 2 6 2 6" xfId="33211"/>
    <cellStyle name="Comma 2 5 2 6 2 7" xfId="33212"/>
    <cellStyle name="Comma 2 5 2 6 2 8" xfId="33213"/>
    <cellStyle name="Comma 2 5 2 6 3" xfId="33214"/>
    <cellStyle name="Comma 2 5 2 6 3 2" xfId="33215"/>
    <cellStyle name="Comma 2 5 2 6 3 2 2" xfId="33216"/>
    <cellStyle name="Comma 2 5 2 6 3 2 2 2" xfId="33217"/>
    <cellStyle name="Comma 2 5 2 6 3 2 3" xfId="33218"/>
    <cellStyle name="Comma 2 5 2 6 3 3" xfId="33219"/>
    <cellStyle name="Comma 2 5 2 6 3 3 2" xfId="33220"/>
    <cellStyle name="Comma 2 5 2 6 3 4" xfId="33221"/>
    <cellStyle name="Comma 2 5 2 6 3 5" xfId="33222"/>
    <cellStyle name="Comma 2 5 2 6 3 6" xfId="33223"/>
    <cellStyle name="Comma 2 5 2 6 3 7" xfId="33224"/>
    <cellStyle name="Comma 2 5 2 6 3 8" xfId="33225"/>
    <cellStyle name="Comma 2 5 2 6 4" xfId="33226"/>
    <cellStyle name="Comma 2 5 2 6 4 2" xfId="33227"/>
    <cellStyle name="Comma 2 5 2 6 4 2 2" xfId="33228"/>
    <cellStyle name="Comma 2 5 2 6 4 2 2 2" xfId="33229"/>
    <cellStyle name="Comma 2 5 2 6 4 2 3" xfId="33230"/>
    <cellStyle name="Comma 2 5 2 6 4 3" xfId="33231"/>
    <cellStyle name="Comma 2 5 2 6 4 3 2" xfId="33232"/>
    <cellStyle name="Comma 2 5 2 6 4 4" xfId="33233"/>
    <cellStyle name="Comma 2 5 2 6 4 5" xfId="33234"/>
    <cellStyle name="Comma 2 5 2 6 5" xfId="33235"/>
    <cellStyle name="Comma 2 5 2 6 5 2" xfId="33236"/>
    <cellStyle name="Comma 2 5 2 6 5 2 2" xfId="33237"/>
    <cellStyle name="Comma 2 5 2 6 5 2 2 2" xfId="33238"/>
    <cellStyle name="Comma 2 5 2 6 5 2 3" xfId="33239"/>
    <cellStyle name="Comma 2 5 2 6 5 3" xfId="33240"/>
    <cellStyle name="Comma 2 5 2 6 5 3 2" xfId="33241"/>
    <cellStyle name="Comma 2 5 2 6 5 4" xfId="33242"/>
    <cellStyle name="Comma 2 5 2 6 5 5" xfId="33243"/>
    <cellStyle name="Comma 2 5 2 6 6" xfId="33244"/>
    <cellStyle name="Comma 2 5 2 6 6 2" xfId="33245"/>
    <cellStyle name="Comma 2 5 2 6 6 2 2" xfId="33246"/>
    <cellStyle name="Comma 2 5 2 6 6 3" xfId="33247"/>
    <cellStyle name="Comma 2 5 2 6 7" xfId="33248"/>
    <cellStyle name="Comma 2 5 2 6 7 2" xfId="33249"/>
    <cellStyle name="Comma 2 5 2 6 8" xfId="33250"/>
    <cellStyle name="Comma 2 5 2 6 8 2" xfId="33251"/>
    <cellStyle name="Comma 2 5 2 6 9" xfId="33252"/>
    <cellStyle name="Comma 2 5 2 7" xfId="33253"/>
    <cellStyle name="Comma 2 5 2 7 10" xfId="33254"/>
    <cellStyle name="Comma 2 5 2 7 11" xfId="33255"/>
    <cellStyle name="Comma 2 5 2 7 12" xfId="33256"/>
    <cellStyle name="Comma 2 5 2 7 13" xfId="33257"/>
    <cellStyle name="Comma 2 5 2 7 14" xfId="33258"/>
    <cellStyle name="Comma 2 5 2 7 2" xfId="33259"/>
    <cellStyle name="Comma 2 5 2 7 2 2" xfId="33260"/>
    <cellStyle name="Comma 2 5 2 7 2 2 2" xfId="33261"/>
    <cellStyle name="Comma 2 5 2 7 2 2 2 2" xfId="33262"/>
    <cellStyle name="Comma 2 5 2 7 2 2 3" xfId="33263"/>
    <cellStyle name="Comma 2 5 2 7 2 3" xfId="33264"/>
    <cellStyle name="Comma 2 5 2 7 2 3 2" xfId="33265"/>
    <cellStyle name="Comma 2 5 2 7 2 4" xfId="33266"/>
    <cellStyle name="Comma 2 5 2 7 2 5" xfId="33267"/>
    <cellStyle name="Comma 2 5 2 7 2 6" xfId="33268"/>
    <cellStyle name="Comma 2 5 2 7 2 7" xfId="33269"/>
    <cellStyle name="Comma 2 5 2 7 2 8" xfId="33270"/>
    <cellStyle name="Comma 2 5 2 7 3" xfId="33271"/>
    <cellStyle name="Comma 2 5 2 7 3 2" xfId="33272"/>
    <cellStyle name="Comma 2 5 2 7 3 2 2" xfId="33273"/>
    <cellStyle name="Comma 2 5 2 7 3 2 2 2" xfId="33274"/>
    <cellStyle name="Comma 2 5 2 7 3 2 3" xfId="33275"/>
    <cellStyle name="Comma 2 5 2 7 3 3" xfId="33276"/>
    <cellStyle name="Comma 2 5 2 7 3 3 2" xfId="33277"/>
    <cellStyle name="Comma 2 5 2 7 3 4" xfId="33278"/>
    <cellStyle name="Comma 2 5 2 7 3 5" xfId="33279"/>
    <cellStyle name="Comma 2 5 2 7 3 6" xfId="33280"/>
    <cellStyle name="Comma 2 5 2 7 3 7" xfId="33281"/>
    <cellStyle name="Comma 2 5 2 7 3 8" xfId="33282"/>
    <cellStyle name="Comma 2 5 2 7 4" xfId="33283"/>
    <cellStyle name="Comma 2 5 2 7 4 2" xfId="33284"/>
    <cellStyle name="Comma 2 5 2 7 4 2 2" xfId="33285"/>
    <cellStyle name="Comma 2 5 2 7 4 2 2 2" xfId="33286"/>
    <cellStyle name="Comma 2 5 2 7 4 2 3" xfId="33287"/>
    <cellStyle name="Comma 2 5 2 7 4 3" xfId="33288"/>
    <cellStyle name="Comma 2 5 2 7 4 3 2" xfId="33289"/>
    <cellStyle name="Comma 2 5 2 7 4 4" xfId="33290"/>
    <cellStyle name="Comma 2 5 2 7 4 5" xfId="33291"/>
    <cellStyle name="Comma 2 5 2 7 5" xfId="33292"/>
    <cellStyle name="Comma 2 5 2 7 5 2" xfId="33293"/>
    <cellStyle name="Comma 2 5 2 7 5 2 2" xfId="33294"/>
    <cellStyle name="Comma 2 5 2 7 5 2 2 2" xfId="33295"/>
    <cellStyle name="Comma 2 5 2 7 5 2 3" xfId="33296"/>
    <cellStyle name="Comma 2 5 2 7 5 3" xfId="33297"/>
    <cellStyle name="Comma 2 5 2 7 5 3 2" xfId="33298"/>
    <cellStyle name="Comma 2 5 2 7 5 4" xfId="33299"/>
    <cellStyle name="Comma 2 5 2 7 5 5" xfId="33300"/>
    <cellStyle name="Comma 2 5 2 7 6" xfId="33301"/>
    <cellStyle name="Comma 2 5 2 7 6 2" xfId="33302"/>
    <cellStyle name="Comma 2 5 2 7 6 2 2" xfId="33303"/>
    <cellStyle name="Comma 2 5 2 7 6 3" xfId="33304"/>
    <cellStyle name="Comma 2 5 2 7 7" xfId="33305"/>
    <cellStyle name="Comma 2 5 2 7 7 2" xfId="33306"/>
    <cellStyle name="Comma 2 5 2 7 8" xfId="33307"/>
    <cellStyle name="Comma 2 5 2 7 8 2" xfId="33308"/>
    <cellStyle name="Comma 2 5 2 7 9" xfId="33309"/>
    <cellStyle name="Comma 2 5 2 8" xfId="33310"/>
    <cellStyle name="Comma 2 5 2 8 2" xfId="33311"/>
    <cellStyle name="Comma 2 5 2 8 2 2" xfId="33312"/>
    <cellStyle name="Comma 2 5 2 8 2 2 2" xfId="33313"/>
    <cellStyle name="Comma 2 5 2 8 2 3" xfId="33314"/>
    <cellStyle name="Comma 2 5 2 8 3" xfId="33315"/>
    <cellStyle name="Comma 2 5 2 8 3 2" xfId="33316"/>
    <cellStyle name="Comma 2 5 2 8 4" xfId="33317"/>
    <cellStyle name="Comma 2 5 2 8 5" xfId="33318"/>
    <cellStyle name="Comma 2 5 2 8 6" xfId="33319"/>
    <cellStyle name="Comma 2 5 2 8 7" xfId="33320"/>
    <cellStyle name="Comma 2 5 2 8 8" xfId="33321"/>
    <cellStyle name="Comma 2 5 2 9" xfId="33322"/>
    <cellStyle name="Comma 2 5 2 9 2" xfId="33323"/>
    <cellStyle name="Comma 2 5 2 9 2 2" xfId="33324"/>
    <cellStyle name="Comma 2 5 2 9 2 2 2" xfId="33325"/>
    <cellStyle name="Comma 2 5 2 9 2 3" xfId="33326"/>
    <cellStyle name="Comma 2 5 2 9 3" xfId="33327"/>
    <cellStyle name="Comma 2 5 2 9 3 2" xfId="33328"/>
    <cellStyle name="Comma 2 5 2 9 4" xfId="33329"/>
    <cellStyle name="Comma 2 5 2 9 5" xfId="33330"/>
    <cellStyle name="Comma 2 5 2 9 6" xfId="33331"/>
    <cellStyle name="Comma 2 5 2 9 7" xfId="33332"/>
    <cellStyle name="Comma 2 5 2 9 8" xfId="33333"/>
    <cellStyle name="Comma 2 5 20" xfId="33334"/>
    <cellStyle name="Comma 2 5 21" xfId="33335"/>
    <cellStyle name="Comma 2 5 22" xfId="33336"/>
    <cellStyle name="Comma 2 5 23" xfId="33337"/>
    <cellStyle name="Comma 2 5 24" xfId="33338"/>
    <cellStyle name="Comma 2 5 25" xfId="33339"/>
    <cellStyle name="Comma 2 5 3" xfId="33340"/>
    <cellStyle name="Comma 2 5 3 10" xfId="33341"/>
    <cellStyle name="Comma 2 5 3 10 2" xfId="33342"/>
    <cellStyle name="Comma 2 5 3 10 2 2" xfId="33343"/>
    <cellStyle name="Comma 2 5 3 10 2 2 2" xfId="33344"/>
    <cellStyle name="Comma 2 5 3 10 2 3" xfId="33345"/>
    <cellStyle name="Comma 2 5 3 10 3" xfId="33346"/>
    <cellStyle name="Comma 2 5 3 10 3 2" xfId="33347"/>
    <cellStyle name="Comma 2 5 3 10 4" xfId="33348"/>
    <cellStyle name="Comma 2 5 3 10 5" xfId="33349"/>
    <cellStyle name="Comma 2 5 3 11" xfId="33350"/>
    <cellStyle name="Comma 2 5 3 11 2" xfId="33351"/>
    <cellStyle name="Comma 2 5 3 11 2 2" xfId="33352"/>
    <cellStyle name="Comma 2 5 3 11 2 2 2" xfId="33353"/>
    <cellStyle name="Comma 2 5 3 11 2 3" xfId="33354"/>
    <cellStyle name="Comma 2 5 3 11 3" xfId="33355"/>
    <cellStyle name="Comma 2 5 3 11 3 2" xfId="33356"/>
    <cellStyle name="Comma 2 5 3 11 4" xfId="33357"/>
    <cellStyle name="Comma 2 5 3 11 5" xfId="33358"/>
    <cellStyle name="Comma 2 5 3 12" xfId="33359"/>
    <cellStyle name="Comma 2 5 3 12 2" xfId="33360"/>
    <cellStyle name="Comma 2 5 3 12 2 2" xfId="33361"/>
    <cellStyle name="Comma 2 5 3 12 2 2 2" xfId="33362"/>
    <cellStyle name="Comma 2 5 3 12 2 3" xfId="33363"/>
    <cellStyle name="Comma 2 5 3 12 3" xfId="33364"/>
    <cellStyle name="Comma 2 5 3 12 3 2" xfId="33365"/>
    <cellStyle name="Comma 2 5 3 12 4" xfId="33366"/>
    <cellStyle name="Comma 2 5 3 12 5" xfId="33367"/>
    <cellStyle name="Comma 2 5 3 13" xfId="33368"/>
    <cellStyle name="Comma 2 5 3 13 2" xfId="33369"/>
    <cellStyle name="Comma 2 5 3 13 2 2" xfId="33370"/>
    <cellStyle name="Comma 2 5 3 13 3" xfId="33371"/>
    <cellStyle name="Comma 2 5 3 13 4" xfId="33372"/>
    <cellStyle name="Comma 2 5 3 14" xfId="33373"/>
    <cellStyle name="Comma 2 5 3 14 2" xfId="33374"/>
    <cellStyle name="Comma 2 5 3 14 2 2" xfId="33375"/>
    <cellStyle name="Comma 2 5 3 14 3" xfId="33376"/>
    <cellStyle name="Comma 2 5 3 15" xfId="33377"/>
    <cellStyle name="Comma 2 5 3 15 2" xfId="33378"/>
    <cellStyle name="Comma 2 5 3 16" xfId="33379"/>
    <cellStyle name="Comma 2 5 3 16 2" xfId="33380"/>
    <cellStyle name="Comma 2 5 3 17" xfId="33381"/>
    <cellStyle name="Comma 2 5 3 18" xfId="33382"/>
    <cellStyle name="Comma 2 5 3 19" xfId="33383"/>
    <cellStyle name="Comma 2 5 3 2" xfId="33384"/>
    <cellStyle name="Comma 2 5 3 2 10" xfId="33385"/>
    <cellStyle name="Comma 2 5 3 2 10 2" xfId="33386"/>
    <cellStyle name="Comma 2 5 3 2 10 2 2" xfId="33387"/>
    <cellStyle name="Comma 2 5 3 2 10 2 2 2" xfId="33388"/>
    <cellStyle name="Comma 2 5 3 2 10 2 3" xfId="33389"/>
    <cellStyle name="Comma 2 5 3 2 10 3" xfId="33390"/>
    <cellStyle name="Comma 2 5 3 2 10 3 2" xfId="33391"/>
    <cellStyle name="Comma 2 5 3 2 10 4" xfId="33392"/>
    <cellStyle name="Comma 2 5 3 2 10 5" xfId="33393"/>
    <cellStyle name="Comma 2 5 3 2 11" xfId="33394"/>
    <cellStyle name="Comma 2 5 3 2 11 2" xfId="33395"/>
    <cellStyle name="Comma 2 5 3 2 11 2 2" xfId="33396"/>
    <cellStyle name="Comma 2 5 3 2 11 2 2 2" xfId="33397"/>
    <cellStyle name="Comma 2 5 3 2 11 2 3" xfId="33398"/>
    <cellStyle name="Comma 2 5 3 2 11 3" xfId="33399"/>
    <cellStyle name="Comma 2 5 3 2 11 3 2" xfId="33400"/>
    <cellStyle name="Comma 2 5 3 2 11 4" xfId="33401"/>
    <cellStyle name="Comma 2 5 3 2 11 5" xfId="33402"/>
    <cellStyle name="Comma 2 5 3 2 12" xfId="33403"/>
    <cellStyle name="Comma 2 5 3 2 12 2" xfId="33404"/>
    <cellStyle name="Comma 2 5 3 2 12 2 2" xfId="33405"/>
    <cellStyle name="Comma 2 5 3 2 12 3" xfId="33406"/>
    <cellStyle name="Comma 2 5 3 2 13" xfId="33407"/>
    <cellStyle name="Comma 2 5 3 2 13 2" xfId="33408"/>
    <cellStyle name="Comma 2 5 3 2 14" xfId="33409"/>
    <cellStyle name="Comma 2 5 3 2 14 2" xfId="33410"/>
    <cellStyle name="Comma 2 5 3 2 15" xfId="33411"/>
    <cellStyle name="Comma 2 5 3 2 16" xfId="33412"/>
    <cellStyle name="Comma 2 5 3 2 17" xfId="33413"/>
    <cellStyle name="Comma 2 5 3 2 18" xfId="33414"/>
    <cellStyle name="Comma 2 5 3 2 19" xfId="33415"/>
    <cellStyle name="Comma 2 5 3 2 2" xfId="33416"/>
    <cellStyle name="Comma 2 5 3 2 2 10" xfId="33417"/>
    <cellStyle name="Comma 2 5 3 2 2 10 2" xfId="33418"/>
    <cellStyle name="Comma 2 5 3 2 2 11" xfId="33419"/>
    <cellStyle name="Comma 2 5 3 2 2 11 2" xfId="33420"/>
    <cellStyle name="Comma 2 5 3 2 2 12" xfId="33421"/>
    <cellStyle name="Comma 2 5 3 2 2 13" xfId="33422"/>
    <cellStyle name="Comma 2 5 3 2 2 14" xfId="33423"/>
    <cellStyle name="Comma 2 5 3 2 2 15" xfId="33424"/>
    <cellStyle name="Comma 2 5 3 2 2 16" xfId="33425"/>
    <cellStyle name="Comma 2 5 3 2 2 17" xfId="33426"/>
    <cellStyle name="Comma 2 5 3 2 2 2" xfId="33427"/>
    <cellStyle name="Comma 2 5 3 2 2 2 10" xfId="33428"/>
    <cellStyle name="Comma 2 5 3 2 2 2 11" xfId="33429"/>
    <cellStyle name="Comma 2 5 3 2 2 2 12" xfId="33430"/>
    <cellStyle name="Comma 2 5 3 2 2 2 13" xfId="33431"/>
    <cellStyle name="Comma 2 5 3 2 2 2 14" xfId="33432"/>
    <cellStyle name="Comma 2 5 3 2 2 2 2" xfId="33433"/>
    <cellStyle name="Comma 2 5 3 2 2 2 2 2" xfId="33434"/>
    <cellStyle name="Comma 2 5 3 2 2 2 2 2 2" xfId="33435"/>
    <cellStyle name="Comma 2 5 3 2 2 2 2 2 2 2" xfId="33436"/>
    <cellStyle name="Comma 2 5 3 2 2 2 2 2 3" xfId="33437"/>
    <cellStyle name="Comma 2 5 3 2 2 2 2 3" xfId="33438"/>
    <cellStyle name="Comma 2 5 3 2 2 2 2 3 2" xfId="33439"/>
    <cellStyle name="Comma 2 5 3 2 2 2 2 4" xfId="33440"/>
    <cellStyle name="Comma 2 5 3 2 2 2 2 5" xfId="33441"/>
    <cellStyle name="Comma 2 5 3 2 2 2 2 6" xfId="33442"/>
    <cellStyle name="Comma 2 5 3 2 2 2 2 7" xfId="33443"/>
    <cellStyle name="Comma 2 5 3 2 2 2 2 8" xfId="33444"/>
    <cellStyle name="Comma 2 5 3 2 2 2 3" xfId="33445"/>
    <cellStyle name="Comma 2 5 3 2 2 2 3 2" xfId="33446"/>
    <cellStyle name="Comma 2 5 3 2 2 2 3 2 2" xfId="33447"/>
    <cellStyle name="Comma 2 5 3 2 2 2 3 2 2 2" xfId="33448"/>
    <cellStyle name="Comma 2 5 3 2 2 2 3 2 3" xfId="33449"/>
    <cellStyle name="Comma 2 5 3 2 2 2 3 3" xfId="33450"/>
    <cellStyle name="Comma 2 5 3 2 2 2 3 3 2" xfId="33451"/>
    <cellStyle name="Comma 2 5 3 2 2 2 3 4" xfId="33452"/>
    <cellStyle name="Comma 2 5 3 2 2 2 3 5" xfId="33453"/>
    <cellStyle name="Comma 2 5 3 2 2 2 3 6" xfId="33454"/>
    <cellStyle name="Comma 2 5 3 2 2 2 3 7" xfId="33455"/>
    <cellStyle name="Comma 2 5 3 2 2 2 3 8" xfId="33456"/>
    <cellStyle name="Comma 2 5 3 2 2 2 4" xfId="33457"/>
    <cellStyle name="Comma 2 5 3 2 2 2 4 2" xfId="33458"/>
    <cellStyle name="Comma 2 5 3 2 2 2 4 2 2" xfId="33459"/>
    <cellStyle name="Comma 2 5 3 2 2 2 4 2 2 2" xfId="33460"/>
    <cellStyle name="Comma 2 5 3 2 2 2 4 2 3" xfId="33461"/>
    <cellStyle name="Comma 2 5 3 2 2 2 4 3" xfId="33462"/>
    <cellStyle name="Comma 2 5 3 2 2 2 4 3 2" xfId="33463"/>
    <cellStyle name="Comma 2 5 3 2 2 2 4 4" xfId="33464"/>
    <cellStyle name="Comma 2 5 3 2 2 2 4 5" xfId="33465"/>
    <cellStyle name="Comma 2 5 3 2 2 2 5" xfId="33466"/>
    <cellStyle name="Comma 2 5 3 2 2 2 5 2" xfId="33467"/>
    <cellStyle name="Comma 2 5 3 2 2 2 5 2 2" xfId="33468"/>
    <cellStyle name="Comma 2 5 3 2 2 2 5 2 2 2" xfId="33469"/>
    <cellStyle name="Comma 2 5 3 2 2 2 5 2 3" xfId="33470"/>
    <cellStyle name="Comma 2 5 3 2 2 2 5 3" xfId="33471"/>
    <cellStyle name="Comma 2 5 3 2 2 2 5 3 2" xfId="33472"/>
    <cellStyle name="Comma 2 5 3 2 2 2 5 4" xfId="33473"/>
    <cellStyle name="Comma 2 5 3 2 2 2 5 5" xfId="33474"/>
    <cellStyle name="Comma 2 5 3 2 2 2 6" xfId="33475"/>
    <cellStyle name="Comma 2 5 3 2 2 2 6 2" xfId="33476"/>
    <cellStyle name="Comma 2 5 3 2 2 2 6 2 2" xfId="33477"/>
    <cellStyle name="Comma 2 5 3 2 2 2 6 3" xfId="33478"/>
    <cellStyle name="Comma 2 5 3 2 2 2 7" xfId="33479"/>
    <cellStyle name="Comma 2 5 3 2 2 2 7 2" xfId="33480"/>
    <cellStyle name="Comma 2 5 3 2 2 2 8" xfId="33481"/>
    <cellStyle name="Comma 2 5 3 2 2 2 8 2" xfId="33482"/>
    <cellStyle name="Comma 2 5 3 2 2 2 9" xfId="33483"/>
    <cellStyle name="Comma 2 5 3 2 2 3" xfId="33484"/>
    <cellStyle name="Comma 2 5 3 2 2 3 10" xfId="33485"/>
    <cellStyle name="Comma 2 5 3 2 2 3 11" xfId="33486"/>
    <cellStyle name="Comma 2 5 3 2 2 3 12" xfId="33487"/>
    <cellStyle name="Comma 2 5 3 2 2 3 13" xfId="33488"/>
    <cellStyle name="Comma 2 5 3 2 2 3 14" xfId="33489"/>
    <cellStyle name="Comma 2 5 3 2 2 3 2" xfId="33490"/>
    <cellStyle name="Comma 2 5 3 2 2 3 2 2" xfId="33491"/>
    <cellStyle name="Comma 2 5 3 2 2 3 2 2 2" xfId="33492"/>
    <cellStyle name="Comma 2 5 3 2 2 3 2 2 2 2" xfId="33493"/>
    <cellStyle name="Comma 2 5 3 2 2 3 2 2 3" xfId="33494"/>
    <cellStyle name="Comma 2 5 3 2 2 3 2 3" xfId="33495"/>
    <cellStyle name="Comma 2 5 3 2 2 3 2 3 2" xfId="33496"/>
    <cellStyle name="Comma 2 5 3 2 2 3 2 4" xfId="33497"/>
    <cellStyle name="Comma 2 5 3 2 2 3 2 5" xfId="33498"/>
    <cellStyle name="Comma 2 5 3 2 2 3 2 6" xfId="33499"/>
    <cellStyle name="Comma 2 5 3 2 2 3 2 7" xfId="33500"/>
    <cellStyle name="Comma 2 5 3 2 2 3 2 8" xfId="33501"/>
    <cellStyle name="Comma 2 5 3 2 2 3 3" xfId="33502"/>
    <cellStyle name="Comma 2 5 3 2 2 3 3 2" xfId="33503"/>
    <cellStyle name="Comma 2 5 3 2 2 3 3 2 2" xfId="33504"/>
    <cellStyle name="Comma 2 5 3 2 2 3 3 2 2 2" xfId="33505"/>
    <cellStyle name="Comma 2 5 3 2 2 3 3 2 3" xfId="33506"/>
    <cellStyle name="Comma 2 5 3 2 2 3 3 3" xfId="33507"/>
    <cellStyle name="Comma 2 5 3 2 2 3 3 3 2" xfId="33508"/>
    <cellStyle name="Comma 2 5 3 2 2 3 3 4" xfId="33509"/>
    <cellStyle name="Comma 2 5 3 2 2 3 3 5" xfId="33510"/>
    <cellStyle name="Comma 2 5 3 2 2 3 3 6" xfId="33511"/>
    <cellStyle name="Comma 2 5 3 2 2 3 3 7" xfId="33512"/>
    <cellStyle name="Comma 2 5 3 2 2 3 3 8" xfId="33513"/>
    <cellStyle name="Comma 2 5 3 2 2 3 4" xfId="33514"/>
    <cellStyle name="Comma 2 5 3 2 2 3 4 2" xfId="33515"/>
    <cellStyle name="Comma 2 5 3 2 2 3 4 2 2" xfId="33516"/>
    <cellStyle name="Comma 2 5 3 2 2 3 4 2 2 2" xfId="33517"/>
    <cellStyle name="Comma 2 5 3 2 2 3 4 2 3" xfId="33518"/>
    <cellStyle name="Comma 2 5 3 2 2 3 4 3" xfId="33519"/>
    <cellStyle name="Comma 2 5 3 2 2 3 4 3 2" xfId="33520"/>
    <cellStyle name="Comma 2 5 3 2 2 3 4 4" xfId="33521"/>
    <cellStyle name="Comma 2 5 3 2 2 3 4 5" xfId="33522"/>
    <cellStyle name="Comma 2 5 3 2 2 3 5" xfId="33523"/>
    <cellStyle name="Comma 2 5 3 2 2 3 5 2" xfId="33524"/>
    <cellStyle name="Comma 2 5 3 2 2 3 5 2 2" xfId="33525"/>
    <cellStyle name="Comma 2 5 3 2 2 3 5 2 2 2" xfId="33526"/>
    <cellStyle name="Comma 2 5 3 2 2 3 5 2 3" xfId="33527"/>
    <cellStyle name="Comma 2 5 3 2 2 3 5 3" xfId="33528"/>
    <cellStyle name="Comma 2 5 3 2 2 3 5 3 2" xfId="33529"/>
    <cellStyle name="Comma 2 5 3 2 2 3 5 4" xfId="33530"/>
    <cellStyle name="Comma 2 5 3 2 2 3 5 5" xfId="33531"/>
    <cellStyle name="Comma 2 5 3 2 2 3 6" xfId="33532"/>
    <cellStyle name="Comma 2 5 3 2 2 3 6 2" xfId="33533"/>
    <cellStyle name="Comma 2 5 3 2 2 3 6 2 2" xfId="33534"/>
    <cellStyle name="Comma 2 5 3 2 2 3 6 3" xfId="33535"/>
    <cellStyle name="Comma 2 5 3 2 2 3 7" xfId="33536"/>
    <cellStyle name="Comma 2 5 3 2 2 3 7 2" xfId="33537"/>
    <cellStyle name="Comma 2 5 3 2 2 3 8" xfId="33538"/>
    <cellStyle name="Comma 2 5 3 2 2 3 8 2" xfId="33539"/>
    <cellStyle name="Comma 2 5 3 2 2 3 9" xfId="33540"/>
    <cellStyle name="Comma 2 5 3 2 2 4" xfId="33541"/>
    <cellStyle name="Comma 2 5 3 2 2 4 10" xfId="33542"/>
    <cellStyle name="Comma 2 5 3 2 2 4 11" xfId="33543"/>
    <cellStyle name="Comma 2 5 3 2 2 4 12" xfId="33544"/>
    <cellStyle name="Comma 2 5 3 2 2 4 13" xfId="33545"/>
    <cellStyle name="Comma 2 5 3 2 2 4 14" xfId="33546"/>
    <cellStyle name="Comma 2 5 3 2 2 4 2" xfId="33547"/>
    <cellStyle name="Comma 2 5 3 2 2 4 2 2" xfId="33548"/>
    <cellStyle name="Comma 2 5 3 2 2 4 2 2 2" xfId="33549"/>
    <cellStyle name="Comma 2 5 3 2 2 4 2 2 2 2" xfId="33550"/>
    <cellStyle name="Comma 2 5 3 2 2 4 2 2 3" xfId="33551"/>
    <cellStyle name="Comma 2 5 3 2 2 4 2 3" xfId="33552"/>
    <cellStyle name="Comma 2 5 3 2 2 4 2 3 2" xfId="33553"/>
    <cellStyle name="Comma 2 5 3 2 2 4 2 4" xfId="33554"/>
    <cellStyle name="Comma 2 5 3 2 2 4 2 5" xfId="33555"/>
    <cellStyle name="Comma 2 5 3 2 2 4 2 6" xfId="33556"/>
    <cellStyle name="Comma 2 5 3 2 2 4 2 7" xfId="33557"/>
    <cellStyle name="Comma 2 5 3 2 2 4 2 8" xfId="33558"/>
    <cellStyle name="Comma 2 5 3 2 2 4 3" xfId="33559"/>
    <cellStyle name="Comma 2 5 3 2 2 4 3 2" xfId="33560"/>
    <cellStyle name="Comma 2 5 3 2 2 4 3 2 2" xfId="33561"/>
    <cellStyle name="Comma 2 5 3 2 2 4 3 2 2 2" xfId="33562"/>
    <cellStyle name="Comma 2 5 3 2 2 4 3 2 3" xfId="33563"/>
    <cellStyle name="Comma 2 5 3 2 2 4 3 3" xfId="33564"/>
    <cellStyle name="Comma 2 5 3 2 2 4 3 3 2" xfId="33565"/>
    <cellStyle name="Comma 2 5 3 2 2 4 3 4" xfId="33566"/>
    <cellStyle name="Comma 2 5 3 2 2 4 3 5" xfId="33567"/>
    <cellStyle name="Comma 2 5 3 2 2 4 3 6" xfId="33568"/>
    <cellStyle name="Comma 2 5 3 2 2 4 3 7" xfId="33569"/>
    <cellStyle name="Comma 2 5 3 2 2 4 3 8" xfId="33570"/>
    <cellStyle name="Comma 2 5 3 2 2 4 4" xfId="33571"/>
    <cellStyle name="Comma 2 5 3 2 2 4 4 2" xfId="33572"/>
    <cellStyle name="Comma 2 5 3 2 2 4 4 2 2" xfId="33573"/>
    <cellStyle name="Comma 2 5 3 2 2 4 4 2 2 2" xfId="33574"/>
    <cellStyle name="Comma 2 5 3 2 2 4 4 2 3" xfId="33575"/>
    <cellStyle name="Comma 2 5 3 2 2 4 4 3" xfId="33576"/>
    <cellStyle name="Comma 2 5 3 2 2 4 4 3 2" xfId="33577"/>
    <cellStyle name="Comma 2 5 3 2 2 4 4 4" xfId="33578"/>
    <cellStyle name="Comma 2 5 3 2 2 4 4 5" xfId="33579"/>
    <cellStyle name="Comma 2 5 3 2 2 4 5" xfId="33580"/>
    <cellStyle name="Comma 2 5 3 2 2 4 5 2" xfId="33581"/>
    <cellStyle name="Comma 2 5 3 2 2 4 5 2 2" xfId="33582"/>
    <cellStyle name="Comma 2 5 3 2 2 4 5 2 2 2" xfId="33583"/>
    <cellStyle name="Comma 2 5 3 2 2 4 5 2 3" xfId="33584"/>
    <cellStyle name="Comma 2 5 3 2 2 4 5 3" xfId="33585"/>
    <cellStyle name="Comma 2 5 3 2 2 4 5 3 2" xfId="33586"/>
    <cellStyle name="Comma 2 5 3 2 2 4 5 4" xfId="33587"/>
    <cellStyle name="Comma 2 5 3 2 2 4 5 5" xfId="33588"/>
    <cellStyle name="Comma 2 5 3 2 2 4 6" xfId="33589"/>
    <cellStyle name="Comma 2 5 3 2 2 4 6 2" xfId="33590"/>
    <cellStyle name="Comma 2 5 3 2 2 4 6 2 2" xfId="33591"/>
    <cellStyle name="Comma 2 5 3 2 2 4 6 3" xfId="33592"/>
    <cellStyle name="Comma 2 5 3 2 2 4 7" xfId="33593"/>
    <cellStyle name="Comma 2 5 3 2 2 4 7 2" xfId="33594"/>
    <cellStyle name="Comma 2 5 3 2 2 4 8" xfId="33595"/>
    <cellStyle name="Comma 2 5 3 2 2 4 8 2" xfId="33596"/>
    <cellStyle name="Comma 2 5 3 2 2 4 9" xfId="33597"/>
    <cellStyle name="Comma 2 5 3 2 2 5" xfId="33598"/>
    <cellStyle name="Comma 2 5 3 2 2 5 2" xfId="33599"/>
    <cellStyle name="Comma 2 5 3 2 2 5 2 2" xfId="33600"/>
    <cellStyle name="Comma 2 5 3 2 2 5 2 2 2" xfId="33601"/>
    <cellStyle name="Comma 2 5 3 2 2 5 2 3" xfId="33602"/>
    <cellStyle name="Comma 2 5 3 2 2 5 3" xfId="33603"/>
    <cellStyle name="Comma 2 5 3 2 2 5 3 2" xfId="33604"/>
    <cellStyle name="Comma 2 5 3 2 2 5 4" xfId="33605"/>
    <cellStyle name="Comma 2 5 3 2 2 5 5" xfId="33606"/>
    <cellStyle name="Comma 2 5 3 2 2 5 6" xfId="33607"/>
    <cellStyle name="Comma 2 5 3 2 2 5 7" xfId="33608"/>
    <cellStyle name="Comma 2 5 3 2 2 5 8" xfId="33609"/>
    <cellStyle name="Comma 2 5 3 2 2 6" xfId="33610"/>
    <cellStyle name="Comma 2 5 3 2 2 6 2" xfId="33611"/>
    <cellStyle name="Comma 2 5 3 2 2 6 2 2" xfId="33612"/>
    <cellStyle name="Comma 2 5 3 2 2 6 2 2 2" xfId="33613"/>
    <cellStyle name="Comma 2 5 3 2 2 6 2 3" xfId="33614"/>
    <cellStyle name="Comma 2 5 3 2 2 6 3" xfId="33615"/>
    <cellStyle name="Comma 2 5 3 2 2 6 3 2" xfId="33616"/>
    <cellStyle name="Comma 2 5 3 2 2 6 4" xfId="33617"/>
    <cellStyle name="Comma 2 5 3 2 2 6 5" xfId="33618"/>
    <cellStyle name="Comma 2 5 3 2 2 6 6" xfId="33619"/>
    <cellStyle name="Comma 2 5 3 2 2 6 7" xfId="33620"/>
    <cellStyle name="Comma 2 5 3 2 2 6 8" xfId="33621"/>
    <cellStyle name="Comma 2 5 3 2 2 7" xfId="33622"/>
    <cellStyle name="Comma 2 5 3 2 2 7 2" xfId="33623"/>
    <cellStyle name="Comma 2 5 3 2 2 7 2 2" xfId="33624"/>
    <cellStyle name="Comma 2 5 3 2 2 7 2 2 2" xfId="33625"/>
    <cellStyle name="Comma 2 5 3 2 2 7 2 3" xfId="33626"/>
    <cellStyle name="Comma 2 5 3 2 2 7 3" xfId="33627"/>
    <cellStyle name="Comma 2 5 3 2 2 7 3 2" xfId="33628"/>
    <cellStyle name="Comma 2 5 3 2 2 7 4" xfId="33629"/>
    <cellStyle name="Comma 2 5 3 2 2 7 5" xfId="33630"/>
    <cellStyle name="Comma 2 5 3 2 2 8" xfId="33631"/>
    <cellStyle name="Comma 2 5 3 2 2 8 2" xfId="33632"/>
    <cellStyle name="Comma 2 5 3 2 2 8 2 2" xfId="33633"/>
    <cellStyle name="Comma 2 5 3 2 2 8 2 2 2" xfId="33634"/>
    <cellStyle name="Comma 2 5 3 2 2 8 2 3" xfId="33635"/>
    <cellStyle name="Comma 2 5 3 2 2 8 3" xfId="33636"/>
    <cellStyle name="Comma 2 5 3 2 2 8 3 2" xfId="33637"/>
    <cellStyle name="Comma 2 5 3 2 2 8 4" xfId="33638"/>
    <cellStyle name="Comma 2 5 3 2 2 8 5" xfId="33639"/>
    <cellStyle name="Comma 2 5 3 2 2 9" xfId="33640"/>
    <cellStyle name="Comma 2 5 3 2 2 9 2" xfId="33641"/>
    <cellStyle name="Comma 2 5 3 2 2 9 2 2" xfId="33642"/>
    <cellStyle name="Comma 2 5 3 2 2 9 3" xfId="33643"/>
    <cellStyle name="Comma 2 5 3 2 20" xfId="33644"/>
    <cellStyle name="Comma 2 5 3 2 3" xfId="33645"/>
    <cellStyle name="Comma 2 5 3 2 3 10" xfId="33646"/>
    <cellStyle name="Comma 2 5 3 2 3 11" xfId="33647"/>
    <cellStyle name="Comma 2 5 3 2 3 12" xfId="33648"/>
    <cellStyle name="Comma 2 5 3 2 3 13" xfId="33649"/>
    <cellStyle name="Comma 2 5 3 2 3 14" xfId="33650"/>
    <cellStyle name="Comma 2 5 3 2 3 2" xfId="33651"/>
    <cellStyle name="Comma 2 5 3 2 3 2 2" xfId="33652"/>
    <cellStyle name="Comma 2 5 3 2 3 2 2 2" xfId="33653"/>
    <cellStyle name="Comma 2 5 3 2 3 2 2 2 2" xfId="33654"/>
    <cellStyle name="Comma 2 5 3 2 3 2 2 3" xfId="33655"/>
    <cellStyle name="Comma 2 5 3 2 3 2 3" xfId="33656"/>
    <cellStyle name="Comma 2 5 3 2 3 2 3 2" xfId="33657"/>
    <cellStyle name="Comma 2 5 3 2 3 2 4" xfId="33658"/>
    <cellStyle name="Comma 2 5 3 2 3 2 5" xfId="33659"/>
    <cellStyle name="Comma 2 5 3 2 3 2 6" xfId="33660"/>
    <cellStyle name="Comma 2 5 3 2 3 2 7" xfId="33661"/>
    <cellStyle name="Comma 2 5 3 2 3 2 8" xfId="33662"/>
    <cellStyle name="Comma 2 5 3 2 3 3" xfId="33663"/>
    <cellStyle name="Comma 2 5 3 2 3 3 2" xfId="33664"/>
    <cellStyle name="Comma 2 5 3 2 3 3 2 2" xfId="33665"/>
    <cellStyle name="Comma 2 5 3 2 3 3 2 2 2" xfId="33666"/>
    <cellStyle name="Comma 2 5 3 2 3 3 2 3" xfId="33667"/>
    <cellStyle name="Comma 2 5 3 2 3 3 3" xfId="33668"/>
    <cellStyle name="Comma 2 5 3 2 3 3 3 2" xfId="33669"/>
    <cellStyle name="Comma 2 5 3 2 3 3 4" xfId="33670"/>
    <cellStyle name="Comma 2 5 3 2 3 3 5" xfId="33671"/>
    <cellStyle name="Comma 2 5 3 2 3 3 6" xfId="33672"/>
    <cellStyle name="Comma 2 5 3 2 3 3 7" xfId="33673"/>
    <cellStyle name="Comma 2 5 3 2 3 3 8" xfId="33674"/>
    <cellStyle name="Comma 2 5 3 2 3 4" xfId="33675"/>
    <cellStyle name="Comma 2 5 3 2 3 4 2" xfId="33676"/>
    <cellStyle name="Comma 2 5 3 2 3 4 2 2" xfId="33677"/>
    <cellStyle name="Comma 2 5 3 2 3 4 2 2 2" xfId="33678"/>
    <cellStyle name="Comma 2 5 3 2 3 4 2 3" xfId="33679"/>
    <cellStyle name="Comma 2 5 3 2 3 4 3" xfId="33680"/>
    <cellStyle name="Comma 2 5 3 2 3 4 3 2" xfId="33681"/>
    <cellStyle name="Comma 2 5 3 2 3 4 4" xfId="33682"/>
    <cellStyle name="Comma 2 5 3 2 3 4 5" xfId="33683"/>
    <cellStyle name="Comma 2 5 3 2 3 5" xfId="33684"/>
    <cellStyle name="Comma 2 5 3 2 3 5 2" xfId="33685"/>
    <cellStyle name="Comma 2 5 3 2 3 5 2 2" xfId="33686"/>
    <cellStyle name="Comma 2 5 3 2 3 5 2 2 2" xfId="33687"/>
    <cellStyle name="Comma 2 5 3 2 3 5 2 3" xfId="33688"/>
    <cellStyle name="Comma 2 5 3 2 3 5 3" xfId="33689"/>
    <cellStyle name="Comma 2 5 3 2 3 5 3 2" xfId="33690"/>
    <cellStyle name="Comma 2 5 3 2 3 5 4" xfId="33691"/>
    <cellStyle name="Comma 2 5 3 2 3 5 5" xfId="33692"/>
    <cellStyle name="Comma 2 5 3 2 3 6" xfId="33693"/>
    <cellStyle name="Comma 2 5 3 2 3 6 2" xfId="33694"/>
    <cellStyle name="Comma 2 5 3 2 3 6 2 2" xfId="33695"/>
    <cellStyle name="Comma 2 5 3 2 3 6 3" xfId="33696"/>
    <cellStyle name="Comma 2 5 3 2 3 7" xfId="33697"/>
    <cellStyle name="Comma 2 5 3 2 3 7 2" xfId="33698"/>
    <cellStyle name="Comma 2 5 3 2 3 8" xfId="33699"/>
    <cellStyle name="Comma 2 5 3 2 3 8 2" xfId="33700"/>
    <cellStyle name="Comma 2 5 3 2 3 9" xfId="33701"/>
    <cellStyle name="Comma 2 5 3 2 4" xfId="33702"/>
    <cellStyle name="Comma 2 5 3 2 4 10" xfId="33703"/>
    <cellStyle name="Comma 2 5 3 2 4 11" xfId="33704"/>
    <cellStyle name="Comma 2 5 3 2 4 12" xfId="33705"/>
    <cellStyle name="Comma 2 5 3 2 4 13" xfId="33706"/>
    <cellStyle name="Comma 2 5 3 2 4 14" xfId="33707"/>
    <cellStyle name="Comma 2 5 3 2 4 2" xfId="33708"/>
    <cellStyle name="Comma 2 5 3 2 4 2 2" xfId="33709"/>
    <cellStyle name="Comma 2 5 3 2 4 2 2 2" xfId="33710"/>
    <cellStyle name="Comma 2 5 3 2 4 2 2 2 2" xfId="33711"/>
    <cellStyle name="Comma 2 5 3 2 4 2 2 3" xfId="33712"/>
    <cellStyle name="Comma 2 5 3 2 4 2 3" xfId="33713"/>
    <cellStyle name="Comma 2 5 3 2 4 2 3 2" xfId="33714"/>
    <cellStyle name="Comma 2 5 3 2 4 2 4" xfId="33715"/>
    <cellStyle name="Comma 2 5 3 2 4 2 5" xfId="33716"/>
    <cellStyle name="Comma 2 5 3 2 4 2 6" xfId="33717"/>
    <cellStyle name="Comma 2 5 3 2 4 2 7" xfId="33718"/>
    <cellStyle name="Comma 2 5 3 2 4 2 8" xfId="33719"/>
    <cellStyle name="Comma 2 5 3 2 4 3" xfId="33720"/>
    <cellStyle name="Comma 2 5 3 2 4 3 2" xfId="33721"/>
    <cellStyle name="Comma 2 5 3 2 4 3 2 2" xfId="33722"/>
    <cellStyle name="Comma 2 5 3 2 4 3 2 2 2" xfId="33723"/>
    <cellStyle name="Comma 2 5 3 2 4 3 2 3" xfId="33724"/>
    <cellStyle name="Comma 2 5 3 2 4 3 3" xfId="33725"/>
    <cellStyle name="Comma 2 5 3 2 4 3 3 2" xfId="33726"/>
    <cellStyle name="Comma 2 5 3 2 4 3 4" xfId="33727"/>
    <cellStyle name="Comma 2 5 3 2 4 3 5" xfId="33728"/>
    <cellStyle name="Comma 2 5 3 2 4 3 6" xfId="33729"/>
    <cellStyle name="Comma 2 5 3 2 4 3 7" xfId="33730"/>
    <cellStyle name="Comma 2 5 3 2 4 3 8" xfId="33731"/>
    <cellStyle name="Comma 2 5 3 2 4 4" xfId="33732"/>
    <cellStyle name="Comma 2 5 3 2 4 4 2" xfId="33733"/>
    <cellStyle name="Comma 2 5 3 2 4 4 2 2" xfId="33734"/>
    <cellStyle name="Comma 2 5 3 2 4 4 2 2 2" xfId="33735"/>
    <cellStyle name="Comma 2 5 3 2 4 4 2 3" xfId="33736"/>
    <cellStyle name="Comma 2 5 3 2 4 4 3" xfId="33737"/>
    <cellStyle name="Comma 2 5 3 2 4 4 3 2" xfId="33738"/>
    <cellStyle name="Comma 2 5 3 2 4 4 4" xfId="33739"/>
    <cellStyle name="Comma 2 5 3 2 4 4 5" xfId="33740"/>
    <cellStyle name="Comma 2 5 3 2 4 5" xfId="33741"/>
    <cellStyle name="Comma 2 5 3 2 4 5 2" xfId="33742"/>
    <cellStyle name="Comma 2 5 3 2 4 5 2 2" xfId="33743"/>
    <cellStyle name="Comma 2 5 3 2 4 5 2 2 2" xfId="33744"/>
    <cellStyle name="Comma 2 5 3 2 4 5 2 3" xfId="33745"/>
    <cellStyle name="Comma 2 5 3 2 4 5 3" xfId="33746"/>
    <cellStyle name="Comma 2 5 3 2 4 5 3 2" xfId="33747"/>
    <cellStyle name="Comma 2 5 3 2 4 5 4" xfId="33748"/>
    <cellStyle name="Comma 2 5 3 2 4 5 5" xfId="33749"/>
    <cellStyle name="Comma 2 5 3 2 4 6" xfId="33750"/>
    <cellStyle name="Comma 2 5 3 2 4 6 2" xfId="33751"/>
    <cellStyle name="Comma 2 5 3 2 4 6 2 2" xfId="33752"/>
    <cellStyle name="Comma 2 5 3 2 4 6 3" xfId="33753"/>
    <cellStyle name="Comma 2 5 3 2 4 7" xfId="33754"/>
    <cellStyle name="Comma 2 5 3 2 4 7 2" xfId="33755"/>
    <cellStyle name="Comma 2 5 3 2 4 8" xfId="33756"/>
    <cellStyle name="Comma 2 5 3 2 4 8 2" xfId="33757"/>
    <cellStyle name="Comma 2 5 3 2 4 9" xfId="33758"/>
    <cellStyle name="Comma 2 5 3 2 5" xfId="33759"/>
    <cellStyle name="Comma 2 5 3 2 5 10" xfId="33760"/>
    <cellStyle name="Comma 2 5 3 2 5 11" xfId="33761"/>
    <cellStyle name="Comma 2 5 3 2 5 12" xfId="33762"/>
    <cellStyle name="Comma 2 5 3 2 5 13" xfId="33763"/>
    <cellStyle name="Comma 2 5 3 2 5 14" xfId="33764"/>
    <cellStyle name="Comma 2 5 3 2 5 2" xfId="33765"/>
    <cellStyle name="Comma 2 5 3 2 5 2 2" xfId="33766"/>
    <cellStyle name="Comma 2 5 3 2 5 2 2 2" xfId="33767"/>
    <cellStyle name="Comma 2 5 3 2 5 2 2 2 2" xfId="33768"/>
    <cellStyle name="Comma 2 5 3 2 5 2 2 3" xfId="33769"/>
    <cellStyle name="Comma 2 5 3 2 5 2 3" xfId="33770"/>
    <cellStyle name="Comma 2 5 3 2 5 2 3 2" xfId="33771"/>
    <cellStyle name="Comma 2 5 3 2 5 2 4" xfId="33772"/>
    <cellStyle name="Comma 2 5 3 2 5 2 5" xfId="33773"/>
    <cellStyle name="Comma 2 5 3 2 5 2 6" xfId="33774"/>
    <cellStyle name="Comma 2 5 3 2 5 2 7" xfId="33775"/>
    <cellStyle name="Comma 2 5 3 2 5 2 8" xfId="33776"/>
    <cellStyle name="Comma 2 5 3 2 5 3" xfId="33777"/>
    <cellStyle name="Comma 2 5 3 2 5 3 2" xfId="33778"/>
    <cellStyle name="Comma 2 5 3 2 5 3 2 2" xfId="33779"/>
    <cellStyle name="Comma 2 5 3 2 5 3 2 2 2" xfId="33780"/>
    <cellStyle name="Comma 2 5 3 2 5 3 2 3" xfId="33781"/>
    <cellStyle name="Comma 2 5 3 2 5 3 3" xfId="33782"/>
    <cellStyle name="Comma 2 5 3 2 5 3 3 2" xfId="33783"/>
    <cellStyle name="Comma 2 5 3 2 5 3 4" xfId="33784"/>
    <cellStyle name="Comma 2 5 3 2 5 3 5" xfId="33785"/>
    <cellStyle name="Comma 2 5 3 2 5 3 6" xfId="33786"/>
    <cellStyle name="Comma 2 5 3 2 5 3 7" xfId="33787"/>
    <cellStyle name="Comma 2 5 3 2 5 3 8" xfId="33788"/>
    <cellStyle name="Comma 2 5 3 2 5 4" xfId="33789"/>
    <cellStyle name="Comma 2 5 3 2 5 4 2" xfId="33790"/>
    <cellStyle name="Comma 2 5 3 2 5 4 2 2" xfId="33791"/>
    <cellStyle name="Comma 2 5 3 2 5 4 2 2 2" xfId="33792"/>
    <cellStyle name="Comma 2 5 3 2 5 4 2 3" xfId="33793"/>
    <cellStyle name="Comma 2 5 3 2 5 4 3" xfId="33794"/>
    <cellStyle name="Comma 2 5 3 2 5 4 3 2" xfId="33795"/>
    <cellStyle name="Comma 2 5 3 2 5 4 4" xfId="33796"/>
    <cellStyle name="Comma 2 5 3 2 5 4 5" xfId="33797"/>
    <cellStyle name="Comma 2 5 3 2 5 5" xfId="33798"/>
    <cellStyle name="Comma 2 5 3 2 5 5 2" xfId="33799"/>
    <cellStyle name="Comma 2 5 3 2 5 5 2 2" xfId="33800"/>
    <cellStyle name="Comma 2 5 3 2 5 5 2 2 2" xfId="33801"/>
    <cellStyle name="Comma 2 5 3 2 5 5 2 3" xfId="33802"/>
    <cellStyle name="Comma 2 5 3 2 5 5 3" xfId="33803"/>
    <cellStyle name="Comma 2 5 3 2 5 5 3 2" xfId="33804"/>
    <cellStyle name="Comma 2 5 3 2 5 5 4" xfId="33805"/>
    <cellStyle name="Comma 2 5 3 2 5 5 5" xfId="33806"/>
    <cellStyle name="Comma 2 5 3 2 5 6" xfId="33807"/>
    <cellStyle name="Comma 2 5 3 2 5 6 2" xfId="33808"/>
    <cellStyle name="Comma 2 5 3 2 5 6 2 2" xfId="33809"/>
    <cellStyle name="Comma 2 5 3 2 5 6 3" xfId="33810"/>
    <cellStyle name="Comma 2 5 3 2 5 7" xfId="33811"/>
    <cellStyle name="Comma 2 5 3 2 5 7 2" xfId="33812"/>
    <cellStyle name="Comma 2 5 3 2 5 8" xfId="33813"/>
    <cellStyle name="Comma 2 5 3 2 5 8 2" xfId="33814"/>
    <cellStyle name="Comma 2 5 3 2 5 9" xfId="33815"/>
    <cellStyle name="Comma 2 5 3 2 6" xfId="33816"/>
    <cellStyle name="Comma 2 5 3 2 6 2" xfId="33817"/>
    <cellStyle name="Comma 2 5 3 2 6 2 2" xfId="33818"/>
    <cellStyle name="Comma 2 5 3 2 6 2 2 2" xfId="33819"/>
    <cellStyle name="Comma 2 5 3 2 6 2 3" xfId="33820"/>
    <cellStyle name="Comma 2 5 3 2 6 3" xfId="33821"/>
    <cellStyle name="Comma 2 5 3 2 6 3 2" xfId="33822"/>
    <cellStyle name="Comma 2 5 3 2 6 4" xfId="33823"/>
    <cellStyle name="Comma 2 5 3 2 6 5" xfId="33824"/>
    <cellStyle name="Comma 2 5 3 2 6 6" xfId="33825"/>
    <cellStyle name="Comma 2 5 3 2 6 7" xfId="33826"/>
    <cellStyle name="Comma 2 5 3 2 6 8" xfId="33827"/>
    <cellStyle name="Comma 2 5 3 2 7" xfId="33828"/>
    <cellStyle name="Comma 2 5 3 2 7 2" xfId="33829"/>
    <cellStyle name="Comma 2 5 3 2 7 2 2" xfId="33830"/>
    <cellStyle name="Comma 2 5 3 2 7 2 2 2" xfId="33831"/>
    <cellStyle name="Comma 2 5 3 2 7 2 3" xfId="33832"/>
    <cellStyle name="Comma 2 5 3 2 7 3" xfId="33833"/>
    <cellStyle name="Comma 2 5 3 2 7 3 2" xfId="33834"/>
    <cellStyle name="Comma 2 5 3 2 7 4" xfId="33835"/>
    <cellStyle name="Comma 2 5 3 2 7 5" xfId="33836"/>
    <cellStyle name="Comma 2 5 3 2 7 6" xfId="33837"/>
    <cellStyle name="Comma 2 5 3 2 7 7" xfId="33838"/>
    <cellStyle name="Comma 2 5 3 2 7 8" xfId="33839"/>
    <cellStyle name="Comma 2 5 3 2 8" xfId="33840"/>
    <cellStyle name="Comma 2 5 3 2 8 2" xfId="33841"/>
    <cellStyle name="Comma 2 5 3 2 8 2 2" xfId="33842"/>
    <cellStyle name="Comma 2 5 3 2 8 2 2 2" xfId="33843"/>
    <cellStyle name="Comma 2 5 3 2 8 2 3" xfId="33844"/>
    <cellStyle name="Comma 2 5 3 2 8 3" xfId="33845"/>
    <cellStyle name="Comma 2 5 3 2 8 3 2" xfId="33846"/>
    <cellStyle name="Comma 2 5 3 2 8 4" xfId="33847"/>
    <cellStyle name="Comma 2 5 3 2 8 5" xfId="33848"/>
    <cellStyle name="Comma 2 5 3 2 9" xfId="33849"/>
    <cellStyle name="Comma 2 5 3 2 9 2" xfId="33850"/>
    <cellStyle name="Comma 2 5 3 2 9 2 2" xfId="33851"/>
    <cellStyle name="Comma 2 5 3 2 9 2 2 2" xfId="33852"/>
    <cellStyle name="Comma 2 5 3 2 9 2 3" xfId="33853"/>
    <cellStyle name="Comma 2 5 3 2 9 3" xfId="33854"/>
    <cellStyle name="Comma 2 5 3 2 9 3 2" xfId="33855"/>
    <cellStyle name="Comma 2 5 3 2 9 4" xfId="33856"/>
    <cellStyle name="Comma 2 5 3 2 9 5" xfId="33857"/>
    <cellStyle name="Comma 2 5 3 20" xfId="33858"/>
    <cellStyle name="Comma 2 5 3 21" xfId="33859"/>
    <cellStyle name="Comma 2 5 3 22" xfId="33860"/>
    <cellStyle name="Comma 2 5 3 3" xfId="33861"/>
    <cellStyle name="Comma 2 5 3 3 10" xfId="33862"/>
    <cellStyle name="Comma 2 5 3 3 10 2" xfId="33863"/>
    <cellStyle name="Comma 2 5 3 3 11" xfId="33864"/>
    <cellStyle name="Comma 2 5 3 3 11 2" xfId="33865"/>
    <cellStyle name="Comma 2 5 3 3 12" xfId="33866"/>
    <cellStyle name="Comma 2 5 3 3 13" xfId="33867"/>
    <cellStyle name="Comma 2 5 3 3 14" xfId="33868"/>
    <cellStyle name="Comma 2 5 3 3 15" xfId="33869"/>
    <cellStyle name="Comma 2 5 3 3 16" xfId="33870"/>
    <cellStyle name="Comma 2 5 3 3 17" xfId="33871"/>
    <cellStyle name="Comma 2 5 3 3 2" xfId="33872"/>
    <cellStyle name="Comma 2 5 3 3 2 10" xfId="33873"/>
    <cellStyle name="Comma 2 5 3 3 2 11" xfId="33874"/>
    <cellStyle name="Comma 2 5 3 3 2 12" xfId="33875"/>
    <cellStyle name="Comma 2 5 3 3 2 13" xfId="33876"/>
    <cellStyle name="Comma 2 5 3 3 2 14" xfId="33877"/>
    <cellStyle name="Comma 2 5 3 3 2 2" xfId="33878"/>
    <cellStyle name="Comma 2 5 3 3 2 2 2" xfId="33879"/>
    <cellStyle name="Comma 2 5 3 3 2 2 2 2" xfId="33880"/>
    <cellStyle name="Comma 2 5 3 3 2 2 2 2 2" xfId="33881"/>
    <cellStyle name="Comma 2 5 3 3 2 2 2 3" xfId="33882"/>
    <cellStyle name="Comma 2 5 3 3 2 2 3" xfId="33883"/>
    <cellStyle name="Comma 2 5 3 3 2 2 3 2" xfId="33884"/>
    <cellStyle name="Comma 2 5 3 3 2 2 4" xfId="33885"/>
    <cellStyle name="Comma 2 5 3 3 2 2 5" xfId="33886"/>
    <cellStyle name="Comma 2 5 3 3 2 2 6" xfId="33887"/>
    <cellStyle name="Comma 2 5 3 3 2 2 7" xfId="33888"/>
    <cellStyle name="Comma 2 5 3 3 2 2 8" xfId="33889"/>
    <cellStyle name="Comma 2 5 3 3 2 3" xfId="33890"/>
    <cellStyle name="Comma 2 5 3 3 2 3 2" xfId="33891"/>
    <cellStyle name="Comma 2 5 3 3 2 3 2 2" xfId="33892"/>
    <cellStyle name="Comma 2 5 3 3 2 3 2 2 2" xfId="33893"/>
    <cellStyle name="Comma 2 5 3 3 2 3 2 3" xfId="33894"/>
    <cellStyle name="Comma 2 5 3 3 2 3 3" xfId="33895"/>
    <cellStyle name="Comma 2 5 3 3 2 3 3 2" xfId="33896"/>
    <cellStyle name="Comma 2 5 3 3 2 3 4" xfId="33897"/>
    <cellStyle name="Comma 2 5 3 3 2 3 5" xfId="33898"/>
    <cellStyle name="Comma 2 5 3 3 2 3 6" xfId="33899"/>
    <cellStyle name="Comma 2 5 3 3 2 3 7" xfId="33900"/>
    <cellStyle name="Comma 2 5 3 3 2 3 8" xfId="33901"/>
    <cellStyle name="Comma 2 5 3 3 2 4" xfId="33902"/>
    <cellStyle name="Comma 2 5 3 3 2 4 2" xfId="33903"/>
    <cellStyle name="Comma 2 5 3 3 2 4 2 2" xfId="33904"/>
    <cellStyle name="Comma 2 5 3 3 2 4 2 2 2" xfId="33905"/>
    <cellStyle name="Comma 2 5 3 3 2 4 2 3" xfId="33906"/>
    <cellStyle name="Comma 2 5 3 3 2 4 3" xfId="33907"/>
    <cellStyle name="Comma 2 5 3 3 2 4 3 2" xfId="33908"/>
    <cellStyle name="Comma 2 5 3 3 2 4 4" xfId="33909"/>
    <cellStyle name="Comma 2 5 3 3 2 4 5" xfId="33910"/>
    <cellStyle name="Comma 2 5 3 3 2 5" xfId="33911"/>
    <cellStyle name="Comma 2 5 3 3 2 5 2" xfId="33912"/>
    <cellStyle name="Comma 2 5 3 3 2 5 2 2" xfId="33913"/>
    <cellStyle name="Comma 2 5 3 3 2 5 2 2 2" xfId="33914"/>
    <cellStyle name="Comma 2 5 3 3 2 5 2 3" xfId="33915"/>
    <cellStyle name="Comma 2 5 3 3 2 5 3" xfId="33916"/>
    <cellStyle name="Comma 2 5 3 3 2 5 3 2" xfId="33917"/>
    <cellStyle name="Comma 2 5 3 3 2 5 4" xfId="33918"/>
    <cellStyle name="Comma 2 5 3 3 2 5 5" xfId="33919"/>
    <cellStyle name="Comma 2 5 3 3 2 6" xfId="33920"/>
    <cellStyle name="Comma 2 5 3 3 2 6 2" xfId="33921"/>
    <cellStyle name="Comma 2 5 3 3 2 6 2 2" xfId="33922"/>
    <cellStyle name="Comma 2 5 3 3 2 6 3" xfId="33923"/>
    <cellStyle name="Comma 2 5 3 3 2 7" xfId="33924"/>
    <cellStyle name="Comma 2 5 3 3 2 7 2" xfId="33925"/>
    <cellStyle name="Comma 2 5 3 3 2 8" xfId="33926"/>
    <cellStyle name="Comma 2 5 3 3 2 8 2" xfId="33927"/>
    <cellStyle name="Comma 2 5 3 3 2 9" xfId="33928"/>
    <cellStyle name="Comma 2 5 3 3 3" xfId="33929"/>
    <cellStyle name="Comma 2 5 3 3 3 10" xfId="33930"/>
    <cellStyle name="Comma 2 5 3 3 3 11" xfId="33931"/>
    <cellStyle name="Comma 2 5 3 3 3 12" xfId="33932"/>
    <cellStyle name="Comma 2 5 3 3 3 13" xfId="33933"/>
    <cellStyle name="Comma 2 5 3 3 3 14" xfId="33934"/>
    <cellStyle name="Comma 2 5 3 3 3 2" xfId="33935"/>
    <cellStyle name="Comma 2 5 3 3 3 2 2" xfId="33936"/>
    <cellStyle name="Comma 2 5 3 3 3 2 2 2" xfId="33937"/>
    <cellStyle name="Comma 2 5 3 3 3 2 2 2 2" xfId="33938"/>
    <cellStyle name="Comma 2 5 3 3 3 2 2 3" xfId="33939"/>
    <cellStyle name="Comma 2 5 3 3 3 2 3" xfId="33940"/>
    <cellStyle name="Comma 2 5 3 3 3 2 3 2" xfId="33941"/>
    <cellStyle name="Comma 2 5 3 3 3 2 4" xfId="33942"/>
    <cellStyle name="Comma 2 5 3 3 3 2 5" xfId="33943"/>
    <cellStyle name="Comma 2 5 3 3 3 2 6" xfId="33944"/>
    <cellStyle name="Comma 2 5 3 3 3 2 7" xfId="33945"/>
    <cellStyle name="Comma 2 5 3 3 3 2 8" xfId="33946"/>
    <cellStyle name="Comma 2 5 3 3 3 3" xfId="33947"/>
    <cellStyle name="Comma 2 5 3 3 3 3 2" xfId="33948"/>
    <cellStyle name="Comma 2 5 3 3 3 3 2 2" xfId="33949"/>
    <cellStyle name="Comma 2 5 3 3 3 3 2 2 2" xfId="33950"/>
    <cellStyle name="Comma 2 5 3 3 3 3 2 3" xfId="33951"/>
    <cellStyle name="Comma 2 5 3 3 3 3 3" xfId="33952"/>
    <cellStyle name="Comma 2 5 3 3 3 3 3 2" xfId="33953"/>
    <cellStyle name="Comma 2 5 3 3 3 3 4" xfId="33954"/>
    <cellStyle name="Comma 2 5 3 3 3 3 5" xfId="33955"/>
    <cellStyle name="Comma 2 5 3 3 3 3 6" xfId="33956"/>
    <cellStyle name="Comma 2 5 3 3 3 3 7" xfId="33957"/>
    <cellStyle name="Comma 2 5 3 3 3 3 8" xfId="33958"/>
    <cellStyle name="Comma 2 5 3 3 3 4" xfId="33959"/>
    <cellStyle name="Comma 2 5 3 3 3 4 2" xfId="33960"/>
    <cellStyle name="Comma 2 5 3 3 3 4 2 2" xfId="33961"/>
    <cellStyle name="Comma 2 5 3 3 3 4 2 2 2" xfId="33962"/>
    <cellStyle name="Comma 2 5 3 3 3 4 2 3" xfId="33963"/>
    <cellStyle name="Comma 2 5 3 3 3 4 3" xfId="33964"/>
    <cellStyle name="Comma 2 5 3 3 3 4 3 2" xfId="33965"/>
    <cellStyle name="Comma 2 5 3 3 3 4 4" xfId="33966"/>
    <cellStyle name="Comma 2 5 3 3 3 4 5" xfId="33967"/>
    <cellStyle name="Comma 2 5 3 3 3 5" xfId="33968"/>
    <cellStyle name="Comma 2 5 3 3 3 5 2" xfId="33969"/>
    <cellStyle name="Comma 2 5 3 3 3 5 2 2" xfId="33970"/>
    <cellStyle name="Comma 2 5 3 3 3 5 2 2 2" xfId="33971"/>
    <cellStyle name="Comma 2 5 3 3 3 5 2 3" xfId="33972"/>
    <cellStyle name="Comma 2 5 3 3 3 5 3" xfId="33973"/>
    <cellStyle name="Comma 2 5 3 3 3 5 3 2" xfId="33974"/>
    <cellStyle name="Comma 2 5 3 3 3 5 4" xfId="33975"/>
    <cellStyle name="Comma 2 5 3 3 3 5 5" xfId="33976"/>
    <cellStyle name="Comma 2 5 3 3 3 6" xfId="33977"/>
    <cellStyle name="Comma 2 5 3 3 3 6 2" xfId="33978"/>
    <cellStyle name="Comma 2 5 3 3 3 6 2 2" xfId="33979"/>
    <cellStyle name="Comma 2 5 3 3 3 6 3" xfId="33980"/>
    <cellStyle name="Comma 2 5 3 3 3 7" xfId="33981"/>
    <cellStyle name="Comma 2 5 3 3 3 7 2" xfId="33982"/>
    <cellStyle name="Comma 2 5 3 3 3 8" xfId="33983"/>
    <cellStyle name="Comma 2 5 3 3 3 8 2" xfId="33984"/>
    <cellStyle name="Comma 2 5 3 3 3 9" xfId="33985"/>
    <cellStyle name="Comma 2 5 3 3 4" xfId="33986"/>
    <cellStyle name="Comma 2 5 3 3 4 10" xfId="33987"/>
    <cellStyle name="Comma 2 5 3 3 4 11" xfId="33988"/>
    <cellStyle name="Comma 2 5 3 3 4 12" xfId="33989"/>
    <cellStyle name="Comma 2 5 3 3 4 13" xfId="33990"/>
    <cellStyle name="Comma 2 5 3 3 4 14" xfId="33991"/>
    <cellStyle name="Comma 2 5 3 3 4 2" xfId="33992"/>
    <cellStyle name="Comma 2 5 3 3 4 2 2" xfId="33993"/>
    <cellStyle name="Comma 2 5 3 3 4 2 2 2" xfId="33994"/>
    <cellStyle name="Comma 2 5 3 3 4 2 2 2 2" xfId="33995"/>
    <cellStyle name="Comma 2 5 3 3 4 2 2 3" xfId="33996"/>
    <cellStyle name="Comma 2 5 3 3 4 2 3" xfId="33997"/>
    <cellStyle name="Comma 2 5 3 3 4 2 3 2" xfId="33998"/>
    <cellStyle name="Comma 2 5 3 3 4 2 4" xfId="33999"/>
    <cellStyle name="Comma 2 5 3 3 4 2 5" xfId="34000"/>
    <cellStyle name="Comma 2 5 3 3 4 2 6" xfId="34001"/>
    <cellStyle name="Comma 2 5 3 3 4 2 7" xfId="34002"/>
    <cellStyle name="Comma 2 5 3 3 4 2 8" xfId="34003"/>
    <cellStyle name="Comma 2 5 3 3 4 3" xfId="34004"/>
    <cellStyle name="Comma 2 5 3 3 4 3 2" xfId="34005"/>
    <cellStyle name="Comma 2 5 3 3 4 3 2 2" xfId="34006"/>
    <cellStyle name="Comma 2 5 3 3 4 3 2 2 2" xfId="34007"/>
    <cellStyle name="Comma 2 5 3 3 4 3 2 3" xfId="34008"/>
    <cellStyle name="Comma 2 5 3 3 4 3 3" xfId="34009"/>
    <cellStyle name="Comma 2 5 3 3 4 3 3 2" xfId="34010"/>
    <cellStyle name="Comma 2 5 3 3 4 3 4" xfId="34011"/>
    <cellStyle name="Comma 2 5 3 3 4 3 5" xfId="34012"/>
    <cellStyle name="Comma 2 5 3 3 4 3 6" xfId="34013"/>
    <cellStyle name="Comma 2 5 3 3 4 3 7" xfId="34014"/>
    <cellStyle name="Comma 2 5 3 3 4 3 8" xfId="34015"/>
    <cellStyle name="Comma 2 5 3 3 4 4" xfId="34016"/>
    <cellStyle name="Comma 2 5 3 3 4 4 2" xfId="34017"/>
    <cellStyle name="Comma 2 5 3 3 4 4 2 2" xfId="34018"/>
    <cellStyle name="Comma 2 5 3 3 4 4 2 2 2" xfId="34019"/>
    <cellStyle name="Comma 2 5 3 3 4 4 2 3" xfId="34020"/>
    <cellStyle name="Comma 2 5 3 3 4 4 3" xfId="34021"/>
    <cellStyle name="Comma 2 5 3 3 4 4 3 2" xfId="34022"/>
    <cellStyle name="Comma 2 5 3 3 4 4 4" xfId="34023"/>
    <cellStyle name="Comma 2 5 3 3 4 4 5" xfId="34024"/>
    <cellStyle name="Comma 2 5 3 3 4 5" xfId="34025"/>
    <cellStyle name="Comma 2 5 3 3 4 5 2" xfId="34026"/>
    <cellStyle name="Comma 2 5 3 3 4 5 2 2" xfId="34027"/>
    <cellStyle name="Comma 2 5 3 3 4 5 2 2 2" xfId="34028"/>
    <cellStyle name="Comma 2 5 3 3 4 5 2 3" xfId="34029"/>
    <cellStyle name="Comma 2 5 3 3 4 5 3" xfId="34030"/>
    <cellStyle name="Comma 2 5 3 3 4 5 3 2" xfId="34031"/>
    <cellStyle name="Comma 2 5 3 3 4 5 4" xfId="34032"/>
    <cellStyle name="Comma 2 5 3 3 4 5 5" xfId="34033"/>
    <cellStyle name="Comma 2 5 3 3 4 6" xfId="34034"/>
    <cellStyle name="Comma 2 5 3 3 4 6 2" xfId="34035"/>
    <cellStyle name="Comma 2 5 3 3 4 6 2 2" xfId="34036"/>
    <cellStyle name="Comma 2 5 3 3 4 6 3" xfId="34037"/>
    <cellStyle name="Comma 2 5 3 3 4 7" xfId="34038"/>
    <cellStyle name="Comma 2 5 3 3 4 7 2" xfId="34039"/>
    <cellStyle name="Comma 2 5 3 3 4 8" xfId="34040"/>
    <cellStyle name="Comma 2 5 3 3 4 8 2" xfId="34041"/>
    <cellStyle name="Comma 2 5 3 3 4 9" xfId="34042"/>
    <cellStyle name="Comma 2 5 3 3 5" xfId="34043"/>
    <cellStyle name="Comma 2 5 3 3 5 2" xfId="34044"/>
    <cellStyle name="Comma 2 5 3 3 5 2 2" xfId="34045"/>
    <cellStyle name="Comma 2 5 3 3 5 2 2 2" xfId="34046"/>
    <cellStyle name="Comma 2 5 3 3 5 2 3" xfId="34047"/>
    <cellStyle name="Comma 2 5 3 3 5 3" xfId="34048"/>
    <cellStyle name="Comma 2 5 3 3 5 3 2" xfId="34049"/>
    <cellStyle name="Comma 2 5 3 3 5 4" xfId="34050"/>
    <cellStyle name="Comma 2 5 3 3 5 5" xfId="34051"/>
    <cellStyle name="Comma 2 5 3 3 5 6" xfId="34052"/>
    <cellStyle name="Comma 2 5 3 3 5 7" xfId="34053"/>
    <cellStyle name="Comma 2 5 3 3 5 8" xfId="34054"/>
    <cellStyle name="Comma 2 5 3 3 6" xfId="34055"/>
    <cellStyle name="Comma 2 5 3 3 6 2" xfId="34056"/>
    <cellStyle name="Comma 2 5 3 3 6 2 2" xfId="34057"/>
    <cellStyle name="Comma 2 5 3 3 6 2 2 2" xfId="34058"/>
    <cellStyle name="Comma 2 5 3 3 6 2 3" xfId="34059"/>
    <cellStyle name="Comma 2 5 3 3 6 3" xfId="34060"/>
    <cellStyle name="Comma 2 5 3 3 6 3 2" xfId="34061"/>
    <cellStyle name="Comma 2 5 3 3 6 4" xfId="34062"/>
    <cellStyle name="Comma 2 5 3 3 6 5" xfId="34063"/>
    <cellStyle name="Comma 2 5 3 3 6 6" xfId="34064"/>
    <cellStyle name="Comma 2 5 3 3 6 7" xfId="34065"/>
    <cellStyle name="Comma 2 5 3 3 6 8" xfId="34066"/>
    <cellStyle name="Comma 2 5 3 3 7" xfId="34067"/>
    <cellStyle name="Comma 2 5 3 3 7 2" xfId="34068"/>
    <cellStyle name="Comma 2 5 3 3 7 2 2" xfId="34069"/>
    <cellStyle name="Comma 2 5 3 3 7 2 2 2" xfId="34070"/>
    <cellStyle name="Comma 2 5 3 3 7 2 3" xfId="34071"/>
    <cellStyle name="Comma 2 5 3 3 7 3" xfId="34072"/>
    <cellStyle name="Comma 2 5 3 3 7 3 2" xfId="34073"/>
    <cellStyle name="Comma 2 5 3 3 7 4" xfId="34074"/>
    <cellStyle name="Comma 2 5 3 3 7 5" xfId="34075"/>
    <cellStyle name="Comma 2 5 3 3 8" xfId="34076"/>
    <cellStyle name="Comma 2 5 3 3 8 2" xfId="34077"/>
    <cellStyle name="Comma 2 5 3 3 8 2 2" xfId="34078"/>
    <cellStyle name="Comma 2 5 3 3 8 2 2 2" xfId="34079"/>
    <cellStyle name="Comma 2 5 3 3 8 2 3" xfId="34080"/>
    <cellStyle name="Comma 2 5 3 3 8 3" xfId="34081"/>
    <cellStyle name="Comma 2 5 3 3 8 3 2" xfId="34082"/>
    <cellStyle name="Comma 2 5 3 3 8 4" xfId="34083"/>
    <cellStyle name="Comma 2 5 3 3 8 5" xfId="34084"/>
    <cellStyle name="Comma 2 5 3 3 9" xfId="34085"/>
    <cellStyle name="Comma 2 5 3 3 9 2" xfId="34086"/>
    <cellStyle name="Comma 2 5 3 3 9 2 2" xfId="34087"/>
    <cellStyle name="Comma 2 5 3 3 9 3" xfId="34088"/>
    <cellStyle name="Comma 2 5 3 4" xfId="34089"/>
    <cellStyle name="Comma 2 5 3 4 10" xfId="34090"/>
    <cellStyle name="Comma 2 5 3 4 11" xfId="34091"/>
    <cellStyle name="Comma 2 5 3 4 12" xfId="34092"/>
    <cellStyle name="Comma 2 5 3 4 13" xfId="34093"/>
    <cellStyle name="Comma 2 5 3 4 14" xfId="34094"/>
    <cellStyle name="Comma 2 5 3 4 2" xfId="34095"/>
    <cellStyle name="Comma 2 5 3 4 2 2" xfId="34096"/>
    <cellStyle name="Comma 2 5 3 4 2 2 2" xfId="34097"/>
    <cellStyle name="Comma 2 5 3 4 2 2 2 2" xfId="34098"/>
    <cellStyle name="Comma 2 5 3 4 2 2 3" xfId="34099"/>
    <cellStyle name="Comma 2 5 3 4 2 3" xfId="34100"/>
    <cellStyle name="Comma 2 5 3 4 2 3 2" xfId="34101"/>
    <cellStyle name="Comma 2 5 3 4 2 4" xfId="34102"/>
    <cellStyle name="Comma 2 5 3 4 2 5" xfId="34103"/>
    <cellStyle name="Comma 2 5 3 4 2 6" xfId="34104"/>
    <cellStyle name="Comma 2 5 3 4 2 7" xfId="34105"/>
    <cellStyle name="Comma 2 5 3 4 2 8" xfId="34106"/>
    <cellStyle name="Comma 2 5 3 4 3" xfId="34107"/>
    <cellStyle name="Comma 2 5 3 4 3 2" xfId="34108"/>
    <cellStyle name="Comma 2 5 3 4 3 2 2" xfId="34109"/>
    <cellStyle name="Comma 2 5 3 4 3 2 2 2" xfId="34110"/>
    <cellStyle name="Comma 2 5 3 4 3 2 3" xfId="34111"/>
    <cellStyle name="Comma 2 5 3 4 3 3" xfId="34112"/>
    <cellStyle name="Comma 2 5 3 4 3 3 2" xfId="34113"/>
    <cellStyle name="Comma 2 5 3 4 3 4" xfId="34114"/>
    <cellStyle name="Comma 2 5 3 4 3 5" xfId="34115"/>
    <cellStyle name="Comma 2 5 3 4 3 6" xfId="34116"/>
    <cellStyle name="Comma 2 5 3 4 3 7" xfId="34117"/>
    <cellStyle name="Comma 2 5 3 4 3 8" xfId="34118"/>
    <cellStyle name="Comma 2 5 3 4 4" xfId="34119"/>
    <cellStyle name="Comma 2 5 3 4 4 2" xfId="34120"/>
    <cellStyle name="Comma 2 5 3 4 4 2 2" xfId="34121"/>
    <cellStyle name="Comma 2 5 3 4 4 2 2 2" xfId="34122"/>
    <cellStyle name="Comma 2 5 3 4 4 2 3" xfId="34123"/>
    <cellStyle name="Comma 2 5 3 4 4 3" xfId="34124"/>
    <cellStyle name="Comma 2 5 3 4 4 3 2" xfId="34125"/>
    <cellStyle name="Comma 2 5 3 4 4 4" xfId="34126"/>
    <cellStyle name="Comma 2 5 3 4 4 5" xfId="34127"/>
    <cellStyle name="Comma 2 5 3 4 5" xfId="34128"/>
    <cellStyle name="Comma 2 5 3 4 5 2" xfId="34129"/>
    <cellStyle name="Comma 2 5 3 4 5 2 2" xfId="34130"/>
    <cellStyle name="Comma 2 5 3 4 5 2 2 2" xfId="34131"/>
    <cellStyle name="Comma 2 5 3 4 5 2 3" xfId="34132"/>
    <cellStyle name="Comma 2 5 3 4 5 3" xfId="34133"/>
    <cellStyle name="Comma 2 5 3 4 5 3 2" xfId="34134"/>
    <cellStyle name="Comma 2 5 3 4 5 4" xfId="34135"/>
    <cellStyle name="Comma 2 5 3 4 5 5" xfId="34136"/>
    <cellStyle name="Comma 2 5 3 4 6" xfId="34137"/>
    <cellStyle name="Comma 2 5 3 4 6 2" xfId="34138"/>
    <cellStyle name="Comma 2 5 3 4 6 2 2" xfId="34139"/>
    <cellStyle name="Comma 2 5 3 4 6 3" xfId="34140"/>
    <cellStyle name="Comma 2 5 3 4 7" xfId="34141"/>
    <cellStyle name="Comma 2 5 3 4 7 2" xfId="34142"/>
    <cellStyle name="Comma 2 5 3 4 8" xfId="34143"/>
    <cellStyle name="Comma 2 5 3 4 8 2" xfId="34144"/>
    <cellStyle name="Comma 2 5 3 4 9" xfId="34145"/>
    <cellStyle name="Comma 2 5 3 5" xfId="34146"/>
    <cellStyle name="Comma 2 5 3 5 10" xfId="34147"/>
    <cellStyle name="Comma 2 5 3 5 11" xfId="34148"/>
    <cellStyle name="Comma 2 5 3 5 12" xfId="34149"/>
    <cellStyle name="Comma 2 5 3 5 13" xfId="34150"/>
    <cellStyle name="Comma 2 5 3 5 14" xfId="34151"/>
    <cellStyle name="Comma 2 5 3 5 2" xfId="34152"/>
    <cellStyle name="Comma 2 5 3 5 2 2" xfId="34153"/>
    <cellStyle name="Comma 2 5 3 5 2 2 2" xfId="34154"/>
    <cellStyle name="Comma 2 5 3 5 2 2 2 2" xfId="34155"/>
    <cellStyle name="Comma 2 5 3 5 2 2 3" xfId="34156"/>
    <cellStyle name="Comma 2 5 3 5 2 3" xfId="34157"/>
    <cellStyle name="Comma 2 5 3 5 2 3 2" xfId="34158"/>
    <cellStyle name="Comma 2 5 3 5 2 4" xfId="34159"/>
    <cellStyle name="Comma 2 5 3 5 2 5" xfId="34160"/>
    <cellStyle name="Comma 2 5 3 5 2 6" xfId="34161"/>
    <cellStyle name="Comma 2 5 3 5 2 7" xfId="34162"/>
    <cellStyle name="Comma 2 5 3 5 2 8" xfId="34163"/>
    <cellStyle name="Comma 2 5 3 5 3" xfId="34164"/>
    <cellStyle name="Comma 2 5 3 5 3 2" xfId="34165"/>
    <cellStyle name="Comma 2 5 3 5 3 2 2" xfId="34166"/>
    <cellStyle name="Comma 2 5 3 5 3 2 2 2" xfId="34167"/>
    <cellStyle name="Comma 2 5 3 5 3 2 3" xfId="34168"/>
    <cellStyle name="Comma 2 5 3 5 3 3" xfId="34169"/>
    <cellStyle name="Comma 2 5 3 5 3 3 2" xfId="34170"/>
    <cellStyle name="Comma 2 5 3 5 3 4" xfId="34171"/>
    <cellStyle name="Comma 2 5 3 5 3 5" xfId="34172"/>
    <cellStyle name="Comma 2 5 3 5 3 6" xfId="34173"/>
    <cellStyle name="Comma 2 5 3 5 3 7" xfId="34174"/>
    <cellStyle name="Comma 2 5 3 5 3 8" xfId="34175"/>
    <cellStyle name="Comma 2 5 3 5 4" xfId="34176"/>
    <cellStyle name="Comma 2 5 3 5 4 2" xfId="34177"/>
    <cellStyle name="Comma 2 5 3 5 4 2 2" xfId="34178"/>
    <cellStyle name="Comma 2 5 3 5 4 2 2 2" xfId="34179"/>
    <cellStyle name="Comma 2 5 3 5 4 2 3" xfId="34180"/>
    <cellStyle name="Comma 2 5 3 5 4 3" xfId="34181"/>
    <cellStyle name="Comma 2 5 3 5 4 3 2" xfId="34182"/>
    <cellStyle name="Comma 2 5 3 5 4 4" xfId="34183"/>
    <cellStyle name="Comma 2 5 3 5 4 5" xfId="34184"/>
    <cellStyle name="Comma 2 5 3 5 5" xfId="34185"/>
    <cellStyle name="Comma 2 5 3 5 5 2" xfId="34186"/>
    <cellStyle name="Comma 2 5 3 5 5 2 2" xfId="34187"/>
    <cellStyle name="Comma 2 5 3 5 5 2 2 2" xfId="34188"/>
    <cellStyle name="Comma 2 5 3 5 5 2 3" xfId="34189"/>
    <cellStyle name="Comma 2 5 3 5 5 3" xfId="34190"/>
    <cellStyle name="Comma 2 5 3 5 5 3 2" xfId="34191"/>
    <cellStyle name="Comma 2 5 3 5 5 4" xfId="34192"/>
    <cellStyle name="Comma 2 5 3 5 5 5" xfId="34193"/>
    <cellStyle name="Comma 2 5 3 5 6" xfId="34194"/>
    <cellStyle name="Comma 2 5 3 5 6 2" xfId="34195"/>
    <cellStyle name="Comma 2 5 3 5 6 2 2" xfId="34196"/>
    <cellStyle name="Comma 2 5 3 5 6 3" xfId="34197"/>
    <cellStyle name="Comma 2 5 3 5 7" xfId="34198"/>
    <cellStyle name="Comma 2 5 3 5 7 2" xfId="34199"/>
    <cellStyle name="Comma 2 5 3 5 8" xfId="34200"/>
    <cellStyle name="Comma 2 5 3 5 8 2" xfId="34201"/>
    <cellStyle name="Comma 2 5 3 5 9" xfId="34202"/>
    <cellStyle name="Comma 2 5 3 6" xfId="34203"/>
    <cellStyle name="Comma 2 5 3 6 10" xfId="34204"/>
    <cellStyle name="Comma 2 5 3 6 11" xfId="34205"/>
    <cellStyle name="Comma 2 5 3 6 12" xfId="34206"/>
    <cellStyle name="Comma 2 5 3 6 13" xfId="34207"/>
    <cellStyle name="Comma 2 5 3 6 14" xfId="34208"/>
    <cellStyle name="Comma 2 5 3 6 2" xfId="34209"/>
    <cellStyle name="Comma 2 5 3 6 2 2" xfId="34210"/>
    <cellStyle name="Comma 2 5 3 6 2 2 2" xfId="34211"/>
    <cellStyle name="Comma 2 5 3 6 2 2 2 2" xfId="34212"/>
    <cellStyle name="Comma 2 5 3 6 2 2 3" xfId="34213"/>
    <cellStyle name="Comma 2 5 3 6 2 3" xfId="34214"/>
    <cellStyle name="Comma 2 5 3 6 2 3 2" xfId="34215"/>
    <cellStyle name="Comma 2 5 3 6 2 4" xfId="34216"/>
    <cellStyle name="Comma 2 5 3 6 2 5" xfId="34217"/>
    <cellStyle name="Comma 2 5 3 6 2 6" xfId="34218"/>
    <cellStyle name="Comma 2 5 3 6 2 7" xfId="34219"/>
    <cellStyle name="Comma 2 5 3 6 2 8" xfId="34220"/>
    <cellStyle name="Comma 2 5 3 6 3" xfId="34221"/>
    <cellStyle name="Comma 2 5 3 6 3 2" xfId="34222"/>
    <cellStyle name="Comma 2 5 3 6 3 2 2" xfId="34223"/>
    <cellStyle name="Comma 2 5 3 6 3 2 2 2" xfId="34224"/>
    <cellStyle name="Comma 2 5 3 6 3 2 3" xfId="34225"/>
    <cellStyle name="Comma 2 5 3 6 3 3" xfId="34226"/>
    <cellStyle name="Comma 2 5 3 6 3 3 2" xfId="34227"/>
    <cellStyle name="Comma 2 5 3 6 3 4" xfId="34228"/>
    <cellStyle name="Comma 2 5 3 6 3 5" xfId="34229"/>
    <cellStyle name="Comma 2 5 3 6 3 6" xfId="34230"/>
    <cellStyle name="Comma 2 5 3 6 3 7" xfId="34231"/>
    <cellStyle name="Comma 2 5 3 6 3 8" xfId="34232"/>
    <cellStyle name="Comma 2 5 3 6 4" xfId="34233"/>
    <cellStyle name="Comma 2 5 3 6 4 2" xfId="34234"/>
    <cellStyle name="Comma 2 5 3 6 4 2 2" xfId="34235"/>
    <cellStyle name="Comma 2 5 3 6 4 2 2 2" xfId="34236"/>
    <cellStyle name="Comma 2 5 3 6 4 2 3" xfId="34237"/>
    <cellStyle name="Comma 2 5 3 6 4 3" xfId="34238"/>
    <cellStyle name="Comma 2 5 3 6 4 3 2" xfId="34239"/>
    <cellStyle name="Comma 2 5 3 6 4 4" xfId="34240"/>
    <cellStyle name="Comma 2 5 3 6 4 5" xfId="34241"/>
    <cellStyle name="Comma 2 5 3 6 5" xfId="34242"/>
    <cellStyle name="Comma 2 5 3 6 5 2" xfId="34243"/>
    <cellStyle name="Comma 2 5 3 6 5 2 2" xfId="34244"/>
    <cellStyle name="Comma 2 5 3 6 5 2 2 2" xfId="34245"/>
    <cellStyle name="Comma 2 5 3 6 5 2 3" xfId="34246"/>
    <cellStyle name="Comma 2 5 3 6 5 3" xfId="34247"/>
    <cellStyle name="Comma 2 5 3 6 5 3 2" xfId="34248"/>
    <cellStyle name="Comma 2 5 3 6 5 4" xfId="34249"/>
    <cellStyle name="Comma 2 5 3 6 5 5" xfId="34250"/>
    <cellStyle name="Comma 2 5 3 6 6" xfId="34251"/>
    <cellStyle name="Comma 2 5 3 6 6 2" xfId="34252"/>
    <cellStyle name="Comma 2 5 3 6 6 2 2" xfId="34253"/>
    <cellStyle name="Comma 2 5 3 6 6 3" xfId="34254"/>
    <cellStyle name="Comma 2 5 3 6 7" xfId="34255"/>
    <cellStyle name="Comma 2 5 3 6 7 2" xfId="34256"/>
    <cellStyle name="Comma 2 5 3 6 8" xfId="34257"/>
    <cellStyle name="Comma 2 5 3 6 8 2" xfId="34258"/>
    <cellStyle name="Comma 2 5 3 6 9" xfId="34259"/>
    <cellStyle name="Comma 2 5 3 7" xfId="34260"/>
    <cellStyle name="Comma 2 5 3 7 2" xfId="34261"/>
    <cellStyle name="Comma 2 5 3 7 2 2" xfId="34262"/>
    <cellStyle name="Comma 2 5 3 7 2 2 2" xfId="34263"/>
    <cellStyle name="Comma 2 5 3 7 2 3" xfId="34264"/>
    <cellStyle name="Comma 2 5 3 7 3" xfId="34265"/>
    <cellStyle name="Comma 2 5 3 7 3 2" xfId="34266"/>
    <cellStyle name="Comma 2 5 3 7 4" xfId="34267"/>
    <cellStyle name="Comma 2 5 3 7 5" xfId="34268"/>
    <cellStyle name="Comma 2 5 3 7 6" xfId="34269"/>
    <cellStyle name="Comma 2 5 3 7 7" xfId="34270"/>
    <cellStyle name="Comma 2 5 3 7 8" xfId="34271"/>
    <cellStyle name="Comma 2 5 3 8" xfId="34272"/>
    <cellStyle name="Comma 2 5 3 8 2" xfId="34273"/>
    <cellStyle name="Comma 2 5 3 8 2 2" xfId="34274"/>
    <cellStyle name="Comma 2 5 3 8 2 2 2" xfId="34275"/>
    <cellStyle name="Comma 2 5 3 8 2 3" xfId="34276"/>
    <cellStyle name="Comma 2 5 3 8 3" xfId="34277"/>
    <cellStyle name="Comma 2 5 3 8 3 2" xfId="34278"/>
    <cellStyle name="Comma 2 5 3 8 4" xfId="34279"/>
    <cellStyle name="Comma 2 5 3 8 5" xfId="34280"/>
    <cellStyle name="Comma 2 5 3 8 6" xfId="34281"/>
    <cellStyle name="Comma 2 5 3 8 7" xfId="34282"/>
    <cellStyle name="Comma 2 5 3 8 8" xfId="34283"/>
    <cellStyle name="Comma 2 5 3 9" xfId="34284"/>
    <cellStyle name="Comma 2 5 3 9 2" xfId="34285"/>
    <cellStyle name="Comma 2 5 3 9 2 2" xfId="34286"/>
    <cellStyle name="Comma 2 5 3 9 2 2 2" xfId="34287"/>
    <cellStyle name="Comma 2 5 3 9 2 3" xfId="34288"/>
    <cellStyle name="Comma 2 5 3 9 3" xfId="34289"/>
    <cellStyle name="Comma 2 5 3 9 3 2" xfId="34290"/>
    <cellStyle name="Comma 2 5 3 9 4" xfId="34291"/>
    <cellStyle name="Comma 2 5 3 9 5" xfId="34292"/>
    <cellStyle name="Comma 2 5 4" xfId="34293"/>
    <cellStyle name="Comma 2 5 4 10" xfId="34294"/>
    <cellStyle name="Comma 2 5 4 10 2" xfId="34295"/>
    <cellStyle name="Comma 2 5 4 10 2 2" xfId="34296"/>
    <cellStyle name="Comma 2 5 4 10 2 2 2" xfId="34297"/>
    <cellStyle name="Comma 2 5 4 10 2 3" xfId="34298"/>
    <cellStyle name="Comma 2 5 4 10 3" xfId="34299"/>
    <cellStyle name="Comma 2 5 4 10 3 2" xfId="34300"/>
    <cellStyle name="Comma 2 5 4 10 4" xfId="34301"/>
    <cellStyle name="Comma 2 5 4 10 5" xfId="34302"/>
    <cellStyle name="Comma 2 5 4 11" xfId="34303"/>
    <cellStyle name="Comma 2 5 4 11 2" xfId="34304"/>
    <cellStyle name="Comma 2 5 4 11 2 2" xfId="34305"/>
    <cellStyle name="Comma 2 5 4 11 2 2 2" xfId="34306"/>
    <cellStyle name="Comma 2 5 4 11 2 3" xfId="34307"/>
    <cellStyle name="Comma 2 5 4 11 3" xfId="34308"/>
    <cellStyle name="Comma 2 5 4 11 3 2" xfId="34309"/>
    <cellStyle name="Comma 2 5 4 11 4" xfId="34310"/>
    <cellStyle name="Comma 2 5 4 11 5" xfId="34311"/>
    <cellStyle name="Comma 2 5 4 12" xfId="34312"/>
    <cellStyle name="Comma 2 5 4 12 2" xfId="34313"/>
    <cellStyle name="Comma 2 5 4 12 2 2" xfId="34314"/>
    <cellStyle name="Comma 2 5 4 12 3" xfId="34315"/>
    <cellStyle name="Comma 2 5 4 13" xfId="34316"/>
    <cellStyle name="Comma 2 5 4 13 2" xfId="34317"/>
    <cellStyle name="Comma 2 5 4 14" xfId="34318"/>
    <cellStyle name="Comma 2 5 4 14 2" xfId="34319"/>
    <cellStyle name="Comma 2 5 4 15" xfId="34320"/>
    <cellStyle name="Comma 2 5 4 16" xfId="34321"/>
    <cellStyle name="Comma 2 5 4 17" xfId="34322"/>
    <cellStyle name="Comma 2 5 4 18" xfId="34323"/>
    <cellStyle name="Comma 2 5 4 19" xfId="34324"/>
    <cellStyle name="Comma 2 5 4 2" xfId="34325"/>
    <cellStyle name="Comma 2 5 4 2 10" xfId="34326"/>
    <cellStyle name="Comma 2 5 4 2 10 2" xfId="34327"/>
    <cellStyle name="Comma 2 5 4 2 11" xfId="34328"/>
    <cellStyle name="Comma 2 5 4 2 11 2" xfId="34329"/>
    <cellStyle name="Comma 2 5 4 2 12" xfId="34330"/>
    <cellStyle name="Comma 2 5 4 2 13" xfId="34331"/>
    <cellStyle name="Comma 2 5 4 2 14" xfId="34332"/>
    <cellStyle name="Comma 2 5 4 2 15" xfId="34333"/>
    <cellStyle name="Comma 2 5 4 2 16" xfId="34334"/>
    <cellStyle name="Comma 2 5 4 2 17" xfId="34335"/>
    <cellStyle name="Comma 2 5 4 2 2" xfId="34336"/>
    <cellStyle name="Comma 2 5 4 2 2 10" xfId="34337"/>
    <cellStyle name="Comma 2 5 4 2 2 11" xfId="34338"/>
    <cellStyle name="Comma 2 5 4 2 2 12" xfId="34339"/>
    <cellStyle name="Comma 2 5 4 2 2 13" xfId="34340"/>
    <cellStyle name="Comma 2 5 4 2 2 14" xfId="34341"/>
    <cellStyle name="Comma 2 5 4 2 2 2" xfId="34342"/>
    <cellStyle name="Comma 2 5 4 2 2 2 2" xfId="34343"/>
    <cellStyle name="Comma 2 5 4 2 2 2 2 2" xfId="34344"/>
    <cellStyle name="Comma 2 5 4 2 2 2 2 2 2" xfId="34345"/>
    <cellStyle name="Comma 2 5 4 2 2 2 2 3" xfId="34346"/>
    <cellStyle name="Comma 2 5 4 2 2 2 3" xfId="34347"/>
    <cellStyle name="Comma 2 5 4 2 2 2 3 2" xfId="34348"/>
    <cellStyle name="Comma 2 5 4 2 2 2 4" xfId="34349"/>
    <cellStyle name="Comma 2 5 4 2 2 2 5" xfId="34350"/>
    <cellStyle name="Comma 2 5 4 2 2 2 6" xfId="34351"/>
    <cellStyle name="Comma 2 5 4 2 2 2 7" xfId="34352"/>
    <cellStyle name="Comma 2 5 4 2 2 2 8" xfId="34353"/>
    <cellStyle name="Comma 2 5 4 2 2 3" xfId="34354"/>
    <cellStyle name="Comma 2 5 4 2 2 3 2" xfId="34355"/>
    <cellStyle name="Comma 2 5 4 2 2 3 2 2" xfId="34356"/>
    <cellStyle name="Comma 2 5 4 2 2 3 2 2 2" xfId="34357"/>
    <cellStyle name="Comma 2 5 4 2 2 3 2 3" xfId="34358"/>
    <cellStyle name="Comma 2 5 4 2 2 3 3" xfId="34359"/>
    <cellStyle name="Comma 2 5 4 2 2 3 3 2" xfId="34360"/>
    <cellStyle name="Comma 2 5 4 2 2 3 4" xfId="34361"/>
    <cellStyle name="Comma 2 5 4 2 2 3 5" xfId="34362"/>
    <cellStyle name="Comma 2 5 4 2 2 3 6" xfId="34363"/>
    <cellStyle name="Comma 2 5 4 2 2 3 7" xfId="34364"/>
    <cellStyle name="Comma 2 5 4 2 2 3 8" xfId="34365"/>
    <cellStyle name="Comma 2 5 4 2 2 4" xfId="34366"/>
    <cellStyle name="Comma 2 5 4 2 2 4 2" xfId="34367"/>
    <cellStyle name="Comma 2 5 4 2 2 4 2 2" xfId="34368"/>
    <cellStyle name="Comma 2 5 4 2 2 4 2 2 2" xfId="34369"/>
    <cellStyle name="Comma 2 5 4 2 2 4 2 3" xfId="34370"/>
    <cellStyle name="Comma 2 5 4 2 2 4 3" xfId="34371"/>
    <cellStyle name="Comma 2 5 4 2 2 4 3 2" xfId="34372"/>
    <cellStyle name="Comma 2 5 4 2 2 4 4" xfId="34373"/>
    <cellStyle name="Comma 2 5 4 2 2 4 5" xfId="34374"/>
    <cellStyle name="Comma 2 5 4 2 2 5" xfId="34375"/>
    <cellStyle name="Comma 2 5 4 2 2 5 2" xfId="34376"/>
    <cellStyle name="Comma 2 5 4 2 2 5 2 2" xfId="34377"/>
    <cellStyle name="Comma 2 5 4 2 2 5 2 2 2" xfId="34378"/>
    <cellStyle name="Comma 2 5 4 2 2 5 2 3" xfId="34379"/>
    <cellStyle name="Comma 2 5 4 2 2 5 3" xfId="34380"/>
    <cellStyle name="Comma 2 5 4 2 2 5 3 2" xfId="34381"/>
    <cellStyle name="Comma 2 5 4 2 2 5 4" xfId="34382"/>
    <cellStyle name="Comma 2 5 4 2 2 5 5" xfId="34383"/>
    <cellStyle name="Comma 2 5 4 2 2 6" xfId="34384"/>
    <cellStyle name="Comma 2 5 4 2 2 6 2" xfId="34385"/>
    <cellStyle name="Comma 2 5 4 2 2 6 2 2" xfId="34386"/>
    <cellStyle name="Comma 2 5 4 2 2 6 3" xfId="34387"/>
    <cellStyle name="Comma 2 5 4 2 2 7" xfId="34388"/>
    <cellStyle name="Comma 2 5 4 2 2 7 2" xfId="34389"/>
    <cellStyle name="Comma 2 5 4 2 2 8" xfId="34390"/>
    <cellStyle name="Comma 2 5 4 2 2 8 2" xfId="34391"/>
    <cellStyle name="Comma 2 5 4 2 2 9" xfId="34392"/>
    <cellStyle name="Comma 2 5 4 2 3" xfId="34393"/>
    <cellStyle name="Comma 2 5 4 2 3 10" xfId="34394"/>
    <cellStyle name="Comma 2 5 4 2 3 11" xfId="34395"/>
    <cellStyle name="Comma 2 5 4 2 3 12" xfId="34396"/>
    <cellStyle name="Comma 2 5 4 2 3 13" xfId="34397"/>
    <cellStyle name="Comma 2 5 4 2 3 14" xfId="34398"/>
    <cellStyle name="Comma 2 5 4 2 3 2" xfId="34399"/>
    <cellStyle name="Comma 2 5 4 2 3 2 2" xfId="34400"/>
    <cellStyle name="Comma 2 5 4 2 3 2 2 2" xfId="34401"/>
    <cellStyle name="Comma 2 5 4 2 3 2 2 2 2" xfId="34402"/>
    <cellStyle name="Comma 2 5 4 2 3 2 2 3" xfId="34403"/>
    <cellStyle name="Comma 2 5 4 2 3 2 3" xfId="34404"/>
    <cellStyle name="Comma 2 5 4 2 3 2 3 2" xfId="34405"/>
    <cellStyle name="Comma 2 5 4 2 3 2 4" xfId="34406"/>
    <cellStyle name="Comma 2 5 4 2 3 2 5" xfId="34407"/>
    <cellStyle name="Comma 2 5 4 2 3 2 6" xfId="34408"/>
    <cellStyle name="Comma 2 5 4 2 3 2 7" xfId="34409"/>
    <cellStyle name="Comma 2 5 4 2 3 2 8" xfId="34410"/>
    <cellStyle name="Comma 2 5 4 2 3 3" xfId="34411"/>
    <cellStyle name="Comma 2 5 4 2 3 3 2" xfId="34412"/>
    <cellStyle name="Comma 2 5 4 2 3 3 2 2" xfId="34413"/>
    <cellStyle name="Comma 2 5 4 2 3 3 2 2 2" xfId="34414"/>
    <cellStyle name="Comma 2 5 4 2 3 3 2 3" xfId="34415"/>
    <cellStyle name="Comma 2 5 4 2 3 3 3" xfId="34416"/>
    <cellStyle name="Comma 2 5 4 2 3 3 3 2" xfId="34417"/>
    <cellStyle name="Comma 2 5 4 2 3 3 4" xfId="34418"/>
    <cellStyle name="Comma 2 5 4 2 3 3 5" xfId="34419"/>
    <cellStyle name="Comma 2 5 4 2 3 3 6" xfId="34420"/>
    <cellStyle name="Comma 2 5 4 2 3 3 7" xfId="34421"/>
    <cellStyle name="Comma 2 5 4 2 3 3 8" xfId="34422"/>
    <cellStyle name="Comma 2 5 4 2 3 4" xfId="34423"/>
    <cellStyle name="Comma 2 5 4 2 3 4 2" xfId="34424"/>
    <cellStyle name="Comma 2 5 4 2 3 4 2 2" xfId="34425"/>
    <cellStyle name="Comma 2 5 4 2 3 4 2 2 2" xfId="34426"/>
    <cellStyle name="Comma 2 5 4 2 3 4 2 3" xfId="34427"/>
    <cellStyle name="Comma 2 5 4 2 3 4 3" xfId="34428"/>
    <cellStyle name="Comma 2 5 4 2 3 4 3 2" xfId="34429"/>
    <cellStyle name="Comma 2 5 4 2 3 4 4" xfId="34430"/>
    <cellStyle name="Comma 2 5 4 2 3 4 5" xfId="34431"/>
    <cellStyle name="Comma 2 5 4 2 3 5" xfId="34432"/>
    <cellStyle name="Comma 2 5 4 2 3 5 2" xfId="34433"/>
    <cellStyle name="Comma 2 5 4 2 3 5 2 2" xfId="34434"/>
    <cellStyle name="Comma 2 5 4 2 3 5 2 2 2" xfId="34435"/>
    <cellStyle name="Comma 2 5 4 2 3 5 2 3" xfId="34436"/>
    <cellStyle name="Comma 2 5 4 2 3 5 3" xfId="34437"/>
    <cellStyle name="Comma 2 5 4 2 3 5 3 2" xfId="34438"/>
    <cellStyle name="Comma 2 5 4 2 3 5 4" xfId="34439"/>
    <cellStyle name="Comma 2 5 4 2 3 5 5" xfId="34440"/>
    <cellStyle name="Comma 2 5 4 2 3 6" xfId="34441"/>
    <cellStyle name="Comma 2 5 4 2 3 6 2" xfId="34442"/>
    <cellStyle name="Comma 2 5 4 2 3 6 2 2" xfId="34443"/>
    <cellStyle name="Comma 2 5 4 2 3 6 3" xfId="34444"/>
    <cellStyle name="Comma 2 5 4 2 3 7" xfId="34445"/>
    <cellStyle name="Comma 2 5 4 2 3 7 2" xfId="34446"/>
    <cellStyle name="Comma 2 5 4 2 3 8" xfId="34447"/>
    <cellStyle name="Comma 2 5 4 2 3 8 2" xfId="34448"/>
    <cellStyle name="Comma 2 5 4 2 3 9" xfId="34449"/>
    <cellStyle name="Comma 2 5 4 2 4" xfId="34450"/>
    <cellStyle name="Comma 2 5 4 2 4 10" xfId="34451"/>
    <cellStyle name="Comma 2 5 4 2 4 11" xfId="34452"/>
    <cellStyle name="Comma 2 5 4 2 4 12" xfId="34453"/>
    <cellStyle name="Comma 2 5 4 2 4 13" xfId="34454"/>
    <cellStyle name="Comma 2 5 4 2 4 14" xfId="34455"/>
    <cellStyle name="Comma 2 5 4 2 4 2" xfId="34456"/>
    <cellStyle name="Comma 2 5 4 2 4 2 2" xfId="34457"/>
    <cellStyle name="Comma 2 5 4 2 4 2 2 2" xfId="34458"/>
    <cellStyle name="Comma 2 5 4 2 4 2 2 2 2" xfId="34459"/>
    <cellStyle name="Comma 2 5 4 2 4 2 2 3" xfId="34460"/>
    <cellStyle name="Comma 2 5 4 2 4 2 3" xfId="34461"/>
    <cellStyle name="Comma 2 5 4 2 4 2 3 2" xfId="34462"/>
    <cellStyle name="Comma 2 5 4 2 4 2 4" xfId="34463"/>
    <cellStyle name="Comma 2 5 4 2 4 2 5" xfId="34464"/>
    <cellStyle name="Comma 2 5 4 2 4 2 6" xfId="34465"/>
    <cellStyle name="Comma 2 5 4 2 4 2 7" xfId="34466"/>
    <cellStyle name="Comma 2 5 4 2 4 2 8" xfId="34467"/>
    <cellStyle name="Comma 2 5 4 2 4 3" xfId="34468"/>
    <cellStyle name="Comma 2 5 4 2 4 3 2" xfId="34469"/>
    <cellStyle name="Comma 2 5 4 2 4 3 2 2" xfId="34470"/>
    <cellStyle name="Comma 2 5 4 2 4 3 2 2 2" xfId="34471"/>
    <cellStyle name="Comma 2 5 4 2 4 3 2 3" xfId="34472"/>
    <cellStyle name="Comma 2 5 4 2 4 3 3" xfId="34473"/>
    <cellStyle name="Comma 2 5 4 2 4 3 3 2" xfId="34474"/>
    <cellStyle name="Comma 2 5 4 2 4 3 4" xfId="34475"/>
    <cellStyle name="Comma 2 5 4 2 4 3 5" xfId="34476"/>
    <cellStyle name="Comma 2 5 4 2 4 3 6" xfId="34477"/>
    <cellStyle name="Comma 2 5 4 2 4 3 7" xfId="34478"/>
    <cellStyle name="Comma 2 5 4 2 4 3 8" xfId="34479"/>
    <cellStyle name="Comma 2 5 4 2 4 4" xfId="34480"/>
    <cellStyle name="Comma 2 5 4 2 4 4 2" xfId="34481"/>
    <cellStyle name="Comma 2 5 4 2 4 4 2 2" xfId="34482"/>
    <cellStyle name="Comma 2 5 4 2 4 4 2 2 2" xfId="34483"/>
    <cellStyle name="Comma 2 5 4 2 4 4 2 3" xfId="34484"/>
    <cellStyle name="Comma 2 5 4 2 4 4 3" xfId="34485"/>
    <cellStyle name="Comma 2 5 4 2 4 4 3 2" xfId="34486"/>
    <cellStyle name="Comma 2 5 4 2 4 4 4" xfId="34487"/>
    <cellStyle name="Comma 2 5 4 2 4 4 5" xfId="34488"/>
    <cellStyle name="Comma 2 5 4 2 4 5" xfId="34489"/>
    <cellStyle name="Comma 2 5 4 2 4 5 2" xfId="34490"/>
    <cellStyle name="Comma 2 5 4 2 4 5 2 2" xfId="34491"/>
    <cellStyle name="Comma 2 5 4 2 4 5 2 2 2" xfId="34492"/>
    <cellStyle name="Comma 2 5 4 2 4 5 2 3" xfId="34493"/>
    <cellStyle name="Comma 2 5 4 2 4 5 3" xfId="34494"/>
    <cellStyle name="Comma 2 5 4 2 4 5 3 2" xfId="34495"/>
    <cellStyle name="Comma 2 5 4 2 4 5 4" xfId="34496"/>
    <cellStyle name="Comma 2 5 4 2 4 5 5" xfId="34497"/>
    <cellStyle name="Comma 2 5 4 2 4 6" xfId="34498"/>
    <cellStyle name="Comma 2 5 4 2 4 6 2" xfId="34499"/>
    <cellStyle name="Comma 2 5 4 2 4 6 2 2" xfId="34500"/>
    <cellStyle name="Comma 2 5 4 2 4 6 3" xfId="34501"/>
    <cellStyle name="Comma 2 5 4 2 4 7" xfId="34502"/>
    <cellStyle name="Comma 2 5 4 2 4 7 2" xfId="34503"/>
    <cellStyle name="Comma 2 5 4 2 4 8" xfId="34504"/>
    <cellStyle name="Comma 2 5 4 2 4 8 2" xfId="34505"/>
    <cellStyle name="Comma 2 5 4 2 4 9" xfId="34506"/>
    <cellStyle name="Comma 2 5 4 2 5" xfId="34507"/>
    <cellStyle name="Comma 2 5 4 2 5 2" xfId="34508"/>
    <cellStyle name="Comma 2 5 4 2 5 2 2" xfId="34509"/>
    <cellStyle name="Comma 2 5 4 2 5 2 2 2" xfId="34510"/>
    <cellStyle name="Comma 2 5 4 2 5 2 3" xfId="34511"/>
    <cellStyle name="Comma 2 5 4 2 5 3" xfId="34512"/>
    <cellStyle name="Comma 2 5 4 2 5 3 2" xfId="34513"/>
    <cellStyle name="Comma 2 5 4 2 5 4" xfId="34514"/>
    <cellStyle name="Comma 2 5 4 2 5 5" xfId="34515"/>
    <cellStyle name="Comma 2 5 4 2 5 6" xfId="34516"/>
    <cellStyle name="Comma 2 5 4 2 5 7" xfId="34517"/>
    <cellStyle name="Comma 2 5 4 2 5 8" xfId="34518"/>
    <cellStyle name="Comma 2 5 4 2 6" xfId="34519"/>
    <cellStyle name="Comma 2 5 4 2 6 2" xfId="34520"/>
    <cellStyle name="Comma 2 5 4 2 6 2 2" xfId="34521"/>
    <cellStyle name="Comma 2 5 4 2 6 2 2 2" xfId="34522"/>
    <cellStyle name="Comma 2 5 4 2 6 2 3" xfId="34523"/>
    <cellStyle name="Comma 2 5 4 2 6 3" xfId="34524"/>
    <cellStyle name="Comma 2 5 4 2 6 3 2" xfId="34525"/>
    <cellStyle name="Comma 2 5 4 2 6 4" xfId="34526"/>
    <cellStyle name="Comma 2 5 4 2 6 5" xfId="34527"/>
    <cellStyle name="Comma 2 5 4 2 6 6" xfId="34528"/>
    <cellStyle name="Comma 2 5 4 2 6 7" xfId="34529"/>
    <cellStyle name="Comma 2 5 4 2 6 8" xfId="34530"/>
    <cellStyle name="Comma 2 5 4 2 7" xfId="34531"/>
    <cellStyle name="Comma 2 5 4 2 7 2" xfId="34532"/>
    <cellStyle name="Comma 2 5 4 2 7 2 2" xfId="34533"/>
    <cellStyle name="Comma 2 5 4 2 7 2 2 2" xfId="34534"/>
    <cellStyle name="Comma 2 5 4 2 7 2 3" xfId="34535"/>
    <cellStyle name="Comma 2 5 4 2 7 3" xfId="34536"/>
    <cellStyle name="Comma 2 5 4 2 7 3 2" xfId="34537"/>
    <cellStyle name="Comma 2 5 4 2 7 4" xfId="34538"/>
    <cellStyle name="Comma 2 5 4 2 7 5" xfId="34539"/>
    <cellStyle name="Comma 2 5 4 2 8" xfId="34540"/>
    <cellStyle name="Comma 2 5 4 2 8 2" xfId="34541"/>
    <cellStyle name="Comma 2 5 4 2 8 2 2" xfId="34542"/>
    <cellStyle name="Comma 2 5 4 2 8 2 2 2" xfId="34543"/>
    <cellStyle name="Comma 2 5 4 2 8 2 3" xfId="34544"/>
    <cellStyle name="Comma 2 5 4 2 8 3" xfId="34545"/>
    <cellStyle name="Comma 2 5 4 2 8 3 2" xfId="34546"/>
    <cellStyle name="Comma 2 5 4 2 8 4" xfId="34547"/>
    <cellStyle name="Comma 2 5 4 2 8 5" xfId="34548"/>
    <cellStyle name="Comma 2 5 4 2 9" xfId="34549"/>
    <cellStyle name="Comma 2 5 4 2 9 2" xfId="34550"/>
    <cellStyle name="Comma 2 5 4 2 9 2 2" xfId="34551"/>
    <cellStyle name="Comma 2 5 4 2 9 3" xfId="34552"/>
    <cellStyle name="Comma 2 5 4 20" xfId="34553"/>
    <cellStyle name="Comma 2 5 4 3" xfId="34554"/>
    <cellStyle name="Comma 2 5 4 3 10" xfId="34555"/>
    <cellStyle name="Comma 2 5 4 3 11" xfId="34556"/>
    <cellStyle name="Comma 2 5 4 3 12" xfId="34557"/>
    <cellStyle name="Comma 2 5 4 3 13" xfId="34558"/>
    <cellStyle name="Comma 2 5 4 3 14" xfId="34559"/>
    <cellStyle name="Comma 2 5 4 3 2" xfId="34560"/>
    <cellStyle name="Comma 2 5 4 3 2 2" xfId="34561"/>
    <cellStyle name="Comma 2 5 4 3 2 2 2" xfId="34562"/>
    <cellStyle name="Comma 2 5 4 3 2 2 2 2" xfId="34563"/>
    <cellStyle name="Comma 2 5 4 3 2 2 3" xfId="34564"/>
    <cellStyle name="Comma 2 5 4 3 2 3" xfId="34565"/>
    <cellStyle name="Comma 2 5 4 3 2 3 2" xfId="34566"/>
    <cellStyle name="Comma 2 5 4 3 2 4" xfId="34567"/>
    <cellStyle name="Comma 2 5 4 3 2 5" xfId="34568"/>
    <cellStyle name="Comma 2 5 4 3 2 6" xfId="34569"/>
    <cellStyle name="Comma 2 5 4 3 2 7" xfId="34570"/>
    <cellStyle name="Comma 2 5 4 3 2 8" xfId="34571"/>
    <cellStyle name="Comma 2 5 4 3 3" xfId="34572"/>
    <cellStyle name="Comma 2 5 4 3 3 2" xfId="34573"/>
    <cellStyle name="Comma 2 5 4 3 3 2 2" xfId="34574"/>
    <cellStyle name="Comma 2 5 4 3 3 2 2 2" xfId="34575"/>
    <cellStyle name="Comma 2 5 4 3 3 2 3" xfId="34576"/>
    <cellStyle name="Comma 2 5 4 3 3 3" xfId="34577"/>
    <cellStyle name="Comma 2 5 4 3 3 3 2" xfId="34578"/>
    <cellStyle name="Comma 2 5 4 3 3 4" xfId="34579"/>
    <cellStyle name="Comma 2 5 4 3 3 5" xfId="34580"/>
    <cellStyle name="Comma 2 5 4 3 3 6" xfId="34581"/>
    <cellStyle name="Comma 2 5 4 3 3 7" xfId="34582"/>
    <cellStyle name="Comma 2 5 4 3 3 8" xfId="34583"/>
    <cellStyle name="Comma 2 5 4 3 4" xfId="34584"/>
    <cellStyle name="Comma 2 5 4 3 4 2" xfId="34585"/>
    <cellStyle name="Comma 2 5 4 3 4 2 2" xfId="34586"/>
    <cellStyle name="Comma 2 5 4 3 4 2 2 2" xfId="34587"/>
    <cellStyle name="Comma 2 5 4 3 4 2 3" xfId="34588"/>
    <cellStyle name="Comma 2 5 4 3 4 3" xfId="34589"/>
    <cellStyle name="Comma 2 5 4 3 4 3 2" xfId="34590"/>
    <cellStyle name="Comma 2 5 4 3 4 4" xfId="34591"/>
    <cellStyle name="Comma 2 5 4 3 4 5" xfId="34592"/>
    <cellStyle name="Comma 2 5 4 3 5" xfId="34593"/>
    <cellStyle name="Comma 2 5 4 3 5 2" xfId="34594"/>
    <cellStyle name="Comma 2 5 4 3 5 2 2" xfId="34595"/>
    <cellStyle name="Comma 2 5 4 3 5 2 2 2" xfId="34596"/>
    <cellStyle name="Comma 2 5 4 3 5 2 3" xfId="34597"/>
    <cellStyle name="Comma 2 5 4 3 5 3" xfId="34598"/>
    <cellStyle name="Comma 2 5 4 3 5 3 2" xfId="34599"/>
    <cellStyle name="Comma 2 5 4 3 5 4" xfId="34600"/>
    <cellStyle name="Comma 2 5 4 3 5 5" xfId="34601"/>
    <cellStyle name="Comma 2 5 4 3 6" xfId="34602"/>
    <cellStyle name="Comma 2 5 4 3 6 2" xfId="34603"/>
    <cellStyle name="Comma 2 5 4 3 6 2 2" xfId="34604"/>
    <cellStyle name="Comma 2 5 4 3 6 3" xfId="34605"/>
    <cellStyle name="Comma 2 5 4 3 7" xfId="34606"/>
    <cellStyle name="Comma 2 5 4 3 7 2" xfId="34607"/>
    <cellStyle name="Comma 2 5 4 3 8" xfId="34608"/>
    <cellStyle name="Comma 2 5 4 3 8 2" xfId="34609"/>
    <cellStyle name="Comma 2 5 4 3 9" xfId="34610"/>
    <cellStyle name="Comma 2 5 4 4" xfId="34611"/>
    <cellStyle name="Comma 2 5 4 4 10" xfId="34612"/>
    <cellStyle name="Comma 2 5 4 4 11" xfId="34613"/>
    <cellStyle name="Comma 2 5 4 4 12" xfId="34614"/>
    <cellStyle name="Comma 2 5 4 4 13" xfId="34615"/>
    <cellStyle name="Comma 2 5 4 4 14" xfId="34616"/>
    <cellStyle name="Comma 2 5 4 4 2" xfId="34617"/>
    <cellStyle name="Comma 2 5 4 4 2 2" xfId="34618"/>
    <cellStyle name="Comma 2 5 4 4 2 2 2" xfId="34619"/>
    <cellStyle name="Comma 2 5 4 4 2 2 2 2" xfId="34620"/>
    <cellStyle name="Comma 2 5 4 4 2 2 3" xfId="34621"/>
    <cellStyle name="Comma 2 5 4 4 2 3" xfId="34622"/>
    <cellStyle name="Comma 2 5 4 4 2 3 2" xfId="34623"/>
    <cellStyle name="Comma 2 5 4 4 2 4" xfId="34624"/>
    <cellStyle name="Comma 2 5 4 4 2 5" xfId="34625"/>
    <cellStyle name="Comma 2 5 4 4 2 6" xfId="34626"/>
    <cellStyle name="Comma 2 5 4 4 2 7" xfId="34627"/>
    <cellStyle name="Comma 2 5 4 4 2 8" xfId="34628"/>
    <cellStyle name="Comma 2 5 4 4 3" xfId="34629"/>
    <cellStyle name="Comma 2 5 4 4 3 2" xfId="34630"/>
    <cellStyle name="Comma 2 5 4 4 3 2 2" xfId="34631"/>
    <cellStyle name="Comma 2 5 4 4 3 2 2 2" xfId="34632"/>
    <cellStyle name="Comma 2 5 4 4 3 2 3" xfId="34633"/>
    <cellStyle name="Comma 2 5 4 4 3 3" xfId="34634"/>
    <cellStyle name="Comma 2 5 4 4 3 3 2" xfId="34635"/>
    <cellStyle name="Comma 2 5 4 4 3 4" xfId="34636"/>
    <cellStyle name="Comma 2 5 4 4 3 5" xfId="34637"/>
    <cellStyle name="Comma 2 5 4 4 3 6" xfId="34638"/>
    <cellStyle name="Comma 2 5 4 4 3 7" xfId="34639"/>
    <cellStyle name="Comma 2 5 4 4 3 8" xfId="34640"/>
    <cellStyle name="Comma 2 5 4 4 4" xfId="34641"/>
    <cellStyle name="Comma 2 5 4 4 4 2" xfId="34642"/>
    <cellStyle name="Comma 2 5 4 4 4 2 2" xfId="34643"/>
    <cellStyle name="Comma 2 5 4 4 4 2 2 2" xfId="34644"/>
    <cellStyle name="Comma 2 5 4 4 4 2 3" xfId="34645"/>
    <cellStyle name="Comma 2 5 4 4 4 3" xfId="34646"/>
    <cellStyle name="Comma 2 5 4 4 4 3 2" xfId="34647"/>
    <cellStyle name="Comma 2 5 4 4 4 4" xfId="34648"/>
    <cellStyle name="Comma 2 5 4 4 4 5" xfId="34649"/>
    <cellStyle name="Comma 2 5 4 4 5" xfId="34650"/>
    <cellStyle name="Comma 2 5 4 4 5 2" xfId="34651"/>
    <cellStyle name="Comma 2 5 4 4 5 2 2" xfId="34652"/>
    <cellStyle name="Comma 2 5 4 4 5 2 2 2" xfId="34653"/>
    <cellStyle name="Comma 2 5 4 4 5 2 3" xfId="34654"/>
    <cellStyle name="Comma 2 5 4 4 5 3" xfId="34655"/>
    <cellStyle name="Comma 2 5 4 4 5 3 2" xfId="34656"/>
    <cellStyle name="Comma 2 5 4 4 5 4" xfId="34657"/>
    <cellStyle name="Comma 2 5 4 4 5 5" xfId="34658"/>
    <cellStyle name="Comma 2 5 4 4 6" xfId="34659"/>
    <cellStyle name="Comma 2 5 4 4 6 2" xfId="34660"/>
    <cellStyle name="Comma 2 5 4 4 6 2 2" xfId="34661"/>
    <cellStyle name="Comma 2 5 4 4 6 3" xfId="34662"/>
    <cellStyle name="Comma 2 5 4 4 7" xfId="34663"/>
    <cellStyle name="Comma 2 5 4 4 7 2" xfId="34664"/>
    <cellStyle name="Comma 2 5 4 4 8" xfId="34665"/>
    <cellStyle name="Comma 2 5 4 4 8 2" xfId="34666"/>
    <cellStyle name="Comma 2 5 4 4 9" xfId="34667"/>
    <cellStyle name="Comma 2 5 4 5" xfId="34668"/>
    <cellStyle name="Comma 2 5 4 5 10" xfId="34669"/>
    <cellStyle name="Comma 2 5 4 5 11" xfId="34670"/>
    <cellStyle name="Comma 2 5 4 5 12" xfId="34671"/>
    <cellStyle name="Comma 2 5 4 5 13" xfId="34672"/>
    <cellStyle name="Comma 2 5 4 5 14" xfId="34673"/>
    <cellStyle name="Comma 2 5 4 5 2" xfId="34674"/>
    <cellStyle name="Comma 2 5 4 5 2 2" xfId="34675"/>
    <cellStyle name="Comma 2 5 4 5 2 2 2" xfId="34676"/>
    <cellStyle name="Comma 2 5 4 5 2 2 2 2" xfId="34677"/>
    <cellStyle name="Comma 2 5 4 5 2 2 3" xfId="34678"/>
    <cellStyle name="Comma 2 5 4 5 2 3" xfId="34679"/>
    <cellStyle name="Comma 2 5 4 5 2 3 2" xfId="34680"/>
    <cellStyle name="Comma 2 5 4 5 2 4" xfId="34681"/>
    <cellStyle name="Comma 2 5 4 5 2 5" xfId="34682"/>
    <cellStyle name="Comma 2 5 4 5 2 6" xfId="34683"/>
    <cellStyle name="Comma 2 5 4 5 2 7" xfId="34684"/>
    <cellStyle name="Comma 2 5 4 5 2 8" xfId="34685"/>
    <cellStyle name="Comma 2 5 4 5 3" xfId="34686"/>
    <cellStyle name="Comma 2 5 4 5 3 2" xfId="34687"/>
    <cellStyle name="Comma 2 5 4 5 3 2 2" xfId="34688"/>
    <cellStyle name="Comma 2 5 4 5 3 2 2 2" xfId="34689"/>
    <cellStyle name="Comma 2 5 4 5 3 2 3" xfId="34690"/>
    <cellStyle name="Comma 2 5 4 5 3 3" xfId="34691"/>
    <cellStyle name="Comma 2 5 4 5 3 3 2" xfId="34692"/>
    <cellStyle name="Comma 2 5 4 5 3 4" xfId="34693"/>
    <cellStyle name="Comma 2 5 4 5 3 5" xfId="34694"/>
    <cellStyle name="Comma 2 5 4 5 3 6" xfId="34695"/>
    <cellStyle name="Comma 2 5 4 5 3 7" xfId="34696"/>
    <cellStyle name="Comma 2 5 4 5 3 8" xfId="34697"/>
    <cellStyle name="Comma 2 5 4 5 4" xfId="34698"/>
    <cellStyle name="Comma 2 5 4 5 4 2" xfId="34699"/>
    <cellStyle name="Comma 2 5 4 5 4 2 2" xfId="34700"/>
    <cellStyle name="Comma 2 5 4 5 4 2 2 2" xfId="34701"/>
    <cellStyle name="Comma 2 5 4 5 4 2 3" xfId="34702"/>
    <cellStyle name="Comma 2 5 4 5 4 3" xfId="34703"/>
    <cellStyle name="Comma 2 5 4 5 4 3 2" xfId="34704"/>
    <cellStyle name="Comma 2 5 4 5 4 4" xfId="34705"/>
    <cellStyle name="Comma 2 5 4 5 4 5" xfId="34706"/>
    <cellStyle name="Comma 2 5 4 5 5" xfId="34707"/>
    <cellStyle name="Comma 2 5 4 5 5 2" xfId="34708"/>
    <cellStyle name="Comma 2 5 4 5 5 2 2" xfId="34709"/>
    <cellStyle name="Comma 2 5 4 5 5 2 2 2" xfId="34710"/>
    <cellStyle name="Comma 2 5 4 5 5 2 3" xfId="34711"/>
    <cellStyle name="Comma 2 5 4 5 5 3" xfId="34712"/>
    <cellStyle name="Comma 2 5 4 5 5 3 2" xfId="34713"/>
    <cellStyle name="Comma 2 5 4 5 5 4" xfId="34714"/>
    <cellStyle name="Comma 2 5 4 5 5 5" xfId="34715"/>
    <cellStyle name="Comma 2 5 4 5 6" xfId="34716"/>
    <cellStyle name="Comma 2 5 4 5 6 2" xfId="34717"/>
    <cellStyle name="Comma 2 5 4 5 6 2 2" xfId="34718"/>
    <cellStyle name="Comma 2 5 4 5 6 3" xfId="34719"/>
    <cellStyle name="Comma 2 5 4 5 7" xfId="34720"/>
    <cellStyle name="Comma 2 5 4 5 7 2" xfId="34721"/>
    <cellStyle name="Comma 2 5 4 5 8" xfId="34722"/>
    <cellStyle name="Comma 2 5 4 5 8 2" xfId="34723"/>
    <cellStyle name="Comma 2 5 4 5 9" xfId="34724"/>
    <cellStyle name="Comma 2 5 4 6" xfId="34725"/>
    <cellStyle name="Comma 2 5 4 6 2" xfId="34726"/>
    <cellStyle name="Comma 2 5 4 6 2 2" xfId="34727"/>
    <cellStyle name="Comma 2 5 4 6 2 2 2" xfId="34728"/>
    <cellStyle name="Comma 2 5 4 6 2 3" xfId="34729"/>
    <cellStyle name="Comma 2 5 4 6 3" xfId="34730"/>
    <cellStyle name="Comma 2 5 4 6 3 2" xfId="34731"/>
    <cellStyle name="Comma 2 5 4 6 4" xfId="34732"/>
    <cellStyle name="Comma 2 5 4 6 5" xfId="34733"/>
    <cellStyle name="Comma 2 5 4 6 6" xfId="34734"/>
    <cellStyle name="Comma 2 5 4 6 7" xfId="34735"/>
    <cellStyle name="Comma 2 5 4 6 8" xfId="34736"/>
    <cellStyle name="Comma 2 5 4 7" xfId="34737"/>
    <cellStyle name="Comma 2 5 4 7 2" xfId="34738"/>
    <cellStyle name="Comma 2 5 4 7 2 2" xfId="34739"/>
    <cellStyle name="Comma 2 5 4 7 2 2 2" xfId="34740"/>
    <cellStyle name="Comma 2 5 4 7 2 3" xfId="34741"/>
    <cellStyle name="Comma 2 5 4 7 3" xfId="34742"/>
    <cellStyle name="Comma 2 5 4 7 3 2" xfId="34743"/>
    <cellStyle name="Comma 2 5 4 7 4" xfId="34744"/>
    <cellStyle name="Comma 2 5 4 7 5" xfId="34745"/>
    <cellStyle name="Comma 2 5 4 7 6" xfId="34746"/>
    <cellStyle name="Comma 2 5 4 7 7" xfId="34747"/>
    <cellStyle name="Comma 2 5 4 7 8" xfId="34748"/>
    <cellStyle name="Comma 2 5 4 8" xfId="34749"/>
    <cellStyle name="Comma 2 5 4 8 2" xfId="34750"/>
    <cellStyle name="Comma 2 5 4 8 2 2" xfId="34751"/>
    <cellStyle name="Comma 2 5 4 8 2 2 2" xfId="34752"/>
    <cellStyle name="Comma 2 5 4 8 2 3" xfId="34753"/>
    <cellStyle name="Comma 2 5 4 8 3" xfId="34754"/>
    <cellStyle name="Comma 2 5 4 8 3 2" xfId="34755"/>
    <cellStyle name="Comma 2 5 4 8 4" xfId="34756"/>
    <cellStyle name="Comma 2 5 4 8 5" xfId="34757"/>
    <cellStyle name="Comma 2 5 4 9" xfId="34758"/>
    <cellStyle name="Comma 2 5 4 9 2" xfId="34759"/>
    <cellStyle name="Comma 2 5 4 9 2 2" xfId="34760"/>
    <cellStyle name="Comma 2 5 4 9 2 2 2" xfId="34761"/>
    <cellStyle name="Comma 2 5 4 9 2 3" xfId="34762"/>
    <cellStyle name="Comma 2 5 4 9 3" xfId="34763"/>
    <cellStyle name="Comma 2 5 4 9 3 2" xfId="34764"/>
    <cellStyle name="Comma 2 5 4 9 4" xfId="34765"/>
    <cellStyle name="Comma 2 5 4 9 5" xfId="34766"/>
    <cellStyle name="Comma 2 5 5" xfId="34767"/>
    <cellStyle name="Comma 2 5 5 10" xfId="34768"/>
    <cellStyle name="Comma 2 5 5 10 2" xfId="34769"/>
    <cellStyle name="Comma 2 5 5 11" xfId="34770"/>
    <cellStyle name="Comma 2 5 5 11 2" xfId="34771"/>
    <cellStyle name="Comma 2 5 5 12" xfId="34772"/>
    <cellStyle name="Comma 2 5 5 13" xfId="34773"/>
    <cellStyle name="Comma 2 5 5 14" xfId="34774"/>
    <cellStyle name="Comma 2 5 5 15" xfId="34775"/>
    <cellStyle name="Comma 2 5 5 16" xfId="34776"/>
    <cellStyle name="Comma 2 5 5 17" xfId="34777"/>
    <cellStyle name="Comma 2 5 5 2" xfId="34778"/>
    <cellStyle name="Comma 2 5 5 2 10" xfId="34779"/>
    <cellStyle name="Comma 2 5 5 2 11" xfId="34780"/>
    <cellStyle name="Comma 2 5 5 2 12" xfId="34781"/>
    <cellStyle name="Comma 2 5 5 2 13" xfId="34782"/>
    <cellStyle name="Comma 2 5 5 2 14" xfId="34783"/>
    <cellStyle name="Comma 2 5 5 2 2" xfId="34784"/>
    <cellStyle name="Comma 2 5 5 2 2 2" xfId="34785"/>
    <cellStyle name="Comma 2 5 5 2 2 2 2" xfId="34786"/>
    <cellStyle name="Comma 2 5 5 2 2 2 2 2" xfId="34787"/>
    <cellStyle name="Comma 2 5 5 2 2 2 3" xfId="34788"/>
    <cellStyle name="Comma 2 5 5 2 2 3" xfId="34789"/>
    <cellStyle name="Comma 2 5 5 2 2 3 2" xfId="34790"/>
    <cellStyle name="Comma 2 5 5 2 2 4" xfId="34791"/>
    <cellStyle name="Comma 2 5 5 2 2 5" xfId="34792"/>
    <cellStyle name="Comma 2 5 5 2 2 6" xfId="34793"/>
    <cellStyle name="Comma 2 5 5 2 2 7" xfId="34794"/>
    <cellStyle name="Comma 2 5 5 2 2 8" xfId="34795"/>
    <cellStyle name="Comma 2 5 5 2 3" xfId="34796"/>
    <cellStyle name="Comma 2 5 5 2 3 2" xfId="34797"/>
    <cellStyle name="Comma 2 5 5 2 3 2 2" xfId="34798"/>
    <cellStyle name="Comma 2 5 5 2 3 2 2 2" xfId="34799"/>
    <cellStyle name="Comma 2 5 5 2 3 2 3" xfId="34800"/>
    <cellStyle name="Comma 2 5 5 2 3 3" xfId="34801"/>
    <cellStyle name="Comma 2 5 5 2 3 3 2" xfId="34802"/>
    <cellStyle name="Comma 2 5 5 2 3 4" xfId="34803"/>
    <cellStyle name="Comma 2 5 5 2 3 5" xfId="34804"/>
    <cellStyle name="Comma 2 5 5 2 3 6" xfId="34805"/>
    <cellStyle name="Comma 2 5 5 2 3 7" xfId="34806"/>
    <cellStyle name="Comma 2 5 5 2 3 8" xfId="34807"/>
    <cellStyle name="Comma 2 5 5 2 4" xfId="34808"/>
    <cellStyle name="Comma 2 5 5 2 4 2" xfId="34809"/>
    <cellStyle name="Comma 2 5 5 2 4 2 2" xfId="34810"/>
    <cellStyle name="Comma 2 5 5 2 4 2 2 2" xfId="34811"/>
    <cellStyle name="Comma 2 5 5 2 4 2 3" xfId="34812"/>
    <cellStyle name="Comma 2 5 5 2 4 3" xfId="34813"/>
    <cellStyle name="Comma 2 5 5 2 4 3 2" xfId="34814"/>
    <cellStyle name="Comma 2 5 5 2 4 4" xfId="34815"/>
    <cellStyle name="Comma 2 5 5 2 4 5" xfId="34816"/>
    <cellStyle name="Comma 2 5 5 2 5" xfId="34817"/>
    <cellStyle name="Comma 2 5 5 2 5 2" xfId="34818"/>
    <cellStyle name="Comma 2 5 5 2 5 2 2" xfId="34819"/>
    <cellStyle name="Comma 2 5 5 2 5 2 2 2" xfId="34820"/>
    <cellStyle name="Comma 2 5 5 2 5 2 3" xfId="34821"/>
    <cellStyle name="Comma 2 5 5 2 5 3" xfId="34822"/>
    <cellStyle name="Comma 2 5 5 2 5 3 2" xfId="34823"/>
    <cellStyle name="Comma 2 5 5 2 5 4" xfId="34824"/>
    <cellStyle name="Comma 2 5 5 2 5 5" xfId="34825"/>
    <cellStyle name="Comma 2 5 5 2 6" xfId="34826"/>
    <cellStyle name="Comma 2 5 5 2 6 2" xfId="34827"/>
    <cellStyle name="Comma 2 5 5 2 6 2 2" xfId="34828"/>
    <cellStyle name="Comma 2 5 5 2 6 3" xfId="34829"/>
    <cellStyle name="Comma 2 5 5 2 7" xfId="34830"/>
    <cellStyle name="Comma 2 5 5 2 7 2" xfId="34831"/>
    <cellStyle name="Comma 2 5 5 2 8" xfId="34832"/>
    <cellStyle name="Comma 2 5 5 2 8 2" xfId="34833"/>
    <cellStyle name="Comma 2 5 5 2 9" xfId="34834"/>
    <cellStyle name="Comma 2 5 5 3" xfId="34835"/>
    <cellStyle name="Comma 2 5 5 3 10" xfId="34836"/>
    <cellStyle name="Comma 2 5 5 3 11" xfId="34837"/>
    <cellStyle name="Comma 2 5 5 3 12" xfId="34838"/>
    <cellStyle name="Comma 2 5 5 3 13" xfId="34839"/>
    <cellStyle name="Comma 2 5 5 3 14" xfId="34840"/>
    <cellStyle name="Comma 2 5 5 3 2" xfId="34841"/>
    <cellStyle name="Comma 2 5 5 3 2 2" xfId="34842"/>
    <cellStyle name="Comma 2 5 5 3 2 2 2" xfId="34843"/>
    <cellStyle name="Comma 2 5 5 3 2 2 2 2" xfId="34844"/>
    <cellStyle name="Comma 2 5 5 3 2 2 3" xfId="34845"/>
    <cellStyle name="Comma 2 5 5 3 2 3" xfId="34846"/>
    <cellStyle name="Comma 2 5 5 3 2 3 2" xfId="34847"/>
    <cellStyle name="Comma 2 5 5 3 2 4" xfId="34848"/>
    <cellStyle name="Comma 2 5 5 3 2 5" xfId="34849"/>
    <cellStyle name="Comma 2 5 5 3 2 6" xfId="34850"/>
    <cellStyle name="Comma 2 5 5 3 2 7" xfId="34851"/>
    <cellStyle name="Comma 2 5 5 3 2 8" xfId="34852"/>
    <cellStyle name="Comma 2 5 5 3 3" xfId="34853"/>
    <cellStyle name="Comma 2 5 5 3 3 2" xfId="34854"/>
    <cellStyle name="Comma 2 5 5 3 3 2 2" xfId="34855"/>
    <cellStyle name="Comma 2 5 5 3 3 2 2 2" xfId="34856"/>
    <cellStyle name="Comma 2 5 5 3 3 2 3" xfId="34857"/>
    <cellStyle name="Comma 2 5 5 3 3 3" xfId="34858"/>
    <cellStyle name="Comma 2 5 5 3 3 3 2" xfId="34859"/>
    <cellStyle name="Comma 2 5 5 3 3 4" xfId="34860"/>
    <cellStyle name="Comma 2 5 5 3 3 5" xfId="34861"/>
    <cellStyle name="Comma 2 5 5 3 3 6" xfId="34862"/>
    <cellStyle name="Comma 2 5 5 3 3 7" xfId="34863"/>
    <cellStyle name="Comma 2 5 5 3 3 8" xfId="34864"/>
    <cellStyle name="Comma 2 5 5 3 4" xfId="34865"/>
    <cellStyle name="Comma 2 5 5 3 4 2" xfId="34866"/>
    <cellStyle name="Comma 2 5 5 3 4 2 2" xfId="34867"/>
    <cellStyle name="Comma 2 5 5 3 4 2 2 2" xfId="34868"/>
    <cellStyle name="Comma 2 5 5 3 4 2 3" xfId="34869"/>
    <cellStyle name="Comma 2 5 5 3 4 3" xfId="34870"/>
    <cellStyle name="Comma 2 5 5 3 4 3 2" xfId="34871"/>
    <cellStyle name="Comma 2 5 5 3 4 4" xfId="34872"/>
    <cellStyle name="Comma 2 5 5 3 4 5" xfId="34873"/>
    <cellStyle name="Comma 2 5 5 3 5" xfId="34874"/>
    <cellStyle name="Comma 2 5 5 3 5 2" xfId="34875"/>
    <cellStyle name="Comma 2 5 5 3 5 2 2" xfId="34876"/>
    <cellStyle name="Comma 2 5 5 3 5 2 2 2" xfId="34877"/>
    <cellStyle name="Comma 2 5 5 3 5 2 3" xfId="34878"/>
    <cellStyle name="Comma 2 5 5 3 5 3" xfId="34879"/>
    <cellStyle name="Comma 2 5 5 3 5 3 2" xfId="34880"/>
    <cellStyle name="Comma 2 5 5 3 5 4" xfId="34881"/>
    <cellStyle name="Comma 2 5 5 3 5 5" xfId="34882"/>
    <cellStyle name="Comma 2 5 5 3 6" xfId="34883"/>
    <cellStyle name="Comma 2 5 5 3 6 2" xfId="34884"/>
    <cellStyle name="Comma 2 5 5 3 6 2 2" xfId="34885"/>
    <cellStyle name="Comma 2 5 5 3 6 3" xfId="34886"/>
    <cellStyle name="Comma 2 5 5 3 7" xfId="34887"/>
    <cellStyle name="Comma 2 5 5 3 7 2" xfId="34888"/>
    <cellStyle name="Comma 2 5 5 3 8" xfId="34889"/>
    <cellStyle name="Comma 2 5 5 3 8 2" xfId="34890"/>
    <cellStyle name="Comma 2 5 5 3 9" xfId="34891"/>
    <cellStyle name="Comma 2 5 5 4" xfId="34892"/>
    <cellStyle name="Comma 2 5 5 4 10" xfId="34893"/>
    <cellStyle name="Comma 2 5 5 4 11" xfId="34894"/>
    <cellStyle name="Comma 2 5 5 4 12" xfId="34895"/>
    <cellStyle name="Comma 2 5 5 4 13" xfId="34896"/>
    <cellStyle name="Comma 2 5 5 4 14" xfId="34897"/>
    <cellStyle name="Comma 2 5 5 4 2" xfId="34898"/>
    <cellStyle name="Comma 2 5 5 4 2 2" xfId="34899"/>
    <cellStyle name="Comma 2 5 5 4 2 2 2" xfId="34900"/>
    <cellStyle name="Comma 2 5 5 4 2 2 2 2" xfId="34901"/>
    <cellStyle name="Comma 2 5 5 4 2 2 3" xfId="34902"/>
    <cellStyle name="Comma 2 5 5 4 2 3" xfId="34903"/>
    <cellStyle name="Comma 2 5 5 4 2 3 2" xfId="34904"/>
    <cellStyle name="Comma 2 5 5 4 2 4" xfId="34905"/>
    <cellStyle name="Comma 2 5 5 4 2 5" xfId="34906"/>
    <cellStyle name="Comma 2 5 5 4 2 6" xfId="34907"/>
    <cellStyle name="Comma 2 5 5 4 2 7" xfId="34908"/>
    <cellStyle name="Comma 2 5 5 4 2 8" xfId="34909"/>
    <cellStyle name="Comma 2 5 5 4 3" xfId="34910"/>
    <cellStyle name="Comma 2 5 5 4 3 2" xfId="34911"/>
    <cellStyle name="Comma 2 5 5 4 3 2 2" xfId="34912"/>
    <cellStyle name="Comma 2 5 5 4 3 2 2 2" xfId="34913"/>
    <cellStyle name="Comma 2 5 5 4 3 2 3" xfId="34914"/>
    <cellStyle name="Comma 2 5 5 4 3 3" xfId="34915"/>
    <cellStyle name="Comma 2 5 5 4 3 3 2" xfId="34916"/>
    <cellStyle name="Comma 2 5 5 4 3 4" xfId="34917"/>
    <cellStyle name="Comma 2 5 5 4 3 5" xfId="34918"/>
    <cellStyle name="Comma 2 5 5 4 3 6" xfId="34919"/>
    <cellStyle name="Comma 2 5 5 4 3 7" xfId="34920"/>
    <cellStyle name="Comma 2 5 5 4 3 8" xfId="34921"/>
    <cellStyle name="Comma 2 5 5 4 4" xfId="34922"/>
    <cellStyle name="Comma 2 5 5 4 4 2" xfId="34923"/>
    <cellStyle name="Comma 2 5 5 4 4 2 2" xfId="34924"/>
    <cellStyle name="Comma 2 5 5 4 4 2 2 2" xfId="34925"/>
    <cellStyle name="Comma 2 5 5 4 4 2 3" xfId="34926"/>
    <cellStyle name="Comma 2 5 5 4 4 3" xfId="34927"/>
    <cellStyle name="Comma 2 5 5 4 4 3 2" xfId="34928"/>
    <cellStyle name="Comma 2 5 5 4 4 4" xfId="34929"/>
    <cellStyle name="Comma 2 5 5 4 4 5" xfId="34930"/>
    <cellStyle name="Comma 2 5 5 4 5" xfId="34931"/>
    <cellStyle name="Comma 2 5 5 4 5 2" xfId="34932"/>
    <cellStyle name="Comma 2 5 5 4 5 2 2" xfId="34933"/>
    <cellStyle name="Comma 2 5 5 4 5 2 2 2" xfId="34934"/>
    <cellStyle name="Comma 2 5 5 4 5 2 3" xfId="34935"/>
    <cellStyle name="Comma 2 5 5 4 5 3" xfId="34936"/>
    <cellStyle name="Comma 2 5 5 4 5 3 2" xfId="34937"/>
    <cellStyle name="Comma 2 5 5 4 5 4" xfId="34938"/>
    <cellStyle name="Comma 2 5 5 4 5 5" xfId="34939"/>
    <cellStyle name="Comma 2 5 5 4 6" xfId="34940"/>
    <cellStyle name="Comma 2 5 5 4 6 2" xfId="34941"/>
    <cellStyle name="Comma 2 5 5 4 6 2 2" xfId="34942"/>
    <cellStyle name="Comma 2 5 5 4 6 3" xfId="34943"/>
    <cellStyle name="Comma 2 5 5 4 7" xfId="34944"/>
    <cellStyle name="Comma 2 5 5 4 7 2" xfId="34945"/>
    <cellStyle name="Comma 2 5 5 4 8" xfId="34946"/>
    <cellStyle name="Comma 2 5 5 4 8 2" xfId="34947"/>
    <cellStyle name="Comma 2 5 5 4 9" xfId="34948"/>
    <cellStyle name="Comma 2 5 5 5" xfId="34949"/>
    <cellStyle name="Comma 2 5 5 5 2" xfId="34950"/>
    <cellStyle name="Comma 2 5 5 5 2 2" xfId="34951"/>
    <cellStyle name="Comma 2 5 5 5 2 2 2" xfId="34952"/>
    <cellStyle name="Comma 2 5 5 5 2 3" xfId="34953"/>
    <cellStyle name="Comma 2 5 5 5 3" xfId="34954"/>
    <cellStyle name="Comma 2 5 5 5 3 2" xfId="34955"/>
    <cellStyle name="Comma 2 5 5 5 4" xfId="34956"/>
    <cellStyle name="Comma 2 5 5 5 5" xfId="34957"/>
    <cellStyle name="Comma 2 5 5 5 6" xfId="34958"/>
    <cellStyle name="Comma 2 5 5 5 7" xfId="34959"/>
    <cellStyle name="Comma 2 5 5 5 8" xfId="34960"/>
    <cellStyle name="Comma 2 5 5 6" xfId="34961"/>
    <cellStyle name="Comma 2 5 5 6 2" xfId="34962"/>
    <cellStyle name="Comma 2 5 5 6 2 2" xfId="34963"/>
    <cellStyle name="Comma 2 5 5 6 2 2 2" xfId="34964"/>
    <cellStyle name="Comma 2 5 5 6 2 3" xfId="34965"/>
    <cellStyle name="Comma 2 5 5 6 3" xfId="34966"/>
    <cellStyle name="Comma 2 5 5 6 3 2" xfId="34967"/>
    <cellStyle name="Comma 2 5 5 6 4" xfId="34968"/>
    <cellStyle name="Comma 2 5 5 6 5" xfId="34969"/>
    <cellStyle name="Comma 2 5 5 6 6" xfId="34970"/>
    <cellStyle name="Comma 2 5 5 6 7" xfId="34971"/>
    <cellStyle name="Comma 2 5 5 6 8" xfId="34972"/>
    <cellStyle name="Comma 2 5 5 7" xfId="34973"/>
    <cellStyle name="Comma 2 5 5 7 2" xfId="34974"/>
    <cellStyle name="Comma 2 5 5 7 2 2" xfId="34975"/>
    <cellStyle name="Comma 2 5 5 7 2 2 2" xfId="34976"/>
    <cellStyle name="Comma 2 5 5 7 2 3" xfId="34977"/>
    <cellStyle name="Comma 2 5 5 7 3" xfId="34978"/>
    <cellStyle name="Comma 2 5 5 7 3 2" xfId="34979"/>
    <cellStyle name="Comma 2 5 5 7 4" xfId="34980"/>
    <cellStyle name="Comma 2 5 5 7 5" xfId="34981"/>
    <cellStyle name="Comma 2 5 5 8" xfId="34982"/>
    <cellStyle name="Comma 2 5 5 8 2" xfId="34983"/>
    <cellStyle name="Comma 2 5 5 8 2 2" xfId="34984"/>
    <cellStyle name="Comma 2 5 5 8 2 2 2" xfId="34985"/>
    <cellStyle name="Comma 2 5 5 8 2 3" xfId="34986"/>
    <cellStyle name="Comma 2 5 5 8 3" xfId="34987"/>
    <cellStyle name="Comma 2 5 5 8 3 2" xfId="34988"/>
    <cellStyle name="Comma 2 5 5 8 4" xfId="34989"/>
    <cellStyle name="Comma 2 5 5 8 5" xfId="34990"/>
    <cellStyle name="Comma 2 5 5 9" xfId="34991"/>
    <cellStyle name="Comma 2 5 5 9 2" xfId="34992"/>
    <cellStyle name="Comma 2 5 5 9 2 2" xfId="34993"/>
    <cellStyle name="Comma 2 5 5 9 3" xfId="34994"/>
    <cellStyle name="Comma 2 5 6" xfId="34995"/>
    <cellStyle name="Comma 2 5 6 10" xfId="34996"/>
    <cellStyle name="Comma 2 5 6 11" xfId="34997"/>
    <cellStyle name="Comma 2 5 6 12" xfId="34998"/>
    <cellStyle name="Comma 2 5 6 13" xfId="34999"/>
    <cellStyle name="Comma 2 5 6 14" xfId="35000"/>
    <cellStyle name="Comma 2 5 6 2" xfId="35001"/>
    <cellStyle name="Comma 2 5 6 2 2" xfId="35002"/>
    <cellStyle name="Comma 2 5 6 2 2 2" xfId="35003"/>
    <cellStyle name="Comma 2 5 6 2 2 2 2" xfId="35004"/>
    <cellStyle name="Comma 2 5 6 2 2 3" xfId="35005"/>
    <cellStyle name="Comma 2 5 6 2 3" xfId="35006"/>
    <cellStyle name="Comma 2 5 6 2 3 2" xfId="35007"/>
    <cellStyle name="Comma 2 5 6 2 4" xfId="35008"/>
    <cellStyle name="Comma 2 5 6 2 5" xfId="35009"/>
    <cellStyle name="Comma 2 5 6 2 6" xfId="35010"/>
    <cellStyle name="Comma 2 5 6 2 7" xfId="35011"/>
    <cellStyle name="Comma 2 5 6 2 8" xfId="35012"/>
    <cellStyle name="Comma 2 5 6 3" xfId="35013"/>
    <cellStyle name="Comma 2 5 6 3 2" xfId="35014"/>
    <cellStyle name="Comma 2 5 6 3 2 2" xfId="35015"/>
    <cellStyle name="Comma 2 5 6 3 2 2 2" xfId="35016"/>
    <cellStyle name="Comma 2 5 6 3 2 3" xfId="35017"/>
    <cellStyle name="Comma 2 5 6 3 3" xfId="35018"/>
    <cellStyle name="Comma 2 5 6 3 3 2" xfId="35019"/>
    <cellStyle name="Comma 2 5 6 3 4" xfId="35020"/>
    <cellStyle name="Comma 2 5 6 3 5" xfId="35021"/>
    <cellStyle name="Comma 2 5 6 3 6" xfId="35022"/>
    <cellStyle name="Comma 2 5 6 3 7" xfId="35023"/>
    <cellStyle name="Comma 2 5 6 3 8" xfId="35024"/>
    <cellStyle name="Comma 2 5 6 4" xfId="35025"/>
    <cellStyle name="Comma 2 5 6 4 2" xfId="35026"/>
    <cellStyle name="Comma 2 5 6 4 2 2" xfId="35027"/>
    <cellStyle name="Comma 2 5 6 4 2 2 2" xfId="35028"/>
    <cellStyle name="Comma 2 5 6 4 2 3" xfId="35029"/>
    <cellStyle name="Comma 2 5 6 4 3" xfId="35030"/>
    <cellStyle name="Comma 2 5 6 4 3 2" xfId="35031"/>
    <cellStyle name="Comma 2 5 6 4 4" xfId="35032"/>
    <cellStyle name="Comma 2 5 6 4 5" xfId="35033"/>
    <cellStyle name="Comma 2 5 6 5" xfId="35034"/>
    <cellStyle name="Comma 2 5 6 5 2" xfId="35035"/>
    <cellStyle name="Comma 2 5 6 5 2 2" xfId="35036"/>
    <cellStyle name="Comma 2 5 6 5 2 2 2" xfId="35037"/>
    <cellStyle name="Comma 2 5 6 5 2 3" xfId="35038"/>
    <cellStyle name="Comma 2 5 6 5 3" xfId="35039"/>
    <cellStyle name="Comma 2 5 6 5 3 2" xfId="35040"/>
    <cellStyle name="Comma 2 5 6 5 4" xfId="35041"/>
    <cellStyle name="Comma 2 5 6 5 5" xfId="35042"/>
    <cellStyle name="Comma 2 5 6 6" xfId="35043"/>
    <cellStyle name="Comma 2 5 6 6 2" xfId="35044"/>
    <cellStyle name="Comma 2 5 6 6 2 2" xfId="35045"/>
    <cellStyle name="Comma 2 5 6 6 3" xfId="35046"/>
    <cellStyle name="Comma 2 5 6 7" xfId="35047"/>
    <cellStyle name="Comma 2 5 6 7 2" xfId="35048"/>
    <cellStyle name="Comma 2 5 6 8" xfId="35049"/>
    <cellStyle name="Comma 2 5 6 8 2" xfId="35050"/>
    <cellStyle name="Comma 2 5 6 9" xfId="35051"/>
    <cellStyle name="Comma 2 5 7" xfId="35052"/>
    <cellStyle name="Comma 2 5 7 10" xfId="35053"/>
    <cellStyle name="Comma 2 5 7 11" xfId="35054"/>
    <cellStyle name="Comma 2 5 7 12" xfId="35055"/>
    <cellStyle name="Comma 2 5 7 13" xfId="35056"/>
    <cellStyle name="Comma 2 5 7 14" xfId="35057"/>
    <cellStyle name="Comma 2 5 7 2" xfId="35058"/>
    <cellStyle name="Comma 2 5 7 2 2" xfId="35059"/>
    <cellStyle name="Comma 2 5 7 2 2 2" xfId="35060"/>
    <cellStyle name="Comma 2 5 7 2 2 2 2" xfId="35061"/>
    <cellStyle name="Comma 2 5 7 2 2 3" xfId="35062"/>
    <cellStyle name="Comma 2 5 7 2 3" xfId="35063"/>
    <cellStyle name="Comma 2 5 7 2 3 2" xfId="35064"/>
    <cellStyle name="Comma 2 5 7 2 4" xfId="35065"/>
    <cellStyle name="Comma 2 5 7 2 5" xfId="35066"/>
    <cellStyle name="Comma 2 5 7 2 6" xfId="35067"/>
    <cellStyle name="Comma 2 5 7 2 7" xfId="35068"/>
    <cellStyle name="Comma 2 5 7 2 8" xfId="35069"/>
    <cellStyle name="Comma 2 5 7 3" xfId="35070"/>
    <cellStyle name="Comma 2 5 7 3 2" xfId="35071"/>
    <cellStyle name="Comma 2 5 7 3 2 2" xfId="35072"/>
    <cellStyle name="Comma 2 5 7 3 2 2 2" xfId="35073"/>
    <cellStyle name="Comma 2 5 7 3 2 3" xfId="35074"/>
    <cellStyle name="Comma 2 5 7 3 3" xfId="35075"/>
    <cellStyle name="Comma 2 5 7 3 3 2" xfId="35076"/>
    <cellStyle name="Comma 2 5 7 3 4" xfId="35077"/>
    <cellStyle name="Comma 2 5 7 3 5" xfId="35078"/>
    <cellStyle name="Comma 2 5 7 3 6" xfId="35079"/>
    <cellStyle name="Comma 2 5 7 3 7" xfId="35080"/>
    <cellStyle name="Comma 2 5 7 3 8" xfId="35081"/>
    <cellStyle name="Comma 2 5 7 4" xfId="35082"/>
    <cellStyle name="Comma 2 5 7 4 2" xfId="35083"/>
    <cellStyle name="Comma 2 5 7 4 2 2" xfId="35084"/>
    <cellStyle name="Comma 2 5 7 4 2 2 2" xfId="35085"/>
    <cellStyle name="Comma 2 5 7 4 2 3" xfId="35086"/>
    <cellStyle name="Comma 2 5 7 4 3" xfId="35087"/>
    <cellStyle name="Comma 2 5 7 4 3 2" xfId="35088"/>
    <cellStyle name="Comma 2 5 7 4 4" xfId="35089"/>
    <cellStyle name="Comma 2 5 7 4 5" xfId="35090"/>
    <cellStyle name="Comma 2 5 7 5" xfId="35091"/>
    <cellStyle name="Comma 2 5 7 5 2" xfId="35092"/>
    <cellStyle name="Comma 2 5 7 5 2 2" xfId="35093"/>
    <cellStyle name="Comma 2 5 7 5 2 2 2" xfId="35094"/>
    <cellStyle name="Comma 2 5 7 5 2 3" xfId="35095"/>
    <cellStyle name="Comma 2 5 7 5 3" xfId="35096"/>
    <cellStyle name="Comma 2 5 7 5 3 2" xfId="35097"/>
    <cellStyle name="Comma 2 5 7 5 4" xfId="35098"/>
    <cellStyle name="Comma 2 5 7 5 5" xfId="35099"/>
    <cellStyle name="Comma 2 5 7 6" xfId="35100"/>
    <cellStyle name="Comma 2 5 7 6 2" xfId="35101"/>
    <cellStyle name="Comma 2 5 7 6 2 2" xfId="35102"/>
    <cellStyle name="Comma 2 5 7 6 3" xfId="35103"/>
    <cellStyle name="Comma 2 5 7 7" xfId="35104"/>
    <cellStyle name="Comma 2 5 7 7 2" xfId="35105"/>
    <cellStyle name="Comma 2 5 7 8" xfId="35106"/>
    <cellStyle name="Comma 2 5 7 8 2" xfId="35107"/>
    <cellStyle name="Comma 2 5 7 9" xfId="35108"/>
    <cellStyle name="Comma 2 5 8" xfId="35109"/>
    <cellStyle name="Comma 2 5 8 10" xfId="35110"/>
    <cellStyle name="Comma 2 5 8 11" xfId="35111"/>
    <cellStyle name="Comma 2 5 8 12" xfId="35112"/>
    <cellStyle name="Comma 2 5 8 13" xfId="35113"/>
    <cellStyle name="Comma 2 5 8 14" xfId="35114"/>
    <cellStyle name="Comma 2 5 8 2" xfId="35115"/>
    <cellStyle name="Comma 2 5 8 2 2" xfId="35116"/>
    <cellStyle name="Comma 2 5 8 2 2 2" xfId="35117"/>
    <cellStyle name="Comma 2 5 8 2 2 2 2" xfId="35118"/>
    <cellStyle name="Comma 2 5 8 2 2 3" xfId="35119"/>
    <cellStyle name="Comma 2 5 8 2 3" xfId="35120"/>
    <cellStyle name="Comma 2 5 8 2 3 2" xfId="35121"/>
    <cellStyle name="Comma 2 5 8 2 4" xfId="35122"/>
    <cellStyle name="Comma 2 5 8 2 5" xfId="35123"/>
    <cellStyle name="Comma 2 5 8 2 6" xfId="35124"/>
    <cellStyle name="Comma 2 5 8 2 7" xfId="35125"/>
    <cellStyle name="Comma 2 5 8 2 8" xfId="35126"/>
    <cellStyle name="Comma 2 5 8 3" xfId="35127"/>
    <cellStyle name="Comma 2 5 8 3 2" xfId="35128"/>
    <cellStyle name="Comma 2 5 8 3 2 2" xfId="35129"/>
    <cellStyle name="Comma 2 5 8 3 2 2 2" xfId="35130"/>
    <cellStyle name="Comma 2 5 8 3 2 3" xfId="35131"/>
    <cellStyle name="Comma 2 5 8 3 3" xfId="35132"/>
    <cellStyle name="Comma 2 5 8 3 3 2" xfId="35133"/>
    <cellStyle name="Comma 2 5 8 3 4" xfId="35134"/>
    <cellStyle name="Comma 2 5 8 3 5" xfId="35135"/>
    <cellStyle name="Comma 2 5 8 3 6" xfId="35136"/>
    <cellStyle name="Comma 2 5 8 3 7" xfId="35137"/>
    <cellStyle name="Comma 2 5 8 3 8" xfId="35138"/>
    <cellStyle name="Comma 2 5 8 4" xfId="35139"/>
    <cellStyle name="Comma 2 5 8 4 2" xfId="35140"/>
    <cellStyle name="Comma 2 5 8 4 2 2" xfId="35141"/>
    <cellStyle name="Comma 2 5 8 4 2 2 2" xfId="35142"/>
    <cellStyle name="Comma 2 5 8 4 2 3" xfId="35143"/>
    <cellStyle name="Comma 2 5 8 4 3" xfId="35144"/>
    <cellStyle name="Comma 2 5 8 4 3 2" xfId="35145"/>
    <cellStyle name="Comma 2 5 8 4 4" xfId="35146"/>
    <cellStyle name="Comma 2 5 8 4 5" xfId="35147"/>
    <cellStyle name="Comma 2 5 8 5" xfId="35148"/>
    <cellStyle name="Comma 2 5 8 5 2" xfId="35149"/>
    <cellStyle name="Comma 2 5 8 5 2 2" xfId="35150"/>
    <cellStyle name="Comma 2 5 8 5 2 2 2" xfId="35151"/>
    <cellStyle name="Comma 2 5 8 5 2 3" xfId="35152"/>
    <cellStyle name="Comma 2 5 8 5 3" xfId="35153"/>
    <cellStyle name="Comma 2 5 8 5 3 2" xfId="35154"/>
    <cellStyle name="Comma 2 5 8 5 4" xfId="35155"/>
    <cellStyle name="Comma 2 5 8 5 5" xfId="35156"/>
    <cellStyle name="Comma 2 5 8 6" xfId="35157"/>
    <cellStyle name="Comma 2 5 8 6 2" xfId="35158"/>
    <cellStyle name="Comma 2 5 8 6 2 2" xfId="35159"/>
    <cellStyle name="Comma 2 5 8 6 3" xfId="35160"/>
    <cellStyle name="Comma 2 5 8 7" xfId="35161"/>
    <cellStyle name="Comma 2 5 8 7 2" xfId="35162"/>
    <cellStyle name="Comma 2 5 8 8" xfId="35163"/>
    <cellStyle name="Comma 2 5 8 8 2" xfId="35164"/>
    <cellStyle name="Comma 2 5 8 9" xfId="35165"/>
    <cellStyle name="Comma 2 5 9" xfId="35166"/>
    <cellStyle name="Comma 2 5 9 2" xfId="35167"/>
    <cellStyle name="Comma 2 5 9 2 2" xfId="35168"/>
    <cellStyle name="Comma 2 5 9 2 2 2" xfId="35169"/>
    <cellStyle name="Comma 2 5 9 2 3" xfId="35170"/>
    <cellStyle name="Comma 2 5 9 3" xfId="35171"/>
    <cellStyle name="Comma 2 5 9 3 2" xfId="35172"/>
    <cellStyle name="Comma 2 5 9 4" xfId="35173"/>
    <cellStyle name="Comma 2 5 9 5" xfId="35174"/>
    <cellStyle name="Comma 2 5 9 6" xfId="35175"/>
    <cellStyle name="Comma 2 5 9 7" xfId="35176"/>
    <cellStyle name="Comma 2 5 9 8" xfId="35177"/>
    <cellStyle name="Comma 2 6" xfId="35178"/>
    <cellStyle name="Comma 2 6 2" xfId="35179"/>
    <cellStyle name="Comma 2 6 2 2" xfId="35180"/>
    <cellStyle name="Comma 2 6 3" xfId="35181"/>
    <cellStyle name="Comma 2 6 3 2" xfId="35182"/>
    <cellStyle name="Comma 2 6 4" xfId="35183"/>
    <cellStyle name="Comma 2 6 4 2" xfId="35184"/>
    <cellStyle name="Comma 2 6 5" xfId="35185"/>
    <cellStyle name="Comma 2 6 6" xfId="35186"/>
    <cellStyle name="Comma 2 6 7" xfId="35187"/>
    <cellStyle name="Comma 2 7" xfId="35188"/>
    <cellStyle name="Comma 2 7 2" xfId="35189"/>
    <cellStyle name="Comma 2 7 2 2" xfId="35190"/>
    <cellStyle name="Comma 2 7 3" xfId="35191"/>
    <cellStyle name="Comma 2 7 3 2" xfId="35192"/>
    <cellStyle name="Comma 2 7 4" xfId="35193"/>
    <cellStyle name="Comma 2 7 4 2" xfId="35194"/>
    <cellStyle name="Comma 2 7 5" xfId="35195"/>
    <cellStyle name="Comma 2 7 6" xfId="35196"/>
    <cellStyle name="Comma 2 7 7" xfId="35197"/>
    <cellStyle name="Comma 2 8" xfId="35198"/>
    <cellStyle name="Comma 2 8 2" xfId="35199"/>
    <cellStyle name="Comma 2 8 2 2" xfId="35200"/>
    <cellStyle name="Comma 2 8 3" xfId="35201"/>
    <cellStyle name="Comma 2 8 3 2" xfId="35202"/>
    <cellStyle name="Comma 2 8 4" xfId="35203"/>
    <cellStyle name="Comma 2 8 4 2" xfId="35204"/>
    <cellStyle name="Comma 2 8 5" xfId="35205"/>
    <cellStyle name="Comma 2 8 6" xfId="35206"/>
    <cellStyle name="Comma 2 8 7" xfId="35207"/>
    <cellStyle name="Comma 2 9" xfId="35208"/>
    <cellStyle name="Comma 2 9 2" xfId="35209"/>
    <cellStyle name="Comma 2 9 3" xfId="35210"/>
    <cellStyle name="Comma 2_Classification" xfId="35211"/>
    <cellStyle name="Comma 20" xfId="35212"/>
    <cellStyle name="Comma 20 2" xfId="35213"/>
    <cellStyle name="Comma 21" xfId="35214"/>
    <cellStyle name="Comma 21 2" xfId="35215"/>
    <cellStyle name="Comma 21 2 2" xfId="35216"/>
    <cellStyle name="Comma 21 2 2 2" xfId="35217"/>
    <cellStyle name="Comma 21 2 3" xfId="35218"/>
    <cellStyle name="Comma 21 3" xfId="35219"/>
    <cellStyle name="Comma 21 3 2" xfId="35220"/>
    <cellStyle name="Comma 21 4" xfId="35221"/>
    <cellStyle name="Comma 21 5" xfId="35222"/>
    <cellStyle name="Comma 22" xfId="35223"/>
    <cellStyle name="Comma 22 2" xfId="35224"/>
    <cellStyle name="Comma 22 2 2" xfId="35225"/>
    <cellStyle name="Comma 22 2 2 2" xfId="35226"/>
    <cellStyle name="Comma 22 2 3" xfId="35227"/>
    <cellStyle name="Comma 22 3" xfId="35228"/>
    <cellStyle name="Comma 22 3 2" xfId="35229"/>
    <cellStyle name="Comma 22 4" xfId="35230"/>
    <cellStyle name="Comma 22 5" xfId="35231"/>
    <cellStyle name="Comma 23" xfId="35232"/>
    <cellStyle name="Comma 23 2" xfId="35233"/>
    <cellStyle name="Comma 23 2 2" xfId="35234"/>
    <cellStyle name="Comma 23 2 2 2" xfId="35235"/>
    <cellStyle name="Comma 23 2 3" xfId="35236"/>
    <cellStyle name="Comma 23 3" xfId="35237"/>
    <cellStyle name="Comma 23 3 2" xfId="35238"/>
    <cellStyle name="Comma 23 4" xfId="35239"/>
    <cellStyle name="Comma 23 5" xfId="35240"/>
    <cellStyle name="Comma 24" xfId="35241"/>
    <cellStyle name="Comma 24 2" xfId="35242"/>
    <cellStyle name="Comma 24 2 2" xfId="35243"/>
    <cellStyle name="Comma 24 2 2 2" xfId="35244"/>
    <cellStyle name="Comma 24 2 3" xfId="35245"/>
    <cellStyle name="Comma 24 3" xfId="35246"/>
    <cellStyle name="Comma 24 3 2" xfId="35247"/>
    <cellStyle name="Comma 24 4" xfId="35248"/>
    <cellStyle name="Comma 24 5" xfId="35249"/>
    <cellStyle name="Comma 25" xfId="35250"/>
    <cellStyle name="Comma 25 2" xfId="35251"/>
    <cellStyle name="Comma 26" xfId="35252"/>
    <cellStyle name="Comma 27" xfId="35253"/>
    <cellStyle name="Comma 28" xfId="35254"/>
    <cellStyle name="Comma 29" xfId="35255"/>
    <cellStyle name="Comma 3" xfId="38"/>
    <cellStyle name="Comma 3 10" xfId="35257"/>
    <cellStyle name="Comma 3 11" xfId="35258"/>
    <cellStyle name="Comma 3 12" xfId="35259"/>
    <cellStyle name="Comma 3 13" xfId="35256"/>
    <cellStyle name="Comma 3 2" xfId="39"/>
    <cellStyle name="Comma 3 2 10" xfId="35261"/>
    <cellStyle name="Comma 3 2 11" xfId="35260"/>
    <cellStyle name="Comma 3 2 2" xfId="40"/>
    <cellStyle name="Comma 3 2 2 2" xfId="41"/>
    <cellStyle name="Comma 3 2 2 2 2" xfId="35264"/>
    <cellStyle name="Comma 3 2 2 2 3" xfId="35263"/>
    <cellStyle name="Comma 3 2 2 3" xfId="35265"/>
    <cellStyle name="Comma 3 2 2 3 2" xfId="35266"/>
    <cellStyle name="Comma 3 2 2 4" xfId="35267"/>
    <cellStyle name="Comma 3 2 2 5" xfId="35268"/>
    <cellStyle name="Comma 3 2 2 6" xfId="35269"/>
    <cellStyle name="Comma 3 2 2 7" xfId="35262"/>
    <cellStyle name="Comma 3 2 3" xfId="42"/>
    <cellStyle name="Comma 3 2 3 2" xfId="35271"/>
    <cellStyle name="Comma 3 2 3 2 2" xfId="35272"/>
    <cellStyle name="Comma 3 2 3 3" xfId="35273"/>
    <cellStyle name="Comma 3 2 3 3 2" xfId="35274"/>
    <cellStyle name="Comma 3 2 3 4" xfId="35275"/>
    <cellStyle name="Comma 3 2 3 4 2" xfId="35276"/>
    <cellStyle name="Comma 3 2 3 5" xfId="35277"/>
    <cellStyle name="Comma 3 2 3 6" xfId="35278"/>
    <cellStyle name="Comma 3 2 3 7" xfId="35279"/>
    <cellStyle name="Comma 3 2 3 8" xfId="35270"/>
    <cellStyle name="Comma 3 2 4" xfId="35280"/>
    <cellStyle name="Comma 3 2 4 2" xfId="35281"/>
    <cellStyle name="Comma 3 2 4 2 2" xfId="35282"/>
    <cellStyle name="Comma 3 2 4 3" xfId="35283"/>
    <cellStyle name="Comma 3 2 4 3 2" xfId="35284"/>
    <cellStyle name="Comma 3 2 4 4" xfId="35285"/>
    <cellStyle name="Comma 3 2 4 5" xfId="35286"/>
    <cellStyle name="Comma 3 2 4 6" xfId="35287"/>
    <cellStyle name="Comma 3 2 5" xfId="35288"/>
    <cellStyle name="Comma 3 2 5 2" xfId="35289"/>
    <cellStyle name="Comma 3 2 6" xfId="35290"/>
    <cellStyle name="Comma 3 2 6 2" xfId="35291"/>
    <cellStyle name="Comma 3 2 7" xfId="35292"/>
    <cellStyle name="Comma 3 2 7 2" xfId="35293"/>
    <cellStyle name="Comma 3 2 8" xfId="35294"/>
    <cellStyle name="Comma 3 2 9" xfId="35295"/>
    <cellStyle name="Comma 3 3" xfId="43"/>
    <cellStyle name="Comma 3 3 10" xfId="35297"/>
    <cellStyle name="Comma 3 3 10 2" xfId="35298"/>
    <cellStyle name="Comma 3 3 10 2 2" xfId="35299"/>
    <cellStyle name="Comma 3 3 10 2 2 2" xfId="35300"/>
    <cellStyle name="Comma 3 3 10 2 3" xfId="35301"/>
    <cellStyle name="Comma 3 3 10 3" xfId="35302"/>
    <cellStyle name="Comma 3 3 10 3 2" xfId="35303"/>
    <cellStyle name="Comma 3 3 10 4" xfId="35304"/>
    <cellStyle name="Comma 3 3 10 5" xfId="35305"/>
    <cellStyle name="Comma 3 3 10 6" xfId="35306"/>
    <cellStyle name="Comma 3 3 10 7" xfId="35307"/>
    <cellStyle name="Comma 3 3 10 8" xfId="35308"/>
    <cellStyle name="Comma 3 3 11" xfId="35309"/>
    <cellStyle name="Comma 3 3 11 2" xfId="35310"/>
    <cellStyle name="Comma 3 3 12" xfId="35311"/>
    <cellStyle name="Comma 3 3 12 2" xfId="35312"/>
    <cellStyle name="Comma 3 3 13" xfId="35313"/>
    <cellStyle name="Comma 3 3 13 2" xfId="35314"/>
    <cellStyle name="Comma 3 3 13 2 2" xfId="35315"/>
    <cellStyle name="Comma 3 3 13 3" xfId="35316"/>
    <cellStyle name="Comma 3 3 13 4" xfId="35317"/>
    <cellStyle name="Comma 3 3 14" xfId="35318"/>
    <cellStyle name="Comma 3 3 14 2" xfId="35319"/>
    <cellStyle name="Comma 3 3 14 2 2" xfId="35320"/>
    <cellStyle name="Comma 3 3 14 3" xfId="35321"/>
    <cellStyle name="Comma 3 3 15" xfId="35322"/>
    <cellStyle name="Comma 3 3 16" xfId="35323"/>
    <cellStyle name="Comma 3 3 16 2" xfId="35324"/>
    <cellStyle name="Comma 3 3 17" xfId="35325"/>
    <cellStyle name="Comma 3 3 18" xfId="35326"/>
    <cellStyle name="Comma 3 3 19" xfId="35327"/>
    <cellStyle name="Comma 3 3 2" xfId="44"/>
    <cellStyle name="Comma 3 3 2 10" xfId="35329"/>
    <cellStyle name="Comma 3 3 2 10 2" xfId="35330"/>
    <cellStyle name="Comma 3 3 2 10 2 2" xfId="35331"/>
    <cellStyle name="Comma 3 3 2 10 2 2 2" xfId="35332"/>
    <cellStyle name="Comma 3 3 2 10 2 3" xfId="35333"/>
    <cellStyle name="Comma 3 3 2 10 3" xfId="35334"/>
    <cellStyle name="Comma 3 3 2 10 3 2" xfId="35335"/>
    <cellStyle name="Comma 3 3 2 10 4" xfId="35336"/>
    <cellStyle name="Comma 3 3 2 10 5" xfId="35337"/>
    <cellStyle name="Comma 3 3 2 11" xfId="35338"/>
    <cellStyle name="Comma 3 3 2 11 2" xfId="35339"/>
    <cellStyle name="Comma 3 3 2 11 2 2" xfId="35340"/>
    <cellStyle name="Comma 3 3 2 11 2 2 2" xfId="35341"/>
    <cellStyle name="Comma 3 3 2 11 2 3" xfId="35342"/>
    <cellStyle name="Comma 3 3 2 11 3" xfId="35343"/>
    <cellStyle name="Comma 3 3 2 11 3 2" xfId="35344"/>
    <cellStyle name="Comma 3 3 2 11 4" xfId="35345"/>
    <cellStyle name="Comma 3 3 2 11 5" xfId="35346"/>
    <cellStyle name="Comma 3 3 2 12" xfId="35347"/>
    <cellStyle name="Comma 3 3 2 12 2" xfId="35348"/>
    <cellStyle name="Comma 3 3 2 12 2 2" xfId="35349"/>
    <cellStyle name="Comma 3 3 2 12 2 2 2" xfId="35350"/>
    <cellStyle name="Comma 3 3 2 12 2 3" xfId="35351"/>
    <cellStyle name="Comma 3 3 2 12 3" xfId="35352"/>
    <cellStyle name="Comma 3 3 2 12 3 2" xfId="35353"/>
    <cellStyle name="Comma 3 3 2 12 4" xfId="35354"/>
    <cellStyle name="Comma 3 3 2 12 5" xfId="35355"/>
    <cellStyle name="Comma 3 3 2 13" xfId="35356"/>
    <cellStyle name="Comma 3 3 2 13 2" xfId="35357"/>
    <cellStyle name="Comma 3 3 2 13 2 2" xfId="35358"/>
    <cellStyle name="Comma 3 3 2 13 2 2 2" xfId="35359"/>
    <cellStyle name="Comma 3 3 2 13 2 3" xfId="35360"/>
    <cellStyle name="Comma 3 3 2 13 3" xfId="35361"/>
    <cellStyle name="Comma 3 3 2 13 3 2" xfId="35362"/>
    <cellStyle name="Comma 3 3 2 13 4" xfId="35363"/>
    <cellStyle name="Comma 3 3 2 13 5" xfId="35364"/>
    <cellStyle name="Comma 3 3 2 14" xfId="35365"/>
    <cellStyle name="Comma 3 3 2 14 2" xfId="35366"/>
    <cellStyle name="Comma 3 3 2 15" xfId="35367"/>
    <cellStyle name="Comma 3 3 2 15 2" xfId="35368"/>
    <cellStyle name="Comma 3 3 2 15 2 2" xfId="35369"/>
    <cellStyle name="Comma 3 3 2 15 3" xfId="35370"/>
    <cellStyle name="Comma 3 3 2 15 4" xfId="35371"/>
    <cellStyle name="Comma 3 3 2 16" xfId="35372"/>
    <cellStyle name="Comma 3 3 2 16 2" xfId="35373"/>
    <cellStyle name="Comma 3 3 2 16 2 2" xfId="35374"/>
    <cellStyle name="Comma 3 3 2 16 3" xfId="35375"/>
    <cellStyle name="Comma 3 3 2 17" xfId="35376"/>
    <cellStyle name="Comma 3 3 2 17 2" xfId="35377"/>
    <cellStyle name="Comma 3 3 2 18" xfId="35378"/>
    <cellStyle name="Comma 3 3 2 18 2" xfId="35379"/>
    <cellStyle name="Comma 3 3 2 19" xfId="35380"/>
    <cellStyle name="Comma 3 3 2 2" xfId="35381"/>
    <cellStyle name="Comma 3 3 2 2 10" xfId="35382"/>
    <cellStyle name="Comma 3 3 2 2 10 2" xfId="35383"/>
    <cellStyle name="Comma 3 3 2 2 10 2 2" xfId="35384"/>
    <cellStyle name="Comma 3 3 2 2 10 2 2 2" xfId="35385"/>
    <cellStyle name="Comma 3 3 2 2 10 2 3" xfId="35386"/>
    <cellStyle name="Comma 3 3 2 2 10 3" xfId="35387"/>
    <cellStyle name="Comma 3 3 2 2 10 3 2" xfId="35388"/>
    <cellStyle name="Comma 3 3 2 2 10 4" xfId="35389"/>
    <cellStyle name="Comma 3 3 2 2 10 5" xfId="35390"/>
    <cellStyle name="Comma 3 3 2 2 11" xfId="35391"/>
    <cellStyle name="Comma 3 3 2 2 11 2" xfId="35392"/>
    <cellStyle name="Comma 3 3 2 2 11 2 2" xfId="35393"/>
    <cellStyle name="Comma 3 3 2 2 11 2 2 2" xfId="35394"/>
    <cellStyle name="Comma 3 3 2 2 11 2 3" xfId="35395"/>
    <cellStyle name="Comma 3 3 2 2 11 3" xfId="35396"/>
    <cellStyle name="Comma 3 3 2 2 11 3 2" xfId="35397"/>
    <cellStyle name="Comma 3 3 2 2 11 4" xfId="35398"/>
    <cellStyle name="Comma 3 3 2 2 11 5" xfId="35399"/>
    <cellStyle name="Comma 3 3 2 2 12" xfId="35400"/>
    <cellStyle name="Comma 3 3 2 2 12 2" xfId="35401"/>
    <cellStyle name="Comma 3 3 2 2 12 2 2" xfId="35402"/>
    <cellStyle name="Comma 3 3 2 2 12 2 2 2" xfId="35403"/>
    <cellStyle name="Comma 3 3 2 2 12 2 3" xfId="35404"/>
    <cellStyle name="Comma 3 3 2 2 12 3" xfId="35405"/>
    <cellStyle name="Comma 3 3 2 2 12 3 2" xfId="35406"/>
    <cellStyle name="Comma 3 3 2 2 12 4" xfId="35407"/>
    <cellStyle name="Comma 3 3 2 2 12 5" xfId="35408"/>
    <cellStyle name="Comma 3 3 2 2 13" xfId="35409"/>
    <cellStyle name="Comma 3 3 2 2 13 2" xfId="35410"/>
    <cellStyle name="Comma 3 3 2 2 13 2 2" xfId="35411"/>
    <cellStyle name="Comma 3 3 2 2 13 3" xfId="35412"/>
    <cellStyle name="Comma 3 3 2 2 13 4" xfId="35413"/>
    <cellStyle name="Comma 3 3 2 2 14" xfId="35414"/>
    <cellStyle name="Comma 3 3 2 2 14 2" xfId="35415"/>
    <cellStyle name="Comma 3 3 2 2 14 2 2" xfId="35416"/>
    <cellStyle name="Comma 3 3 2 2 14 3" xfId="35417"/>
    <cellStyle name="Comma 3 3 2 2 15" xfId="35418"/>
    <cellStyle name="Comma 3 3 2 2 15 2" xfId="35419"/>
    <cellStyle name="Comma 3 3 2 2 16" xfId="35420"/>
    <cellStyle name="Comma 3 3 2 2 16 2" xfId="35421"/>
    <cellStyle name="Comma 3 3 2 2 17" xfId="35422"/>
    <cellStyle name="Comma 3 3 2 2 18" xfId="35423"/>
    <cellStyle name="Comma 3 3 2 2 19" xfId="35424"/>
    <cellStyle name="Comma 3 3 2 2 2" xfId="35425"/>
    <cellStyle name="Comma 3 3 2 2 2 10" xfId="35426"/>
    <cellStyle name="Comma 3 3 2 2 2 10 2" xfId="35427"/>
    <cellStyle name="Comma 3 3 2 2 2 10 2 2" xfId="35428"/>
    <cellStyle name="Comma 3 3 2 2 2 10 2 2 2" xfId="35429"/>
    <cellStyle name="Comma 3 3 2 2 2 10 2 3" xfId="35430"/>
    <cellStyle name="Comma 3 3 2 2 2 10 3" xfId="35431"/>
    <cellStyle name="Comma 3 3 2 2 2 10 3 2" xfId="35432"/>
    <cellStyle name="Comma 3 3 2 2 2 10 4" xfId="35433"/>
    <cellStyle name="Comma 3 3 2 2 2 10 5" xfId="35434"/>
    <cellStyle name="Comma 3 3 2 2 2 11" xfId="35435"/>
    <cellStyle name="Comma 3 3 2 2 2 11 2" xfId="35436"/>
    <cellStyle name="Comma 3 3 2 2 2 11 2 2" xfId="35437"/>
    <cellStyle name="Comma 3 3 2 2 2 11 2 2 2" xfId="35438"/>
    <cellStyle name="Comma 3 3 2 2 2 11 2 3" xfId="35439"/>
    <cellStyle name="Comma 3 3 2 2 2 11 3" xfId="35440"/>
    <cellStyle name="Comma 3 3 2 2 2 11 3 2" xfId="35441"/>
    <cellStyle name="Comma 3 3 2 2 2 11 4" xfId="35442"/>
    <cellStyle name="Comma 3 3 2 2 2 11 5" xfId="35443"/>
    <cellStyle name="Comma 3 3 2 2 2 12" xfId="35444"/>
    <cellStyle name="Comma 3 3 2 2 2 12 2" xfId="35445"/>
    <cellStyle name="Comma 3 3 2 2 2 12 2 2" xfId="35446"/>
    <cellStyle name="Comma 3 3 2 2 2 12 3" xfId="35447"/>
    <cellStyle name="Comma 3 3 2 2 2 13" xfId="35448"/>
    <cellStyle name="Comma 3 3 2 2 2 13 2" xfId="35449"/>
    <cellStyle name="Comma 3 3 2 2 2 14" xfId="35450"/>
    <cellStyle name="Comma 3 3 2 2 2 14 2" xfId="35451"/>
    <cellStyle name="Comma 3 3 2 2 2 15" xfId="35452"/>
    <cellStyle name="Comma 3 3 2 2 2 16" xfId="35453"/>
    <cellStyle name="Comma 3 3 2 2 2 17" xfId="35454"/>
    <cellStyle name="Comma 3 3 2 2 2 18" xfId="35455"/>
    <cellStyle name="Comma 3 3 2 2 2 19" xfId="35456"/>
    <cellStyle name="Comma 3 3 2 2 2 2" xfId="35457"/>
    <cellStyle name="Comma 3 3 2 2 2 2 10" xfId="35458"/>
    <cellStyle name="Comma 3 3 2 2 2 2 10 2" xfId="35459"/>
    <cellStyle name="Comma 3 3 2 2 2 2 11" xfId="35460"/>
    <cellStyle name="Comma 3 3 2 2 2 2 11 2" xfId="35461"/>
    <cellStyle name="Comma 3 3 2 2 2 2 12" xfId="35462"/>
    <cellStyle name="Comma 3 3 2 2 2 2 13" xfId="35463"/>
    <cellStyle name="Comma 3 3 2 2 2 2 14" xfId="35464"/>
    <cellStyle name="Comma 3 3 2 2 2 2 15" xfId="35465"/>
    <cellStyle name="Comma 3 3 2 2 2 2 16" xfId="35466"/>
    <cellStyle name="Comma 3 3 2 2 2 2 17" xfId="35467"/>
    <cellStyle name="Comma 3 3 2 2 2 2 2" xfId="35468"/>
    <cellStyle name="Comma 3 3 2 2 2 2 2 10" xfId="35469"/>
    <cellStyle name="Comma 3 3 2 2 2 2 2 11" xfId="35470"/>
    <cellStyle name="Comma 3 3 2 2 2 2 2 12" xfId="35471"/>
    <cellStyle name="Comma 3 3 2 2 2 2 2 13" xfId="35472"/>
    <cellStyle name="Comma 3 3 2 2 2 2 2 14" xfId="35473"/>
    <cellStyle name="Comma 3 3 2 2 2 2 2 2" xfId="35474"/>
    <cellStyle name="Comma 3 3 2 2 2 2 2 2 2" xfId="35475"/>
    <cellStyle name="Comma 3 3 2 2 2 2 2 2 2 2" xfId="35476"/>
    <cellStyle name="Comma 3 3 2 2 2 2 2 2 2 2 2" xfId="35477"/>
    <cellStyle name="Comma 3 3 2 2 2 2 2 2 2 3" xfId="35478"/>
    <cellStyle name="Comma 3 3 2 2 2 2 2 2 3" xfId="35479"/>
    <cellStyle name="Comma 3 3 2 2 2 2 2 2 3 2" xfId="35480"/>
    <cellStyle name="Comma 3 3 2 2 2 2 2 2 4" xfId="35481"/>
    <cellStyle name="Comma 3 3 2 2 2 2 2 2 5" xfId="35482"/>
    <cellStyle name="Comma 3 3 2 2 2 2 2 2 6" xfId="35483"/>
    <cellStyle name="Comma 3 3 2 2 2 2 2 2 7" xfId="35484"/>
    <cellStyle name="Comma 3 3 2 2 2 2 2 2 8" xfId="35485"/>
    <cellStyle name="Comma 3 3 2 2 2 2 2 3" xfId="35486"/>
    <cellStyle name="Comma 3 3 2 2 2 2 2 3 2" xfId="35487"/>
    <cellStyle name="Comma 3 3 2 2 2 2 2 3 2 2" xfId="35488"/>
    <cellStyle name="Comma 3 3 2 2 2 2 2 3 2 2 2" xfId="35489"/>
    <cellStyle name="Comma 3 3 2 2 2 2 2 3 2 3" xfId="35490"/>
    <cellStyle name="Comma 3 3 2 2 2 2 2 3 3" xfId="35491"/>
    <cellStyle name="Comma 3 3 2 2 2 2 2 3 3 2" xfId="35492"/>
    <cellStyle name="Comma 3 3 2 2 2 2 2 3 4" xfId="35493"/>
    <cellStyle name="Comma 3 3 2 2 2 2 2 3 5" xfId="35494"/>
    <cellStyle name="Comma 3 3 2 2 2 2 2 3 6" xfId="35495"/>
    <cellStyle name="Comma 3 3 2 2 2 2 2 3 7" xfId="35496"/>
    <cellStyle name="Comma 3 3 2 2 2 2 2 3 8" xfId="35497"/>
    <cellStyle name="Comma 3 3 2 2 2 2 2 4" xfId="35498"/>
    <cellStyle name="Comma 3 3 2 2 2 2 2 4 2" xfId="35499"/>
    <cellStyle name="Comma 3 3 2 2 2 2 2 4 2 2" xfId="35500"/>
    <cellStyle name="Comma 3 3 2 2 2 2 2 4 2 2 2" xfId="35501"/>
    <cellStyle name="Comma 3 3 2 2 2 2 2 4 2 3" xfId="35502"/>
    <cellStyle name="Comma 3 3 2 2 2 2 2 4 3" xfId="35503"/>
    <cellStyle name="Comma 3 3 2 2 2 2 2 4 3 2" xfId="35504"/>
    <cellStyle name="Comma 3 3 2 2 2 2 2 4 4" xfId="35505"/>
    <cellStyle name="Comma 3 3 2 2 2 2 2 4 5" xfId="35506"/>
    <cellStyle name="Comma 3 3 2 2 2 2 2 5" xfId="35507"/>
    <cellStyle name="Comma 3 3 2 2 2 2 2 5 2" xfId="35508"/>
    <cellStyle name="Comma 3 3 2 2 2 2 2 5 2 2" xfId="35509"/>
    <cellStyle name="Comma 3 3 2 2 2 2 2 5 2 2 2" xfId="35510"/>
    <cellStyle name="Comma 3 3 2 2 2 2 2 5 2 3" xfId="35511"/>
    <cellStyle name="Comma 3 3 2 2 2 2 2 5 3" xfId="35512"/>
    <cellStyle name="Comma 3 3 2 2 2 2 2 5 3 2" xfId="35513"/>
    <cellStyle name="Comma 3 3 2 2 2 2 2 5 4" xfId="35514"/>
    <cellStyle name="Comma 3 3 2 2 2 2 2 5 5" xfId="35515"/>
    <cellStyle name="Comma 3 3 2 2 2 2 2 6" xfId="35516"/>
    <cellStyle name="Comma 3 3 2 2 2 2 2 6 2" xfId="35517"/>
    <cellStyle name="Comma 3 3 2 2 2 2 2 6 2 2" xfId="35518"/>
    <cellStyle name="Comma 3 3 2 2 2 2 2 6 3" xfId="35519"/>
    <cellStyle name="Comma 3 3 2 2 2 2 2 7" xfId="35520"/>
    <cellStyle name="Comma 3 3 2 2 2 2 2 7 2" xfId="35521"/>
    <cellStyle name="Comma 3 3 2 2 2 2 2 8" xfId="35522"/>
    <cellStyle name="Comma 3 3 2 2 2 2 2 8 2" xfId="35523"/>
    <cellStyle name="Comma 3 3 2 2 2 2 2 9" xfId="35524"/>
    <cellStyle name="Comma 3 3 2 2 2 2 3" xfId="35525"/>
    <cellStyle name="Comma 3 3 2 2 2 2 3 10" xfId="35526"/>
    <cellStyle name="Comma 3 3 2 2 2 2 3 11" xfId="35527"/>
    <cellStyle name="Comma 3 3 2 2 2 2 3 12" xfId="35528"/>
    <cellStyle name="Comma 3 3 2 2 2 2 3 13" xfId="35529"/>
    <cellStyle name="Comma 3 3 2 2 2 2 3 14" xfId="35530"/>
    <cellStyle name="Comma 3 3 2 2 2 2 3 2" xfId="35531"/>
    <cellStyle name="Comma 3 3 2 2 2 2 3 2 2" xfId="35532"/>
    <cellStyle name="Comma 3 3 2 2 2 2 3 2 2 2" xfId="35533"/>
    <cellStyle name="Comma 3 3 2 2 2 2 3 2 2 2 2" xfId="35534"/>
    <cellStyle name="Comma 3 3 2 2 2 2 3 2 2 3" xfId="35535"/>
    <cellStyle name="Comma 3 3 2 2 2 2 3 2 3" xfId="35536"/>
    <cellStyle name="Comma 3 3 2 2 2 2 3 2 3 2" xfId="35537"/>
    <cellStyle name="Comma 3 3 2 2 2 2 3 2 4" xfId="35538"/>
    <cellStyle name="Comma 3 3 2 2 2 2 3 2 5" xfId="35539"/>
    <cellStyle name="Comma 3 3 2 2 2 2 3 2 6" xfId="35540"/>
    <cellStyle name="Comma 3 3 2 2 2 2 3 2 7" xfId="35541"/>
    <cellStyle name="Comma 3 3 2 2 2 2 3 2 8" xfId="35542"/>
    <cellStyle name="Comma 3 3 2 2 2 2 3 3" xfId="35543"/>
    <cellStyle name="Comma 3 3 2 2 2 2 3 3 2" xfId="35544"/>
    <cellStyle name="Comma 3 3 2 2 2 2 3 3 2 2" xfId="35545"/>
    <cellStyle name="Comma 3 3 2 2 2 2 3 3 2 2 2" xfId="35546"/>
    <cellStyle name="Comma 3 3 2 2 2 2 3 3 2 3" xfId="35547"/>
    <cellStyle name="Comma 3 3 2 2 2 2 3 3 3" xfId="35548"/>
    <cellStyle name="Comma 3 3 2 2 2 2 3 3 3 2" xfId="35549"/>
    <cellStyle name="Comma 3 3 2 2 2 2 3 3 4" xfId="35550"/>
    <cellStyle name="Comma 3 3 2 2 2 2 3 3 5" xfId="35551"/>
    <cellStyle name="Comma 3 3 2 2 2 2 3 3 6" xfId="35552"/>
    <cellStyle name="Comma 3 3 2 2 2 2 3 3 7" xfId="35553"/>
    <cellStyle name="Comma 3 3 2 2 2 2 3 3 8" xfId="35554"/>
    <cellStyle name="Comma 3 3 2 2 2 2 3 4" xfId="35555"/>
    <cellStyle name="Comma 3 3 2 2 2 2 3 4 2" xfId="35556"/>
    <cellStyle name="Comma 3 3 2 2 2 2 3 4 2 2" xfId="35557"/>
    <cellStyle name="Comma 3 3 2 2 2 2 3 4 2 2 2" xfId="35558"/>
    <cellStyle name="Comma 3 3 2 2 2 2 3 4 2 3" xfId="35559"/>
    <cellStyle name="Comma 3 3 2 2 2 2 3 4 3" xfId="35560"/>
    <cellStyle name="Comma 3 3 2 2 2 2 3 4 3 2" xfId="35561"/>
    <cellStyle name="Comma 3 3 2 2 2 2 3 4 4" xfId="35562"/>
    <cellStyle name="Comma 3 3 2 2 2 2 3 4 5" xfId="35563"/>
    <cellStyle name="Comma 3 3 2 2 2 2 3 5" xfId="35564"/>
    <cellStyle name="Comma 3 3 2 2 2 2 3 5 2" xfId="35565"/>
    <cellStyle name="Comma 3 3 2 2 2 2 3 5 2 2" xfId="35566"/>
    <cellStyle name="Comma 3 3 2 2 2 2 3 5 2 2 2" xfId="35567"/>
    <cellStyle name="Comma 3 3 2 2 2 2 3 5 2 3" xfId="35568"/>
    <cellStyle name="Comma 3 3 2 2 2 2 3 5 3" xfId="35569"/>
    <cellStyle name="Comma 3 3 2 2 2 2 3 5 3 2" xfId="35570"/>
    <cellStyle name="Comma 3 3 2 2 2 2 3 5 4" xfId="35571"/>
    <cellStyle name="Comma 3 3 2 2 2 2 3 5 5" xfId="35572"/>
    <cellStyle name="Comma 3 3 2 2 2 2 3 6" xfId="35573"/>
    <cellStyle name="Comma 3 3 2 2 2 2 3 6 2" xfId="35574"/>
    <cellStyle name="Comma 3 3 2 2 2 2 3 6 2 2" xfId="35575"/>
    <cellStyle name="Comma 3 3 2 2 2 2 3 6 3" xfId="35576"/>
    <cellStyle name="Comma 3 3 2 2 2 2 3 7" xfId="35577"/>
    <cellStyle name="Comma 3 3 2 2 2 2 3 7 2" xfId="35578"/>
    <cellStyle name="Comma 3 3 2 2 2 2 3 8" xfId="35579"/>
    <cellStyle name="Comma 3 3 2 2 2 2 3 8 2" xfId="35580"/>
    <cellStyle name="Comma 3 3 2 2 2 2 3 9" xfId="35581"/>
    <cellStyle name="Comma 3 3 2 2 2 2 4" xfId="35582"/>
    <cellStyle name="Comma 3 3 2 2 2 2 4 10" xfId="35583"/>
    <cellStyle name="Comma 3 3 2 2 2 2 4 11" xfId="35584"/>
    <cellStyle name="Comma 3 3 2 2 2 2 4 12" xfId="35585"/>
    <cellStyle name="Comma 3 3 2 2 2 2 4 13" xfId="35586"/>
    <cellStyle name="Comma 3 3 2 2 2 2 4 14" xfId="35587"/>
    <cellStyle name="Comma 3 3 2 2 2 2 4 2" xfId="35588"/>
    <cellStyle name="Comma 3 3 2 2 2 2 4 2 2" xfId="35589"/>
    <cellStyle name="Comma 3 3 2 2 2 2 4 2 2 2" xfId="35590"/>
    <cellStyle name="Comma 3 3 2 2 2 2 4 2 2 2 2" xfId="35591"/>
    <cellStyle name="Comma 3 3 2 2 2 2 4 2 2 3" xfId="35592"/>
    <cellStyle name="Comma 3 3 2 2 2 2 4 2 3" xfId="35593"/>
    <cellStyle name="Comma 3 3 2 2 2 2 4 2 3 2" xfId="35594"/>
    <cellStyle name="Comma 3 3 2 2 2 2 4 2 4" xfId="35595"/>
    <cellStyle name="Comma 3 3 2 2 2 2 4 2 5" xfId="35596"/>
    <cellStyle name="Comma 3 3 2 2 2 2 4 2 6" xfId="35597"/>
    <cellStyle name="Comma 3 3 2 2 2 2 4 2 7" xfId="35598"/>
    <cellStyle name="Comma 3 3 2 2 2 2 4 2 8" xfId="35599"/>
    <cellStyle name="Comma 3 3 2 2 2 2 4 3" xfId="35600"/>
    <cellStyle name="Comma 3 3 2 2 2 2 4 3 2" xfId="35601"/>
    <cellStyle name="Comma 3 3 2 2 2 2 4 3 2 2" xfId="35602"/>
    <cellStyle name="Comma 3 3 2 2 2 2 4 3 2 2 2" xfId="35603"/>
    <cellStyle name="Comma 3 3 2 2 2 2 4 3 2 3" xfId="35604"/>
    <cellStyle name="Comma 3 3 2 2 2 2 4 3 3" xfId="35605"/>
    <cellStyle name="Comma 3 3 2 2 2 2 4 3 3 2" xfId="35606"/>
    <cellStyle name="Comma 3 3 2 2 2 2 4 3 4" xfId="35607"/>
    <cellStyle name="Comma 3 3 2 2 2 2 4 3 5" xfId="35608"/>
    <cellStyle name="Comma 3 3 2 2 2 2 4 3 6" xfId="35609"/>
    <cellStyle name="Comma 3 3 2 2 2 2 4 3 7" xfId="35610"/>
    <cellStyle name="Comma 3 3 2 2 2 2 4 3 8" xfId="35611"/>
    <cellStyle name="Comma 3 3 2 2 2 2 4 4" xfId="35612"/>
    <cellStyle name="Comma 3 3 2 2 2 2 4 4 2" xfId="35613"/>
    <cellStyle name="Comma 3 3 2 2 2 2 4 4 2 2" xfId="35614"/>
    <cellStyle name="Comma 3 3 2 2 2 2 4 4 2 2 2" xfId="35615"/>
    <cellStyle name="Comma 3 3 2 2 2 2 4 4 2 3" xfId="35616"/>
    <cellStyle name="Comma 3 3 2 2 2 2 4 4 3" xfId="35617"/>
    <cellStyle name="Comma 3 3 2 2 2 2 4 4 3 2" xfId="35618"/>
    <cellStyle name="Comma 3 3 2 2 2 2 4 4 4" xfId="35619"/>
    <cellStyle name="Comma 3 3 2 2 2 2 4 4 5" xfId="35620"/>
    <cellStyle name="Comma 3 3 2 2 2 2 4 5" xfId="35621"/>
    <cellStyle name="Comma 3 3 2 2 2 2 4 5 2" xfId="35622"/>
    <cellStyle name="Comma 3 3 2 2 2 2 4 5 2 2" xfId="35623"/>
    <cellStyle name="Comma 3 3 2 2 2 2 4 5 2 2 2" xfId="35624"/>
    <cellStyle name="Comma 3 3 2 2 2 2 4 5 2 3" xfId="35625"/>
    <cellStyle name="Comma 3 3 2 2 2 2 4 5 3" xfId="35626"/>
    <cellStyle name="Comma 3 3 2 2 2 2 4 5 3 2" xfId="35627"/>
    <cellStyle name="Comma 3 3 2 2 2 2 4 5 4" xfId="35628"/>
    <cellStyle name="Comma 3 3 2 2 2 2 4 5 5" xfId="35629"/>
    <cellStyle name="Comma 3 3 2 2 2 2 4 6" xfId="35630"/>
    <cellStyle name="Comma 3 3 2 2 2 2 4 6 2" xfId="35631"/>
    <cellStyle name="Comma 3 3 2 2 2 2 4 6 2 2" xfId="35632"/>
    <cellStyle name="Comma 3 3 2 2 2 2 4 6 3" xfId="35633"/>
    <cellStyle name="Comma 3 3 2 2 2 2 4 7" xfId="35634"/>
    <cellStyle name="Comma 3 3 2 2 2 2 4 7 2" xfId="35635"/>
    <cellStyle name="Comma 3 3 2 2 2 2 4 8" xfId="35636"/>
    <cellStyle name="Comma 3 3 2 2 2 2 4 8 2" xfId="35637"/>
    <cellStyle name="Comma 3 3 2 2 2 2 4 9" xfId="35638"/>
    <cellStyle name="Comma 3 3 2 2 2 2 5" xfId="35639"/>
    <cellStyle name="Comma 3 3 2 2 2 2 5 2" xfId="35640"/>
    <cellStyle name="Comma 3 3 2 2 2 2 5 2 2" xfId="35641"/>
    <cellStyle name="Comma 3 3 2 2 2 2 5 2 2 2" xfId="35642"/>
    <cellStyle name="Comma 3 3 2 2 2 2 5 2 3" xfId="35643"/>
    <cellStyle name="Comma 3 3 2 2 2 2 5 3" xfId="35644"/>
    <cellStyle name="Comma 3 3 2 2 2 2 5 3 2" xfId="35645"/>
    <cellStyle name="Comma 3 3 2 2 2 2 5 4" xfId="35646"/>
    <cellStyle name="Comma 3 3 2 2 2 2 5 5" xfId="35647"/>
    <cellStyle name="Comma 3 3 2 2 2 2 5 6" xfId="35648"/>
    <cellStyle name="Comma 3 3 2 2 2 2 5 7" xfId="35649"/>
    <cellStyle name="Comma 3 3 2 2 2 2 5 8" xfId="35650"/>
    <cellStyle name="Comma 3 3 2 2 2 2 6" xfId="35651"/>
    <cellStyle name="Comma 3 3 2 2 2 2 6 2" xfId="35652"/>
    <cellStyle name="Comma 3 3 2 2 2 2 6 2 2" xfId="35653"/>
    <cellStyle name="Comma 3 3 2 2 2 2 6 2 2 2" xfId="35654"/>
    <cellStyle name="Comma 3 3 2 2 2 2 6 2 3" xfId="35655"/>
    <cellStyle name="Comma 3 3 2 2 2 2 6 3" xfId="35656"/>
    <cellStyle name="Comma 3 3 2 2 2 2 6 3 2" xfId="35657"/>
    <cellStyle name="Comma 3 3 2 2 2 2 6 4" xfId="35658"/>
    <cellStyle name="Comma 3 3 2 2 2 2 6 5" xfId="35659"/>
    <cellStyle name="Comma 3 3 2 2 2 2 6 6" xfId="35660"/>
    <cellStyle name="Comma 3 3 2 2 2 2 6 7" xfId="35661"/>
    <cellStyle name="Comma 3 3 2 2 2 2 6 8" xfId="35662"/>
    <cellStyle name="Comma 3 3 2 2 2 2 7" xfId="35663"/>
    <cellStyle name="Comma 3 3 2 2 2 2 7 2" xfId="35664"/>
    <cellStyle name="Comma 3 3 2 2 2 2 7 2 2" xfId="35665"/>
    <cellStyle name="Comma 3 3 2 2 2 2 7 2 2 2" xfId="35666"/>
    <cellStyle name="Comma 3 3 2 2 2 2 7 2 3" xfId="35667"/>
    <cellStyle name="Comma 3 3 2 2 2 2 7 3" xfId="35668"/>
    <cellStyle name="Comma 3 3 2 2 2 2 7 3 2" xfId="35669"/>
    <cellStyle name="Comma 3 3 2 2 2 2 7 4" xfId="35670"/>
    <cellStyle name="Comma 3 3 2 2 2 2 7 5" xfId="35671"/>
    <cellStyle name="Comma 3 3 2 2 2 2 8" xfId="35672"/>
    <cellStyle name="Comma 3 3 2 2 2 2 8 2" xfId="35673"/>
    <cellStyle name="Comma 3 3 2 2 2 2 8 2 2" xfId="35674"/>
    <cellStyle name="Comma 3 3 2 2 2 2 8 2 2 2" xfId="35675"/>
    <cellStyle name="Comma 3 3 2 2 2 2 8 2 3" xfId="35676"/>
    <cellStyle name="Comma 3 3 2 2 2 2 8 3" xfId="35677"/>
    <cellStyle name="Comma 3 3 2 2 2 2 8 3 2" xfId="35678"/>
    <cellStyle name="Comma 3 3 2 2 2 2 8 4" xfId="35679"/>
    <cellStyle name="Comma 3 3 2 2 2 2 8 5" xfId="35680"/>
    <cellStyle name="Comma 3 3 2 2 2 2 9" xfId="35681"/>
    <cellStyle name="Comma 3 3 2 2 2 2 9 2" xfId="35682"/>
    <cellStyle name="Comma 3 3 2 2 2 2 9 2 2" xfId="35683"/>
    <cellStyle name="Comma 3 3 2 2 2 2 9 3" xfId="35684"/>
    <cellStyle name="Comma 3 3 2 2 2 20" xfId="35685"/>
    <cellStyle name="Comma 3 3 2 2 2 3" xfId="35686"/>
    <cellStyle name="Comma 3 3 2 2 2 3 10" xfId="35687"/>
    <cellStyle name="Comma 3 3 2 2 2 3 11" xfId="35688"/>
    <cellStyle name="Comma 3 3 2 2 2 3 12" xfId="35689"/>
    <cellStyle name="Comma 3 3 2 2 2 3 13" xfId="35690"/>
    <cellStyle name="Comma 3 3 2 2 2 3 14" xfId="35691"/>
    <cellStyle name="Comma 3 3 2 2 2 3 2" xfId="35692"/>
    <cellStyle name="Comma 3 3 2 2 2 3 2 2" xfId="35693"/>
    <cellStyle name="Comma 3 3 2 2 2 3 2 2 2" xfId="35694"/>
    <cellStyle name="Comma 3 3 2 2 2 3 2 2 2 2" xfId="35695"/>
    <cellStyle name="Comma 3 3 2 2 2 3 2 2 3" xfId="35696"/>
    <cellStyle name="Comma 3 3 2 2 2 3 2 3" xfId="35697"/>
    <cellStyle name="Comma 3 3 2 2 2 3 2 3 2" xfId="35698"/>
    <cellStyle name="Comma 3 3 2 2 2 3 2 4" xfId="35699"/>
    <cellStyle name="Comma 3 3 2 2 2 3 2 5" xfId="35700"/>
    <cellStyle name="Comma 3 3 2 2 2 3 2 6" xfId="35701"/>
    <cellStyle name="Comma 3 3 2 2 2 3 2 7" xfId="35702"/>
    <cellStyle name="Comma 3 3 2 2 2 3 2 8" xfId="35703"/>
    <cellStyle name="Comma 3 3 2 2 2 3 3" xfId="35704"/>
    <cellStyle name="Comma 3 3 2 2 2 3 3 2" xfId="35705"/>
    <cellStyle name="Comma 3 3 2 2 2 3 3 2 2" xfId="35706"/>
    <cellStyle name="Comma 3 3 2 2 2 3 3 2 2 2" xfId="35707"/>
    <cellStyle name="Comma 3 3 2 2 2 3 3 2 3" xfId="35708"/>
    <cellStyle name="Comma 3 3 2 2 2 3 3 3" xfId="35709"/>
    <cellStyle name="Comma 3 3 2 2 2 3 3 3 2" xfId="35710"/>
    <cellStyle name="Comma 3 3 2 2 2 3 3 4" xfId="35711"/>
    <cellStyle name="Comma 3 3 2 2 2 3 3 5" xfId="35712"/>
    <cellStyle name="Comma 3 3 2 2 2 3 3 6" xfId="35713"/>
    <cellStyle name="Comma 3 3 2 2 2 3 3 7" xfId="35714"/>
    <cellStyle name="Comma 3 3 2 2 2 3 3 8" xfId="35715"/>
    <cellStyle name="Comma 3 3 2 2 2 3 4" xfId="35716"/>
    <cellStyle name="Comma 3 3 2 2 2 3 4 2" xfId="35717"/>
    <cellStyle name="Comma 3 3 2 2 2 3 4 2 2" xfId="35718"/>
    <cellStyle name="Comma 3 3 2 2 2 3 4 2 2 2" xfId="35719"/>
    <cellStyle name="Comma 3 3 2 2 2 3 4 2 3" xfId="35720"/>
    <cellStyle name="Comma 3 3 2 2 2 3 4 3" xfId="35721"/>
    <cellStyle name="Comma 3 3 2 2 2 3 4 3 2" xfId="35722"/>
    <cellStyle name="Comma 3 3 2 2 2 3 4 4" xfId="35723"/>
    <cellStyle name="Comma 3 3 2 2 2 3 4 5" xfId="35724"/>
    <cellStyle name="Comma 3 3 2 2 2 3 5" xfId="35725"/>
    <cellStyle name="Comma 3 3 2 2 2 3 5 2" xfId="35726"/>
    <cellStyle name="Comma 3 3 2 2 2 3 5 2 2" xfId="35727"/>
    <cellStyle name="Comma 3 3 2 2 2 3 5 2 2 2" xfId="35728"/>
    <cellStyle name="Comma 3 3 2 2 2 3 5 2 3" xfId="35729"/>
    <cellStyle name="Comma 3 3 2 2 2 3 5 3" xfId="35730"/>
    <cellStyle name="Comma 3 3 2 2 2 3 5 3 2" xfId="35731"/>
    <cellStyle name="Comma 3 3 2 2 2 3 5 4" xfId="35732"/>
    <cellStyle name="Comma 3 3 2 2 2 3 5 5" xfId="35733"/>
    <cellStyle name="Comma 3 3 2 2 2 3 6" xfId="35734"/>
    <cellStyle name="Comma 3 3 2 2 2 3 6 2" xfId="35735"/>
    <cellStyle name="Comma 3 3 2 2 2 3 6 2 2" xfId="35736"/>
    <cellStyle name="Comma 3 3 2 2 2 3 6 3" xfId="35737"/>
    <cellStyle name="Comma 3 3 2 2 2 3 7" xfId="35738"/>
    <cellStyle name="Comma 3 3 2 2 2 3 7 2" xfId="35739"/>
    <cellStyle name="Comma 3 3 2 2 2 3 8" xfId="35740"/>
    <cellStyle name="Comma 3 3 2 2 2 3 8 2" xfId="35741"/>
    <cellStyle name="Comma 3 3 2 2 2 3 9" xfId="35742"/>
    <cellStyle name="Comma 3 3 2 2 2 4" xfId="35743"/>
    <cellStyle name="Comma 3 3 2 2 2 4 10" xfId="35744"/>
    <cellStyle name="Comma 3 3 2 2 2 4 11" xfId="35745"/>
    <cellStyle name="Comma 3 3 2 2 2 4 12" xfId="35746"/>
    <cellStyle name="Comma 3 3 2 2 2 4 13" xfId="35747"/>
    <cellStyle name="Comma 3 3 2 2 2 4 14" xfId="35748"/>
    <cellStyle name="Comma 3 3 2 2 2 4 2" xfId="35749"/>
    <cellStyle name="Comma 3 3 2 2 2 4 2 2" xfId="35750"/>
    <cellStyle name="Comma 3 3 2 2 2 4 2 2 2" xfId="35751"/>
    <cellStyle name="Comma 3 3 2 2 2 4 2 2 2 2" xfId="35752"/>
    <cellStyle name="Comma 3 3 2 2 2 4 2 2 3" xfId="35753"/>
    <cellStyle name="Comma 3 3 2 2 2 4 2 3" xfId="35754"/>
    <cellStyle name="Comma 3 3 2 2 2 4 2 3 2" xfId="35755"/>
    <cellStyle name="Comma 3 3 2 2 2 4 2 4" xfId="35756"/>
    <cellStyle name="Comma 3 3 2 2 2 4 2 5" xfId="35757"/>
    <cellStyle name="Comma 3 3 2 2 2 4 2 6" xfId="35758"/>
    <cellStyle name="Comma 3 3 2 2 2 4 2 7" xfId="35759"/>
    <cellStyle name="Comma 3 3 2 2 2 4 2 8" xfId="35760"/>
    <cellStyle name="Comma 3 3 2 2 2 4 3" xfId="35761"/>
    <cellStyle name="Comma 3 3 2 2 2 4 3 2" xfId="35762"/>
    <cellStyle name="Comma 3 3 2 2 2 4 3 2 2" xfId="35763"/>
    <cellStyle name="Comma 3 3 2 2 2 4 3 2 2 2" xfId="35764"/>
    <cellStyle name="Comma 3 3 2 2 2 4 3 2 3" xfId="35765"/>
    <cellStyle name="Comma 3 3 2 2 2 4 3 3" xfId="35766"/>
    <cellStyle name="Comma 3 3 2 2 2 4 3 3 2" xfId="35767"/>
    <cellStyle name="Comma 3 3 2 2 2 4 3 4" xfId="35768"/>
    <cellStyle name="Comma 3 3 2 2 2 4 3 5" xfId="35769"/>
    <cellStyle name="Comma 3 3 2 2 2 4 3 6" xfId="35770"/>
    <cellStyle name="Comma 3 3 2 2 2 4 3 7" xfId="35771"/>
    <cellStyle name="Comma 3 3 2 2 2 4 3 8" xfId="35772"/>
    <cellStyle name="Comma 3 3 2 2 2 4 4" xfId="35773"/>
    <cellStyle name="Comma 3 3 2 2 2 4 4 2" xfId="35774"/>
    <cellStyle name="Comma 3 3 2 2 2 4 4 2 2" xfId="35775"/>
    <cellStyle name="Comma 3 3 2 2 2 4 4 2 2 2" xfId="35776"/>
    <cellStyle name="Comma 3 3 2 2 2 4 4 2 3" xfId="35777"/>
    <cellStyle name="Comma 3 3 2 2 2 4 4 3" xfId="35778"/>
    <cellStyle name="Comma 3 3 2 2 2 4 4 3 2" xfId="35779"/>
    <cellStyle name="Comma 3 3 2 2 2 4 4 4" xfId="35780"/>
    <cellStyle name="Comma 3 3 2 2 2 4 4 5" xfId="35781"/>
    <cellStyle name="Comma 3 3 2 2 2 4 5" xfId="35782"/>
    <cellStyle name="Comma 3 3 2 2 2 4 5 2" xfId="35783"/>
    <cellStyle name="Comma 3 3 2 2 2 4 5 2 2" xfId="35784"/>
    <cellStyle name="Comma 3 3 2 2 2 4 5 2 2 2" xfId="35785"/>
    <cellStyle name="Comma 3 3 2 2 2 4 5 2 3" xfId="35786"/>
    <cellStyle name="Comma 3 3 2 2 2 4 5 3" xfId="35787"/>
    <cellStyle name="Comma 3 3 2 2 2 4 5 3 2" xfId="35788"/>
    <cellStyle name="Comma 3 3 2 2 2 4 5 4" xfId="35789"/>
    <cellStyle name="Comma 3 3 2 2 2 4 5 5" xfId="35790"/>
    <cellStyle name="Comma 3 3 2 2 2 4 6" xfId="35791"/>
    <cellStyle name="Comma 3 3 2 2 2 4 6 2" xfId="35792"/>
    <cellStyle name="Comma 3 3 2 2 2 4 6 2 2" xfId="35793"/>
    <cellStyle name="Comma 3 3 2 2 2 4 6 3" xfId="35794"/>
    <cellStyle name="Comma 3 3 2 2 2 4 7" xfId="35795"/>
    <cellStyle name="Comma 3 3 2 2 2 4 7 2" xfId="35796"/>
    <cellStyle name="Comma 3 3 2 2 2 4 8" xfId="35797"/>
    <cellStyle name="Comma 3 3 2 2 2 4 8 2" xfId="35798"/>
    <cellStyle name="Comma 3 3 2 2 2 4 9" xfId="35799"/>
    <cellStyle name="Comma 3 3 2 2 2 5" xfId="35800"/>
    <cellStyle name="Comma 3 3 2 2 2 5 10" xfId="35801"/>
    <cellStyle name="Comma 3 3 2 2 2 5 11" xfId="35802"/>
    <cellStyle name="Comma 3 3 2 2 2 5 12" xfId="35803"/>
    <cellStyle name="Comma 3 3 2 2 2 5 13" xfId="35804"/>
    <cellStyle name="Comma 3 3 2 2 2 5 14" xfId="35805"/>
    <cellStyle name="Comma 3 3 2 2 2 5 2" xfId="35806"/>
    <cellStyle name="Comma 3 3 2 2 2 5 2 2" xfId="35807"/>
    <cellStyle name="Comma 3 3 2 2 2 5 2 2 2" xfId="35808"/>
    <cellStyle name="Comma 3 3 2 2 2 5 2 2 2 2" xfId="35809"/>
    <cellStyle name="Comma 3 3 2 2 2 5 2 2 3" xfId="35810"/>
    <cellStyle name="Comma 3 3 2 2 2 5 2 3" xfId="35811"/>
    <cellStyle name="Comma 3 3 2 2 2 5 2 3 2" xfId="35812"/>
    <cellStyle name="Comma 3 3 2 2 2 5 2 4" xfId="35813"/>
    <cellStyle name="Comma 3 3 2 2 2 5 2 5" xfId="35814"/>
    <cellStyle name="Comma 3 3 2 2 2 5 2 6" xfId="35815"/>
    <cellStyle name="Comma 3 3 2 2 2 5 2 7" xfId="35816"/>
    <cellStyle name="Comma 3 3 2 2 2 5 2 8" xfId="35817"/>
    <cellStyle name="Comma 3 3 2 2 2 5 3" xfId="35818"/>
    <cellStyle name="Comma 3 3 2 2 2 5 3 2" xfId="35819"/>
    <cellStyle name="Comma 3 3 2 2 2 5 3 2 2" xfId="35820"/>
    <cellStyle name="Comma 3 3 2 2 2 5 3 2 2 2" xfId="35821"/>
    <cellStyle name="Comma 3 3 2 2 2 5 3 2 3" xfId="35822"/>
    <cellStyle name="Comma 3 3 2 2 2 5 3 3" xfId="35823"/>
    <cellStyle name="Comma 3 3 2 2 2 5 3 3 2" xfId="35824"/>
    <cellStyle name="Comma 3 3 2 2 2 5 3 4" xfId="35825"/>
    <cellStyle name="Comma 3 3 2 2 2 5 3 5" xfId="35826"/>
    <cellStyle name="Comma 3 3 2 2 2 5 3 6" xfId="35827"/>
    <cellStyle name="Comma 3 3 2 2 2 5 3 7" xfId="35828"/>
    <cellStyle name="Comma 3 3 2 2 2 5 3 8" xfId="35829"/>
    <cellStyle name="Comma 3 3 2 2 2 5 4" xfId="35830"/>
    <cellStyle name="Comma 3 3 2 2 2 5 4 2" xfId="35831"/>
    <cellStyle name="Comma 3 3 2 2 2 5 4 2 2" xfId="35832"/>
    <cellStyle name="Comma 3 3 2 2 2 5 4 2 2 2" xfId="35833"/>
    <cellStyle name="Comma 3 3 2 2 2 5 4 2 3" xfId="35834"/>
    <cellStyle name="Comma 3 3 2 2 2 5 4 3" xfId="35835"/>
    <cellStyle name="Comma 3 3 2 2 2 5 4 3 2" xfId="35836"/>
    <cellStyle name="Comma 3 3 2 2 2 5 4 4" xfId="35837"/>
    <cellStyle name="Comma 3 3 2 2 2 5 4 5" xfId="35838"/>
    <cellStyle name="Comma 3 3 2 2 2 5 5" xfId="35839"/>
    <cellStyle name="Comma 3 3 2 2 2 5 5 2" xfId="35840"/>
    <cellStyle name="Comma 3 3 2 2 2 5 5 2 2" xfId="35841"/>
    <cellStyle name="Comma 3 3 2 2 2 5 5 2 2 2" xfId="35842"/>
    <cellStyle name="Comma 3 3 2 2 2 5 5 2 3" xfId="35843"/>
    <cellStyle name="Comma 3 3 2 2 2 5 5 3" xfId="35844"/>
    <cellStyle name="Comma 3 3 2 2 2 5 5 3 2" xfId="35845"/>
    <cellStyle name="Comma 3 3 2 2 2 5 5 4" xfId="35846"/>
    <cellStyle name="Comma 3 3 2 2 2 5 5 5" xfId="35847"/>
    <cellStyle name="Comma 3 3 2 2 2 5 6" xfId="35848"/>
    <cellStyle name="Comma 3 3 2 2 2 5 6 2" xfId="35849"/>
    <cellStyle name="Comma 3 3 2 2 2 5 6 2 2" xfId="35850"/>
    <cellStyle name="Comma 3 3 2 2 2 5 6 3" xfId="35851"/>
    <cellStyle name="Comma 3 3 2 2 2 5 7" xfId="35852"/>
    <cellStyle name="Comma 3 3 2 2 2 5 7 2" xfId="35853"/>
    <cellStyle name="Comma 3 3 2 2 2 5 8" xfId="35854"/>
    <cellStyle name="Comma 3 3 2 2 2 5 8 2" xfId="35855"/>
    <cellStyle name="Comma 3 3 2 2 2 5 9" xfId="35856"/>
    <cellStyle name="Comma 3 3 2 2 2 6" xfId="35857"/>
    <cellStyle name="Comma 3 3 2 2 2 6 2" xfId="35858"/>
    <cellStyle name="Comma 3 3 2 2 2 6 2 2" xfId="35859"/>
    <cellStyle name="Comma 3 3 2 2 2 6 2 2 2" xfId="35860"/>
    <cellStyle name="Comma 3 3 2 2 2 6 2 3" xfId="35861"/>
    <cellStyle name="Comma 3 3 2 2 2 6 3" xfId="35862"/>
    <cellStyle name="Comma 3 3 2 2 2 6 3 2" xfId="35863"/>
    <cellStyle name="Comma 3 3 2 2 2 6 4" xfId="35864"/>
    <cellStyle name="Comma 3 3 2 2 2 6 5" xfId="35865"/>
    <cellStyle name="Comma 3 3 2 2 2 6 6" xfId="35866"/>
    <cellStyle name="Comma 3 3 2 2 2 6 7" xfId="35867"/>
    <cellStyle name="Comma 3 3 2 2 2 6 8" xfId="35868"/>
    <cellStyle name="Comma 3 3 2 2 2 7" xfId="35869"/>
    <cellStyle name="Comma 3 3 2 2 2 7 2" xfId="35870"/>
    <cellStyle name="Comma 3 3 2 2 2 7 2 2" xfId="35871"/>
    <cellStyle name="Comma 3 3 2 2 2 7 2 2 2" xfId="35872"/>
    <cellStyle name="Comma 3 3 2 2 2 7 2 3" xfId="35873"/>
    <cellStyle name="Comma 3 3 2 2 2 7 3" xfId="35874"/>
    <cellStyle name="Comma 3 3 2 2 2 7 3 2" xfId="35875"/>
    <cellStyle name="Comma 3 3 2 2 2 7 4" xfId="35876"/>
    <cellStyle name="Comma 3 3 2 2 2 7 5" xfId="35877"/>
    <cellStyle name="Comma 3 3 2 2 2 7 6" xfId="35878"/>
    <cellStyle name="Comma 3 3 2 2 2 7 7" xfId="35879"/>
    <cellStyle name="Comma 3 3 2 2 2 7 8" xfId="35880"/>
    <cellStyle name="Comma 3 3 2 2 2 8" xfId="35881"/>
    <cellStyle name="Comma 3 3 2 2 2 8 2" xfId="35882"/>
    <cellStyle name="Comma 3 3 2 2 2 8 2 2" xfId="35883"/>
    <cellStyle name="Comma 3 3 2 2 2 8 2 2 2" xfId="35884"/>
    <cellStyle name="Comma 3 3 2 2 2 8 2 3" xfId="35885"/>
    <cellStyle name="Comma 3 3 2 2 2 8 3" xfId="35886"/>
    <cellStyle name="Comma 3 3 2 2 2 8 3 2" xfId="35887"/>
    <cellStyle name="Comma 3 3 2 2 2 8 4" xfId="35888"/>
    <cellStyle name="Comma 3 3 2 2 2 8 5" xfId="35889"/>
    <cellStyle name="Comma 3 3 2 2 2 9" xfId="35890"/>
    <cellStyle name="Comma 3 3 2 2 2 9 2" xfId="35891"/>
    <cellStyle name="Comma 3 3 2 2 2 9 2 2" xfId="35892"/>
    <cellStyle name="Comma 3 3 2 2 2 9 2 2 2" xfId="35893"/>
    <cellStyle name="Comma 3 3 2 2 2 9 2 3" xfId="35894"/>
    <cellStyle name="Comma 3 3 2 2 2 9 3" xfId="35895"/>
    <cellStyle name="Comma 3 3 2 2 2 9 3 2" xfId="35896"/>
    <cellStyle name="Comma 3 3 2 2 2 9 4" xfId="35897"/>
    <cellStyle name="Comma 3 3 2 2 2 9 5" xfId="35898"/>
    <cellStyle name="Comma 3 3 2 2 20" xfId="35899"/>
    <cellStyle name="Comma 3 3 2 2 21" xfId="35900"/>
    <cellStyle name="Comma 3 3 2 2 22" xfId="35901"/>
    <cellStyle name="Comma 3 3 2 2 3" xfId="35902"/>
    <cellStyle name="Comma 3 3 2 2 3 10" xfId="35903"/>
    <cellStyle name="Comma 3 3 2 2 3 10 2" xfId="35904"/>
    <cellStyle name="Comma 3 3 2 2 3 11" xfId="35905"/>
    <cellStyle name="Comma 3 3 2 2 3 11 2" xfId="35906"/>
    <cellStyle name="Comma 3 3 2 2 3 12" xfId="35907"/>
    <cellStyle name="Comma 3 3 2 2 3 13" xfId="35908"/>
    <cellStyle name="Comma 3 3 2 2 3 14" xfId="35909"/>
    <cellStyle name="Comma 3 3 2 2 3 15" xfId="35910"/>
    <cellStyle name="Comma 3 3 2 2 3 16" xfId="35911"/>
    <cellStyle name="Comma 3 3 2 2 3 17" xfId="35912"/>
    <cellStyle name="Comma 3 3 2 2 3 2" xfId="35913"/>
    <cellStyle name="Comma 3 3 2 2 3 2 10" xfId="35914"/>
    <cellStyle name="Comma 3 3 2 2 3 2 11" xfId="35915"/>
    <cellStyle name="Comma 3 3 2 2 3 2 12" xfId="35916"/>
    <cellStyle name="Comma 3 3 2 2 3 2 13" xfId="35917"/>
    <cellStyle name="Comma 3 3 2 2 3 2 14" xfId="35918"/>
    <cellStyle name="Comma 3 3 2 2 3 2 2" xfId="35919"/>
    <cellStyle name="Comma 3 3 2 2 3 2 2 2" xfId="35920"/>
    <cellStyle name="Comma 3 3 2 2 3 2 2 2 2" xfId="35921"/>
    <cellStyle name="Comma 3 3 2 2 3 2 2 2 2 2" xfId="35922"/>
    <cellStyle name="Comma 3 3 2 2 3 2 2 2 3" xfId="35923"/>
    <cellStyle name="Comma 3 3 2 2 3 2 2 3" xfId="35924"/>
    <cellStyle name="Comma 3 3 2 2 3 2 2 3 2" xfId="35925"/>
    <cellStyle name="Comma 3 3 2 2 3 2 2 4" xfId="35926"/>
    <cellStyle name="Comma 3 3 2 2 3 2 2 5" xfId="35927"/>
    <cellStyle name="Comma 3 3 2 2 3 2 2 6" xfId="35928"/>
    <cellStyle name="Comma 3 3 2 2 3 2 2 7" xfId="35929"/>
    <cellStyle name="Comma 3 3 2 2 3 2 2 8" xfId="35930"/>
    <cellStyle name="Comma 3 3 2 2 3 2 3" xfId="35931"/>
    <cellStyle name="Comma 3 3 2 2 3 2 3 2" xfId="35932"/>
    <cellStyle name="Comma 3 3 2 2 3 2 3 2 2" xfId="35933"/>
    <cellStyle name="Comma 3 3 2 2 3 2 3 2 2 2" xfId="35934"/>
    <cellStyle name="Comma 3 3 2 2 3 2 3 2 3" xfId="35935"/>
    <cellStyle name="Comma 3 3 2 2 3 2 3 3" xfId="35936"/>
    <cellStyle name="Comma 3 3 2 2 3 2 3 3 2" xfId="35937"/>
    <cellStyle name="Comma 3 3 2 2 3 2 3 4" xfId="35938"/>
    <cellStyle name="Comma 3 3 2 2 3 2 3 5" xfId="35939"/>
    <cellStyle name="Comma 3 3 2 2 3 2 3 6" xfId="35940"/>
    <cellStyle name="Comma 3 3 2 2 3 2 3 7" xfId="35941"/>
    <cellStyle name="Comma 3 3 2 2 3 2 3 8" xfId="35942"/>
    <cellStyle name="Comma 3 3 2 2 3 2 4" xfId="35943"/>
    <cellStyle name="Comma 3 3 2 2 3 2 4 2" xfId="35944"/>
    <cellStyle name="Comma 3 3 2 2 3 2 4 2 2" xfId="35945"/>
    <cellStyle name="Comma 3 3 2 2 3 2 4 2 2 2" xfId="35946"/>
    <cellStyle name="Comma 3 3 2 2 3 2 4 2 3" xfId="35947"/>
    <cellStyle name="Comma 3 3 2 2 3 2 4 3" xfId="35948"/>
    <cellStyle name="Comma 3 3 2 2 3 2 4 3 2" xfId="35949"/>
    <cellStyle name="Comma 3 3 2 2 3 2 4 4" xfId="35950"/>
    <cellStyle name="Comma 3 3 2 2 3 2 4 5" xfId="35951"/>
    <cellStyle name="Comma 3 3 2 2 3 2 5" xfId="35952"/>
    <cellStyle name="Comma 3 3 2 2 3 2 5 2" xfId="35953"/>
    <cellStyle name="Comma 3 3 2 2 3 2 5 2 2" xfId="35954"/>
    <cellStyle name="Comma 3 3 2 2 3 2 5 2 2 2" xfId="35955"/>
    <cellStyle name="Comma 3 3 2 2 3 2 5 2 3" xfId="35956"/>
    <cellStyle name="Comma 3 3 2 2 3 2 5 3" xfId="35957"/>
    <cellStyle name="Comma 3 3 2 2 3 2 5 3 2" xfId="35958"/>
    <cellStyle name="Comma 3 3 2 2 3 2 5 4" xfId="35959"/>
    <cellStyle name="Comma 3 3 2 2 3 2 5 5" xfId="35960"/>
    <cellStyle name="Comma 3 3 2 2 3 2 6" xfId="35961"/>
    <cellStyle name="Comma 3 3 2 2 3 2 6 2" xfId="35962"/>
    <cellStyle name="Comma 3 3 2 2 3 2 6 2 2" xfId="35963"/>
    <cellStyle name="Comma 3 3 2 2 3 2 6 3" xfId="35964"/>
    <cellStyle name="Comma 3 3 2 2 3 2 7" xfId="35965"/>
    <cellStyle name="Comma 3 3 2 2 3 2 7 2" xfId="35966"/>
    <cellStyle name="Comma 3 3 2 2 3 2 8" xfId="35967"/>
    <cellStyle name="Comma 3 3 2 2 3 2 8 2" xfId="35968"/>
    <cellStyle name="Comma 3 3 2 2 3 2 9" xfId="35969"/>
    <cellStyle name="Comma 3 3 2 2 3 3" xfId="35970"/>
    <cellStyle name="Comma 3 3 2 2 3 3 10" xfId="35971"/>
    <cellStyle name="Comma 3 3 2 2 3 3 11" xfId="35972"/>
    <cellStyle name="Comma 3 3 2 2 3 3 12" xfId="35973"/>
    <cellStyle name="Comma 3 3 2 2 3 3 13" xfId="35974"/>
    <cellStyle name="Comma 3 3 2 2 3 3 14" xfId="35975"/>
    <cellStyle name="Comma 3 3 2 2 3 3 2" xfId="35976"/>
    <cellStyle name="Comma 3 3 2 2 3 3 2 2" xfId="35977"/>
    <cellStyle name="Comma 3 3 2 2 3 3 2 2 2" xfId="35978"/>
    <cellStyle name="Comma 3 3 2 2 3 3 2 2 2 2" xfId="35979"/>
    <cellStyle name="Comma 3 3 2 2 3 3 2 2 3" xfId="35980"/>
    <cellStyle name="Comma 3 3 2 2 3 3 2 3" xfId="35981"/>
    <cellStyle name="Comma 3 3 2 2 3 3 2 3 2" xfId="35982"/>
    <cellStyle name="Comma 3 3 2 2 3 3 2 4" xfId="35983"/>
    <cellStyle name="Comma 3 3 2 2 3 3 2 5" xfId="35984"/>
    <cellStyle name="Comma 3 3 2 2 3 3 2 6" xfId="35985"/>
    <cellStyle name="Comma 3 3 2 2 3 3 2 7" xfId="35986"/>
    <cellStyle name="Comma 3 3 2 2 3 3 2 8" xfId="35987"/>
    <cellStyle name="Comma 3 3 2 2 3 3 3" xfId="35988"/>
    <cellStyle name="Comma 3 3 2 2 3 3 3 2" xfId="35989"/>
    <cellStyle name="Comma 3 3 2 2 3 3 3 2 2" xfId="35990"/>
    <cellStyle name="Comma 3 3 2 2 3 3 3 2 2 2" xfId="35991"/>
    <cellStyle name="Comma 3 3 2 2 3 3 3 2 3" xfId="35992"/>
    <cellStyle name="Comma 3 3 2 2 3 3 3 3" xfId="35993"/>
    <cellStyle name="Comma 3 3 2 2 3 3 3 3 2" xfId="35994"/>
    <cellStyle name="Comma 3 3 2 2 3 3 3 4" xfId="35995"/>
    <cellStyle name="Comma 3 3 2 2 3 3 3 5" xfId="35996"/>
    <cellStyle name="Comma 3 3 2 2 3 3 3 6" xfId="35997"/>
    <cellStyle name="Comma 3 3 2 2 3 3 3 7" xfId="35998"/>
    <cellStyle name="Comma 3 3 2 2 3 3 3 8" xfId="35999"/>
    <cellStyle name="Comma 3 3 2 2 3 3 4" xfId="36000"/>
    <cellStyle name="Comma 3 3 2 2 3 3 4 2" xfId="36001"/>
    <cellStyle name="Comma 3 3 2 2 3 3 4 2 2" xfId="36002"/>
    <cellStyle name="Comma 3 3 2 2 3 3 4 2 2 2" xfId="36003"/>
    <cellStyle name="Comma 3 3 2 2 3 3 4 2 3" xfId="36004"/>
    <cellStyle name="Comma 3 3 2 2 3 3 4 3" xfId="36005"/>
    <cellStyle name="Comma 3 3 2 2 3 3 4 3 2" xfId="36006"/>
    <cellStyle name="Comma 3 3 2 2 3 3 4 4" xfId="36007"/>
    <cellStyle name="Comma 3 3 2 2 3 3 4 5" xfId="36008"/>
    <cellStyle name="Comma 3 3 2 2 3 3 5" xfId="36009"/>
    <cellStyle name="Comma 3 3 2 2 3 3 5 2" xfId="36010"/>
    <cellStyle name="Comma 3 3 2 2 3 3 5 2 2" xfId="36011"/>
    <cellStyle name="Comma 3 3 2 2 3 3 5 2 2 2" xfId="36012"/>
    <cellStyle name="Comma 3 3 2 2 3 3 5 2 3" xfId="36013"/>
    <cellStyle name="Comma 3 3 2 2 3 3 5 3" xfId="36014"/>
    <cellStyle name="Comma 3 3 2 2 3 3 5 3 2" xfId="36015"/>
    <cellStyle name="Comma 3 3 2 2 3 3 5 4" xfId="36016"/>
    <cellStyle name="Comma 3 3 2 2 3 3 5 5" xfId="36017"/>
    <cellStyle name="Comma 3 3 2 2 3 3 6" xfId="36018"/>
    <cellStyle name="Comma 3 3 2 2 3 3 6 2" xfId="36019"/>
    <cellStyle name="Comma 3 3 2 2 3 3 6 2 2" xfId="36020"/>
    <cellStyle name="Comma 3 3 2 2 3 3 6 3" xfId="36021"/>
    <cellStyle name="Comma 3 3 2 2 3 3 7" xfId="36022"/>
    <cellStyle name="Comma 3 3 2 2 3 3 7 2" xfId="36023"/>
    <cellStyle name="Comma 3 3 2 2 3 3 8" xfId="36024"/>
    <cellStyle name="Comma 3 3 2 2 3 3 8 2" xfId="36025"/>
    <cellStyle name="Comma 3 3 2 2 3 3 9" xfId="36026"/>
    <cellStyle name="Comma 3 3 2 2 3 4" xfId="36027"/>
    <cellStyle name="Comma 3 3 2 2 3 4 10" xfId="36028"/>
    <cellStyle name="Comma 3 3 2 2 3 4 11" xfId="36029"/>
    <cellStyle name="Comma 3 3 2 2 3 4 12" xfId="36030"/>
    <cellStyle name="Comma 3 3 2 2 3 4 13" xfId="36031"/>
    <cellStyle name="Comma 3 3 2 2 3 4 14" xfId="36032"/>
    <cellStyle name="Comma 3 3 2 2 3 4 2" xfId="36033"/>
    <cellStyle name="Comma 3 3 2 2 3 4 2 2" xfId="36034"/>
    <cellStyle name="Comma 3 3 2 2 3 4 2 2 2" xfId="36035"/>
    <cellStyle name="Comma 3 3 2 2 3 4 2 2 2 2" xfId="36036"/>
    <cellStyle name="Comma 3 3 2 2 3 4 2 2 3" xfId="36037"/>
    <cellStyle name="Comma 3 3 2 2 3 4 2 3" xfId="36038"/>
    <cellStyle name="Comma 3 3 2 2 3 4 2 3 2" xfId="36039"/>
    <cellStyle name="Comma 3 3 2 2 3 4 2 4" xfId="36040"/>
    <cellStyle name="Comma 3 3 2 2 3 4 2 5" xfId="36041"/>
    <cellStyle name="Comma 3 3 2 2 3 4 2 6" xfId="36042"/>
    <cellStyle name="Comma 3 3 2 2 3 4 2 7" xfId="36043"/>
    <cellStyle name="Comma 3 3 2 2 3 4 2 8" xfId="36044"/>
    <cellStyle name="Comma 3 3 2 2 3 4 3" xfId="36045"/>
    <cellStyle name="Comma 3 3 2 2 3 4 3 2" xfId="36046"/>
    <cellStyle name="Comma 3 3 2 2 3 4 3 2 2" xfId="36047"/>
    <cellStyle name="Comma 3 3 2 2 3 4 3 2 2 2" xfId="36048"/>
    <cellStyle name="Comma 3 3 2 2 3 4 3 2 3" xfId="36049"/>
    <cellStyle name="Comma 3 3 2 2 3 4 3 3" xfId="36050"/>
    <cellStyle name="Comma 3 3 2 2 3 4 3 3 2" xfId="36051"/>
    <cellStyle name="Comma 3 3 2 2 3 4 3 4" xfId="36052"/>
    <cellStyle name="Comma 3 3 2 2 3 4 3 5" xfId="36053"/>
    <cellStyle name="Comma 3 3 2 2 3 4 3 6" xfId="36054"/>
    <cellStyle name="Comma 3 3 2 2 3 4 3 7" xfId="36055"/>
    <cellStyle name="Comma 3 3 2 2 3 4 3 8" xfId="36056"/>
    <cellStyle name="Comma 3 3 2 2 3 4 4" xfId="36057"/>
    <cellStyle name="Comma 3 3 2 2 3 4 4 2" xfId="36058"/>
    <cellStyle name="Comma 3 3 2 2 3 4 4 2 2" xfId="36059"/>
    <cellStyle name="Comma 3 3 2 2 3 4 4 2 2 2" xfId="36060"/>
    <cellStyle name="Comma 3 3 2 2 3 4 4 2 3" xfId="36061"/>
    <cellStyle name="Comma 3 3 2 2 3 4 4 3" xfId="36062"/>
    <cellStyle name="Comma 3 3 2 2 3 4 4 3 2" xfId="36063"/>
    <cellStyle name="Comma 3 3 2 2 3 4 4 4" xfId="36064"/>
    <cellStyle name="Comma 3 3 2 2 3 4 4 5" xfId="36065"/>
    <cellStyle name="Comma 3 3 2 2 3 4 5" xfId="36066"/>
    <cellStyle name="Comma 3 3 2 2 3 4 5 2" xfId="36067"/>
    <cellStyle name="Comma 3 3 2 2 3 4 5 2 2" xfId="36068"/>
    <cellStyle name="Comma 3 3 2 2 3 4 5 2 2 2" xfId="36069"/>
    <cellStyle name="Comma 3 3 2 2 3 4 5 2 3" xfId="36070"/>
    <cellStyle name="Comma 3 3 2 2 3 4 5 3" xfId="36071"/>
    <cellStyle name="Comma 3 3 2 2 3 4 5 3 2" xfId="36072"/>
    <cellStyle name="Comma 3 3 2 2 3 4 5 4" xfId="36073"/>
    <cellStyle name="Comma 3 3 2 2 3 4 5 5" xfId="36074"/>
    <cellStyle name="Comma 3 3 2 2 3 4 6" xfId="36075"/>
    <cellStyle name="Comma 3 3 2 2 3 4 6 2" xfId="36076"/>
    <cellStyle name="Comma 3 3 2 2 3 4 6 2 2" xfId="36077"/>
    <cellStyle name="Comma 3 3 2 2 3 4 6 3" xfId="36078"/>
    <cellStyle name="Comma 3 3 2 2 3 4 7" xfId="36079"/>
    <cellStyle name="Comma 3 3 2 2 3 4 7 2" xfId="36080"/>
    <cellStyle name="Comma 3 3 2 2 3 4 8" xfId="36081"/>
    <cellStyle name="Comma 3 3 2 2 3 4 8 2" xfId="36082"/>
    <cellStyle name="Comma 3 3 2 2 3 4 9" xfId="36083"/>
    <cellStyle name="Comma 3 3 2 2 3 5" xfId="36084"/>
    <cellStyle name="Comma 3 3 2 2 3 5 2" xfId="36085"/>
    <cellStyle name="Comma 3 3 2 2 3 5 2 2" xfId="36086"/>
    <cellStyle name="Comma 3 3 2 2 3 5 2 2 2" xfId="36087"/>
    <cellStyle name="Comma 3 3 2 2 3 5 2 3" xfId="36088"/>
    <cellStyle name="Comma 3 3 2 2 3 5 3" xfId="36089"/>
    <cellStyle name="Comma 3 3 2 2 3 5 3 2" xfId="36090"/>
    <cellStyle name="Comma 3 3 2 2 3 5 4" xfId="36091"/>
    <cellStyle name="Comma 3 3 2 2 3 5 5" xfId="36092"/>
    <cellStyle name="Comma 3 3 2 2 3 5 6" xfId="36093"/>
    <cellStyle name="Comma 3 3 2 2 3 5 7" xfId="36094"/>
    <cellStyle name="Comma 3 3 2 2 3 5 8" xfId="36095"/>
    <cellStyle name="Comma 3 3 2 2 3 6" xfId="36096"/>
    <cellStyle name="Comma 3 3 2 2 3 6 2" xfId="36097"/>
    <cellStyle name="Comma 3 3 2 2 3 6 2 2" xfId="36098"/>
    <cellStyle name="Comma 3 3 2 2 3 6 2 2 2" xfId="36099"/>
    <cellStyle name="Comma 3 3 2 2 3 6 2 3" xfId="36100"/>
    <cellStyle name="Comma 3 3 2 2 3 6 3" xfId="36101"/>
    <cellStyle name="Comma 3 3 2 2 3 6 3 2" xfId="36102"/>
    <cellStyle name="Comma 3 3 2 2 3 6 4" xfId="36103"/>
    <cellStyle name="Comma 3 3 2 2 3 6 5" xfId="36104"/>
    <cellStyle name="Comma 3 3 2 2 3 6 6" xfId="36105"/>
    <cellStyle name="Comma 3 3 2 2 3 6 7" xfId="36106"/>
    <cellStyle name="Comma 3 3 2 2 3 6 8" xfId="36107"/>
    <cellStyle name="Comma 3 3 2 2 3 7" xfId="36108"/>
    <cellStyle name="Comma 3 3 2 2 3 7 2" xfId="36109"/>
    <cellStyle name="Comma 3 3 2 2 3 7 2 2" xfId="36110"/>
    <cellStyle name="Comma 3 3 2 2 3 7 2 2 2" xfId="36111"/>
    <cellStyle name="Comma 3 3 2 2 3 7 2 3" xfId="36112"/>
    <cellStyle name="Comma 3 3 2 2 3 7 3" xfId="36113"/>
    <cellStyle name="Comma 3 3 2 2 3 7 3 2" xfId="36114"/>
    <cellStyle name="Comma 3 3 2 2 3 7 4" xfId="36115"/>
    <cellStyle name="Comma 3 3 2 2 3 7 5" xfId="36116"/>
    <cellStyle name="Comma 3 3 2 2 3 8" xfId="36117"/>
    <cellStyle name="Comma 3 3 2 2 3 8 2" xfId="36118"/>
    <cellStyle name="Comma 3 3 2 2 3 8 2 2" xfId="36119"/>
    <cellStyle name="Comma 3 3 2 2 3 8 2 2 2" xfId="36120"/>
    <cellStyle name="Comma 3 3 2 2 3 8 2 3" xfId="36121"/>
    <cellStyle name="Comma 3 3 2 2 3 8 3" xfId="36122"/>
    <cellStyle name="Comma 3 3 2 2 3 8 3 2" xfId="36123"/>
    <cellStyle name="Comma 3 3 2 2 3 8 4" xfId="36124"/>
    <cellStyle name="Comma 3 3 2 2 3 8 5" xfId="36125"/>
    <cellStyle name="Comma 3 3 2 2 3 9" xfId="36126"/>
    <cellStyle name="Comma 3 3 2 2 3 9 2" xfId="36127"/>
    <cellStyle name="Comma 3 3 2 2 3 9 2 2" xfId="36128"/>
    <cellStyle name="Comma 3 3 2 2 3 9 3" xfId="36129"/>
    <cellStyle name="Comma 3 3 2 2 4" xfId="36130"/>
    <cellStyle name="Comma 3 3 2 2 4 10" xfId="36131"/>
    <cellStyle name="Comma 3 3 2 2 4 11" xfId="36132"/>
    <cellStyle name="Comma 3 3 2 2 4 12" xfId="36133"/>
    <cellStyle name="Comma 3 3 2 2 4 13" xfId="36134"/>
    <cellStyle name="Comma 3 3 2 2 4 14" xfId="36135"/>
    <cellStyle name="Comma 3 3 2 2 4 2" xfId="36136"/>
    <cellStyle name="Comma 3 3 2 2 4 2 2" xfId="36137"/>
    <cellStyle name="Comma 3 3 2 2 4 2 2 2" xfId="36138"/>
    <cellStyle name="Comma 3 3 2 2 4 2 2 2 2" xfId="36139"/>
    <cellStyle name="Comma 3 3 2 2 4 2 2 3" xfId="36140"/>
    <cellStyle name="Comma 3 3 2 2 4 2 3" xfId="36141"/>
    <cellStyle name="Comma 3 3 2 2 4 2 3 2" xfId="36142"/>
    <cellStyle name="Comma 3 3 2 2 4 2 4" xfId="36143"/>
    <cellStyle name="Comma 3 3 2 2 4 2 5" xfId="36144"/>
    <cellStyle name="Comma 3 3 2 2 4 2 6" xfId="36145"/>
    <cellStyle name="Comma 3 3 2 2 4 2 7" xfId="36146"/>
    <cellStyle name="Comma 3 3 2 2 4 2 8" xfId="36147"/>
    <cellStyle name="Comma 3 3 2 2 4 3" xfId="36148"/>
    <cellStyle name="Comma 3 3 2 2 4 3 2" xfId="36149"/>
    <cellStyle name="Comma 3 3 2 2 4 3 2 2" xfId="36150"/>
    <cellStyle name="Comma 3 3 2 2 4 3 2 2 2" xfId="36151"/>
    <cellStyle name="Comma 3 3 2 2 4 3 2 3" xfId="36152"/>
    <cellStyle name="Comma 3 3 2 2 4 3 3" xfId="36153"/>
    <cellStyle name="Comma 3 3 2 2 4 3 3 2" xfId="36154"/>
    <cellStyle name="Comma 3 3 2 2 4 3 4" xfId="36155"/>
    <cellStyle name="Comma 3 3 2 2 4 3 5" xfId="36156"/>
    <cellStyle name="Comma 3 3 2 2 4 3 6" xfId="36157"/>
    <cellStyle name="Comma 3 3 2 2 4 3 7" xfId="36158"/>
    <cellStyle name="Comma 3 3 2 2 4 3 8" xfId="36159"/>
    <cellStyle name="Comma 3 3 2 2 4 4" xfId="36160"/>
    <cellStyle name="Comma 3 3 2 2 4 4 2" xfId="36161"/>
    <cellStyle name="Comma 3 3 2 2 4 4 2 2" xfId="36162"/>
    <cellStyle name="Comma 3 3 2 2 4 4 2 2 2" xfId="36163"/>
    <cellStyle name="Comma 3 3 2 2 4 4 2 3" xfId="36164"/>
    <cellStyle name="Comma 3 3 2 2 4 4 3" xfId="36165"/>
    <cellStyle name="Comma 3 3 2 2 4 4 3 2" xfId="36166"/>
    <cellStyle name="Comma 3 3 2 2 4 4 4" xfId="36167"/>
    <cellStyle name="Comma 3 3 2 2 4 4 5" xfId="36168"/>
    <cellStyle name="Comma 3 3 2 2 4 5" xfId="36169"/>
    <cellStyle name="Comma 3 3 2 2 4 5 2" xfId="36170"/>
    <cellStyle name="Comma 3 3 2 2 4 5 2 2" xfId="36171"/>
    <cellStyle name="Comma 3 3 2 2 4 5 2 2 2" xfId="36172"/>
    <cellStyle name="Comma 3 3 2 2 4 5 2 3" xfId="36173"/>
    <cellStyle name="Comma 3 3 2 2 4 5 3" xfId="36174"/>
    <cellStyle name="Comma 3 3 2 2 4 5 3 2" xfId="36175"/>
    <cellStyle name="Comma 3 3 2 2 4 5 4" xfId="36176"/>
    <cellStyle name="Comma 3 3 2 2 4 5 5" xfId="36177"/>
    <cellStyle name="Comma 3 3 2 2 4 6" xfId="36178"/>
    <cellStyle name="Comma 3 3 2 2 4 6 2" xfId="36179"/>
    <cellStyle name="Comma 3 3 2 2 4 6 2 2" xfId="36180"/>
    <cellStyle name="Comma 3 3 2 2 4 6 3" xfId="36181"/>
    <cellStyle name="Comma 3 3 2 2 4 7" xfId="36182"/>
    <cellStyle name="Comma 3 3 2 2 4 7 2" xfId="36183"/>
    <cellStyle name="Comma 3 3 2 2 4 8" xfId="36184"/>
    <cellStyle name="Comma 3 3 2 2 4 8 2" xfId="36185"/>
    <cellStyle name="Comma 3 3 2 2 4 9" xfId="36186"/>
    <cellStyle name="Comma 3 3 2 2 5" xfId="36187"/>
    <cellStyle name="Comma 3 3 2 2 5 10" xfId="36188"/>
    <cellStyle name="Comma 3 3 2 2 5 11" xfId="36189"/>
    <cellStyle name="Comma 3 3 2 2 5 12" xfId="36190"/>
    <cellStyle name="Comma 3 3 2 2 5 13" xfId="36191"/>
    <cellStyle name="Comma 3 3 2 2 5 14" xfId="36192"/>
    <cellStyle name="Comma 3 3 2 2 5 2" xfId="36193"/>
    <cellStyle name="Comma 3 3 2 2 5 2 2" xfId="36194"/>
    <cellStyle name="Comma 3 3 2 2 5 2 2 2" xfId="36195"/>
    <cellStyle name="Comma 3 3 2 2 5 2 2 2 2" xfId="36196"/>
    <cellStyle name="Comma 3 3 2 2 5 2 2 3" xfId="36197"/>
    <cellStyle name="Comma 3 3 2 2 5 2 3" xfId="36198"/>
    <cellStyle name="Comma 3 3 2 2 5 2 3 2" xfId="36199"/>
    <cellStyle name="Comma 3 3 2 2 5 2 4" xfId="36200"/>
    <cellStyle name="Comma 3 3 2 2 5 2 5" xfId="36201"/>
    <cellStyle name="Comma 3 3 2 2 5 2 6" xfId="36202"/>
    <cellStyle name="Comma 3 3 2 2 5 2 7" xfId="36203"/>
    <cellStyle name="Comma 3 3 2 2 5 2 8" xfId="36204"/>
    <cellStyle name="Comma 3 3 2 2 5 3" xfId="36205"/>
    <cellStyle name="Comma 3 3 2 2 5 3 2" xfId="36206"/>
    <cellStyle name="Comma 3 3 2 2 5 3 2 2" xfId="36207"/>
    <cellStyle name="Comma 3 3 2 2 5 3 2 2 2" xfId="36208"/>
    <cellStyle name="Comma 3 3 2 2 5 3 2 3" xfId="36209"/>
    <cellStyle name="Comma 3 3 2 2 5 3 3" xfId="36210"/>
    <cellStyle name="Comma 3 3 2 2 5 3 3 2" xfId="36211"/>
    <cellStyle name="Comma 3 3 2 2 5 3 4" xfId="36212"/>
    <cellStyle name="Comma 3 3 2 2 5 3 5" xfId="36213"/>
    <cellStyle name="Comma 3 3 2 2 5 3 6" xfId="36214"/>
    <cellStyle name="Comma 3 3 2 2 5 3 7" xfId="36215"/>
    <cellStyle name="Comma 3 3 2 2 5 3 8" xfId="36216"/>
    <cellStyle name="Comma 3 3 2 2 5 4" xfId="36217"/>
    <cellStyle name="Comma 3 3 2 2 5 4 2" xfId="36218"/>
    <cellStyle name="Comma 3 3 2 2 5 4 2 2" xfId="36219"/>
    <cellStyle name="Comma 3 3 2 2 5 4 2 2 2" xfId="36220"/>
    <cellStyle name="Comma 3 3 2 2 5 4 2 3" xfId="36221"/>
    <cellStyle name="Comma 3 3 2 2 5 4 3" xfId="36222"/>
    <cellStyle name="Comma 3 3 2 2 5 4 3 2" xfId="36223"/>
    <cellStyle name="Comma 3 3 2 2 5 4 4" xfId="36224"/>
    <cellStyle name="Comma 3 3 2 2 5 4 5" xfId="36225"/>
    <cellStyle name="Comma 3 3 2 2 5 5" xfId="36226"/>
    <cellStyle name="Comma 3 3 2 2 5 5 2" xfId="36227"/>
    <cellStyle name="Comma 3 3 2 2 5 5 2 2" xfId="36228"/>
    <cellStyle name="Comma 3 3 2 2 5 5 2 2 2" xfId="36229"/>
    <cellStyle name="Comma 3 3 2 2 5 5 2 3" xfId="36230"/>
    <cellStyle name="Comma 3 3 2 2 5 5 3" xfId="36231"/>
    <cellStyle name="Comma 3 3 2 2 5 5 3 2" xfId="36232"/>
    <cellStyle name="Comma 3 3 2 2 5 5 4" xfId="36233"/>
    <cellStyle name="Comma 3 3 2 2 5 5 5" xfId="36234"/>
    <cellStyle name="Comma 3 3 2 2 5 6" xfId="36235"/>
    <cellStyle name="Comma 3 3 2 2 5 6 2" xfId="36236"/>
    <cellStyle name="Comma 3 3 2 2 5 6 2 2" xfId="36237"/>
    <cellStyle name="Comma 3 3 2 2 5 6 3" xfId="36238"/>
    <cellStyle name="Comma 3 3 2 2 5 7" xfId="36239"/>
    <cellStyle name="Comma 3 3 2 2 5 7 2" xfId="36240"/>
    <cellStyle name="Comma 3 3 2 2 5 8" xfId="36241"/>
    <cellStyle name="Comma 3 3 2 2 5 8 2" xfId="36242"/>
    <cellStyle name="Comma 3 3 2 2 5 9" xfId="36243"/>
    <cellStyle name="Comma 3 3 2 2 6" xfId="36244"/>
    <cellStyle name="Comma 3 3 2 2 6 10" xfId="36245"/>
    <cellStyle name="Comma 3 3 2 2 6 11" xfId="36246"/>
    <cellStyle name="Comma 3 3 2 2 6 12" xfId="36247"/>
    <cellStyle name="Comma 3 3 2 2 6 13" xfId="36248"/>
    <cellStyle name="Comma 3 3 2 2 6 14" xfId="36249"/>
    <cellStyle name="Comma 3 3 2 2 6 2" xfId="36250"/>
    <cellStyle name="Comma 3 3 2 2 6 2 2" xfId="36251"/>
    <cellStyle name="Comma 3 3 2 2 6 2 2 2" xfId="36252"/>
    <cellStyle name="Comma 3 3 2 2 6 2 2 2 2" xfId="36253"/>
    <cellStyle name="Comma 3 3 2 2 6 2 2 3" xfId="36254"/>
    <cellStyle name="Comma 3 3 2 2 6 2 3" xfId="36255"/>
    <cellStyle name="Comma 3 3 2 2 6 2 3 2" xfId="36256"/>
    <cellStyle name="Comma 3 3 2 2 6 2 4" xfId="36257"/>
    <cellStyle name="Comma 3 3 2 2 6 2 5" xfId="36258"/>
    <cellStyle name="Comma 3 3 2 2 6 2 6" xfId="36259"/>
    <cellStyle name="Comma 3 3 2 2 6 2 7" xfId="36260"/>
    <cellStyle name="Comma 3 3 2 2 6 2 8" xfId="36261"/>
    <cellStyle name="Comma 3 3 2 2 6 3" xfId="36262"/>
    <cellStyle name="Comma 3 3 2 2 6 3 2" xfId="36263"/>
    <cellStyle name="Comma 3 3 2 2 6 3 2 2" xfId="36264"/>
    <cellStyle name="Comma 3 3 2 2 6 3 2 2 2" xfId="36265"/>
    <cellStyle name="Comma 3 3 2 2 6 3 2 3" xfId="36266"/>
    <cellStyle name="Comma 3 3 2 2 6 3 3" xfId="36267"/>
    <cellStyle name="Comma 3 3 2 2 6 3 3 2" xfId="36268"/>
    <cellStyle name="Comma 3 3 2 2 6 3 4" xfId="36269"/>
    <cellStyle name="Comma 3 3 2 2 6 3 5" xfId="36270"/>
    <cellStyle name="Comma 3 3 2 2 6 3 6" xfId="36271"/>
    <cellStyle name="Comma 3 3 2 2 6 3 7" xfId="36272"/>
    <cellStyle name="Comma 3 3 2 2 6 3 8" xfId="36273"/>
    <cellStyle name="Comma 3 3 2 2 6 4" xfId="36274"/>
    <cellStyle name="Comma 3 3 2 2 6 4 2" xfId="36275"/>
    <cellStyle name="Comma 3 3 2 2 6 4 2 2" xfId="36276"/>
    <cellStyle name="Comma 3 3 2 2 6 4 2 2 2" xfId="36277"/>
    <cellStyle name="Comma 3 3 2 2 6 4 2 3" xfId="36278"/>
    <cellStyle name="Comma 3 3 2 2 6 4 3" xfId="36279"/>
    <cellStyle name="Comma 3 3 2 2 6 4 3 2" xfId="36280"/>
    <cellStyle name="Comma 3 3 2 2 6 4 4" xfId="36281"/>
    <cellStyle name="Comma 3 3 2 2 6 4 5" xfId="36282"/>
    <cellStyle name="Comma 3 3 2 2 6 5" xfId="36283"/>
    <cellStyle name="Comma 3 3 2 2 6 5 2" xfId="36284"/>
    <cellStyle name="Comma 3 3 2 2 6 5 2 2" xfId="36285"/>
    <cellStyle name="Comma 3 3 2 2 6 5 2 2 2" xfId="36286"/>
    <cellStyle name="Comma 3 3 2 2 6 5 2 3" xfId="36287"/>
    <cellStyle name="Comma 3 3 2 2 6 5 3" xfId="36288"/>
    <cellStyle name="Comma 3 3 2 2 6 5 3 2" xfId="36289"/>
    <cellStyle name="Comma 3 3 2 2 6 5 4" xfId="36290"/>
    <cellStyle name="Comma 3 3 2 2 6 5 5" xfId="36291"/>
    <cellStyle name="Comma 3 3 2 2 6 6" xfId="36292"/>
    <cellStyle name="Comma 3 3 2 2 6 6 2" xfId="36293"/>
    <cellStyle name="Comma 3 3 2 2 6 6 2 2" xfId="36294"/>
    <cellStyle name="Comma 3 3 2 2 6 6 3" xfId="36295"/>
    <cellStyle name="Comma 3 3 2 2 6 7" xfId="36296"/>
    <cellStyle name="Comma 3 3 2 2 6 7 2" xfId="36297"/>
    <cellStyle name="Comma 3 3 2 2 6 8" xfId="36298"/>
    <cellStyle name="Comma 3 3 2 2 6 8 2" xfId="36299"/>
    <cellStyle name="Comma 3 3 2 2 6 9" xfId="36300"/>
    <cellStyle name="Comma 3 3 2 2 7" xfId="36301"/>
    <cellStyle name="Comma 3 3 2 2 7 2" xfId="36302"/>
    <cellStyle name="Comma 3 3 2 2 7 2 2" xfId="36303"/>
    <cellStyle name="Comma 3 3 2 2 7 2 2 2" xfId="36304"/>
    <cellStyle name="Comma 3 3 2 2 7 2 3" xfId="36305"/>
    <cellStyle name="Comma 3 3 2 2 7 3" xfId="36306"/>
    <cellStyle name="Comma 3 3 2 2 7 3 2" xfId="36307"/>
    <cellStyle name="Comma 3 3 2 2 7 4" xfId="36308"/>
    <cellStyle name="Comma 3 3 2 2 7 5" xfId="36309"/>
    <cellStyle name="Comma 3 3 2 2 7 6" xfId="36310"/>
    <cellStyle name="Comma 3 3 2 2 7 7" xfId="36311"/>
    <cellStyle name="Comma 3 3 2 2 7 8" xfId="36312"/>
    <cellStyle name="Comma 3 3 2 2 8" xfId="36313"/>
    <cellStyle name="Comma 3 3 2 2 8 2" xfId="36314"/>
    <cellStyle name="Comma 3 3 2 2 8 2 2" xfId="36315"/>
    <cellStyle name="Comma 3 3 2 2 8 2 2 2" xfId="36316"/>
    <cellStyle name="Comma 3 3 2 2 8 2 3" xfId="36317"/>
    <cellStyle name="Comma 3 3 2 2 8 3" xfId="36318"/>
    <cellStyle name="Comma 3 3 2 2 8 3 2" xfId="36319"/>
    <cellStyle name="Comma 3 3 2 2 8 4" xfId="36320"/>
    <cellStyle name="Comma 3 3 2 2 8 5" xfId="36321"/>
    <cellStyle name="Comma 3 3 2 2 8 6" xfId="36322"/>
    <cellStyle name="Comma 3 3 2 2 8 7" xfId="36323"/>
    <cellStyle name="Comma 3 3 2 2 8 8" xfId="36324"/>
    <cellStyle name="Comma 3 3 2 2 9" xfId="36325"/>
    <cellStyle name="Comma 3 3 2 2 9 2" xfId="36326"/>
    <cellStyle name="Comma 3 3 2 2 9 2 2" xfId="36327"/>
    <cellStyle name="Comma 3 3 2 2 9 2 2 2" xfId="36328"/>
    <cellStyle name="Comma 3 3 2 2 9 2 3" xfId="36329"/>
    <cellStyle name="Comma 3 3 2 2 9 3" xfId="36330"/>
    <cellStyle name="Comma 3 3 2 2 9 3 2" xfId="36331"/>
    <cellStyle name="Comma 3 3 2 2 9 4" xfId="36332"/>
    <cellStyle name="Comma 3 3 2 2 9 5" xfId="36333"/>
    <cellStyle name="Comma 3 3 2 20" xfId="36334"/>
    <cellStyle name="Comma 3 3 2 21" xfId="36335"/>
    <cellStyle name="Comma 3 3 2 22" xfId="36336"/>
    <cellStyle name="Comma 3 3 2 23" xfId="36337"/>
    <cellStyle name="Comma 3 3 2 24" xfId="36338"/>
    <cellStyle name="Comma 3 3 2 25" xfId="35328"/>
    <cellStyle name="Comma 3 3 2 3" xfId="36339"/>
    <cellStyle name="Comma 3 3 2 3 10" xfId="36340"/>
    <cellStyle name="Comma 3 3 2 3 10 2" xfId="36341"/>
    <cellStyle name="Comma 3 3 2 3 10 2 2" xfId="36342"/>
    <cellStyle name="Comma 3 3 2 3 10 2 2 2" xfId="36343"/>
    <cellStyle name="Comma 3 3 2 3 10 2 3" xfId="36344"/>
    <cellStyle name="Comma 3 3 2 3 10 3" xfId="36345"/>
    <cellStyle name="Comma 3 3 2 3 10 3 2" xfId="36346"/>
    <cellStyle name="Comma 3 3 2 3 10 4" xfId="36347"/>
    <cellStyle name="Comma 3 3 2 3 10 5" xfId="36348"/>
    <cellStyle name="Comma 3 3 2 3 11" xfId="36349"/>
    <cellStyle name="Comma 3 3 2 3 11 2" xfId="36350"/>
    <cellStyle name="Comma 3 3 2 3 11 2 2" xfId="36351"/>
    <cellStyle name="Comma 3 3 2 3 11 2 2 2" xfId="36352"/>
    <cellStyle name="Comma 3 3 2 3 11 2 3" xfId="36353"/>
    <cellStyle name="Comma 3 3 2 3 11 3" xfId="36354"/>
    <cellStyle name="Comma 3 3 2 3 11 3 2" xfId="36355"/>
    <cellStyle name="Comma 3 3 2 3 11 4" xfId="36356"/>
    <cellStyle name="Comma 3 3 2 3 11 5" xfId="36357"/>
    <cellStyle name="Comma 3 3 2 3 12" xfId="36358"/>
    <cellStyle name="Comma 3 3 2 3 12 2" xfId="36359"/>
    <cellStyle name="Comma 3 3 2 3 12 2 2" xfId="36360"/>
    <cellStyle name="Comma 3 3 2 3 12 3" xfId="36361"/>
    <cellStyle name="Comma 3 3 2 3 13" xfId="36362"/>
    <cellStyle name="Comma 3 3 2 3 13 2" xfId="36363"/>
    <cellStyle name="Comma 3 3 2 3 14" xfId="36364"/>
    <cellStyle name="Comma 3 3 2 3 14 2" xfId="36365"/>
    <cellStyle name="Comma 3 3 2 3 15" xfId="36366"/>
    <cellStyle name="Comma 3 3 2 3 16" xfId="36367"/>
    <cellStyle name="Comma 3 3 2 3 17" xfId="36368"/>
    <cellStyle name="Comma 3 3 2 3 18" xfId="36369"/>
    <cellStyle name="Comma 3 3 2 3 19" xfId="36370"/>
    <cellStyle name="Comma 3 3 2 3 2" xfId="36371"/>
    <cellStyle name="Comma 3 3 2 3 2 10" xfId="36372"/>
    <cellStyle name="Comma 3 3 2 3 2 10 2" xfId="36373"/>
    <cellStyle name="Comma 3 3 2 3 2 11" xfId="36374"/>
    <cellStyle name="Comma 3 3 2 3 2 11 2" xfId="36375"/>
    <cellStyle name="Comma 3 3 2 3 2 12" xfId="36376"/>
    <cellStyle name="Comma 3 3 2 3 2 13" xfId="36377"/>
    <cellStyle name="Comma 3 3 2 3 2 14" xfId="36378"/>
    <cellStyle name="Comma 3 3 2 3 2 15" xfId="36379"/>
    <cellStyle name="Comma 3 3 2 3 2 16" xfId="36380"/>
    <cellStyle name="Comma 3 3 2 3 2 17" xfId="36381"/>
    <cellStyle name="Comma 3 3 2 3 2 2" xfId="36382"/>
    <cellStyle name="Comma 3 3 2 3 2 2 10" xfId="36383"/>
    <cellStyle name="Comma 3 3 2 3 2 2 11" xfId="36384"/>
    <cellStyle name="Comma 3 3 2 3 2 2 12" xfId="36385"/>
    <cellStyle name="Comma 3 3 2 3 2 2 13" xfId="36386"/>
    <cellStyle name="Comma 3 3 2 3 2 2 14" xfId="36387"/>
    <cellStyle name="Comma 3 3 2 3 2 2 2" xfId="36388"/>
    <cellStyle name="Comma 3 3 2 3 2 2 2 2" xfId="36389"/>
    <cellStyle name="Comma 3 3 2 3 2 2 2 2 2" xfId="36390"/>
    <cellStyle name="Comma 3 3 2 3 2 2 2 2 2 2" xfId="36391"/>
    <cellStyle name="Comma 3 3 2 3 2 2 2 2 3" xfId="36392"/>
    <cellStyle name="Comma 3 3 2 3 2 2 2 3" xfId="36393"/>
    <cellStyle name="Comma 3 3 2 3 2 2 2 3 2" xfId="36394"/>
    <cellStyle name="Comma 3 3 2 3 2 2 2 4" xfId="36395"/>
    <cellStyle name="Comma 3 3 2 3 2 2 2 5" xfId="36396"/>
    <cellStyle name="Comma 3 3 2 3 2 2 2 6" xfId="36397"/>
    <cellStyle name="Comma 3 3 2 3 2 2 2 7" xfId="36398"/>
    <cellStyle name="Comma 3 3 2 3 2 2 2 8" xfId="36399"/>
    <cellStyle name="Comma 3 3 2 3 2 2 3" xfId="36400"/>
    <cellStyle name="Comma 3 3 2 3 2 2 3 2" xfId="36401"/>
    <cellStyle name="Comma 3 3 2 3 2 2 3 2 2" xfId="36402"/>
    <cellStyle name="Comma 3 3 2 3 2 2 3 2 2 2" xfId="36403"/>
    <cellStyle name="Comma 3 3 2 3 2 2 3 2 3" xfId="36404"/>
    <cellStyle name="Comma 3 3 2 3 2 2 3 3" xfId="36405"/>
    <cellStyle name="Comma 3 3 2 3 2 2 3 3 2" xfId="36406"/>
    <cellStyle name="Comma 3 3 2 3 2 2 3 4" xfId="36407"/>
    <cellStyle name="Comma 3 3 2 3 2 2 3 5" xfId="36408"/>
    <cellStyle name="Comma 3 3 2 3 2 2 3 6" xfId="36409"/>
    <cellStyle name="Comma 3 3 2 3 2 2 3 7" xfId="36410"/>
    <cellStyle name="Comma 3 3 2 3 2 2 3 8" xfId="36411"/>
    <cellStyle name="Comma 3 3 2 3 2 2 4" xfId="36412"/>
    <cellStyle name="Comma 3 3 2 3 2 2 4 2" xfId="36413"/>
    <cellStyle name="Comma 3 3 2 3 2 2 4 2 2" xfId="36414"/>
    <cellStyle name="Comma 3 3 2 3 2 2 4 2 2 2" xfId="36415"/>
    <cellStyle name="Comma 3 3 2 3 2 2 4 2 3" xfId="36416"/>
    <cellStyle name="Comma 3 3 2 3 2 2 4 3" xfId="36417"/>
    <cellStyle name="Comma 3 3 2 3 2 2 4 3 2" xfId="36418"/>
    <cellStyle name="Comma 3 3 2 3 2 2 4 4" xfId="36419"/>
    <cellStyle name="Comma 3 3 2 3 2 2 4 5" xfId="36420"/>
    <cellStyle name="Comma 3 3 2 3 2 2 5" xfId="36421"/>
    <cellStyle name="Comma 3 3 2 3 2 2 5 2" xfId="36422"/>
    <cellStyle name="Comma 3 3 2 3 2 2 5 2 2" xfId="36423"/>
    <cellStyle name="Comma 3 3 2 3 2 2 5 2 2 2" xfId="36424"/>
    <cellStyle name="Comma 3 3 2 3 2 2 5 2 3" xfId="36425"/>
    <cellStyle name="Comma 3 3 2 3 2 2 5 3" xfId="36426"/>
    <cellStyle name="Comma 3 3 2 3 2 2 5 3 2" xfId="36427"/>
    <cellStyle name="Comma 3 3 2 3 2 2 5 4" xfId="36428"/>
    <cellStyle name="Comma 3 3 2 3 2 2 5 5" xfId="36429"/>
    <cellStyle name="Comma 3 3 2 3 2 2 6" xfId="36430"/>
    <cellStyle name="Comma 3 3 2 3 2 2 6 2" xfId="36431"/>
    <cellStyle name="Comma 3 3 2 3 2 2 6 2 2" xfId="36432"/>
    <cellStyle name="Comma 3 3 2 3 2 2 6 3" xfId="36433"/>
    <cellStyle name="Comma 3 3 2 3 2 2 7" xfId="36434"/>
    <cellStyle name="Comma 3 3 2 3 2 2 7 2" xfId="36435"/>
    <cellStyle name="Comma 3 3 2 3 2 2 8" xfId="36436"/>
    <cellStyle name="Comma 3 3 2 3 2 2 8 2" xfId="36437"/>
    <cellStyle name="Comma 3 3 2 3 2 2 9" xfId="36438"/>
    <cellStyle name="Comma 3 3 2 3 2 3" xfId="36439"/>
    <cellStyle name="Comma 3 3 2 3 2 3 10" xfId="36440"/>
    <cellStyle name="Comma 3 3 2 3 2 3 11" xfId="36441"/>
    <cellStyle name="Comma 3 3 2 3 2 3 12" xfId="36442"/>
    <cellStyle name="Comma 3 3 2 3 2 3 13" xfId="36443"/>
    <cellStyle name="Comma 3 3 2 3 2 3 14" xfId="36444"/>
    <cellStyle name="Comma 3 3 2 3 2 3 2" xfId="36445"/>
    <cellStyle name="Comma 3 3 2 3 2 3 2 2" xfId="36446"/>
    <cellStyle name="Comma 3 3 2 3 2 3 2 2 2" xfId="36447"/>
    <cellStyle name="Comma 3 3 2 3 2 3 2 2 2 2" xfId="36448"/>
    <cellStyle name="Comma 3 3 2 3 2 3 2 2 3" xfId="36449"/>
    <cellStyle name="Comma 3 3 2 3 2 3 2 3" xfId="36450"/>
    <cellStyle name="Comma 3 3 2 3 2 3 2 3 2" xfId="36451"/>
    <cellStyle name="Comma 3 3 2 3 2 3 2 4" xfId="36452"/>
    <cellStyle name="Comma 3 3 2 3 2 3 2 5" xfId="36453"/>
    <cellStyle name="Comma 3 3 2 3 2 3 2 6" xfId="36454"/>
    <cellStyle name="Comma 3 3 2 3 2 3 2 7" xfId="36455"/>
    <cellStyle name="Comma 3 3 2 3 2 3 2 8" xfId="36456"/>
    <cellStyle name="Comma 3 3 2 3 2 3 3" xfId="36457"/>
    <cellStyle name="Comma 3 3 2 3 2 3 3 2" xfId="36458"/>
    <cellStyle name="Comma 3 3 2 3 2 3 3 2 2" xfId="36459"/>
    <cellStyle name="Comma 3 3 2 3 2 3 3 2 2 2" xfId="36460"/>
    <cellStyle name="Comma 3 3 2 3 2 3 3 2 3" xfId="36461"/>
    <cellStyle name="Comma 3 3 2 3 2 3 3 3" xfId="36462"/>
    <cellStyle name="Comma 3 3 2 3 2 3 3 3 2" xfId="36463"/>
    <cellStyle name="Comma 3 3 2 3 2 3 3 4" xfId="36464"/>
    <cellStyle name="Comma 3 3 2 3 2 3 3 5" xfId="36465"/>
    <cellStyle name="Comma 3 3 2 3 2 3 3 6" xfId="36466"/>
    <cellStyle name="Comma 3 3 2 3 2 3 3 7" xfId="36467"/>
    <cellStyle name="Comma 3 3 2 3 2 3 3 8" xfId="36468"/>
    <cellStyle name="Comma 3 3 2 3 2 3 4" xfId="36469"/>
    <cellStyle name="Comma 3 3 2 3 2 3 4 2" xfId="36470"/>
    <cellStyle name="Comma 3 3 2 3 2 3 4 2 2" xfId="36471"/>
    <cellStyle name="Comma 3 3 2 3 2 3 4 2 2 2" xfId="36472"/>
    <cellStyle name="Comma 3 3 2 3 2 3 4 2 3" xfId="36473"/>
    <cellStyle name="Comma 3 3 2 3 2 3 4 3" xfId="36474"/>
    <cellStyle name="Comma 3 3 2 3 2 3 4 3 2" xfId="36475"/>
    <cellStyle name="Comma 3 3 2 3 2 3 4 4" xfId="36476"/>
    <cellStyle name="Comma 3 3 2 3 2 3 4 5" xfId="36477"/>
    <cellStyle name="Comma 3 3 2 3 2 3 5" xfId="36478"/>
    <cellStyle name="Comma 3 3 2 3 2 3 5 2" xfId="36479"/>
    <cellStyle name="Comma 3 3 2 3 2 3 5 2 2" xfId="36480"/>
    <cellStyle name="Comma 3 3 2 3 2 3 5 2 2 2" xfId="36481"/>
    <cellStyle name="Comma 3 3 2 3 2 3 5 2 3" xfId="36482"/>
    <cellStyle name="Comma 3 3 2 3 2 3 5 3" xfId="36483"/>
    <cellStyle name="Comma 3 3 2 3 2 3 5 3 2" xfId="36484"/>
    <cellStyle name="Comma 3 3 2 3 2 3 5 4" xfId="36485"/>
    <cellStyle name="Comma 3 3 2 3 2 3 5 5" xfId="36486"/>
    <cellStyle name="Comma 3 3 2 3 2 3 6" xfId="36487"/>
    <cellStyle name="Comma 3 3 2 3 2 3 6 2" xfId="36488"/>
    <cellStyle name="Comma 3 3 2 3 2 3 6 2 2" xfId="36489"/>
    <cellStyle name="Comma 3 3 2 3 2 3 6 3" xfId="36490"/>
    <cellStyle name="Comma 3 3 2 3 2 3 7" xfId="36491"/>
    <cellStyle name="Comma 3 3 2 3 2 3 7 2" xfId="36492"/>
    <cellStyle name="Comma 3 3 2 3 2 3 8" xfId="36493"/>
    <cellStyle name="Comma 3 3 2 3 2 3 8 2" xfId="36494"/>
    <cellStyle name="Comma 3 3 2 3 2 3 9" xfId="36495"/>
    <cellStyle name="Comma 3 3 2 3 2 4" xfId="36496"/>
    <cellStyle name="Comma 3 3 2 3 2 4 10" xfId="36497"/>
    <cellStyle name="Comma 3 3 2 3 2 4 11" xfId="36498"/>
    <cellStyle name="Comma 3 3 2 3 2 4 12" xfId="36499"/>
    <cellStyle name="Comma 3 3 2 3 2 4 13" xfId="36500"/>
    <cellStyle name="Comma 3 3 2 3 2 4 14" xfId="36501"/>
    <cellStyle name="Comma 3 3 2 3 2 4 2" xfId="36502"/>
    <cellStyle name="Comma 3 3 2 3 2 4 2 2" xfId="36503"/>
    <cellStyle name="Comma 3 3 2 3 2 4 2 2 2" xfId="36504"/>
    <cellStyle name="Comma 3 3 2 3 2 4 2 2 2 2" xfId="36505"/>
    <cellStyle name="Comma 3 3 2 3 2 4 2 2 3" xfId="36506"/>
    <cellStyle name="Comma 3 3 2 3 2 4 2 3" xfId="36507"/>
    <cellStyle name="Comma 3 3 2 3 2 4 2 3 2" xfId="36508"/>
    <cellStyle name="Comma 3 3 2 3 2 4 2 4" xfId="36509"/>
    <cellStyle name="Comma 3 3 2 3 2 4 2 5" xfId="36510"/>
    <cellStyle name="Comma 3 3 2 3 2 4 2 6" xfId="36511"/>
    <cellStyle name="Comma 3 3 2 3 2 4 2 7" xfId="36512"/>
    <cellStyle name="Comma 3 3 2 3 2 4 2 8" xfId="36513"/>
    <cellStyle name="Comma 3 3 2 3 2 4 3" xfId="36514"/>
    <cellStyle name="Comma 3 3 2 3 2 4 3 2" xfId="36515"/>
    <cellStyle name="Comma 3 3 2 3 2 4 3 2 2" xfId="36516"/>
    <cellStyle name="Comma 3 3 2 3 2 4 3 2 2 2" xfId="36517"/>
    <cellStyle name="Comma 3 3 2 3 2 4 3 2 3" xfId="36518"/>
    <cellStyle name="Comma 3 3 2 3 2 4 3 3" xfId="36519"/>
    <cellStyle name="Comma 3 3 2 3 2 4 3 3 2" xfId="36520"/>
    <cellStyle name="Comma 3 3 2 3 2 4 3 4" xfId="36521"/>
    <cellStyle name="Comma 3 3 2 3 2 4 3 5" xfId="36522"/>
    <cellStyle name="Comma 3 3 2 3 2 4 3 6" xfId="36523"/>
    <cellStyle name="Comma 3 3 2 3 2 4 3 7" xfId="36524"/>
    <cellStyle name="Comma 3 3 2 3 2 4 3 8" xfId="36525"/>
    <cellStyle name="Comma 3 3 2 3 2 4 4" xfId="36526"/>
    <cellStyle name="Comma 3 3 2 3 2 4 4 2" xfId="36527"/>
    <cellStyle name="Comma 3 3 2 3 2 4 4 2 2" xfId="36528"/>
    <cellStyle name="Comma 3 3 2 3 2 4 4 2 2 2" xfId="36529"/>
    <cellStyle name="Comma 3 3 2 3 2 4 4 2 3" xfId="36530"/>
    <cellStyle name="Comma 3 3 2 3 2 4 4 3" xfId="36531"/>
    <cellStyle name="Comma 3 3 2 3 2 4 4 3 2" xfId="36532"/>
    <cellStyle name="Comma 3 3 2 3 2 4 4 4" xfId="36533"/>
    <cellStyle name="Comma 3 3 2 3 2 4 4 5" xfId="36534"/>
    <cellStyle name="Comma 3 3 2 3 2 4 5" xfId="36535"/>
    <cellStyle name="Comma 3 3 2 3 2 4 5 2" xfId="36536"/>
    <cellStyle name="Comma 3 3 2 3 2 4 5 2 2" xfId="36537"/>
    <cellStyle name="Comma 3 3 2 3 2 4 5 2 2 2" xfId="36538"/>
    <cellStyle name="Comma 3 3 2 3 2 4 5 2 3" xfId="36539"/>
    <cellStyle name="Comma 3 3 2 3 2 4 5 3" xfId="36540"/>
    <cellStyle name="Comma 3 3 2 3 2 4 5 3 2" xfId="36541"/>
    <cellStyle name="Comma 3 3 2 3 2 4 5 4" xfId="36542"/>
    <cellStyle name="Comma 3 3 2 3 2 4 5 5" xfId="36543"/>
    <cellStyle name="Comma 3 3 2 3 2 4 6" xfId="36544"/>
    <cellStyle name="Comma 3 3 2 3 2 4 6 2" xfId="36545"/>
    <cellStyle name="Comma 3 3 2 3 2 4 6 2 2" xfId="36546"/>
    <cellStyle name="Comma 3 3 2 3 2 4 6 3" xfId="36547"/>
    <cellStyle name="Comma 3 3 2 3 2 4 7" xfId="36548"/>
    <cellStyle name="Comma 3 3 2 3 2 4 7 2" xfId="36549"/>
    <cellStyle name="Comma 3 3 2 3 2 4 8" xfId="36550"/>
    <cellStyle name="Comma 3 3 2 3 2 4 8 2" xfId="36551"/>
    <cellStyle name="Comma 3 3 2 3 2 4 9" xfId="36552"/>
    <cellStyle name="Comma 3 3 2 3 2 5" xfId="36553"/>
    <cellStyle name="Comma 3 3 2 3 2 5 2" xfId="36554"/>
    <cellStyle name="Comma 3 3 2 3 2 5 2 2" xfId="36555"/>
    <cellStyle name="Comma 3 3 2 3 2 5 2 2 2" xfId="36556"/>
    <cellStyle name="Comma 3 3 2 3 2 5 2 3" xfId="36557"/>
    <cellStyle name="Comma 3 3 2 3 2 5 3" xfId="36558"/>
    <cellStyle name="Comma 3 3 2 3 2 5 3 2" xfId="36559"/>
    <cellStyle name="Comma 3 3 2 3 2 5 4" xfId="36560"/>
    <cellStyle name="Comma 3 3 2 3 2 5 5" xfId="36561"/>
    <cellStyle name="Comma 3 3 2 3 2 5 6" xfId="36562"/>
    <cellStyle name="Comma 3 3 2 3 2 5 7" xfId="36563"/>
    <cellStyle name="Comma 3 3 2 3 2 5 8" xfId="36564"/>
    <cellStyle name="Comma 3 3 2 3 2 6" xfId="36565"/>
    <cellStyle name="Comma 3 3 2 3 2 6 2" xfId="36566"/>
    <cellStyle name="Comma 3 3 2 3 2 6 2 2" xfId="36567"/>
    <cellStyle name="Comma 3 3 2 3 2 6 2 2 2" xfId="36568"/>
    <cellStyle name="Comma 3 3 2 3 2 6 2 3" xfId="36569"/>
    <cellStyle name="Comma 3 3 2 3 2 6 3" xfId="36570"/>
    <cellStyle name="Comma 3 3 2 3 2 6 3 2" xfId="36571"/>
    <cellStyle name="Comma 3 3 2 3 2 6 4" xfId="36572"/>
    <cellStyle name="Comma 3 3 2 3 2 6 5" xfId="36573"/>
    <cellStyle name="Comma 3 3 2 3 2 6 6" xfId="36574"/>
    <cellStyle name="Comma 3 3 2 3 2 6 7" xfId="36575"/>
    <cellStyle name="Comma 3 3 2 3 2 6 8" xfId="36576"/>
    <cellStyle name="Comma 3 3 2 3 2 7" xfId="36577"/>
    <cellStyle name="Comma 3 3 2 3 2 7 2" xfId="36578"/>
    <cellStyle name="Comma 3 3 2 3 2 7 2 2" xfId="36579"/>
    <cellStyle name="Comma 3 3 2 3 2 7 2 2 2" xfId="36580"/>
    <cellStyle name="Comma 3 3 2 3 2 7 2 3" xfId="36581"/>
    <cellStyle name="Comma 3 3 2 3 2 7 3" xfId="36582"/>
    <cellStyle name="Comma 3 3 2 3 2 7 3 2" xfId="36583"/>
    <cellStyle name="Comma 3 3 2 3 2 7 4" xfId="36584"/>
    <cellStyle name="Comma 3 3 2 3 2 7 5" xfId="36585"/>
    <cellStyle name="Comma 3 3 2 3 2 8" xfId="36586"/>
    <cellStyle name="Comma 3 3 2 3 2 8 2" xfId="36587"/>
    <cellStyle name="Comma 3 3 2 3 2 8 2 2" xfId="36588"/>
    <cellStyle name="Comma 3 3 2 3 2 8 2 2 2" xfId="36589"/>
    <cellStyle name="Comma 3 3 2 3 2 8 2 3" xfId="36590"/>
    <cellStyle name="Comma 3 3 2 3 2 8 3" xfId="36591"/>
    <cellStyle name="Comma 3 3 2 3 2 8 3 2" xfId="36592"/>
    <cellStyle name="Comma 3 3 2 3 2 8 4" xfId="36593"/>
    <cellStyle name="Comma 3 3 2 3 2 8 5" xfId="36594"/>
    <cellStyle name="Comma 3 3 2 3 2 9" xfId="36595"/>
    <cellStyle name="Comma 3 3 2 3 2 9 2" xfId="36596"/>
    <cellStyle name="Comma 3 3 2 3 2 9 2 2" xfId="36597"/>
    <cellStyle name="Comma 3 3 2 3 2 9 3" xfId="36598"/>
    <cellStyle name="Comma 3 3 2 3 20" xfId="36599"/>
    <cellStyle name="Comma 3 3 2 3 3" xfId="36600"/>
    <cellStyle name="Comma 3 3 2 3 3 10" xfId="36601"/>
    <cellStyle name="Comma 3 3 2 3 3 11" xfId="36602"/>
    <cellStyle name="Comma 3 3 2 3 3 12" xfId="36603"/>
    <cellStyle name="Comma 3 3 2 3 3 13" xfId="36604"/>
    <cellStyle name="Comma 3 3 2 3 3 14" xfId="36605"/>
    <cellStyle name="Comma 3 3 2 3 3 2" xfId="36606"/>
    <cellStyle name="Comma 3 3 2 3 3 2 2" xfId="36607"/>
    <cellStyle name="Comma 3 3 2 3 3 2 2 2" xfId="36608"/>
    <cellStyle name="Comma 3 3 2 3 3 2 2 2 2" xfId="36609"/>
    <cellStyle name="Comma 3 3 2 3 3 2 2 3" xfId="36610"/>
    <cellStyle name="Comma 3 3 2 3 3 2 3" xfId="36611"/>
    <cellStyle name="Comma 3 3 2 3 3 2 3 2" xfId="36612"/>
    <cellStyle name="Comma 3 3 2 3 3 2 4" xfId="36613"/>
    <cellStyle name="Comma 3 3 2 3 3 2 5" xfId="36614"/>
    <cellStyle name="Comma 3 3 2 3 3 2 6" xfId="36615"/>
    <cellStyle name="Comma 3 3 2 3 3 2 7" xfId="36616"/>
    <cellStyle name="Comma 3 3 2 3 3 2 8" xfId="36617"/>
    <cellStyle name="Comma 3 3 2 3 3 3" xfId="36618"/>
    <cellStyle name="Comma 3 3 2 3 3 3 2" xfId="36619"/>
    <cellStyle name="Comma 3 3 2 3 3 3 2 2" xfId="36620"/>
    <cellStyle name="Comma 3 3 2 3 3 3 2 2 2" xfId="36621"/>
    <cellStyle name="Comma 3 3 2 3 3 3 2 3" xfId="36622"/>
    <cellStyle name="Comma 3 3 2 3 3 3 3" xfId="36623"/>
    <cellStyle name="Comma 3 3 2 3 3 3 3 2" xfId="36624"/>
    <cellStyle name="Comma 3 3 2 3 3 3 4" xfId="36625"/>
    <cellStyle name="Comma 3 3 2 3 3 3 5" xfId="36626"/>
    <cellStyle name="Comma 3 3 2 3 3 3 6" xfId="36627"/>
    <cellStyle name="Comma 3 3 2 3 3 3 7" xfId="36628"/>
    <cellStyle name="Comma 3 3 2 3 3 3 8" xfId="36629"/>
    <cellStyle name="Comma 3 3 2 3 3 4" xfId="36630"/>
    <cellStyle name="Comma 3 3 2 3 3 4 2" xfId="36631"/>
    <cellStyle name="Comma 3 3 2 3 3 4 2 2" xfId="36632"/>
    <cellStyle name="Comma 3 3 2 3 3 4 2 2 2" xfId="36633"/>
    <cellStyle name="Comma 3 3 2 3 3 4 2 3" xfId="36634"/>
    <cellStyle name="Comma 3 3 2 3 3 4 3" xfId="36635"/>
    <cellStyle name="Comma 3 3 2 3 3 4 3 2" xfId="36636"/>
    <cellStyle name="Comma 3 3 2 3 3 4 4" xfId="36637"/>
    <cellStyle name="Comma 3 3 2 3 3 4 5" xfId="36638"/>
    <cellStyle name="Comma 3 3 2 3 3 5" xfId="36639"/>
    <cellStyle name="Comma 3 3 2 3 3 5 2" xfId="36640"/>
    <cellStyle name="Comma 3 3 2 3 3 5 2 2" xfId="36641"/>
    <cellStyle name="Comma 3 3 2 3 3 5 2 2 2" xfId="36642"/>
    <cellStyle name="Comma 3 3 2 3 3 5 2 3" xfId="36643"/>
    <cellStyle name="Comma 3 3 2 3 3 5 3" xfId="36644"/>
    <cellStyle name="Comma 3 3 2 3 3 5 3 2" xfId="36645"/>
    <cellStyle name="Comma 3 3 2 3 3 5 4" xfId="36646"/>
    <cellStyle name="Comma 3 3 2 3 3 5 5" xfId="36647"/>
    <cellStyle name="Comma 3 3 2 3 3 6" xfId="36648"/>
    <cellStyle name="Comma 3 3 2 3 3 6 2" xfId="36649"/>
    <cellStyle name="Comma 3 3 2 3 3 6 2 2" xfId="36650"/>
    <cellStyle name="Comma 3 3 2 3 3 6 3" xfId="36651"/>
    <cellStyle name="Comma 3 3 2 3 3 7" xfId="36652"/>
    <cellStyle name="Comma 3 3 2 3 3 7 2" xfId="36653"/>
    <cellStyle name="Comma 3 3 2 3 3 8" xfId="36654"/>
    <cellStyle name="Comma 3 3 2 3 3 8 2" xfId="36655"/>
    <cellStyle name="Comma 3 3 2 3 3 9" xfId="36656"/>
    <cellStyle name="Comma 3 3 2 3 4" xfId="36657"/>
    <cellStyle name="Comma 3 3 2 3 4 10" xfId="36658"/>
    <cellStyle name="Comma 3 3 2 3 4 11" xfId="36659"/>
    <cellStyle name="Comma 3 3 2 3 4 12" xfId="36660"/>
    <cellStyle name="Comma 3 3 2 3 4 13" xfId="36661"/>
    <cellStyle name="Comma 3 3 2 3 4 14" xfId="36662"/>
    <cellStyle name="Comma 3 3 2 3 4 2" xfId="36663"/>
    <cellStyle name="Comma 3 3 2 3 4 2 2" xfId="36664"/>
    <cellStyle name="Comma 3 3 2 3 4 2 2 2" xfId="36665"/>
    <cellStyle name="Comma 3 3 2 3 4 2 2 2 2" xfId="36666"/>
    <cellStyle name="Comma 3 3 2 3 4 2 2 3" xfId="36667"/>
    <cellStyle name="Comma 3 3 2 3 4 2 3" xfId="36668"/>
    <cellStyle name="Comma 3 3 2 3 4 2 3 2" xfId="36669"/>
    <cellStyle name="Comma 3 3 2 3 4 2 4" xfId="36670"/>
    <cellStyle name="Comma 3 3 2 3 4 2 5" xfId="36671"/>
    <cellStyle name="Comma 3 3 2 3 4 2 6" xfId="36672"/>
    <cellStyle name="Comma 3 3 2 3 4 2 7" xfId="36673"/>
    <cellStyle name="Comma 3 3 2 3 4 2 8" xfId="36674"/>
    <cellStyle name="Comma 3 3 2 3 4 3" xfId="36675"/>
    <cellStyle name="Comma 3 3 2 3 4 3 2" xfId="36676"/>
    <cellStyle name="Comma 3 3 2 3 4 3 2 2" xfId="36677"/>
    <cellStyle name="Comma 3 3 2 3 4 3 2 2 2" xfId="36678"/>
    <cellStyle name="Comma 3 3 2 3 4 3 2 3" xfId="36679"/>
    <cellStyle name="Comma 3 3 2 3 4 3 3" xfId="36680"/>
    <cellStyle name="Comma 3 3 2 3 4 3 3 2" xfId="36681"/>
    <cellStyle name="Comma 3 3 2 3 4 3 4" xfId="36682"/>
    <cellStyle name="Comma 3 3 2 3 4 3 5" xfId="36683"/>
    <cellStyle name="Comma 3 3 2 3 4 3 6" xfId="36684"/>
    <cellStyle name="Comma 3 3 2 3 4 3 7" xfId="36685"/>
    <cellStyle name="Comma 3 3 2 3 4 3 8" xfId="36686"/>
    <cellStyle name="Comma 3 3 2 3 4 4" xfId="36687"/>
    <cellStyle name="Comma 3 3 2 3 4 4 2" xfId="36688"/>
    <cellStyle name="Comma 3 3 2 3 4 4 2 2" xfId="36689"/>
    <cellStyle name="Comma 3 3 2 3 4 4 2 2 2" xfId="36690"/>
    <cellStyle name="Comma 3 3 2 3 4 4 2 3" xfId="36691"/>
    <cellStyle name="Comma 3 3 2 3 4 4 3" xfId="36692"/>
    <cellStyle name="Comma 3 3 2 3 4 4 3 2" xfId="36693"/>
    <cellStyle name="Comma 3 3 2 3 4 4 4" xfId="36694"/>
    <cellStyle name="Comma 3 3 2 3 4 4 5" xfId="36695"/>
    <cellStyle name="Comma 3 3 2 3 4 5" xfId="36696"/>
    <cellStyle name="Comma 3 3 2 3 4 5 2" xfId="36697"/>
    <cellStyle name="Comma 3 3 2 3 4 5 2 2" xfId="36698"/>
    <cellStyle name="Comma 3 3 2 3 4 5 2 2 2" xfId="36699"/>
    <cellStyle name="Comma 3 3 2 3 4 5 2 3" xfId="36700"/>
    <cellStyle name="Comma 3 3 2 3 4 5 3" xfId="36701"/>
    <cellStyle name="Comma 3 3 2 3 4 5 3 2" xfId="36702"/>
    <cellStyle name="Comma 3 3 2 3 4 5 4" xfId="36703"/>
    <cellStyle name="Comma 3 3 2 3 4 5 5" xfId="36704"/>
    <cellStyle name="Comma 3 3 2 3 4 6" xfId="36705"/>
    <cellStyle name="Comma 3 3 2 3 4 6 2" xfId="36706"/>
    <cellStyle name="Comma 3 3 2 3 4 6 2 2" xfId="36707"/>
    <cellStyle name="Comma 3 3 2 3 4 6 3" xfId="36708"/>
    <cellStyle name="Comma 3 3 2 3 4 7" xfId="36709"/>
    <cellStyle name="Comma 3 3 2 3 4 7 2" xfId="36710"/>
    <cellStyle name="Comma 3 3 2 3 4 8" xfId="36711"/>
    <cellStyle name="Comma 3 3 2 3 4 8 2" xfId="36712"/>
    <cellStyle name="Comma 3 3 2 3 4 9" xfId="36713"/>
    <cellStyle name="Comma 3 3 2 3 5" xfId="36714"/>
    <cellStyle name="Comma 3 3 2 3 5 10" xfId="36715"/>
    <cellStyle name="Comma 3 3 2 3 5 11" xfId="36716"/>
    <cellStyle name="Comma 3 3 2 3 5 12" xfId="36717"/>
    <cellStyle name="Comma 3 3 2 3 5 13" xfId="36718"/>
    <cellStyle name="Comma 3 3 2 3 5 14" xfId="36719"/>
    <cellStyle name="Comma 3 3 2 3 5 2" xfId="36720"/>
    <cellStyle name="Comma 3 3 2 3 5 2 2" xfId="36721"/>
    <cellStyle name="Comma 3 3 2 3 5 2 2 2" xfId="36722"/>
    <cellStyle name="Comma 3 3 2 3 5 2 2 2 2" xfId="36723"/>
    <cellStyle name="Comma 3 3 2 3 5 2 2 3" xfId="36724"/>
    <cellStyle name="Comma 3 3 2 3 5 2 3" xfId="36725"/>
    <cellStyle name="Comma 3 3 2 3 5 2 3 2" xfId="36726"/>
    <cellStyle name="Comma 3 3 2 3 5 2 4" xfId="36727"/>
    <cellStyle name="Comma 3 3 2 3 5 2 5" xfId="36728"/>
    <cellStyle name="Comma 3 3 2 3 5 2 6" xfId="36729"/>
    <cellStyle name="Comma 3 3 2 3 5 2 7" xfId="36730"/>
    <cellStyle name="Comma 3 3 2 3 5 2 8" xfId="36731"/>
    <cellStyle name="Comma 3 3 2 3 5 3" xfId="36732"/>
    <cellStyle name="Comma 3 3 2 3 5 3 2" xfId="36733"/>
    <cellStyle name="Comma 3 3 2 3 5 3 2 2" xfId="36734"/>
    <cellStyle name="Comma 3 3 2 3 5 3 2 2 2" xfId="36735"/>
    <cellStyle name="Comma 3 3 2 3 5 3 2 3" xfId="36736"/>
    <cellStyle name="Comma 3 3 2 3 5 3 3" xfId="36737"/>
    <cellStyle name="Comma 3 3 2 3 5 3 3 2" xfId="36738"/>
    <cellStyle name="Comma 3 3 2 3 5 3 4" xfId="36739"/>
    <cellStyle name="Comma 3 3 2 3 5 3 5" xfId="36740"/>
    <cellStyle name="Comma 3 3 2 3 5 3 6" xfId="36741"/>
    <cellStyle name="Comma 3 3 2 3 5 3 7" xfId="36742"/>
    <cellStyle name="Comma 3 3 2 3 5 3 8" xfId="36743"/>
    <cellStyle name="Comma 3 3 2 3 5 4" xfId="36744"/>
    <cellStyle name="Comma 3 3 2 3 5 4 2" xfId="36745"/>
    <cellStyle name="Comma 3 3 2 3 5 4 2 2" xfId="36746"/>
    <cellStyle name="Comma 3 3 2 3 5 4 2 2 2" xfId="36747"/>
    <cellStyle name="Comma 3 3 2 3 5 4 2 3" xfId="36748"/>
    <cellStyle name="Comma 3 3 2 3 5 4 3" xfId="36749"/>
    <cellStyle name="Comma 3 3 2 3 5 4 3 2" xfId="36750"/>
    <cellStyle name="Comma 3 3 2 3 5 4 4" xfId="36751"/>
    <cellStyle name="Comma 3 3 2 3 5 4 5" xfId="36752"/>
    <cellStyle name="Comma 3 3 2 3 5 5" xfId="36753"/>
    <cellStyle name="Comma 3 3 2 3 5 5 2" xfId="36754"/>
    <cellStyle name="Comma 3 3 2 3 5 5 2 2" xfId="36755"/>
    <cellStyle name="Comma 3 3 2 3 5 5 2 2 2" xfId="36756"/>
    <cellStyle name="Comma 3 3 2 3 5 5 2 3" xfId="36757"/>
    <cellStyle name="Comma 3 3 2 3 5 5 3" xfId="36758"/>
    <cellStyle name="Comma 3 3 2 3 5 5 3 2" xfId="36759"/>
    <cellStyle name="Comma 3 3 2 3 5 5 4" xfId="36760"/>
    <cellStyle name="Comma 3 3 2 3 5 5 5" xfId="36761"/>
    <cellStyle name="Comma 3 3 2 3 5 6" xfId="36762"/>
    <cellStyle name="Comma 3 3 2 3 5 6 2" xfId="36763"/>
    <cellStyle name="Comma 3 3 2 3 5 6 2 2" xfId="36764"/>
    <cellStyle name="Comma 3 3 2 3 5 6 3" xfId="36765"/>
    <cellStyle name="Comma 3 3 2 3 5 7" xfId="36766"/>
    <cellStyle name="Comma 3 3 2 3 5 7 2" xfId="36767"/>
    <cellStyle name="Comma 3 3 2 3 5 8" xfId="36768"/>
    <cellStyle name="Comma 3 3 2 3 5 8 2" xfId="36769"/>
    <cellStyle name="Comma 3 3 2 3 5 9" xfId="36770"/>
    <cellStyle name="Comma 3 3 2 3 6" xfId="36771"/>
    <cellStyle name="Comma 3 3 2 3 6 2" xfId="36772"/>
    <cellStyle name="Comma 3 3 2 3 6 2 2" xfId="36773"/>
    <cellStyle name="Comma 3 3 2 3 6 2 2 2" xfId="36774"/>
    <cellStyle name="Comma 3 3 2 3 6 2 3" xfId="36775"/>
    <cellStyle name="Comma 3 3 2 3 6 3" xfId="36776"/>
    <cellStyle name="Comma 3 3 2 3 6 3 2" xfId="36777"/>
    <cellStyle name="Comma 3 3 2 3 6 4" xfId="36778"/>
    <cellStyle name="Comma 3 3 2 3 6 5" xfId="36779"/>
    <cellStyle name="Comma 3 3 2 3 6 6" xfId="36780"/>
    <cellStyle name="Comma 3 3 2 3 6 7" xfId="36781"/>
    <cellStyle name="Comma 3 3 2 3 6 8" xfId="36782"/>
    <cellStyle name="Comma 3 3 2 3 7" xfId="36783"/>
    <cellStyle name="Comma 3 3 2 3 7 2" xfId="36784"/>
    <cellStyle name="Comma 3 3 2 3 7 2 2" xfId="36785"/>
    <cellStyle name="Comma 3 3 2 3 7 2 2 2" xfId="36786"/>
    <cellStyle name="Comma 3 3 2 3 7 2 3" xfId="36787"/>
    <cellStyle name="Comma 3 3 2 3 7 3" xfId="36788"/>
    <cellStyle name="Comma 3 3 2 3 7 3 2" xfId="36789"/>
    <cellStyle name="Comma 3 3 2 3 7 4" xfId="36790"/>
    <cellStyle name="Comma 3 3 2 3 7 5" xfId="36791"/>
    <cellStyle name="Comma 3 3 2 3 7 6" xfId="36792"/>
    <cellStyle name="Comma 3 3 2 3 7 7" xfId="36793"/>
    <cellStyle name="Comma 3 3 2 3 7 8" xfId="36794"/>
    <cellStyle name="Comma 3 3 2 3 8" xfId="36795"/>
    <cellStyle name="Comma 3 3 2 3 8 2" xfId="36796"/>
    <cellStyle name="Comma 3 3 2 3 8 2 2" xfId="36797"/>
    <cellStyle name="Comma 3 3 2 3 8 2 2 2" xfId="36798"/>
    <cellStyle name="Comma 3 3 2 3 8 2 3" xfId="36799"/>
    <cellStyle name="Comma 3 3 2 3 8 3" xfId="36800"/>
    <cellStyle name="Comma 3 3 2 3 8 3 2" xfId="36801"/>
    <cellStyle name="Comma 3 3 2 3 8 4" xfId="36802"/>
    <cellStyle name="Comma 3 3 2 3 8 5" xfId="36803"/>
    <cellStyle name="Comma 3 3 2 3 9" xfId="36804"/>
    <cellStyle name="Comma 3 3 2 3 9 2" xfId="36805"/>
    <cellStyle name="Comma 3 3 2 3 9 2 2" xfId="36806"/>
    <cellStyle name="Comma 3 3 2 3 9 2 2 2" xfId="36807"/>
    <cellStyle name="Comma 3 3 2 3 9 2 3" xfId="36808"/>
    <cellStyle name="Comma 3 3 2 3 9 3" xfId="36809"/>
    <cellStyle name="Comma 3 3 2 3 9 3 2" xfId="36810"/>
    <cellStyle name="Comma 3 3 2 3 9 4" xfId="36811"/>
    <cellStyle name="Comma 3 3 2 3 9 5" xfId="36812"/>
    <cellStyle name="Comma 3 3 2 4" xfId="36813"/>
    <cellStyle name="Comma 3 3 2 4 10" xfId="36814"/>
    <cellStyle name="Comma 3 3 2 4 10 2" xfId="36815"/>
    <cellStyle name="Comma 3 3 2 4 11" xfId="36816"/>
    <cellStyle name="Comma 3 3 2 4 11 2" xfId="36817"/>
    <cellStyle name="Comma 3 3 2 4 12" xfId="36818"/>
    <cellStyle name="Comma 3 3 2 4 13" xfId="36819"/>
    <cellStyle name="Comma 3 3 2 4 14" xfId="36820"/>
    <cellStyle name="Comma 3 3 2 4 15" xfId="36821"/>
    <cellStyle name="Comma 3 3 2 4 16" xfId="36822"/>
    <cellStyle name="Comma 3 3 2 4 17" xfId="36823"/>
    <cellStyle name="Comma 3 3 2 4 2" xfId="36824"/>
    <cellStyle name="Comma 3 3 2 4 2 10" xfId="36825"/>
    <cellStyle name="Comma 3 3 2 4 2 11" xfId="36826"/>
    <cellStyle name="Comma 3 3 2 4 2 12" xfId="36827"/>
    <cellStyle name="Comma 3 3 2 4 2 13" xfId="36828"/>
    <cellStyle name="Comma 3 3 2 4 2 14" xfId="36829"/>
    <cellStyle name="Comma 3 3 2 4 2 2" xfId="36830"/>
    <cellStyle name="Comma 3 3 2 4 2 2 2" xfId="36831"/>
    <cellStyle name="Comma 3 3 2 4 2 2 2 2" xfId="36832"/>
    <cellStyle name="Comma 3 3 2 4 2 2 2 2 2" xfId="36833"/>
    <cellStyle name="Comma 3 3 2 4 2 2 2 3" xfId="36834"/>
    <cellStyle name="Comma 3 3 2 4 2 2 3" xfId="36835"/>
    <cellStyle name="Comma 3 3 2 4 2 2 3 2" xfId="36836"/>
    <cellStyle name="Comma 3 3 2 4 2 2 4" xfId="36837"/>
    <cellStyle name="Comma 3 3 2 4 2 2 5" xfId="36838"/>
    <cellStyle name="Comma 3 3 2 4 2 2 6" xfId="36839"/>
    <cellStyle name="Comma 3 3 2 4 2 2 7" xfId="36840"/>
    <cellStyle name="Comma 3 3 2 4 2 2 8" xfId="36841"/>
    <cellStyle name="Comma 3 3 2 4 2 3" xfId="36842"/>
    <cellStyle name="Comma 3 3 2 4 2 3 2" xfId="36843"/>
    <cellStyle name="Comma 3 3 2 4 2 3 2 2" xfId="36844"/>
    <cellStyle name="Comma 3 3 2 4 2 3 2 2 2" xfId="36845"/>
    <cellStyle name="Comma 3 3 2 4 2 3 2 3" xfId="36846"/>
    <cellStyle name="Comma 3 3 2 4 2 3 3" xfId="36847"/>
    <cellStyle name="Comma 3 3 2 4 2 3 3 2" xfId="36848"/>
    <cellStyle name="Comma 3 3 2 4 2 3 4" xfId="36849"/>
    <cellStyle name="Comma 3 3 2 4 2 3 5" xfId="36850"/>
    <cellStyle name="Comma 3 3 2 4 2 3 6" xfId="36851"/>
    <cellStyle name="Comma 3 3 2 4 2 3 7" xfId="36852"/>
    <cellStyle name="Comma 3 3 2 4 2 3 8" xfId="36853"/>
    <cellStyle name="Comma 3 3 2 4 2 4" xfId="36854"/>
    <cellStyle name="Comma 3 3 2 4 2 4 2" xfId="36855"/>
    <cellStyle name="Comma 3 3 2 4 2 4 2 2" xfId="36856"/>
    <cellStyle name="Comma 3 3 2 4 2 4 2 2 2" xfId="36857"/>
    <cellStyle name="Comma 3 3 2 4 2 4 2 3" xfId="36858"/>
    <cellStyle name="Comma 3 3 2 4 2 4 3" xfId="36859"/>
    <cellStyle name="Comma 3 3 2 4 2 4 3 2" xfId="36860"/>
    <cellStyle name="Comma 3 3 2 4 2 4 4" xfId="36861"/>
    <cellStyle name="Comma 3 3 2 4 2 4 5" xfId="36862"/>
    <cellStyle name="Comma 3 3 2 4 2 5" xfId="36863"/>
    <cellStyle name="Comma 3 3 2 4 2 5 2" xfId="36864"/>
    <cellStyle name="Comma 3 3 2 4 2 5 2 2" xfId="36865"/>
    <cellStyle name="Comma 3 3 2 4 2 5 2 2 2" xfId="36866"/>
    <cellStyle name="Comma 3 3 2 4 2 5 2 3" xfId="36867"/>
    <cellStyle name="Comma 3 3 2 4 2 5 3" xfId="36868"/>
    <cellStyle name="Comma 3 3 2 4 2 5 3 2" xfId="36869"/>
    <cellStyle name="Comma 3 3 2 4 2 5 4" xfId="36870"/>
    <cellStyle name="Comma 3 3 2 4 2 5 5" xfId="36871"/>
    <cellStyle name="Comma 3 3 2 4 2 6" xfId="36872"/>
    <cellStyle name="Comma 3 3 2 4 2 6 2" xfId="36873"/>
    <cellStyle name="Comma 3 3 2 4 2 6 2 2" xfId="36874"/>
    <cellStyle name="Comma 3 3 2 4 2 6 3" xfId="36875"/>
    <cellStyle name="Comma 3 3 2 4 2 7" xfId="36876"/>
    <cellStyle name="Comma 3 3 2 4 2 7 2" xfId="36877"/>
    <cellStyle name="Comma 3 3 2 4 2 8" xfId="36878"/>
    <cellStyle name="Comma 3 3 2 4 2 8 2" xfId="36879"/>
    <cellStyle name="Comma 3 3 2 4 2 9" xfId="36880"/>
    <cellStyle name="Comma 3 3 2 4 3" xfId="36881"/>
    <cellStyle name="Comma 3 3 2 4 3 10" xfId="36882"/>
    <cellStyle name="Comma 3 3 2 4 3 11" xfId="36883"/>
    <cellStyle name="Comma 3 3 2 4 3 12" xfId="36884"/>
    <cellStyle name="Comma 3 3 2 4 3 13" xfId="36885"/>
    <cellStyle name="Comma 3 3 2 4 3 14" xfId="36886"/>
    <cellStyle name="Comma 3 3 2 4 3 2" xfId="36887"/>
    <cellStyle name="Comma 3 3 2 4 3 2 2" xfId="36888"/>
    <cellStyle name="Comma 3 3 2 4 3 2 2 2" xfId="36889"/>
    <cellStyle name="Comma 3 3 2 4 3 2 2 2 2" xfId="36890"/>
    <cellStyle name="Comma 3 3 2 4 3 2 2 3" xfId="36891"/>
    <cellStyle name="Comma 3 3 2 4 3 2 3" xfId="36892"/>
    <cellStyle name="Comma 3 3 2 4 3 2 3 2" xfId="36893"/>
    <cellStyle name="Comma 3 3 2 4 3 2 4" xfId="36894"/>
    <cellStyle name="Comma 3 3 2 4 3 2 5" xfId="36895"/>
    <cellStyle name="Comma 3 3 2 4 3 2 6" xfId="36896"/>
    <cellStyle name="Comma 3 3 2 4 3 2 7" xfId="36897"/>
    <cellStyle name="Comma 3 3 2 4 3 2 8" xfId="36898"/>
    <cellStyle name="Comma 3 3 2 4 3 3" xfId="36899"/>
    <cellStyle name="Comma 3 3 2 4 3 3 2" xfId="36900"/>
    <cellStyle name="Comma 3 3 2 4 3 3 2 2" xfId="36901"/>
    <cellStyle name="Comma 3 3 2 4 3 3 2 2 2" xfId="36902"/>
    <cellStyle name="Comma 3 3 2 4 3 3 2 3" xfId="36903"/>
    <cellStyle name="Comma 3 3 2 4 3 3 3" xfId="36904"/>
    <cellStyle name="Comma 3 3 2 4 3 3 3 2" xfId="36905"/>
    <cellStyle name="Comma 3 3 2 4 3 3 4" xfId="36906"/>
    <cellStyle name="Comma 3 3 2 4 3 3 5" xfId="36907"/>
    <cellStyle name="Comma 3 3 2 4 3 3 6" xfId="36908"/>
    <cellStyle name="Comma 3 3 2 4 3 3 7" xfId="36909"/>
    <cellStyle name="Comma 3 3 2 4 3 3 8" xfId="36910"/>
    <cellStyle name="Comma 3 3 2 4 3 4" xfId="36911"/>
    <cellStyle name="Comma 3 3 2 4 3 4 2" xfId="36912"/>
    <cellStyle name="Comma 3 3 2 4 3 4 2 2" xfId="36913"/>
    <cellStyle name="Comma 3 3 2 4 3 4 2 2 2" xfId="36914"/>
    <cellStyle name="Comma 3 3 2 4 3 4 2 3" xfId="36915"/>
    <cellStyle name="Comma 3 3 2 4 3 4 3" xfId="36916"/>
    <cellStyle name="Comma 3 3 2 4 3 4 3 2" xfId="36917"/>
    <cellStyle name="Comma 3 3 2 4 3 4 4" xfId="36918"/>
    <cellStyle name="Comma 3 3 2 4 3 4 5" xfId="36919"/>
    <cellStyle name="Comma 3 3 2 4 3 5" xfId="36920"/>
    <cellStyle name="Comma 3 3 2 4 3 5 2" xfId="36921"/>
    <cellStyle name="Comma 3 3 2 4 3 5 2 2" xfId="36922"/>
    <cellStyle name="Comma 3 3 2 4 3 5 2 2 2" xfId="36923"/>
    <cellStyle name="Comma 3 3 2 4 3 5 2 3" xfId="36924"/>
    <cellStyle name="Comma 3 3 2 4 3 5 3" xfId="36925"/>
    <cellStyle name="Comma 3 3 2 4 3 5 3 2" xfId="36926"/>
    <cellStyle name="Comma 3 3 2 4 3 5 4" xfId="36927"/>
    <cellStyle name="Comma 3 3 2 4 3 5 5" xfId="36928"/>
    <cellStyle name="Comma 3 3 2 4 3 6" xfId="36929"/>
    <cellStyle name="Comma 3 3 2 4 3 6 2" xfId="36930"/>
    <cellStyle name="Comma 3 3 2 4 3 6 2 2" xfId="36931"/>
    <cellStyle name="Comma 3 3 2 4 3 6 3" xfId="36932"/>
    <cellStyle name="Comma 3 3 2 4 3 7" xfId="36933"/>
    <cellStyle name="Comma 3 3 2 4 3 7 2" xfId="36934"/>
    <cellStyle name="Comma 3 3 2 4 3 8" xfId="36935"/>
    <cellStyle name="Comma 3 3 2 4 3 8 2" xfId="36936"/>
    <cellStyle name="Comma 3 3 2 4 3 9" xfId="36937"/>
    <cellStyle name="Comma 3 3 2 4 4" xfId="36938"/>
    <cellStyle name="Comma 3 3 2 4 4 10" xfId="36939"/>
    <cellStyle name="Comma 3 3 2 4 4 11" xfId="36940"/>
    <cellStyle name="Comma 3 3 2 4 4 12" xfId="36941"/>
    <cellStyle name="Comma 3 3 2 4 4 13" xfId="36942"/>
    <cellStyle name="Comma 3 3 2 4 4 14" xfId="36943"/>
    <cellStyle name="Comma 3 3 2 4 4 2" xfId="36944"/>
    <cellStyle name="Comma 3 3 2 4 4 2 2" xfId="36945"/>
    <cellStyle name="Comma 3 3 2 4 4 2 2 2" xfId="36946"/>
    <cellStyle name="Comma 3 3 2 4 4 2 2 2 2" xfId="36947"/>
    <cellStyle name="Comma 3 3 2 4 4 2 2 3" xfId="36948"/>
    <cellStyle name="Comma 3 3 2 4 4 2 3" xfId="36949"/>
    <cellStyle name="Comma 3 3 2 4 4 2 3 2" xfId="36950"/>
    <cellStyle name="Comma 3 3 2 4 4 2 4" xfId="36951"/>
    <cellStyle name="Comma 3 3 2 4 4 2 5" xfId="36952"/>
    <cellStyle name="Comma 3 3 2 4 4 2 6" xfId="36953"/>
    <cellStyle name="Comma 3 3 2 4 4 2 7" xfId="36954"/>
    <cellStyle name="Comma 3 3 2 4 4 2 8" xfId="36955"/>
    <cellStyle name="Comma 3 3 2 4 4 3" xfId="36956"/>
    <cellStyle name="Comma 3 3 2 4 4 3 2" xfId="36957"/>
    <cellStyle name="Comma 3 3 2 4 4 3 2 2" xfId="36958"/>
    <cellStyle name="Comma 3 3 2 4 4 3 2 2 2" xfId="36959"/>
    <cellStyle name="Comma 3 3 2 4 4 3 2 3" xfId="36960"/>
    <cellStyle name="Comma 3 3 2 4 4 3 3" xfId="36961"/>
    <cellStyle name="Comma 3 3 2 4 4 3 3 2" xfId="36962"/>
    <cellStyle name="Comma 3 3 2 4 4 3 4" xfId="36963"/>
    <cellStyle name="Comma 3 3 2 4 4 3 5" xfId="36964"/>
    <cellStyle name="Comma 3 3 2 4 4 3 6" xfId="36965"/>
    <cellStyle name="Comma 3 3 2 4 4 3 7" xfId="36966"/>
    <cellStyle name="Comma 3 3 2 4 4 3 8" xfId="36967"/>
    <cellStyle name="Comma 3 3 2 4 4 4" xfId="36968"/>
    <cellStyle name="Comma 3 3 2 4 4 4 2" xfId="36969"/>
    <cellStyle name="Comma 3 3 2 4 4 4 2 2" xfId="36970"/>
    <cellStyle name="Comma 3 3 2 4 4 4 2 2 2" xfId="36971"/>
    <cellStyle name="Comma 3 3 2 4 4 4 2 3" xfId="36972"/>
    <cellStyle name="Comma 3 3 2 4 4 4 3" xfId="36973"/>
    <cellStyle name="Comma 3 3 2 4 4 4 3 2" xfId="36974"/>
    <cellStyle name="Comma 3 3 2 4 4 4 4" xfId="36975"/>
    <cellStyle name="Comma 3 3 2 4 4 4 5" xfId="36976"/>
    <cellStyle name="Comma 3 3 2 4 4 5" xfId="36977"/>
    <cellStyle name="Comma 3 3 2 4 4 5 2" xfId="36978"/>
    <cellStyle name="Comma 3 3 2 4 4 5 2 2" xfId="36979"/>
    <cellStyle name="Comma 3 3 2 4 4 5 2 2 2" xfId="36980"/>
    <cellStyle name="Comma 3 3 2 4 4 5 2 3" xfId="36981"/>
    <cellStyle name="Comma 3 3 2 4 4 5 3" xfId="36982"/>
    <cellStyle name="Comma 3 3 2 4 4 5 3 2" xfId="36983"/>
    <cellStyle name="Comma 3 3 2 4 4 5 4" xfId="36984"/>
    <cellStyle name="Comma 3 3 2 4 4 5 5" xfId="36985"/>
    <cellStyle name="Comma 3 3 2 4 4 6" xfId="36986"/>
    <cellStyle name="Comma 3 3 2 4 4 6 2" xfId="36987"/>
    <cellStyle name="Comma 3 3 2 4 4 6 2 2" xfId="36988"/>
    <cellStyle name="Comma 3 3 2 4 4 6 3" xfId="36989"/>
    <cellStyle name="Comma 3 3 2 4 4 7" xfId="36990"/>
    <cellStyle name="Comma 3 3 2 4 4 7 2" xfId="36991"/>
    <cellStyle name="Comma 3 3 2 4 4 8" xfId="36992"/>
    <cellStyle name="Comma 3 3 2 4 4 8 2" xfId="36993"/>
    <cellStyle name="Comma 3 3 2 4 4 9" xfId="36994"/>
    <cellStyle name="Comma 3 3 2 4 5" xfId="36995"/>
    <cellStyle name="Comma 3 3 2 4 5 2" xfId="36996"/>
    <cellStyle name="Comma 3 3 2 4 5 2 2" xfId="36997"/>
    <cellStyle name="Comma 3 3 2 4 5 2 2 2" xfId="36998"/>
    <cellStyle name="Comma 3 3 2 4 5 2 3" xfId="36999"/>
    <cellStyle name="Comma 3 3 2 4 5 3" xfId="37000"/>
    <cellStyle name="Comma 3 3 2 4 5 3 2" xfId="37001"/>
    <cellStyle name="Comma 3 3 2 4 5 4" xfId="37002"/>
    <cellStyle name="Comma 3 3 2 4 5 5" xfId="37003"/>
    <cellStyle name="Comma 3 3 2 4 5 6" xfId="37004"/>
    <cellStyle name="Comma 3 3 2 4 5 7" xfId="37005"/>
    <cellStyle name="Comma 3 3 2 4 5 8" xfId="37006"/>
    <cellStyle name="Comma 3 3 2 4 6" xfId="37007"/>
    <cellStyle name="Comma 3 3 2 4 6 2" xfId="37008"/>
    <cellStyle name="Comma 3 3 2 4 6 2 2" xfId="37009"/>
    <cellStyle name="Comma 3 3 2 4 6 2 2 2" xfId="37010"/>
    <cellStyle name="Comma 3 3 2 4 6 2 3" xfId="37011"/>
    <cellStyle name="Comma 3 3 2 4 6 3" xfId="37012"/>
    <cellStyle name="Comma 3 3 2 4 6 3 2" xfId="37013"/>
    <cellStyle name="Comma 3 3 2 4 6 4" xfId="37014"/>
    <cellStyle name="Comma 3 3 2 4 6 5" xfId="37015"/>
    <cellStyle name="Comma 3 3 2 4 6 6" xfId="37016"/>
    <cellStyle name="Comma 3 3 2 4 6 7" xfId="37017"/>
    <cellStyle name="Comma 3 3 2 4 6 8" xfId="37018"/>
    <cellStyle name="Comma 3 3 2 4 7" xfId="37019"/>
    <cellStyle name="Comma 3 3 2 4 7 2" xfId="37020"/>
    <cellStyle name="Comma 3 3 2 4 7 2 2" xfId="37021"/>
    <cellStyle name="Comma 3 3 2 4 7 2 2 2" xfId="37022"/>
    <cellStyle name="Comma 3 3 2 4 7 2 3" xfId="37023"/>
    <cellStyle name="Comma 3 3 2 4 7 3" xfId="37024"/>
    <cellStyle name="Comma 3 3 2 4 7 3 2" xfId="37025"/>
    <cellStyle name="Comma 3 3 2 4 7 4" xfId="37026"/>
    <cellStyle name="Comma 3 3 2 4 7 5" xfId="37027"/>
    <cellStyle name="Comma 3 3 2 4 8" xfId="37028"/>
    <cellStyle name="Comma 3 3 2 4 8 2" xfId="37029"/>
    <cellStyle name="Comma 3 3 2 4 8 2 2" xfId="37030"/>
    <cellStyle name="Comma 3 3 2 4 8 2 2 2" xfId="37031"/>
    <cellStyle name="Comma 3 3 2 4 8 2 3" xfId="37032"/>
    <cellStyle name="Comma 3 3 2 4 8 3" xfId="37033"/>
    <cellStyle name="Comma 3 3 2 4 8 3 2" xfId="37034"/>
    <cellStyle name="Comma 3 3 2 4 8 4" xfId="37035"/>
    <cellStyle name="Comma 3 3 2 4 8 5" xfId="37036"/>
    <cellStyle name="Comma 3 3 2 4 9" xfId="37037"/>
    <cellStyle name="Comma 3 3 2 4 9 2" xfId="37038"/>
    <cellStyle name="Comma 3 3 2 4 9 2 2" xfId="37039"/>
    <cellStyle name="Comma 3 3 2 4 9 3" xfId="37040"/>
    <cellStyle name="Comma 3 3 2 5" xfId="37041"/>
    <cellStyle name="Comma 3 3 2 5 10" xfId="37042"/>
    <cellStyle name="Comma 3 3 2 5 11" xfId="37043"/>
    <cellStyle name="Comma 3 3 2 5 12" xfId="37044"/>
    <cellStyle name="Comma 3 3 2 5 13" xfId="37045"/>
    <cellStyle name="Comma 3 3 2 5 14" xfId="37046"/>
    <cellStyle name="Comma 3 3 2 5 2" xfId="37047"/>
    <cellStyle name="Comma 3 3 2 5 2 2" xfId="37048"/>
    <cellStyle name="Comma 3 3 2 5 2 2 2" xfId="37049"/>
    <cellStyle name="Comma 3 3 2 5 2 2 2 2" xfId="37050"/>
    <cellStyle name="Comma 3 3 2 5 2 2 3" xfId="37051"/>
    <cellStyle name="Comma 3 3 2 5 2 3" xfId="37052"/>
    <cellStyle name="Comma 3 3 2 5 2 3 2" xfId="37053"/>
    <cellStyle name="Comma 3 3 2 5 2 4" xfId="37054"/>
    <cellStyle name="Comma 3 3 2 5 2 5" xfId="37055"/>
    <cellStyle name="Comma 3 3 2 5 2 6" xfId="37056"/>
    <cellStyle name="Comma 3 3 2 5 2 7" xfId="37057"/>
    <cellStyle name="Comma 3 3 2 5 2 8" xfId="37058"/>
    <cellStyle name="Comma 3 3 2 5 3" xfId="37059"/>
    <cellStyle name="Comma 3 3 2 5 3 2" xfId="37060"/>
    <cellStyle name="Comma 3 3 2 5 3 2 2" xfId="37061"/>
    <cellStyle name="Comma 3 3 2 5 3 2 2 2" xfId="37062"/>
    <cellStyle name="Comma 3 3 2 5 3 2 3" xfId="37063"/>
    <cellStyle name="Comma 3 3 2 5 3 3" xfId="37064"/>
    <cellStyle name="Comma 3 3 2 5 3 3 2" xfId="37065"/>
    <cellStyle name="Comma 3 3 2 5 3 4" xfId="37066"/>
    <cellStyle name="Comma 3 3 2 5 3 5" xfId="37067"/>
    <cellStyle name="Comma 3 3 2 5 3 6" xfId="37068"/>
    <cellStyle name="Comma 3 3 2 5 3 7" xfId="37069"/>
    <cellStyle name="Comma 3 3 2 5 3 8" xfId="37070"/>
    <cellStyle name="Comma 3 3 2 5 4" xfId="37071"/>
    <cellStyle name="Comma 3 3 2 5 4 2" xfId="37072"/>
    <cellStyle name="Comma 3 3 2 5 4 2 2" xfId="37073"/>
    <cellStyle name="Comma 3 3 2 5 4 2 2 2" xfId="37074"/>
    <cellStyle name="Comma 3 3 2 5 4 2 3" xfId="37075"/>
    <cellStyle name="Comma 3 3 2 5 4 3" xfId="37076"/>
    <cellStyle name="Comma 3 3 2 5 4 3 2" xfId="37077"/>
    <cellStyle name="Comma 3 3 2 5 4 4" xfId="37078"/>
    <cellStyle name="Comma 3 3 2 5 4 5" xfId="37079"/>
    <cellStyle name="Comma 3 3 2 5 5" xfId="37080"/>
    <cellStyle name="Comma 3 3 2 5 5 2" xfId="37081"/>
    <cellStyle name="Comma 3 3 2 5 5 2 2" xfId="37082"/>
    <cellStyle name="Comma 3 3 2 5 5 2 2 2" xfId="37083"/>
    <cellStyle name="Comma 3 3 2 5 5 2 3" xfId="37084"/>
    <cellStyle name="Comma 3 3 2 5 5 3" xfId="37085"/>
    <cellStyle name="Comma 3 3 2 5 5 3 2" xfId="37086"/>
    <cellStyle name="Comma 3 3 2 5 5 4" xfId="37087"/>
    <cellStyle name="Comma 3 3 2 5 5 5" xfId="37088"/>
    <cellStyle name="Comma 3 3 2 5 6" xfId="37089"/>
    <cellStyle name="Comma 3 3 2 5 6 2" xfId="37090"/>
    <cellStyle name="Comma 3 3 2 5 6 2 2" xfId="37091"/>
    <cellStyle name="Comma 3 3 2 5 6 3" xfId="37092"/>
    <cellStyle name="Comma 3 3 2 5 7" xfId="37093"/>
    <cellStyle name="Comma 3 3 2 5 7 2" xfId="37094"/>
    <cellStyle name="Comma 3 3 2 5 8" xfId="37095"/>
    <cellStyle name="Comma 3 3 2 5 8 2" xfId="37096"/>
    <cellStyle name="Comma 3 3 2 5 9" xfId="37097"/>
    <cellStyle name="Comma 3 3 2 6" xfId="37098"/>
    <cellStyle name="Comma 3 3 2 6 10" xfId="37099"/>
    <cellStyle name="Comma 3 3 2 6 11" xfId="37100"/>
    <cellStyle name="Comma 3 3 2 6 12" xfId="37101"/>
    <cellStyle name="Comma 3 3 2 6 13" xfId="37102"/>
    <cellStyle name="Comma 3 3 2 6 14" xfId="37103"/>
    <cellStyle name="Comma 3 3 2 6 2" xfId="37104"/>
    <cellStyle name="Comma 3 3 2 6 2 2" xfId="37105"/>
    <cellStyle name="Comma 3 3 2 6 2 2 2" xfId="37106"/>
    <cellStyle name="Comma 3 3 2 6 2 2 2 2" xfId="37107"/>
    <cellStyle name="Comma 3 3 2 6 2 2 3" xfId="37108"/>
    <cellStyle name="Comma 3 3 2 6 2 3" xfId="37109"/>
    <cellStyle name="Comma 3 3 2 6 2 3 2" xfId="37110"/>
    <cellStyle name="Comma 3 3 2 6 2 4" xfId="37111"/>
    <cellStyle name="Comma 3 3 2 6 2 5" xfId="37112"/>
    <cellStyle name="Comma 3 3 2 6 2 6" xfId="37113"/>
    <cellStyle name="Comma 3 3 2 6 2 7" xfId="37114"/>
    <cellStyle name="Comma 3 3 2 6 2 8" xfId="37115"/>
    <cellStyle name="Comma 3 3 2 6 3" xfId="37116"/>
    <cellStyle name="Comma 3 3 2 6 3 2" xfId="37117"/>
    <cellStyle name="Comma 3 3 2 6 3 2 2" xfId="37118"/>
    <cellStyle name="Comma 3 3 2 6 3 2 2 2" xfId="37119"/>
    <cellStyle name="Comma 3 3 2 6 3 2 3" xfId="37120"/>
    <cellStyle name="Comma 3 3 2 6 3 3" xfId="37121"/>
    <cellStyle name="Comma 3 3 2 6 3 3 2" xfId="37122"/>
    <cellStyle name="Comma 3 3 2 6 3 4" xfId="37123"/>
    <cellStyle name="Comma 3 3 2 6 3 5" xfId="37124"/>
    <cellStyle name="Comma 3 3 2 6 3 6" xfId="37125"/>
    <cellStyle name="Comma 3 3 2 6 3 7" xfId="37126"/>
    <cellStyle name="Comma 3 3 2 6 3 8" xfId="37127"/>
    <cellStyle name="Comma 3 3 2 6 4" xfId="37128"/>
    <cellStyle name="Comma 3 3 2 6 4 2" xfId="37129"/>
    <cellStyle name="Comma 3 3 2 6 4 2 2" xfId="37130"/>
    <cellStyle name="Comma 3 3 2 6 4 2 2 2" xfId="37131"/>
    <cellStyle name="Comma 3 3 2 6 4 2 3" xfId="37132"/>
    <cellStyle name="Comma 3 3 2 6 4 3" xfId="37133"/>
    <cellStyle name="Comma 3 3 2 6 4 3 2" xfId="37134"/>
    <cellStyle name="Comma 3 3 2 6 4 4" xfId="37135"/>
    <cellStyle name="Comma 3 3 2 6 4 5" xfId="37136"/>
    <cellStyle name="Comma 3 3 2 6 5" xfId="37137"/>
    <cellStyle name="Comma 3 3 2 6 5 2" xfId="37138"/>
    <cellStyle name="Comma 3 3 2 6 5 2 2" xfId="37139"/>
    <cellStyle name="Comma 3 3 2 6 5 2 2 2" xfId="37140"/>
    <cellStyle name="Comma 3 3 2 6 5 2 3" xfId="37141"/>
    <cellStyle name="Comma 3 3 2 6 5 3" xfId="37142"/>
    <cellStyle name="Comma 3 3 2 6 5 3 2" xfId="37143"/>
    <cellStyle name="Comma 3 3 2 6 5 4" xfId="37144"/>
    <cellStyle name="Comma 3 3 2 6 5 5" xfId="37145"/>
    <cellStyle name="Comma 3 3 2 6 6" xfId="37146"/>
    <cellStyle name="Comma 3 3 2 6 6 2" xfId="37147"/>
    <cellStyle name="Comma 3 3 2 6 6 2 2" xfId="37148"/>
    <cellStyle name="Comma 3 3 2 6 6 3" xfId="37149"/>
    <cellStyle name="Comma 3 3 2 6 7" xfId="37150"/>
    <cellStyle name="Comma 3 3 2 6 7 2" xfId="37151"/>
    <cellStyle name="Comma 3 3 2 6 8" xfId="37152"/>
    <cellStyle name="Comma 3 3 2 6 8 2" xfId="37153"/>
    <cellStyle name="Comma 3 3 2 6 9" xfId="37154"/>
    <cellStyle name="Comma 3 3 2 7" xfId="37155"/>
    <cellStyle name="Comma 3 3 2 7 10" xfId="37156"/>
    <cellStyle name="Comma 3 3 2 7 11" xfId="37157"/>
    <cellStyle name="Comma 3 3 2 7 12" xfId="37158"/>
    <cellStyle name="Comma 3 3 2 7 13" xfId="37159"/>
    <cellStyle name="Comma 3 3 2 7 14" xfId="37160"/>
    <cellStyle name="Comma 3 3 2 7 2" xfId="37161"/>
    <cellStyle name="Comma 3 3 2 7 2 2" xfId="37162"/>
    <cellStyle name="Comma 3 3 2 7 2 2 2" xfId="37163"/>
    <cellStyle name="Comma 3 3 2 7 2 2 2 2" xfId="37164"/>
    <cellStyle name="Comma 3 3 2 7 2 2 3" xfId="37165"/>
    <cellStyle name="Comma 3 3 2 7 2 3" xfId="37166"/>
    <cellStyle name="Comma 3 3 2 7 2 3 2" xfId="37167"/>
    <cellStyle name="Comma 3 3 2 7 2 4" xfId="37168"/>
    <cellStyle name="Comma 3 3 2 7 2 5" xfId="37169"/>
    <cellStyle name="Comma 3 3 2 7 2 6" xfId="37170"/>
    <cellStyle name="Comma 3 3 2 7 2 7" xfId="37171"/>
    <cellStyle name="Comma 3 3 2 7 2 8" xfId="37172"/>
    <cellStyle name="Comma 3 3 2 7 3" xfId="37173"/>
    <cellStyle name="Comma 3 3 2 7 3 2" xfId="37174"/>
    <cellStyle name="Comma 3 3 2 7 3 2 2" xfId="37175"/>
    <cellStyle name="Comma 3 3 2 7 3 2 2 2" xfId="37176"/>
    <cellStyle name="Comma 3 3 2 7 3 2 3" xfId="37177"/>
    <cellStyle name="Comma 3 3 2 7 3 3" xfId="37178"/>
    <cellStyle name="Comma 3 3 2 7 3 3 2" xfId="37179"/>
    <cellStyle name="Comma 3 3 2 7 3 4" xfId="37180"/>
    <cellStyle name="Comma 3 3 2 7 3 5" xfId="37181"/>
    <cellStyle name="Comma 3 3 2 7 3 6" xfId="37182"/>
    <cellStyle name="Comma 3 3 2 7 3 7" xfId="37183"/>
    <cellStyle name="Comma 3 3 2 7 3 8" xfId="37184"/>
    <cellStyle name="Comma 3 3 2 7 4" xfId="37185"/>
    <cellStyle name="Comma 3 3 2 7 4 2" xfId="37186"/>
    <cellStyle name="Comma 3 3 2 7 4 2 2" xfId="37187"/>
    <cellStyle name="Comma 3 3 2 7 4 2 2 2" xfId="37188"/>
    <cellStyle name="Comma 3 3 2 7 4 2 3" xfId="37189"/>
    <cellStyle name="Comma 3 3 2 7 4 3" xfId="37190"/>
    <cellStyle name="Comma 3 3 2 7 4 3 2" xfId="37191"/>
    <cellStyle name="Comma 3 3 2 7 4 4" xfId="37192"/>
    <cellStyle name="Comma 3 3 2 7 4 5" xfId="37193"/>
    <cellStyle name="Comma 3 3 2 7 5" xfId="37194"/>
    <cellStyle name="Comma 3 3 2 7 5 2" xfId="37195"/>
    <cellStyle name="Comma 3 3 2 7 5 2 2" xfId="37196"/>
    <cellStyle name="Comma 3 3 2 7 5 2 2 2" xfId="37197"/>
    <cellStyle name="Comma 3 3 2 7 5 2 3" xfId="37198"/>
    <cellStyle name="Comma 3 3 2 7 5 3" xfId="37199"/>
    <cellStyle name="Comma 3 3 2 7 5 3 2" xfId="37200"/>
    <cellStyle name="Comma 3 3 2 7 5 4" xfId="37201"/>
    <cellStyle name="Comma 3 3 2 7 5 5" xfId="37202"/>
    <cellStyle name="Comma 3 3 2 7 6" xfId="37203"/>
    <cellStyle name="Comma 3 3 2 7 6 2" xfId="37204"/>
    <cellStyle name="Comma 3 3 2 7 6 2 2" xfId="37205"/>
    <cellStyle name="Comma 3 3 2 7 6 3" xfId="37206"/>
    <cellStyle name="Comma 3 3 2 7 7" xfId="37207"/>
    <cellStyle name="Comma 3 3 2 7 7 2" xfId="37208"/>
    <cellStyle name="Comma 3 3 2 7 8" xfId="37209"/>
    <cellStyle name="Comma 3 3 2 7 8 2" xfId="37210"/>
    <cellStyle name="Comma 3 3 2 7 9" xfId="37211"/>
    <cellStyle name="Comma 3 3 2 8" xfId="37212"/>
    <cellStyle name="Comma 3 3 2 8 2" xfId="37213"/>
    <cellStyle name="Comma 3 3 2 8 2 2" xfId="37214"/>
    <cellStyle name="Comma 3 3 2 8 2 2 2" xfId="37215"/>
    <cellStyle name="Comma 3 3 2 8 2 3" xfId="37216"/>
    <cellStyle name="Comma 3 3 2 8 3" xfId="37217"/>
    <cellStyle name="Comma 3 3 2 8 3 2" xfId="37218"/>
    <cellStyle name="Comma 3 3 2 8 4" xfId="37219"/>
    <cellStyle name="Comma 3 3 2 8 5" xfId="37220"/>
    <cellStyle name="Comma 3 3 2 8 6" xfId="37221"/>
    <cellStyle name="Comma 3 3 2 8 7" xfId="37222"/>
    <cellStyle name="Comma 3 3 2 8 8" xfId="37223"/>
    <cellStyle name="Comma 3 3 2 9" xfId="37224"/>
    <cellStyle name="Comma 3 3 2 9 2" xfId="37225"/>
    <cellStyle name="Comma 3 3 2 9 2 2" xfId="37226"/>
    <cellStyle name="Comma 3 3 2 9 2 2 2" xfId="37227"/>
    <cellStyle name="Comma 3 3 2 9 2 3" xfId="37228"/>
    <cellStyle name="Comma 3 3 2 9 3" xfId="37229"/>
    <cellStyle name="Comma 3 3 2 9 3 2" xfId="37230"/>
    <cellStyle name="Comma 3 3 2 9 4" xfId="37231"/>
    <cellStyle name="Comma 3 3 2 9 5" xfId="37232"/>
    <cellStyle name="Comma 3 3 2 9 6" xfId="37233"/>
    <cellStyle name="Comma 3 3 2 9 7" xfId="37234"/>
    <cellStyle name="Comma 3 3 2 9 8" xfId="37235"/>
    <cellStyle name="Comma 3 3 20" xfId="37236"/>
    <cellStyle name="Comma 3 3 21" xfId="37237"/>
    <cellStyle name="Comma 3 3 22" xfId="37238"/>
    <cellStyle name="Comma 3 3 23" xfId="35296"/>
    <cellStyle name="Comma 3 3 3" xfId="37239"/>
    <cellStyle name="Comma 3 3 3 10" xfId="37240"/>
    <cellStyle name="Comma 3 3 3 10 2" xfId="37241"/>
    <cellStyle name="Comma 3 3 3 10 2 2" xfId="37242"/>
    <cellStyle name="Comma 3 3 3 10 2 2 2" xfId="37243"/>
    <cellStyle name="Comma 3 3 3 10 2 3" xfId="37244"/>
    <cellStyle name="Comma 3 3 3 10 3" xfId="37245"/>
    <cellStyle name="Comma 3 3 3 10 3 2" xfId="37246"/>
    <cellStyle name="Comma 3 3 3 10 4" xfId="37247"/>
    <cellStyle name="Comma 3 3 3 10 5" xfId="37248"/>
    <cellStyle name="Comma 3 3 3 11" xfId="37249"/>
    <cellStyle name="Comma 3 3 3 11 2" xfId="37250"/>
    <cellStyle name="Comma 3 3 3 11 2 2" xfId="37251"/>
    <cellStyle name="Comma 3 3 3 11 2 2 2" xfId="37252"/>
    <cellStyle name="Comma 3 3 3 11 2 3" xfId="37253"/>
    <cellStyle name="Comma 3 3 3 11 3" xfId="37254"/>
    <cellStyle name="Comma 3 3 3 11 3 2" xfId="37255"/>
    <cellStyle name="Comma 3 3 3 11 4" xfId="37256"/>
    <cellStyle name="Comma 3 3 3 11 5" xfId="37257"/>
    <cellStyle name="Comma 3 3 3 12" xfId="37258"/>
    <cellStyle name="Comma 3 3 3 12 2" xfId="37259"/>
    <cellStyle name="Comma 3 3 3 12 2 2" xfId="37260"/>
    <cellStyle name="Comma 3 3 3 12 2 2 2" xfId="37261"/>
    <cellStyle name="Comma 3 3 3 12 2 3" xfId="37262"/>
    <cellStyle name="Comma 3 3 3 12 3" xfId="37263"/>
    <cellStyle name="Comma 3 3 3 12 3 2" xfId="37264"/>
    <cellStyle name="Comma 3 3 3 12 4" xfId="37265"/>
    <cellStyle name="Comma 3 3 3 12 5" xfId="37266"/>
    <cellStyle name="Comma 3 3 3 13" xfId="37267"/>
    <cellStyle name="Comma 3 3 3 13 2" xfId="37268"/>
    <cellStyle name="Comma 3 3 3 14" xfId="37269"/>
    <cellStyle name="Comma 3 3 3 14 2" xfId="37270"/>
    <cellStyle name="Comma 3 3 3 14 2 2" xfId="37271"/>
    <cellStyle name="Comma 3 3 3 14 3" xfId="37272"/>
    <cellStyle name="Comma 3 3 3 14 4" xfId="37273"/>
    <cellStyle name="Comma 3 3 3 15" xfId="37274"/>
    <cellStyle name="Comma 3 3 3 15 2" xfId="37275"/>
    <cellStyle name="Comma 3 3 3 15 2 2" xfId="37276"/>
    <cellStyle name="Comma 3 3 3 15 3" xfId="37277"/>
    <cellStyle name="Comma 3 3 3 16" xfId="37278"/>
    <cellStyle name="Comma 3 3 3 16 2" xfId="37279"/>
    <cellStyle name="Comma 3 3 3 17" xfId="37280"/>
    <cellStyle name="Comma 3 3 3 17 2" xfId="37281"/>
    <cellStyle name="Comma 3 3 3 18" xfId="37282"/>
    <cellStyle name="Comma 3 3 3 19" xfId="37283"/>
    <cellStyle name="Comma 3 3 3 2" xfId="37284"/>
    <cellStyle name="Comma 3 3 3 2 10" xfId="37285"/>
    <cellStyle name="Comma 3 3 3 2 10 2" xfId="37286"/>
    <cellStyle name="Comma 3 3 3 2 10 2 2" xfId="37287"/>
    <cellStyle name="Comma 3 3 3 2 10 2 2 2" xfId="37288"/>
    <cellStyle name="Comma 3 3 3 2 10 2 3" xfId="37289"/>
    <cellStyle name="Comma 3 3 3 2 10 3" xfId="37290"/>
    <cellStyle name="Comma 3 3 3 2 10 3 2" xfId="37291"/>
    <cellStyle name="Comma 3 3 3 2 10 4" xfId="37292"/>
    <cellStyle name="Comma 3 3 3 2 10 5" xfId="37293"/>
    <cellStyle name="Comma 3 3 3 2 11" xfId="37294"/>
    <cellStyle name="Comma 3 3 3 2 11 2" xfId="37295"/>
    <cellStyle name="Comma 3 3 3 2 11 2 2" xfId="37296"/>
    <cellStyle name="Comma 3 3 3 2 11 2 2 2" xfId="37297"/>
    <cellStyle name="Comma 3 3 3 2 11 2 3" xfId="37298"/>
    <cellStyle name="Comma 3 3 3 2 11 3" xfId="37299"/>
    <cellStyle name="Comma 3 3 3 2 11 3 2" xfId="37300"/>
    <cellStyle name="Comma 3 3 3 2 11 4" xfId="37301"/>
    <cellStyle name="Comma 3 3 3 2 11 5" xfId="37302"/>
    <cellStyle name="Comma 3 3 3 2 12" xfId="37303"/>
    <cellStyle name="Comma 3 3 3 2 12 2" xfId="37304"/>
    <cellStyle name="Comma 3 3 3 2 12 2 2" xfId="37305"/>
    <cellStyle name="Comma 3 3 3 2 12 3" xfId="37306"/>
    <cellStyle name="Comma 3 3 3 2 13" xfId="37307"/>
    <cellStyle name="Comma 3 3 3 2 13 2" xfId="37308"/>
    <cellStyle name="Comma 3 3 3 2 14" xfId="37309"/>
    <cellStyle name="Comma 3 3 3 2 14 2" xfId="37310"/>
    <cellStyle name="Comma 3 3 3 2 15" xfId="37311"/>
    <cellStyle name="Comma 3 3 3 2 16" xfId="37312"/>
    <cellStyle name="Comma 3 3 3 2 17" xfId="37313"/>
    <cellStyle name="Comma 3 3 3 2 18" xfId="37314"/>
    <cellStyle name="Comma 3 3 3 2 19" xfId="37315"/>
    <cellStyle name="Comma 3 3 3 2 2" xfId="37316"/>
    <cellStyle name="Comma 3 3 3 2 2 10" xfId="37317"/>
    <cellStyle name="Comma 3 3 3 2 2 10 2" xfId="37318"/>
    <cellStyle name="Comma 3 3 3 2 2 11" xfId="37319"/>
    <cellStyle name="Comma 3 3 3 2 2 11 2" xfId="37320"/>
    <cellStyle name="Comma 3 3 3 2 2 12" xfId="37321"/>
    <cellStyle name="Comma 3 3 3 2 2 13" xfId="37322"/>
    <cellStyle name="Comma 3 3 3 2 2 14" xfId="37323"/>
    <cellStyle name="Comma 3 3 3 2 2 15" xfId="37324"/>
    <cellStyle name="Comma 3 3 3 2 2 16" xfId="37325"/>
    <cellStyle name="Comma 3 3 3 2 2 17" xfId="37326"/>
    <cellStyle name="Comma 3 3 3 2 2 2" xfId="37327"/>
    <cellStyle name="Comma 3 3 3 2 2 2 10" xfId="37328"/>
    <cellStyle name="Comma 3 3 3 2 2 2 11" xfId="37329"/>
    <cellStyle name="Comma 3 3 3 2 2 2 12" xfId="37330"/>
    <cellStyle name="Comma 3 3 3 2 2 2 13" xfId="37331"/>
    <cellStyle name="Comma 3 3 3 2 2 2 14" xfId="37332"/>
    <cellStyle name="Comma 3 3 3 2 2 2 2" xfId="37333"/>
    <cellStyle name="Comma 3 3 3 2 2 2 2 2" xfId="37334"/>
    <cellStyle name="Comma 3 3 3 2 2 2 2 2 2" xfId="37335"/>
    <cellStyle name="Comma 3 3 3 2 2 2 2 2 2 2" xfId="37336"/>
    <cellStyle name="Comma 3 3 3 2 2 2 2 2 3" xfId="37337"/>
    <cellStyle name="Comma 3 3 3 2 2 2 2 3" xfId="37338"/>
    <cellStyle name="Comma 3 3 3 2 2 2 2 3 2" xfId="37339"/>
    <cellStyle name="Comma 3 3 3 2 2 2 2 4" xfId="37340"/>
    <cellStyle name="Comma 3 3 3 2 2 2 2 5" xfId="37341"/>
    <cellStyle name="Comma 3 3 3 2 2 2 2 6" xfId="37342"/>
    <cellStyle name="Comma 3 3 3 2 2 2 2 7" xfId="37343"/>
    <cellStyle name="Comma 3 3 3 2 2 2 2 8" xfId="37344"/>
    <cellStyle name="Comma 3 3 3 2 2 2 3" xfId="37345"/>
    <cellStyle name="Comma 3 3 3 2 2 2 3 2" xfId="37346"/>
    <cellStyle name="Comma 3 3 3 2 2 2 3 2 2" xfId="37347"/>
    <cellStyle name="Comma 3 3 3 2 2 2 3 2 2 2" xfId="37348"/>
    <cellStyle name="Comma 3 3 3 2 2 2 3 2 3" xfId="37349"/>
    <cellStyle name="Comma 3 3 3 2 2 2 3 3" xfId="37350"/>
    <cellStyle name="Comma 3 3 3 2 2 2 3 3 2" xfId="37351"/>
    <cellStyle name="Comma 3 3 3 2 2 2 3 4" xfId="37352"/>
    <cellStyle name="Comma 3 3 3 2 2 2 3 5" xfId="37353"/>
    <cellStyle name="Comma 3 3 3 2 2 2 3 6" xfId="37354"/>
    <cellStyle name="Comma 3 3 3 2 2 2 3 7" xfId="37355"/>
    <cellStyle name="Comma 3 3 3 2 2 2 3 8" xfId="37356"/>
    <cellStyle name="Comma 3 3 3 2 2 2 4" xfId="37357"/>
    <cellStyle name="Comma 3 3 3 2 2 2 4 2" xfId="37358"/>
    <cellStyle name="Comma 3 3 3 2 2 2 4 2 2" xfId="37359"/>
    <cellStyle name="Comma 3 3 3 2 2 2 4 2 2 2" xfId="37360"/>
    <cellStyle name="Comma 3 3 3 2 2 2 4 2 3" xfId="37361"/>
    <cellStyle name="Comma 3 3 3 2 2 2 4 3" xfId="37362"/>
    <cellStyle name="Comma 3 3 3 2 2 2 4 3 2" xfId="37363"/>
    <cellStyle name="Comma 3 3 3 2 2 2 4 4" xfId="37364"/>
    <cellStyle name="Comma 3 3 3 2 2 2 4 5" xfId="37365"/>
    <cellStyle name="Comma 3 3 3 2 2 2 5" xfId="37366"/>
    <cellStyle name="Comma 3 3 3 2 2 2 5 2" xfId="37367"/>
    <cellStyle name="Comma 3 3 3 2 2 2 5 2 2" xfId="37368"/>
    <cellStyle name="Comma 3 3 3 2 2 2 5 2 2 2" xfId="37369"/>
    <cellStyle name="Comma 3 3 3 2 2 2 5 2 3" xfId="37370"/>
    <cellStyle name="Comma 3 3 3 2 2 2 5 3" xfId="37371"/>
    <cellStyle name="Comma 3 3 3 2 2 2 5 3 2" xfId="37372"/>
    <cellStyle name="Comma 3 3 3 2 2 2 5 4" xfId="37373"/>
    <cellStyle name="Comma 3 3 3 2 2 2 5 5" xfId="37374"/>
    <cellStyle name="Comma 3 3 3 2 2 2 6" xfId="37375"/>
    <cellStyle name="Comma 3 3 3 2 2 2 6 2" xfId="37376"/>
    <cellStyle name="Comma 3 3 3 2 2 2 6 2 2" xfId="37377"/>
    <cellStyle name="Comma 3 3 3 2 2 2 6 3" xfId="37378"/>
    <cellStyle name="Comma 3 3 3 2 2 2 7" xfId="37379"/>
    <cellStyle name="Comma 3 3 3 2 2 2 7 2" xfId="37380"/>
    <cellStyle name="Comma 3 3 3 2 2 2 8" xfId="37381"/>
    <cellStyle name="Comma 3 3 3 2 2 2 8 2" xfId="37382"/>
    <cellStyle name="Comma 3 3 3 2 2 2 9" xfId="37383"/>
    <cellStyle name="Comma 3 3 3 2 2 3" xfId="37384"/>
    <cellStyle name="Comma 3 3 3 2 2 3 10" xfId="37385"/>
    <cellStyle name="Comma 3 3 3 2 2 3 11" xfId="37386"/>
    <cellStyle name="Comma 3 3 3 2 2 3 12" xfId="37387"/>
    <cellStyle name="Comma 3 3 3 2 2 3 13" xfId="37388"/>
    <cellStyle name="Comma 3 3 3 2 2 3 14" xfId="37389"/>
    <cellStyle name="Comma 3 3 3 2 2 3 2" xfId="37390"/>
    <cellStyle name="Comma 3 3 3 2 2 3 2 2" xfId="37391"/>
    <cellStyle name="Comma 3 3 3 2 2 3 2 2 2" xfId="37392"/>
    <cellStyle name="Comma 3 3 3 2 2 3 2 2 2 2" xfId="37393"/>
    <cellStyle name="Comma 3 3 3 2 2 3 2 2 3" xfId="37394"/>
    <cellStyle name="Comma 3 3 3 2 2 3 2 3" xfId="37395"/>
    <cellStyle name="Comma 3 3 3 2 2 3 2 3 2" xfId="37396"/>
    <cellStyle name="Comma 3 3 3 2 2 3 2 4" xfId="37397"/>
    <cellStyle name="Comma 3 3 3 2 2 3 2 5" xfId="37398"/>
    <cellStyle name="Comma 3 3 3 2 2 3 2 6" xfId="37399"/>
    <cellStyle name="Comma 3 3 3 2 2 3 2 7" xfId="37400"/>
    <cellStyle name="Comma 3 3 3 2 2 3 2 8" xfId="37401"/>
    <cellStyle name="Comma 3 3 3 2 2 3 3" xfId="37402"/>
    <cellStyle name="Comma 3 3 3 2 2 3 3 2" xfId="37403"/>
    <cellStyle name="Comma 3 3 3 2 2 3 3 2 2" xfId="37404"/>
    <cellStyle name="Comma 3 3 3 2 2 3 3 2 2 2" xfId="37405"/>
    <cellStyle name="Comma 3 3 3 2 2 3 3 2 3" xfId="37406"/>
    <cellStyle name="Comma 3 3 3 2 2 3 3 3" xfId="37407"/>
    <cellStyle name="Comma 3 3 3 2 2 3 3 3 2" xfId="37408"/>
    <cellStyle name="Comma 3 3 3 2 2 3 3 4" xfId="37409"/>
    <cellStyle name="Comma 3 3 3 2 2 3 3 5" xfId="37410"/>
    <cellStyle name="Comma 3 3 3 2 2 3 3 6" xfId="37411"/>
    <cellStyle name="Comma 3 3 3 2 2 3 3 7" xfId="37412"/>
    <cellStyle name="Comma 3 3 3 2 2 3 3 8" xfId="37413"/>
    <cellStyle name="Comma 3 3 3 2 2 3 4" xfId="37414"/>
    <cellStyle name="Comma 3 3 3 2 2 3 4 2" xfId="37415"/>
    <cellStyle name="Comma 3 3 3 2 2 3 4 2 2" xfId="37416"/>
    <cellStyle name="Comma 3 3 3 2 2 3 4 2 2 2" xfId="37417"/>
    <cellStyle name="Comma 3 3 3 2 2 3 4 2 3" xfId="37418"/>
    <cellStyle name="Comma 3 3 3 2 2 3 4 3" xfId="37419"/>
    <cellStyle name="Comma 3 3 3 2 2 3 4 3 2" xfId="37420"/>
    <cellStyle name="Comma 3 3 3 2 2 3 4 4" xfId="37421"/>
    <cellStyle name="Comma 3 3 3 2 2 3 4 5" xfId="37422"/>
    <cellStyle name="Comma 3 3 3 2 2 3 5" xfId="37423"/>
    <cellStyle name="Comma 3 3 3 2 2 3 5 2" xfId="37424"/>
    <cellStyle name="Comma 3 3 3 2 2 3 5 2 2" xfId="37425"/>
    <cellStyle name="Comma 3 3 3 2 2 3 5 2 2 2" xfId="37426"/>
    <cellStyle name="Comma 3 3 3 2 2 3 5 2 3" xfId="37427"/>
    <cellStyle name="Comma 3 3 3 2 2 3 5 3" xfId="37428"/>
    <cellStyle name="Comma 3 3 3 2 2 3 5 3 2" xfId="37429"/>
    <cellStyle name="Comma 3 3 3 2 2 3 5 4" xfId="37430"/>
    <cellStyle name="Comma 3 3 3 2 2 3 5 5" xfId="37431"/>
    <cellStyle name="Comma 3 3 3 2 2 3 6" xfId="37432"/>
    <cellStyle name="Comma 3 3 3 2 2 3 6 2" xfId="37433"/>
    <cellStyle name="Comma 3 3 3 2 2 3 6 2 2" xfId="37434"/>
    <cellStyle name="Comma 3 3 3 2 2 3 6 3" xfId="37435"/>
    <cellStyle name="Comma 3 3 3 2 2 3 7" xfId="37436"/>
    <cellStyle name="Comma 3 3 3 2 2 3 7 2" xfId="37437"/>
    <cellStyle name="Comma 3 3 3 2 2 3 8" xfId="37438"/>
    <cellStyle name="Comma 3 3 3 2 2 3 8 2" xfId="37439"/>
    <cellStyle name="Comma 3 3 3 2 2 3 9" xfId="37440"/>
    <cellStyle name="Comma 3 3 3 2 2 4" xfId="37441"/>
    <cellStyle name="Comma 3 3 3 2 2 4 10" xfId="37442"/>
    <cellStyle name="Comma 3 3 3 2 2 4 11" xfId="37443"/>
    <cellStyle name="Comma 3 3 3 2 2 4 12" xfId="37444"/>
    <cellStyle name="Comma 3 3 3 2 2 4 13" xfId="37445"/>
    <cellStyle name="Comma 3 3 3 2 2 4 14" xfId="37446"/>
    <cellStyle name="Comma 3 3 3 2 2 4 2" xfId="37447"/>
    <cellStyle name="Comma 3 3 3 2 2 4 2 2" xfId="37448"/>
    <cellStyle name="Comma 3 3 3 2 2 4 2 2 2" xfId="37449"/>
    <cellStyle name="Comma 3 3 3 2 2 4 2 2 2 2" xfId="37450"/>
    <cellStyle name="Comma 3 3 3 2 2 4 2 2 3" xfId="37451"/>
    <cellStyle name="Comma 3 3 3 2 2 4 2 3" xfId="37452"/>
    <cellStyle name="Comma 3 3 3 2 2 4 2 3 2" xfId="37453"/>
    <cellStyle name="Comma 3 3 3 2 2 4 2 4" xfId="37454"/>
    <cellStyle name="Comma 3 3 3 2 2 4 2 5" xfId="37455"/>
    <cellStyle name="Comma 3 3 3 2 2 4 2 6" xfId="37456"/>
    <cellStyle name="Comma 3 3 3 2 2 4 2 7" xfId="37457"/>
    <cellStyle name="Comma 3 3 3 2 2 4 2 8" xfId="37458"/>
    <cellStyle name="Comma 3 3 3 2 2 4 3" xfId="37459"/>
    <cellStyle name="Comma 3 3 3 2 2 4 3 2" xfId="37460"/>
    <cellStyle name="Comma 3 3 3 2 2 4 3 2 2" xfId="37461"/>
    <cellStyle name="Comma 3 3 3 2 2 4 3 2 2 2" xfId="37462"/>
    <cellStyle name="Comma 3 3 3 2 2 4 3 2 3" xfId="37463"/>
    <cellStyle name="Comma 3 3 3 2 2 4 3 3" xfId="37464"/>
    <cellStyle name="Comma 3 3 3 2 2 4 3 3 2" xfId="37465"/>
    <cellStyle name="Comma 3 3 3 2 2 4 3 4" xfId="37466"/>
    <cellStyle name="Comma 3 3 3 2 2 4 3 5" xfId="37467"/>
    <cellStyle name="Comma 3 3 3 2 2 4 3 6" xfId="37468"/>
    <cellStyle name="Comma 3 3 3 2 2 4 3 7" xfId="37469"/>
    <cellStyle name="Comma 3 3 3 2 2 4 3 8" xfId="37470"/>
    <cellStyle name="Comma 3 3 3 2 2 4 4" xfId="37471"/>
    <cellStyle name="Comma 3 3 3 2 2 4 4 2" xfId="37472"/>
    <cellStyle name="Comma 3 3 3 2 2 4 4 2 2" xfId="37473"/>
    <cellStyle name="Comma 3 3 3 2 2 4 4 2 2 2" xfId="37474"/>
    <cellStyle name="Comma 3 3 3 2 2 4 4 2 3" xfId="37475"/>
    <cellStyle name="Comma 3 3 3 2 2 4 4 3" xfId="37476"/>
    <cellStyle name="Comma 3 3 3 2 2 4 4 3 2" xfId="37477"/>
    <cellStyle name="Comma 3 3 3 2 2 4 4 4" xfId="37478"/>
    <cellStyle name="Comma 3 3 3 2 2 4 4 5" xfId="37479"/>
    <cellStyle name="Comma 3 3 3 2 2 4 5" xfId="37480"/>
    <cellStyle name="Comma 3 3 3 2 2 4 5 2" xfId="37481"/>
    <cellStyle name="Comma 3 3 3 2 2 4 5 2 2" xfId="37482"/>
    <cellStyle name="Comma 3 3 3 2 2 4 5 2 2 2" xfId="37483"/>
    <cellStyle name="Comma 3 3 3 2 2 4 5 2 3" xfId="37484"/>
    <cellStyle name="Comma 3 3 3 2 2 4 5 3" xfId="37485"/>
    <cellStyle name="Comma 3 3 3 2 2 4 5 3 2" xfId="37486"/>
    <cellStyle name="Comma 3 3 3 2 2 4 5 4" xfId="37487"/>
    <cellStyle name="Comma 3 3 3 2 2 4 5 5" xfId="37488"/>
    <cellStyle name="Comma 3 3 3 2 2 4 6" xfId="37489"/>
    <cellStyle name="Comma 3 3 3 2 2 4 6 2" xfId="37490"/>
    <cellStyle name="Comma 3 3 3 2 2 4 6 2 2" xfId="37491"/>
    <cellStyle name="Comma 3 3 3 2 2 4 6 3" xfId="37492"/>
    <cellStyle name="Comma 3 3 3 2 2 4 7" xfId="37493"/>
    <cellStyle name="Comma 3 3 3 2 2 4 7 2" xfId="37494"/>
    <cellStyle name="Comma 3 3 3 2 2 4 8" xfId="37495"/>
    <cellStyle name="Comma 3 3 3 2 2 4 8 2" xfId="37496"/>
    <cellStyle name="Comma 3 3 3 2 2 4 9" xfId="37497"/>
    <cellStyle name="Comma 3 3 3 2 2 5" xfId="37498"/>
    <cellStyle name="Comma 3 3 3 2 2 5 2" xfId="37499"/>
    <cellStyle name="Comma 3 3 3 2 2 5 2 2" xfId="37500"/>
    <cellStyle name="Comma 3 3 3 2 2 5 2 2 2" xfId="37501"/>
    <cellStyle name="Comma 3 3 3 2 2 5 2 3" xfId="37502"/>
    <cellStyle name="Comma 3 3 3 2 2 5 3" xfId="37503"/>
    <cellStyle name="Comma 3 3 3 2 2 5 3 2" xfId="37504"/>
    <cellStyle name="Comma 3 3 3 2 2 5 4" xfId="37505"/>
    <cellStyle name="Comma 3 3 3 2 2 5 5" xfId="37506"/>
    <cellStyle name="Comma 3 3 3 2 2 5 6" xfId="37507"/>
    <cellStyle name="Comma 3 3 3 2 2 5 7" xfId="37508"/>
    <cellStyle name="Comma 3 3 3 2 2 5 8" xfId="37509"/>
    <cellStyle name="Comma 3 3 3 2 2 6" xfId="37510"/>
    <cellStyle name="Comma 3 3 3 2 2 6 2" xfId="37511"/>
    <cellStyle name="Comma 3 3 3 2 2 6 2 2" xfId="37512"/>
    <cellStyle name="Comma 3 3 3 2 2 6 2 2 2" xfId="37513"/>
    <cellStyle name="Comma 3 3 3 2 2 6 2 3" xfId="37514"/>
    <cellStyle name="Comma 3 3 3 2 2 6 3" xfId="37515"/>
    <cellStyle name="Comma 3 3 3 2 2 6 3 2" xfId="37516"/>
    <cellStyle name="Comma 3 3 3 2 2 6 4" xfId="37517"/>
    <cellStyle name="Comma 3 3 3 2 2 6 5" xfId="37518"/>
    <cellStyle name="Comma 3 3 3 2 2 6 6" xfId="37519"/>
    <cellStyle name="Comma 3 3 3 2 2 6 7" xfId="37520"/>
    <cellStyle name="Comma 3 3 3 2 2 6 8" xfId="37521"/>
    <cellStyle name="Comma 3 3 3 2 2 7" xfId="37522"/>
    <cellStyle name="Comma 3 3 3 2 2 7 2" xfId="37523"/>
    <cellStyle name="Comma 3 3 3 2 2 7 2 2" xfId="37524"/>
    <cellStyle name="Comma 3 3 3 2 2 7 2 2 2" xfId="37525"/>
    <cellStyle name="Comma 3 3 3 2 2 7 2 3" xfId="37526"/>
    <cellStyle name="Comma 3 3 3 2 2 7 3" xfId="37527"/>
    <cellStyle name="Comma 3 3 3 2 2 7 3 2" xfId="37528"/>
    <cellStyle name="Comma 3 3 3 2 2 7 4" xfId="37529"/>
    <cellStyle name="Comma 3 3 3 2 2 7 5" xfId="37530"/>
    <cellStyle name="Comma 3 3 3 2 2 8" xfId="37531"/>
    <cellStyle name="Comma 3 3 3 2 2 8 2" xfId="37532"/>
    <cellStyle name="Comma 3 3 3 2 2 8 2 2" xfId="37533"/>
    <cellStyle name="Comma 3 3 3 2 2 8 2 2 2" xfId="37534"/>
    <cellStyle name="Comma 3 3 3 2 2 8 2 3" xfId="37535"/>
    <cellStyle name="Comma 3 3 3 2 2 8 3" xfId="37536"/>
    <cellStyle name="Comma 3 3 3 2 2 8 3 2" xfId="37537"/>
    <cellStyle name="Comma 3 3 3 2 2 8 4" xfId="37538"/>
    <cellStyle name="Comma 3 3 3 2 2 8 5" xfId="37539"/>
    <cellStyle name="Comma 3 3 3 2 2 9" xfId="37540"/>
    <cellStyle name="Comma 3 3 3 2 2 9 2" xfId="37541"/>
    <cellStyle name="Comma 3 3 3 2 2 9 2 2" xfId="37542"/>
    <cellStyle name="Comma 3 3 3 2 2 9 3" xfId="37543"/>
    <cellStyle name="Comma 3 3 3 2 20" xfId="37544"/>
    <cellStyle name="Comma 3 3 3 2 3" xfId="37545"/>
    <cellStyle name="Comma 3 3 3 2 3 10" xfId="37546"/>
    <cellStyle name="Comma 3 3 3 2 3 11" xfId="37547"/>
    <cellStyle name="Comma 3 3 3 2 3 12" xfId="37548"/>
    <cellStyle name="Comma 3 3 3 2 3 13" xfId="37549"/>
    <cellStyle name="Comma 3 3 3 2 3 14" xfId="37550"/>
    <cellStyle name="Comma 3 3 3 2 3 2" xfId="37551"/>
    <cellStyle name="Comma 3 3 3 2 3 2 2" xfId="37552"/>
    <cellStyle name="Comma 3 3 3 2 3 2 2 2" xfId="37553"/>
    <cellStyle name="Comma 3 3 3 2 3 2 2 2 2" xfId="37554"/>
    <cellStyle name="Comma 3 3 3 2 3 2 2 3" xfId="37555"/>
    <cellStyle name="Comma 3 3 3 2 3 2 3" xfId="37556"/>
    <cellStyle name="Comma 3 3 3 2 3 2 3 2" xfId="37557"/>
    <cellStyle name="Comma 3 3 3 2 3 2 4" xfId="37558"/>
    <cellStyle name="Comma 3 3 3 2 3 2 5" xfId="37559"/>
    <cellStyle name="Comma 3 3 3 2 3 2 6" xfId="37560"/>
    <cellStyle name="Comma 3 3 3 2 3 2 7" xfId="37561"/>
    <cellStyle name="Comma 3 3 3 2 3 2 8" xfId="37562"/>
    <cellStyle name="Comma 3 3 3 2 3 3" xfId="37563"/>
    <cellStyle name="Comma 3 3 3 2 3 3 2" xfId="37564"/>
    <cellStyle name="Comma 3 3 3 2 3 3 2 2" xfId="37565"/>
    <cellStyle name="Comma 3 3 3 2 3 3 2 2 2" xfId="37566"/>
    <cellStyle name="Comma 3 3 3 2 3 3 2 3" xfId="37567"/>
    <cellStyle name="Comma 3 3 3 2 3 3 3" xfId="37568"/>
    <cellStyle name="Comma 3 3 3 2 3 3 3 2" xfId="37569"/>
    <cellStyle name="Comma 3 3 3 2 3 3 4" xfId="37570"/>
    <cellStyle name="Comma 3 3 3 2 3 3 5" xfId="37571"/>
    <cellStyle name="Comma 3 3 3 2 3 3 6" xfId="37572"/>
    <cellStyle name="Comma 3 3 3 2 3 3 7" xfId="37573"/>
    <cellStyle name="Comma 3 3 3 2 3 3 8" xfId="37574"/>
    <cellStyle name="Comma 3 3 3 2 3 4" xfId="37575"/>
    <cellStyle name="Comma 3 3 3 2 3 4 2" xfId="37576"/>
    <cellStyle name="Comma 3 3 3 2 3 4 2 2" xfId="37577"/>
    <cellStyle name="Comma 3 3 3 2 3 4 2 2 2" xfId="37578"/>
    <cellStyle name="Comma 3 3 3 2 3 4 2 3" xfId="37579"/>
    <cellStyle name="Comma 3 3 3 2 3 4 3" xfId="37580"/>
    <cellStyle name="Comma 3 3 3 2 3 4 3 2" xfId="37581"/>
    <cellStyle name="Comma 3 3 3 2 3 4 4" xfId="37582"/>
    <cellStyle name="Comma 3 3 3 2 3 4 5" xfId="37583"/>
    <cellStyle name="Comma 3 3 3 2 3 5" xfId="37584"/>
    <cellStyle name="Comma 3 3 3 2 3 5 2" xfId="37585"/>
    <cellStyle name="Comma 3 3 3 2 3 5 2 2" xfId="37586"/>
    <cellStyle name="Comma 3 3 3 2 3 5 2 2 2" xfId="37587"/>
    <cellStyle name="Comma 3 3 3 2 3 5 2 3" xfId="37588"/>
    <cellStyle name="Comma 3 3 3 2 3 5 3" xfId="37589"/>
    <cellStyle name="Comma 3 3 3 2 3 5 3 2" xfId="37590"/>
    <cellStyle name="Comma 3 3 3 2 3 5 4" xfId="37591"/>
    <cellStyle name="Comma 3 3 3 2 3 5 5" xfId="37592"/>
    <cellStyle name="Comma 3 3 3 2 3 6" xfId="37593"/>
    <cellStyle name="Comma 3 3 3 2 3 6 2" xfId="37594"/>
    <cellStyle name="Comma 3 3 3 2 3 6 2 2" xfId="37595"/>
    <cellStyle name="Comma 3 3 3 2 3 6 3" xfId="37596"/>
    <cellStyle name="Comma 3 3 3 2 3 7" xfId="37597"/>
    <cellStyle name="Comma 3 3 3 2 3 7 2" xfId="37598"/>
    <cellStyle name="Comma 3 3 3 2 3 8" xfId="37599"/>
    <cellStyle name="Comma 3 3 3 2 3 8 2" xfId="37600"/>
    <cellStyle name="Comma 3 3 3 2 3 9" xfId="37601"/>
    <cellStyle name="Comma 3 3 3 2 4" xfId="37602"/>
    <cellStyle name="Comma 3 3 3 2 4 10" xfId="37603"/>
    <cellStyle name="Comma 3 3 3 2 4 11" xfId="37604"/>
    <cellStyle name="Comma 3 3 3 2 4 12" xfId="37605"/>
    <cellStyle name="Comma 3 3 3 2 4 13" xfId="37606"/>
    <cellStyle name="Comma 3 3 3 2 4 14" xfId="37607"/>
    <cellStyle name="Comma 3 3 3 2 4 2" xfId="37608"/>
    <cellStyle name="Comma 3 3 3 2 4 2 2" xfId="37609"/>
    <cellStyle name="Comma 3 3 3 2 4 2 2 2" xfId="37610"/>
    <cellStyle name="Comma 3 3 3 2 4 2 2 2 2" xfId="37611"/>
    <cellStyle name="Comma 3 3 3 2 4 2 2 3" xfId="37612"/>
    <cellStyle name="Comma 3 3 3 2 4 2 3" xfId="37613"/>
    <cellStyle name="Comma 3 3 3 2 4 2 3 2" xfId="37614"/>
    <cellStyle name="Comma 3 3 3 2 4 2 4" xfId="37615"/>
    <cellStyle name="Comma 3 3 3 2 4 2 5" xfId="37616"/>
    <cellStyle name="Comma 3 3 3 2 4 2 6" xfId="37617"/>
    <cellStyle name="Comma 3 3 3 2 4 2 7" xfId="37618"/>
    <cellStyle name="Comma 3 3 3 2 4 2 8" xfId="37619"/>
    <cellStyle name="Comma 3 3 3 2 4 3" xfId="37620"/>
    <cellStyle name="Comma 3 3 3 2 4 3 2" xfId="37621"/>
    <cellStyle name="Comma 3 3 3 2 4 3 2 2" xfId="37622"/>
    <cellStyle name="Comma 3 3 3 2 4 3 2 2 2" xfId="37623"/>
    <cellStyle name="Comma 3 3 3 2 4 3 2 3" xfId="37624"/>
    <cellStyle name="Comma 3 3 3 2 4 3 3" xfId="37625"/>
    <cellStyle name="Comma 3 3 3 2 4 3 3 2" xfId="37626"/>
    <cellStyle name="Comma 3 3 3 2 4 3 4" xfId="37627"/>
    <cellStyle name="Comma 3 3 3 2 4 3 5" xfId="37628"/>
    <cellStyle name="Comma 3 3 3 2 4 3 6" xfId="37629"/>
    <cellStyle name="Comma 3 3 3 2 4 3 7" xfId="37630"/>
    <cellStyle name="Comma 3 3 3 2 4 3 8" xfId="37631"/>
    <cellStyle name="Comma 3 3 3 2 4 4" xfId="37632"/>
    <cellStyle name="Comma 3 3 3 2 4 4 2" xfId="37633"/>
    <cellStyle name="Comma 3 3 3 2 4 4 2 2" xfId="37634"/>
    <cellStyle name="Comma 3 3 3 2 4 4 2 2 2" xfId="37635"/>
    <cellStyle name="Comma 3 3 3 2 4 4 2 3" xfId="37636"/>
    <cellStyle name="Comma 3 3 3 2 4 4 3" xfId="37637"/>
    <cellStyle name="Comma 3 3 3 2 4 4 3 2" xfId="37638"/>
    <cellStyle name="Comma 3 3 3 2 4 4 4" xfId="37639"/>
    <cellStyle name="Comma 3 3 3 2 4 4 5" xfId="37640"/>
    <cellStyle name="Comma 3 3 3 2 4 5" xfId="37641"/>
    <cellStyle name="Comma 3 3 3 2 4 5 2" xfId="37642"/>
    <cellStyle name="Comma 3 3 3 2 4 5 2 2" xfId="37643"/>
    <cellStyle name="Comma 3 3 3 2 4 5 2 2 2" xfId="37644"/>
    <cellStyle name="Comma 3 3 3 2 4 5 2 3" xfId="37645"/>
    <cellStyle name="Comma 3 3 3 2 4 5 3" xfId="37646"/>
    <cellStyle name="Comma 3 3 3 2 4 5 3 2" xfId="37647"/>
    <cellStyle name="Comma 3 3 3 2 4 5 4" xfId="37648"/>
    <cellStyle name="Comma 3 3 3 2 4 5 5" xfId="37649"/>
    <cellStyle name="Comma 3 3 3 2 4 6" xfId="37650"/>
    <cellStyle name="Comma 3 3 3 2 4 6 2" xfId="37651"/>
    <cellStyle name="Comma 3 3 3 2 4 6 2 2" xfId="37652"/>
    <cellStyle name="Comma 3 3 3 2 4 6 3" xfId="37653"/>
    <cellStyle name="Comma 3 3 3 2 4 7" xfId="37654"/>
    <cellStyle name="Comma 3 3 3 2 4 7 2" xfId="37655"/>
    <cellStyle name="Comma 3 3 3 2 4 8" xfId="37656"/>
    <cellStyle name="Comma 3 3 3 2 4 8 2" xfId="37657"/>
    <cellStyle name="Comma 3 3 3 2 4 9" xfId="37658"/>
    <cellStyle name="Comma 3 3 3 2 5" xfId="37659"/>
    <cellStyle name="Comma 3 3 3 2 5 10" xfId="37660"/>
    <cellStyle name="Comma 3 3 3 2 5 11" xfId="37661"/>
    <cellStyle name="Comma 3 3 3 2 5 12" xfId="37662"/>
    <cellStyle name="Comma 3 3 3 2 5 13" xfId="37663"/>
    <cellStyle name="Comma 3 3 3 2 5 14" xfId="37664"/>
    <cellStyle name="Comma 3 3 3 2 5 2" xfId="37665"/>
    <cellStyle name="Comma 3 3 3 2 5 2 2" xfId="37666"/>
    <cellStyle name="Comma 3 3 3 2 5 2 2 2" xfId="37667"/>
    <cellStyle name="Comma 3 3 3 2 5 2 2 2 2" xfId="37668"/>
    <cellStyle name="Comma 3 3 3 2 5 2 2 3" xfId="37669"/>
    <cellStyle name="Comma 3 3 3 2 5 2 3" xfId="37670"/>
    <cellStyle name="Comma 3 3 3 2 5 2 3 2" xfId="37671"/>
    <cellStyle name="Comma 3 3 3 2 5 2 4" xfId="37672"/>
    <cellStyle name="Comma 3 3 3 2 5 2 5" xfId="37673"/>
    <cellStyle name="Comma 3 3 3 2 5 2 6" xfId="37674"/>
    <cellStyle name="Comma 3 3 3 2 5 2 7" xfId="37675"/>
    <cellStyle name="Comma 3 3 3 2 5 2 8" xfId="37676"/>
    <cellStyle name="Comma 3 3 3 2 5 3" xfId="37677"/>
    <cellStyle name="Comma 3 3 3 2 5 3 2" xfId="37678"/>
    <cellStyle name="Comma 3 3 3 2 5 3 2 2" xfId="37679"/>
    <cellStyle name="Comma 3 3 3 2 5 3 2 2 2" xfId="37680"/>
    <cellStyle name="Comma 3 3 3 2 5 3 2 3" xfId="37681"/>
    <cellStyle name="Comma 3 3 3 2 5 3 3" xfId="37682"/>
    <cellStyle name="Comma 3 3 3 2 5 3 3 2" xfId="37683"/>
    <cellStyle name="Comma 3 3 3 2 5 3 4" xfId="37684"/>
    <cellStyle name="Comma 3 3 3 2 5 3 5" xfId="37685"/>
    <cellStyle name="Comma 3 3 3 2 5 3 6" xfId="37686"/>
    <cellStyle name="Comma 3 3 3 2 5 3 7" xfId="37687"/>
    <cellStyle name="Comma 3 3 3 2 5 3 8" xfId="37688"/>
    <cellStyle name="Comma 3 3 3 2 5 4" xfId="37689"/>
    <cellStyle name="Comma 3 3 3 2 5 4 2" xfId="37690"/>
    <cellStyle name="Comma 3 3 3 2 5 4 2 2" xfId="37691"/>
    <cellStyle name="Comma 3 3 3 2 5 4 2 2 2" xfId="37692"/>
    <cellStyle name="Comma 3 3 3 2 5 4 2 3" xfId="37693"/>
    <cellStyle name="Comma 3 3 3 2 5 4 3" xfId="37694"/>
    <cellStyle name="Comma 3 3 3 2 5 4 3 2" xfId="37695"/>
    <cellStyle name="Comma 3 3 3 2 5 4 4" xfId="37696"/>
    <cellStyle name="Comma 3 3 3 2 5 4 5" xfId="37697"/>
    <cellStyle name="Comma 3 3 3 2 5 5" xfId="37698"/>
    <cellStyle name="Comma 3 3 3 2 5 5 2" xfId="37699"/>
    <cellStyle name="Comma 3 3 3 2 5 5 2 2" xfId="37700"/>
    <cellStyle name="Comma 3 3 3 2 5 5 2 2 2" xfId="37701"/>
    <cellStyle name="Comma 3 3 3 2 5 5 2 3" xfId="37702"/>
    <cellStyle name="Comma 3 3 3 2 5 5 3" xfId="37703"/>
    <cellStyle name="Comma 3 3 3 2 5 5 3 2" xfId="37704"/>
    <cellStyle name="Comma 3 3 3 2 5 5 4" xfId="37705"/>
    <cellStyle name="Comma 3 3 3 2 5 5 5" xfId="37706"/>
    <cellStyle name="Comma 3 3 3 2 5 6" xfId="37707"/>
    <cellStyle name="Comma 3 3 3 2 5 6 2" xfId="37708"/>
    <cellStyle name="Comma 3 3 3 2 5 6 2 2" xfId="37709"/>
    <cellStyle name="Comma 3 3 3 2 5 6 3" xfId="37710"/>
    <cellStyle name="Comma 3 3 3 2 5 7" xfId="37711"/>
    <cellStyle name="Comma 3 3 3 2 5 7 2" xfId="37712"/>
    <cellStyle name="Comma 3 3 3 2 5 8" xfId="37713"/>
    <cellStyle name="Comma 3 3 3 2 5 8 2" xfId="37714"/>
    <cellStyle name="Comma 3 3 3 2 5 9" xfId="37715"/>
    <cellStyle name="Comma 3 3 3 2 6" xfId="37716"/>
    <cellStyle name="Comma 3 3 3 2 6 2" xfId="37717"/>
    <cellStyle name="Comma 3 3 3 2 6 2 2" xfId="37718"/>
    <cellStyle name="Comma 3 3 3 2 6 2 2 2" xfId="37719"/>
    <cellStyle name="Comma 3 3 3 2 6 2 3" xfId="37720"/>
    <cellStyle name="Comma 3 3 3 2 6 3" xfId="37721"/>
    <cellStyle name="Comma 3 3 3 2 6 3 2" xfId="37722"/>
    <cellStyle name="Comma 3 3 3 2 6 4" xfId="37723"/>
    <cellStyle name="Comma 3 3 3 2 6 5" xfId="37724"/>
    <cellStyle name="Comma 3 3 3 2 6 6" xfId="37725"/>
    <cellStyle name="Comma 3 3 3 2 6 7" xfId="37726"/>
    <cellStyle name="Comma 3 3 3 2 6 8" xfId="37727"/>
    <cellStyle name="Comma 3 3 3 2 7" xfId="37728"/>
    <cellStyle name="Comma 3 3 3 2 7 2" xfId="37729"/>
    <cellStyle name="Comma 3 3 3 2 7 2 2" xfId="37730"/>
    <cellStyle name="Comma 3 3 3 2 7 2 2 2" xfId="37731"/>
    <cellStyle name="Comma 3 3 3 2 7 2 3" xfId="37732"/>
    <cellStyle name="Comma 3 3 3 2 7 3" xfId="37733"/>
    <cellStyle name="Comma 3 3 3 2 7 3 2" xfId="37734"/>
    <cellStyle name="Comma 3 3 3 2 7 4" xfId="37735"/>
    <cellStyle name="Comma 3 3 3 2 7 5" xfId="37736"/>
    <cellStyle name="Comma 3 3 3 2 7 6" xfId="37737"/>
    <cellStyle name="Comma 3 3 3 2 7 7" xfId="37738"/>
    <cellStyle name="Comma 3 3 3 2 7 8" xfId="37739"/>
    <cellStyle name="Comma 3 3 3 2 8" xfId="37740"/>
    <cellStyle name="Comma 3 3 3 2 8 2" xfId="37741"/>
    <cellStyle name="Comma 3 3 3 2 8 2 2" xfId="37742"/>
    <cellStyle name="Comma 3 3 3 2 8 2 2 2" xfId="37743"/>
    <cellStyle name="Comma 3 3 3 2 8 2 3" xfId="37744"/>
    <cellStyle name="Comma 3 3 3 2 8 3" xfId="37745"/>
    <cellStyle name="Comma 3 3 3 2 8 3 2" xfId="37746"/>
    <cellStyle name="Comma 3 3 3 2 8 4" xfId="37747"/>
    <cellStyle name="Comma 3 3 3 2 8 5" xfId="37748"/>
    <cellStyle name="Comma 3 3 3 2 9" xfId="37749"/>
    <cellStyle name="Comma 3 3 3 2 9 2" xfId="37750"/>
    <cellStyle name="Comma 3 3 3 2 9 2 2" xfId="37751"/>
    <cellStyle name="Comma 3 3 3 2 9 2 2 2" xfId="37752"/>
    <cellStyle name="Comma 3 3 3 2 9 2 3" xfId="37753"/>
    <cellStyle name="Comma 3 3 3 2 9 3" xfId="37754"/>
    <cellStyle name="Comma 3 3 3 2 9 3 2" xfId="37755"/>
    <cellStyle name="Comma 3 3 3 2 9 4" xfId="37756"/>
    <cellStyle name="Comma 3 3 3 2 9 5" xfId="37757"/>
    <cellStyle name="Comma 3 3 3 20" xfId="37758"/>
    <cellStyle name="Comma 3 3 3 21" xfId="37759"/>
    <cellStyle name="Comma 3 3 3 22" xfId="37760"/>
    <cellStyle name="Comma 3 3 3 23" xfId="37761"/>
    <cellStyle name="Comma 3 3 3 3" xfId="37762"/>
    <cellStyle name="Comma 3 3 3 3 10" xfId="37763"/>
    <cellStyle name="Comma 3 3 3 3 10 2" xfId="37764"/>
    <cellStyle name="Comma 3 3 3 3 11" xfId="37765"/>
    <cellStyle name="Comma 3 3 3 3 11 2" xfId="37766"/>
    <cellStyle name="Comma 3 3 3 3 12" xfId="37767"/>
    <cellStyle name="Comma 3 3 3 3 13" xfId="37768"/>
    <cellStyle name="Comma 3 3 3 3 14" xfId="37769"/>
    <cellStyle name="Comma 3 3 3 3 15" xfId="37770"/>
    <cellStyle name="Comma 3 3 3 3 16" xfId="37771"/>
    <cellStyle name="Comma 3 3 3 3 17" xfId="37772"/>
    <cellStyle name="Comma 3 3 3 3 2" xfId="37773"/>
    <cellStyle name="Comma 3 3 3 3 2 10" xfId="37774"/>
    <cellStyle name="Comma 3 3 3 3 2 11" xfId="37775"/>
    <cellStyle name="Comma 3 3 3 3 2 12" xfId="37776"/>
    <cellStyle name="Comma 3 3 3 3 2 13" xfId="37777"/>
    <cellStyle name="Comma 3 3 3 3 2 14" xfId="37778"/>
    <cellStyle name="Comma 3 3 3 3 2 2" xfId="37779"/>
    <cellStyle name="Comma 3 3 3 3 2 2 2" xfId="37780"/>
    <cellStyle name="Comma 3 3 3 3 2 2 2 2" xfId="37781"/>
    <cellStyle name="Comma 3 3 3 3 2 2 2 2 2" xfId="37782"/>
    <cellStyle name="Comma 3 3 3 3 2 2 2 3" xfId="37783"/>
    <cellStyle name="Comma 3 3 3 3 2 2 3" xfId="37784"/>
    <cellStyle name="Comma 3 3 3 3 2 2 3 2" xfId="37785"/>
    <cellStyle name="Comma 3 3 3 3 2 2 4" xfId="37786"/>
    <cellStyle name="Comma 3 3 3 3 2 2 5" xfId="37787"/>
    <cellStyle name="Comma 3 3 3 3 2 2 6" xfId="37788"/>
    <cellStyle name="Comma 3 3 3 3 2 2 7" xfId="37789"/>
    <cellStyle name="Comma 3 3 3 3 2 2 8" xfId="37790"/>
    <cellStyle name="Comma 3 3 3 3 2 3" xfId="37791"/>
    <cellStyle name="Comma 3 3 3 3 2 3 2" xfId="37792"/>
    <cellStyle name="Comma 3 3 3 3 2 3 2 2" xfId="37793"/>
    <cellStyle name="Comma 3 3 3 3 2 3 2 2 2" xfId="37794"/>
    <cellStyle name="Comma 3 3 3 3 2 3 2 3" xfId="37795"/>
    <cellStyle name="Comma 3 3 3 3 2 3 3" xfId="37796"/>
    <cellStyle name="Comma 3 3 3 3 2 3 3 2" xfId="37797"/>
    <cellStyle name="Comma 3 3 3 3 2 3 4" xfId="37798"/>
    <cellStyle name="Comma 3 3 3 3 2 3 5" xfId="37799"/>
    <cellStyle name="Comma 3 3 3 3 2 3 6" xfId="37800"/>
    <cellStyle name="Comma 3 3 3 3 2 3 7" xfId="37801"/>
    <cellStyle name="Comma 3 3 3 3 2 3 8" xfId="37802"/>
    <cellStyle name="Comma 3 3 3 3 2 4" xfId="37803"/>
    <cellStyle name="Comma 3 3 3 3 2 4 2" xfId="37804"/>
    <cellStyle name="Comma 3 3 3 3 2 4 2 2" xfId="37805"/>
    <cellStyle name="Comma 3 3 3 3 2 4 2 2 2" xfId="37806"/>
    <cellStyle name="Comma 3 3 3 3 2 4 2 3" xfId="37807"/>
    <cellStyle name="Comma 3 3 3 3 2 4 3" xfId="37808"/>
    <cellStyle name="Comma 3 3 3 3 2 4 3 2" xfId="37809"/>
    <cellStyle name="Comma 3 3 3 3 2 4 4" xfId="37810"/>
    <cellStyle name="Comma 3 3 3 3 2 4 5" xfId="37811"/>
    <cellStyle name="Comma 3 3 3 3 2 5" xfId="37812"/>
    <cellStyle name="Comma 3 3 3 3 2 5 2" xfId="37813"/>
    <cellStyle name="Comma 3 3 3 3 2 5 2 2" xfId="37814"/>
    <cellStyle name="Comma 3 3 3 3 2 5 2 2 2" xfId="37815"/>
    <cellStyle name="Comma 3 3 3 3 2 5 2 3" xfId="37816"/>
    <cellStyle name="Comma 3 3 3 3 2 5 3" xfId="37817"/>
    <cellStyle name="Comma 3 3 3 3 2 5 3 2" xfId="37818"/>
    <cellStyle name="Comma 3 3 3 3 2 5 4" xfId="37819"/>
    <cellStyle name="Comma 3 3 3 3 2 5 5" xfId="37820"/>
    <cellStyle name="Comma 3 3 3 3 2 6" xfId="37821"/>
    <cellStyle name="Comma 3 3 3 3 2 6 2" xfId="37822"/>
    <cellStyle name="Comma 3 3 3 3 2 6 2 2" xfId="37823"/>
    <cellStyle name="Comma 3 3 3 3 2 6 3" xfId="37824"/>
    <cellStyle name="Comma 3 3 3 3 2 7" xfId="37825"/>
    <cellStyle name="Comma 3 3 3 3 2 7 2" xfId="37826"/>
    <cellStyle name="Comma 3 3 3 3 2 8" xfId="37827"/>
    <cellStyle name="Comma 3 3 3 3 2 8 2" xfId="37828"/>
    <cellStyle name="Comma 3 3 3 3 2 9" xfId="37829"/>
    <cellStyle name="Comma 3 3 3 3 3" xfId="37830"/>
    <cellStyle name="Comma 3 3 3 3 3 10" xfId="37831"/>
    <cellStyle name="Comma 3 3 3 3 3 11" xfId="37832"/>
    <cellStyle name="Comma 3 3 3 3 3 12" xfId="37833"/>
    <cellStyle name="Comma 3 3 3 3 3 13" xfId="37834"/>
    <cellStyle name="Comma 3 3 3 3 3 14" xfId="37835"/>
    <cellStyle name="Comma 3 3 3 3 3 2" xfId="37836"/>
    <cellStyle name="Comma 3 3 3 3 3 2 2" xfId="37837"/>
    <cellStyle name="Comma 3 3 3 3 3 2 2 2" xfId="37838"/>
    <cellStyle name="Comma 3 3 3 3 3 2 2 2 2" xfId="37839"/>
    <cellStyle name="Comma 3 3 3 3 3 2 2 3" xfId="37840"/>
    <cellStyle name="Comma 3 3 3 3 3 2 3" xfId="37841"/>
    <cellStyle name="Comma 3 3 3 3 3 2 3 2" xfId="37842"/>
    <cellStyle name="Comma 3 3 3 3 3 2 4" xfId="37843"/>
    <cellStyle name="Comma 3 3 3 3 3 2 5" xfId="37844"/>
    <cellStyle name="Comma 3 3 3 3 3 2 6" xfId="37845"/>
    <cellStyle name="Comma 3 3 3 3 3 2 7" xfId="37846"/>
    <cellStyle name="Comma 3 3 3 3 3 2 8" xfId="37847"/>
    <cellStyle name="Comma 3 3 3 3 3 3" xfId="37848"/>
    <cellStyle name="Comma 3 3 3 3 3 3 2" xfId="37849"/>
    <cellStyle name="Comma 3 3 3 3 3 3 2 2" xfId="37850"/>
    <cellStyle name="Comma 3 3 3 3 3 3 2 2 2" xfId="37851"/>
    <cellStyle name="Comma 3 3 3 3 3 3 2 3" xfId="37852"/>
    <cellStyle name="Comma 3 3 3 3 3 3 3" xfId="37853"/>
    <cellStyle name="Comma 3 3 3 3 3 3 3 2" xfId="37854"/>
    <cellStyle name="Comma 3 3 3 3 3 3 4" xfId="37855"/>
    <cellStyle name="Comma 3 3 3 3 3 3 5" xfId="37856"/>
    <cellStyle name="Comma 3 3 3 3 3 3 6" xfId="37857"/>
    <cellStyle name="Comma 3 3 3 3 3 3 7" xfId="37858"/>
    <cellStyle name="Comma 3 3 3 3 3 3 8" xfId="37859"/>
    <cellStyle name="Comma 3 3 3 3 3 4" xfId="37860"/>
    <cellStyle name="Comma 3 3 3 3 3 4 2" xfId="37861"/>
    <cellStyle name="Comma 3 3 3 3 3 4 2 2" xfId="37862"/>
    <cellStyle name="Comma 3 3 3 3 3 4 2 2 2" xfId="37863"/>
    <cellStyle name="Comma 3 3 3 3 3 4 2 3" xfId="37864"/>
    <cellStyle name="Comma 3 3 3 3 3 4 3" xfId="37865"/>
    <cellStyle name="Comma 3 3 3 3 3 4 3 2" xfId="37866"/>
    <cellStyle name="Comma 3 3 3 3 3 4 4" xfId="37867"/>
    <cellStyle name="Comma 3 3 3 3 3 4 5" xfId="37868"/>
    <cellStyle name="Comma 3 3 3 3 3 5" xfId="37869"/>
    <cellStyle name="Comma 3 3 3 3 3 5 2" xfId="37870"/>
    <cellStyle name="Comma 3 3 3 3 3 5 2 2" xfId="37871"/>
    <cellStyle name="Comma 3 3 3 3 3 5 2 2 2" xfId="37872"/>
    <cellStyle name="Comma 3 3 3 3 3 5 2 3" xfId="37873"/>
    <cellStyle name="Comma 3 3 3 3 3 5 3" xfId="37874"/>
    <cellStyle name="Comma 3 3 3 3 3 5 3 2" xfId="37875"/>
    <cellStyle name="Comma 3 3 3 3 3 5 4" xfId="37876"/>
    <cellStyle name="Comma 3 3 3 3 3 5 5" xfId="37877"/>
    <cellStyle name="Comma 3 3 3 3 3 6" xfId="37878"/>
    <cellStyle name="Comma 3 3 3 3 3 6 2" xfId="37879"/>
    <cellStyle name="Comma 3 3 3 3 3 6 2 2" xfId="37880"/>
    <cellStyle name="Comma 3 3 3 3 3 6 3" xfId="37881"/>
    <cellStyle name="Comma 3 3 3 3 3 7" xfId="37882"/>
    <cellStyle name="Comma 3 3 3 3 3 7 2" xfId="37883"/>
    <cellStyle name="Comma 3 3 3 3 3 8" xfId="37884"/>
    <cellStyle name="Comma 3 3 3 3 3 8 2" xfId="37885"/>
    <cellStyle name="Comma 3 3 3 3 3 9" xfId="37886"/>
    <cellStyle name="Comma 3 3 3 3 4" xfId="37887"/>
    <cellStyle name="Comma 3 3 3 3 4 10" xfId="37888"/>
    <cellStyle name="Comma 3 3 3 3 4 11" xfId="37889"/>
    <cellStyle name="Comma 3 3 3 3 4 12" xfId="37890"/>
    <cellStyle name="Comma 3 3 3 3 4 13" xfId="37891"/>
    <cellStyle name="Comma 3 3 3 3 4 14" xfId="37892"/>
    <cellStyle name="Comma 3 3 3 3 4 2" xfId="37893"/>
    <cellStyle name="Comma 3 3 3 3 4 2 2" xfId="37894"/>
    <cellStyle name="Comma 3 3 3 3 4 2 2 2" xfId="37895"/>
    <cellStyle name="Comma 3 3 3 3 4 2 2 2 2" xfId="37896"/>
    <cellStyle name="Comma 3 3 3 3 4 2 2 3" xfId="37897"/>
    <cellStyle name="Comma 3 3 3 3 4 2 3" xfId="37898"/>
    <cellStyle name="Comma 3 3 3 3 4 2 3 2" xfId="37899"/>
    <cellStyle name="Comma 3 3 3 3 4 2 4" xfId="37900"/>
    <cellStyle name="Comma 3 3 3 3 4 2 5" xfId="37901"/>
    <cellStyle name="Comma 3 3 3 3 4 2 6" xfId="37902"/>
    <cellStyle name="Comma 3 3 3 3 4 2 7" xfId="37903"/>
    <cellStyle name="Comma 3 3 3 3 4 2 8" xfId="37904"/>
    <cellStyle name="Comma 3 3 3 3 4 3" xfId="37905"/>
    <cellStyle name="Comma 3 3 3 3 4 3 2" xfId="37906"/>
    <cellStyle name="Comma 3 3 3 3 4 3 2 2" xfId="37907"/>
    <cellStyle name="Comma 3 3 3 3 4 3 2 2 2" xfId="37908"/>
    <cellStyle name="Comma 3 3 3 3 4 3 2 3" xfId="37909"/>
    <cellStyle name="Comma 3 3 3 3 4 3 3" xfId="37910"/>
    <cellStyle name="Comma 3 3 3 3 4 3 3 2" xfId="37911"/>
    <cellStyle name="Comma 3 3 3 3 4 3 4" xfId="37912"/>
    <cellStyle name="Comma 3 3 3 3 4 3 5" xfId="37913"/>
    <cellStyle name="Comma 3 3 3 3 4 3 6" xfId="37914"/>
    <cellStyle name="Comma 3 3 3 3 4 3 7" xfId="37915"/>
    <cellStyle name="Comma 3 3 3 3 4 3 8" xfId="37916"/>
    <cellStyle name="Comma 3 3 3 3 4 4" xfId="37917"/>
    <cellStyle name="Comma 3 3 3 3 4 4 2" xfId="37918"/>
    <cellStyle name="Comma 3 3 3 3 4 4 2 2" xfId="37919"/>
    <cellStyle name="Comma 3 3 3 3 4 4 2 2 2" xfId="37920"/>
    <cellStyle name="Comma 3 3 3 3 4 4 2 3" xfId="37921"/>
    <cellStyle name="Comma 3 3 3 3 4 4 3" xfId="37922"/>
    <cellStyle name="Comma 3 3 3 3 4 4 3 2" xfId="37923"/>
    <cellStyle name="Comma 3 3 3 3 4 4 4" xfId="37924"/>
    <cellStyle name="Comma 3 3 3 3 4 4 5" xfId="37925"/>
    <cellStyle name="Comma 3 3 3 3 4 5" xfId="37926"/>
    <cellStyle name="Comma 3 3 3 3 4 5 2" xfId="37927"/>
    <cellStyle name="Comma 3 3 3 3 4 5 2 2" xfId="37928"/>
    <cellStyle name="Comma 3 3 3 3 4 5 2 2 2" xfId="37929"/>
    <cellStyle name="Comma 3 3 3 3 4 5 2 3" xfId="37930"/>
    <cellStyle name="Comma 3 3 3 3 4 5 3" xfId="37931"/>
    <cellStyle name="Comma 3 3 3 3 4 5 3 2" xfId="37932"/>
    <cellStyle name="Comma 3 3 3 3 4 5 4" xfId="37933"/>
    <cellStyle name="Comma 3 3 3 3 4 5 5" xfId="37934"/>
    <cellStyle name="Comma 3 3 3 3 4 6" xfId="37935"/>
    <cellStyle name="Comma 3 3 3 3 4 6 2" xfId="37936"/>
    <cellStyle name="Comma 3 3 3 3 4 6 2 2" xfId="37937"/>
    <cellStyle name="Comma 3 3 3 3 4 6 3" xfId="37938"/>
    <cellStyle name="Comma 3 3 3 3 4 7" xfId="37939"/>
    <cellStyle name="Comma 3 3 3 3 4 7 2" xfId="37940"/>
    <cellStyle name="Comma 3 3 3 3 4 8" xfId="37941"/>
    <cellStyle name="Comma 3 3 3 3 4 8 2" xfId="37942"/>
    <cellStyle name="Comma 3 3 3 3 4 9" xfId="37943"/>
    <cellStyle name="Comma 3 3 3 3 5" xfId="37944"/>
    <cellStyle name="Comma 3 3 3 3 5 2" xfId="37945"/>
    <cellStyle name="Comma 3 3 3 3 5 2 2" xfId="37946"/>
    <cellStyle name="Comma 3 3 3 3 5 2 2 2" xfId="37947"/>
    <cellStyle name="Comma 3 3 3 3 5 2 3" xfId="37948"/>
    <cellStyle name="Comma 3 3 3 3 5 3" xfId="37949"/>
    <cellStyle name="Comma 3 3 3 3 5 3 2" xfId="37950"/>
    <cellStyle name="Comma 3 3 3 3 5 4" xfId="37951"/>
    <cellStyle name="Comma 3 3 3 3 5 5" xfId="37952"/>
    <cellStyle name="Comma 3 3 3 3 5 6" xfId="37953"/>
    <cellStyle name="Comma 3 3 3 3 5 7" xfId="37954"/>
    <cellStyle name="Comma 3 3 3 3 5 8" xfId="37955"/>
    <cellStyle name="Comma 3 3 3 3 6" xfId="37956"/>
    <cellStyle name="Comma 3 3 3 3 6 2" xfId="37957"/>
    <cellStyle name="Comma 3 3 3 3 6 2 2" xfId="37958"/>
    <cellStyle name="Comma 3 3 3 3 6 2 2 2" xfId="37959"/>
    <cellStyle name="Comma 3 3 3 3 6 2 3" xfId="37960"/>
    <cellStyle name="Comma 3 3 3 3 6 3" xfId="37961"/>
    <cellStyle name="Comma 3 3 3 3 6 3 2" xfId="37962"/>
    <cellStyle name="Comma 3 3 3 3 6 4" xfId="37963"/>
    <cellStyle name="Comma 3 3 3 3 6 5" xfId="37964"/>
    <cellStyle name="Comma 3 3 3 3 6 6" xfId="37965"/>
    <cellStyle name="Comma 3 3 3 3 6 7" xfId="37966"/>
    <cellStyle name="Comma 3 3 3 3 6 8" xfId="37967"/>
    <cellStyle name="Comma 3 3 3 3 7" xfId="37968"/>
    <cellStyle name="Comma 3 3 3 3 7 2" xfId="37969"/>
    <cellStyle name="Comma 3 3 3 3 7 2 2" xfId="37970"/>
    <cellStyle name="Comma 3 3 3 3 7 2 2 2" xfId="37971"/>
    <cellStyle name="Comma 3 3 3 3 7 2 3" xfId="37972"/>
    <cellStyle name="Comma 3 3 3 3 7 3" xfId="37973"/>
    <cellStyle name="Comma 3 3 3 3 7 3 2" xfId="37974"/>
    <cellStyle name="Comma 3 3 3 3 7 4" xfId="37975"/>
    <cellStyle name="Comma 3 3 3 3 7 5" xfId="37976"/>
    <cellStyle name="Comma 3 3 3 3 8" xfId="37977"/>
    <cellStyle name="Comma 3 3 3 3 8 2" xfId="37978"/>
    <cellStyle name="Comma 3 3 3 3 8 2 2" xfId="37979"/>
    <cellStyle name="Comma 3 3 3 3 8 2 2 2" xfId="37980"/>
    <cellStyle name="Comma 3 3 3 3 8 2 3" xfId="37981"/>
    <cellStyle name="Comma 3 3 3 3 8 3" xfId="37982"/>
    <cellStyle name="Comma 3 3 3 3 8 3 2" xfId="37983"/>
    <cellStyle name="Comma 3 3 3 3 8 4" xfId="37984"/>
    <cellStyle name="Comma 3 3 3 3 8 5" xfId="37985"/>
    <cellStyle name="Comma 3 3 3 3 9" xfId="37986"/>
    <cellStyle name="Comma 3 3 3 3 9 2" xfId="37987"/>
    <cellStyle name="Comma 3 3 3 3 9 2 2" xfId="37988"/>
    <cellStyle name="Comma 3 3 3 3 9 3" xfId="37989"/>
    <cellStyle name="Comma 3 3 3 4" xfId="37990"/>
    <cellStyle name="Comma 3 3 3 4 10" xfId="37991"/>
    <cellStyle name="Comma 3 3 3 4 11" xfId="37992"/>
    <cellStyle name="Comma 3 3 3 4 12" xfId="37993"/>
    <cellStyle name="Comma 3 3 3 4 13" xfId="37994"/>
    <cellStyle name="Comma 3 3 3 4 14" xfId="37995"/>
    <cellStyle name="Comma 3 3 3 4 2" xfId="37996"/>
    <cellStyle name="Comma 3 3 3 4 2 2" xfId="37997"/>
    <cellStyle name="Comma 3 3 3 4 2 2 2" xfId="37998"/>
    <cellStyle name="Comma 3 3 3 4 2 2 2 2" xfId="37999"/>
    <cellStyle name="Comma 3 3 3 4 2 2 3" xfId="38000"/>
    <cellStyle name="Comma 3 3 3 4 2 3" xfId="38001"/>
    <cellStyle name="Comma 3 3 3 4 2 3 2" xfId="38002"/>
    <cellStyle name="Comma 3 3 3 4 2 4" xfId="38003"/>
    <cellStyle name="Comma 3 3 3 4 2 5" xfId="38004"/>
    <cellStyle name="Comma 3 3 3 4 2 6" xfId="38005"/>
    <cellStyle name="Comma 3 3 3 4 2 7" xfId="38006"/>
    <cellStyle name="Comma 3 3 3 4 2 8" xfId="38007"/>
    <cellStyle name="Comma 3 3 3 4 3" xfId="38008"/>
    <cellStyle name="Comma 3 3 3 4 3 2" xfId="38009"/>
    <cellStyle name="Comma 3 3 3 4 3 2 2" xfId="38010"/>
    <cellStyle name="Comma 3 3 3 4 3 2 2 2" xfId="38011"/>
    <cellStyle name="Comma 3 3 3 4 3 2 3" xfId="38012"/>
    <cellStyle name="Comma 3 3 3 4 3 3" xfId="38013"/>
    <cellStyle name="Comma 3 3 3 4 3 3 2" xfId="38014"/>
    <cellStyle name="Comma 3 3 3 4 3 4" xfId="38015"/>
    <cellStyle name="Comma 3 3 3 4 3 5" xfId="38016"/>
    <cellStyle name="Comma 3 3 3 4 3 6" xfId="38017"/>
    <cellStyle name="Comma 3 3 3 4 3 7" xfId="38018"/>
    <cellStyle name="Comma 3 3 3 4 3 8" xfId="38019"/>
    <cellStyle name="Comma 3 3 3 4 4" xfId="38020"/>
    <cellStyle name="Comma 3 3 3 4 4 2" xfId="38021"/>
    <cellStyle name="Comma 3 3 3 4 4 2 2" xfId="38022"/>
    <cellStyle name="Comma 3 3 3 4 4 2 2 2" xfId="38023"/>
    <cellStyle name="Comma 3 3 3 4 4 2 3" xfId="38024"/>
    <cellStyle name="Comma 3 3 3 4 4 3" xfId="38025"/>
    <cellStyle name="Comma 3 3 3 4 4 3 2" xfId="38026"/>
    <cellStyle name="Comma 3 3 3 4 4 4" xfId="38027"/>
    <cellStyle name="Comma 3 3 3 4 4 5" xfId="38028"/>
    <cellStyle name="Comma 3 3 3 4 5" xfId="38029"/>
    <cellStyle name="Comma 3 3 3 4 5 2" xfId="38030"/>
    <cellStyle name="Comma 3 3 3 4 5 2 2" xfId="38031"/>
    <cellStyle name="Comma 3 3 3 4 5 2 2 2" xfId="38032"/>
    <cellStyle name="Comma 3 3 3 4 5 2 3" xfId="38033"/>
    <cellStyle name="Comma 3 3 3 4 5 3" xfId="38034"/>
    <cellStyle name="Comma 3 3 3 4 5 3 2" xfId="38035"/>
    <cellStyle name="Comma 3 3 3 4 5 4" xfId="38036"/>
    <cellStyle name="Comma 3 3 3 4 5 5" xfId="38037"/>
    <cellStyle name="Comma 3 3 3 4 6" xfId="38038"/>
    <cellStyle name="Comma 3 3 3 4 6 2" xfId="38039"/>
    <cellStyle name="Comma 3 3 3 4 6 2 2" xfId="38040"/>
    <cellStyle name="Comma 3 3 3 4 6 3" xfId="38041"/>
    <cellStyle name="Comma 3 3 3 4 7" xfId="38042"/>
    <cellStyle name="Comma 3 3 3 4 7 2" xfId="38043"/>
    <cellStyle name="Comma 3 3 3 4 8" xfId="38044"/>
    <cellStyle name="Comma 3 3 3 4 8 2" xfId="38045"/>
    <cellStyle name="Comma 3 3 3 4 9" xfId="38046"/>
    <cellStyle name="Comma 3 3 3 5" xfId="38047"/>
    <cellStyle name="Comma 3 3 3 5 10" xfId="38048"/>
    <cellStyle name="Comma 3 3 3 5 11" xfId="38049"/>
    <cellStyle name="Comma 3 3 3 5 12" xfId="38050"/>
    <cellStyle name="Comma 3 3 3 5 13" xfId="38051"/>
    <cellStyle name="Comma 3 3 3 5 14" xfId="38052"/>
    <cellStyle name="Comma 3 3 3 5 2" xfId="38053"/>
    <cellStyle name="Comma 3 3 3 5 2 2" xfId="38054"/>
    <cellStyle name="Comma 3 3 3 5 2 2 2" xfId="38055"/>
    <cellStyle name="Comma 3 3 3 5 2 2 2 2" xfId="38056"/>
    <cellStyle name="Comma 3 3 3 5 2 2 3" xfId="38057"/>
    <cellStyle name="Comma 3 3 3 5 2 3" xfId="38058"/>
    <cellStyle name="Comma 3 3 3 5 2 3 2" xfId="38059"/>
    <cellStyle name="Comma 3 3 3 5 2 4" xfId="38060"/>
    <cellStyle name="Comma 3 3 3 5 2 5" xfId="38061"/>
    <cellStyle name="Comma 3 3 3 5 2 6" xfId="38062"/>
    <cellStyle name="Comma 3 3 3 5 2 7" xfId="38063"/>
    <cellStyle name="Comma 3 3 3 5 2 8" xfId="38064"/>
    <cellStyle name="Comma 3 3 3 5 3" xfId="38065"/>
    <cellStyle name="Comma 3 3 3 5 3 2" xfId="38066"/>
    <cellStyle name="Comma 3 3 3 5 3 2 2" xfId="38067"/>
    <cellStyle name="Comma 3 3 3 5 3 2 2 2" xfId="38068"/>
    <cellStyle name="Comma 3 3 3 5 3 2 3" xfId="38069"/>
    <cellStyle name="Comma 3 3 3 5 3 3" xfId="38070"/>
    <cellStyle name="Comma 3 3 3 5 3 3 2" xfId="38071"/>
    <cellStyle name="Comma 3 3 3 5 3 4" xfId="38072"/>
    <cellStyle name="Comma 3 3 3 5 3 5" xfId="38073"/>
    <cellStyle name="Comma 3 3 3 5 3 6" xfId="38074"/>
    <cellStyle name="Comma 3 3 3 5 3 7" xfId="38075"/>
    <cellStyle name="Comma 3 3 3 5 3 8" xfId="38076"/>
    <cellStyle name="Comma 3 3 3 5 4" xfId="38077"/>
    <cellStyle name="Comma 3 3 3 5 4 2" xfId="38078"/>
    <cellStyle name="Comma 3 3 3 5 4 2 2" xfId="38079"/>
    <cellStyle name="Comma 3 3 3 5 4 2 2 2" xfId="38080"/>
    <cellStyle name="Comma 3 3 3 5 4 2 3" xfId="38081"/>
    <cellStyle name="Comma 3 3 3 5 4 3" xfId="38082"/>
    <cellStyle name="Comma 3 3 3 5 4 3 2" xfId="38083"/>
    <cellStyle name="Comma 3 3 3 5 4 4" xfId="38084"/>
    <cellStyle name="Comma 3 3 3 5 4 5" xfId="38085"/>
    <cellStyle name="Comma 3 3 3 5 5" xfId="38086"/>
    <cellStyle name="Comma 3 3 3 5 5 2" xfId="38087"/>
    <cellStyle name="Comma 3 3 3 5 5 2 2" xfId="38088"/>
    <cellStyle name="Comma 3 3 3 5 5 2 2 2" xfId="38089"/>
    <cellStyle name="Comma 3 3 3 5 5 2 3" xfId="38090"/>
    <cellStyle name="Comma 3 3 3 5 5 3" xfId="38091"/>
    <cellStyle name="Comma 3 3 3 5 5 3 2" xfId="38092"/>
    <cellStyle name="Comma 3 3 3 5 5 4" xfId="38093"/>
    <cellStyle name="Comma 3 3 3 5 5 5" xfId="38094"/>
    <cellStyle name="Comma 3 3 3 5 6" xfId="38095"/>
    <cellStyle name="Comma 3 3 3 5 6 2" xfId="38096"/>
    <cellStyle name="Comma 3 3 3 5 6 2 2" xfId="38097"/>
    <cellStyle name="Comma 3 3 3 5 6 3" xfId="38098"/>
    <cellStyle name="Comma 3 3 3 5 7" xfId="38099"/>
    <cellStyle name="Comma 3 3 3 5 7 2" xfId="38100"/>
    <cellStyle name="Comma 3 3 3 5 8" xfId="38101"/>
    <cellStyle name="Comma 3 3 3 5 8 2" xfId="38102"/>
    <cellStyle name="Comma 3 3 3 5 9" xfId="38103"/>
    <cellStyle name="Comma 3 3 3 6" xfId="38104"/>
    <cellStyle name="Comma 3 3 3 6 10" xfId="38105"/>
    <cellStyle name="Comma 3 3 3 6 11" xfId="38106"/>
    <cellStyle name="Comma 3 3 3 6 12" xfId="38107"/>
    <cellStyle name="Comma 3 3 3 6 13" xfId="38108"/>
    <cellStyle name="Comma 3 3 3 6 14" xfId="38109"/>
    <cellStyle name="Comma 3 3 3 6 2" xfId="38110"/>
    <cellStyle name="Comma 3 3 3 6 2 2" xfId="38111"/>
    <cellStyle name="Comma 3 3 3 6 2 2 2" xfId="38112"/>
    <cellStyle name="Comma 3 3 3 6 2 2 2 2" xfId="38113"/>
    <cellStyle name="Comma 3 3 3 6 2 2 3" xfId="38114"/>
    <cellStyle name="Comma 3 3 3 6 2 3" xfId="38115"/>
    <cellStyle name="Comma 3 3 3 6 2 3 2" xfId="38116"/>
    <cellStyle name="Comma 3 3 3 6 2 4" xfId="38117"/>
    <cellStyle name="Comma 3 3 3 6 2 5" xfId="38118"/>
    <cellStyle name="Comma 3 3 3 6 2 6" xfId="38119"/>
    <cellStyle name="Comma 3 3 3 6 2 7" xfId="38120"/>
    <cellStyle name="Comma 3 3 3 6 2 8" xfId="38121"/>
    <cellStyle name="Comma 3 3 3 6 3" xfId="38122"/>
    <cellStyle name="Comma 3 3 3 6 3 2" xfId="38123"/>
    <cellStyle name="Comma 3 3 3 6 3 2 2" xfId="38124"/>
    <cellStyle name="Comma 3 3 3 6 3 2 2 2" xfId="38125"/>
    <cellStyle name="Comma 3 3 3 6 3 2 3" xfId="38126"/>
    <cellStyle name="Comma 3 3 3 6 3 3" xfId="38127"/>
    <cellStyle name="Comma 3 3 3 6 3 3 2" xfId="38128"/>
    <cellStyle name="Comma 3 3 3 6 3 4" xfId="38129"/>
    <cellStyle name="Comma 3 3 3 6 3 5" xfId="38130"/>
    <cellStyle name="Comma 3 3 3 6 3 6" xfId="38131"/>
    <cellStyle name="Comma 3 3 3 6 3 7" xfId="38132"/>
    <cellStyle name="Comma 3 3 3 6 3 8" xfId="38133"/>
    <cellStyle name="Comma 3 3 3 6 4" xfId="38134"/>
    <cellStyle name="Comma 3 3 3 6 4 2" xfId="38135"/>
    <cellStyle name="Comma 3 3 3 6 4 2 2" xfId="38136"/>
    <cellStyle name="Comma 3 3 3 6 4 2 2 2" xfId="38137"/>
    <cellStyle name="Comma 3 3 3 6 4 2 3" xfId="38138"/>
    <cellStyle name="Comma 3 3 3 6 4 3" xfId="38139"/>
    <cellStyle name="Comma 3 3 3 6 4 3 2" xfId="38140"/>
    <cellStyle name="Comma 3 3 3 6 4 4" xfId="38141"/>
    <cellStyle name="Comma 3 3 3 6 4 5" xfId="38142"/>
    <cellStyle name="Comma 3 3 3 6 5" xfId="38143"/>
    <cellStyle name="Comma 3 3 3 6 5 2" xfId="38144"/>
    <cellStyle name="Comma 3 3 3 6 5 2 2" xfId="38145"/>
    <cellStyle name="Comma 3 3 3 6 5 2 2 2" xfId="38146"/>
    <cellStyle name="Comma 3 3 3 6 5 2 3" xfId="38147"/>
    <cellStyle name="Comma 3 3 3 6 5 3" xfId="38148"/>
    <cellStyle name="Comma 3 3 3 6 5 3 2" xfId="38149"/>
    <cellStyle name="Comma 3 3 3 6 5 4" xfId="38150"/>
    <cellStyle name="Comma 3 3 3 6 5 5" xfId="38151"/>
    <cellStyle name="Comma 3 3 3 6 6" xfId="38152"/>
    <cellStyle name="Comma 3 3 3 6 6 2" xfId="38153"/>
    <cellStyle name="Comma 3 3 3 6 6 2 2" xfId="38154"/>
    <cellStyle name="Comma 3 3 3 6 6 3" xfId="38155"/>
    <cellStyle name="Comma 3 3 3 6 7" xfId="38156"/>
    <cellStyle name="Comma 3 3 3 6 7 2" xfId="38157"/>
    <cellStyle name="Comma 3 3 3 6 8" xfId="38158"/>
    <cellStyle name="Comma 3 3 3 6 8 2" xfId="38159"/>
    <cellStyle name="Comma 3 3 3 6 9" xfId="38160"/>
    <cellStyle name="Comma 3 3 3 7" xfId="38161"/>
    <cellStyle name="Comma 3 3 3 7 2" xfId="38162"/>
    <cellStyle name="Comma 3 3 3 7 2 2" xfId="38163"/>
    <cellStyle name="Comma 3 3 3 7 2 2 2" xfId="38164"/>
    <cellStyle name="Comma 3 3 3 7 2 3" xfId="38165"/>
    <cellStyle name="Comma 3 3 3 7 3" xfId="38166"/>
    <cellStyle name="Comma 3 3 3 7 3 2" xfId="38167"/>
    <cellStyle name="Comma 3 3 3 7 4" xfId="38168"/>
    <cellStyle name="Comma 3 3 3 7 5" xfId="38169"/>
    <cellStyle name="Comma 3 3 3 7 6" xfId="38170"/>
    <cellStyle name="Comma 3 3 3 7 7" xfId="38171"/>
    <cellStyle name="Comma 3 3 3 7 8" xfId="38172"/>
    <cellStyle name="Comma 3 3 3 8" xfId="38173"/>
    <cellStyle name="Comma 3 3 3 8 2" xfId="38174"/>
    <cellStyle name="Comma 3 3 3 8 2 2" xfId="38175"/>
    <cellStyle name="Comma 3 3 3 8 2 2 2" xfId="38176"/>
    <cellStyle name="Comma 3 3 3 8 2 3" xfId="38177"/>
    <cellStyle name="Comma 3 3 3 8 3" xfId="38178"/>
    <cellStyle name="Comma 3 3 3 8 3 2" xfId="38179"/>
    <cellStyle name="Comma 3 3 3 8 4" xfId="38180"/>
    <cellStyle name="Comma 3 3 3 8 5" xfId="38181"/>
    <cellStyle name="Comma 3 3 3 8 6" xfId="38182"/>
    <cellStyle name="Comma 3 3 3 8 7" xfId="38183"/>
    <cellStyle name="Comma 3 3 3 8 8" xfId="38184"/>
    <cellStyle name="Comma 3 3 3 9" xfId="38185"/>
    <cellStyle name="Comma 3 3 3 9 2" xfId="38186"/>
    <cellStyle name="Comma 3 3 3 9 2 2" xfId="38187"/>
    <cellStyle name="Comma 3 3 3 9 2 2 2" xfId="38188"/>
    <cellStyle name="Comma 3 3 3 9 2 3" xfId="38189"/>
    <cellStyle name="Comma 3 3 3 9 3" xfId="38190"/>
    <cellStyle name="Comma 3 3 3 9 3 2" xfId="38191"/>
    <cellStyle name="Comma 3 3 3 9 4" xfId="38192"/>
    <cellStyle name="Comma 3 3 3 9 5" xfId="38193"/>
    <cellStyle name="Comma 3 3 4" xfId="38194"/>
    <cellStyle name="Comma 3 3 4 10" xfId="38195"/>
    <cellStyle name="Comma 3 3 4 10 2" xfId="38196"/>
    <cellStyle name="Comma 3 3 4 10 2 2" xfId="38197"/>
    <cellStyle name="Comma 3 3 4 10 2 2 2" xfId="38198"/>
    <cellStyle name="Comma 3 3 4 10 2 3" xfId="38199"/>
    <cellStyle name="Comma 3 3 4 10 3" xfId="38200"/>
    <cellStyle name="Comma 3 3 4 10 3 2" xfId="38201"/>
    <cellStyle name="Comma 3 3 4 10 4" xfId="38202"/>
    <cellStyle name="Comma 3 3 4 10 5" xfId="38203"/>
    <cellStyle name="Comma 3 3 4 11" xfId="38204"/>
    <cellStyle name="Comma 3 3 4 11 2" xfId="38205"/>
    <cellStyle name="Comma 3 3 4 11 2 2" xfId="38206"/>
    <cellStyle name="Comma 3 3 4 11 2 2 2" xfId="38207"/>
    <cellStyle name="Comma 3 3 4 11 2 3" xfId="38208"/>
    <cellStyle name="Comma 3 3 4 11 3" xfId="38209"/>
    <cellStyle name="Comma 3 3 4 11 3 2" xfId="38210"/>
    <cellStyle name="Comma 3 3 4 11 4" xfId="38211"/>
    <cellStyle name="Comma 3 3 4 11 5" xfId="38212"/>
    <cellStyle name="Comma 3 3 4 12" xfId="38213"/>
    <cellStyle name="Comma 3 3 4 12 2" xfId="38214"/>
    <cellStyle name="Comma 3 3 4 12 2 2" xfId="38215"/>
    <cellStyle name="Comma 3 3 4 12 3" xfId="38216"/>
    <cellStyle name="Comma 3 3 4 13" xfId="38217"/>
    <cellStyle name="Comma 3 3 4 13 2" xfId="38218"/>
    <cellStyle name="Comma 3 3 4 14" xfId="38219"/>
    <cellStyle name="Comma 3 3 4 14 2" xfId="38220"/>
    <cellStyle name="Comma 3 3 4 15" xfId="38221"/>
    <cellStyle name="Comma 3 3 4 16" xfId="38222"/>
    <cellStyle name="Comma 3 3 4 17" xfId="38223"/>
    <cellStyle name="Comma 3 3 4 18" xfId="38224"/>
    <cellStyle name="Comma 3 3 4 19" xfId="38225"/>
    <cellStyle name="Comma 3 3 4 2" xfId="38226"/>
    <cellStyle name="Comma 3 3 4 2 10" xfId="38227"/>
    <cellStyle name="Comma 3 3 4 2 10 2" xfId="38228"/>
    <cellStyle name="Comma 3 3 4 2 11" xfId="38229"/>
    <cellStyle name="Comma 3 3 4 2 11 2" xfId="38230"/>
    <cellStyle name="Comma 3 3 4 2 12" xfId="38231"/>
    <cellStyle name="Comma 3 3 4 2 13" xfId="38232"/>
    <cellStyle name="Comma 3 3 4 2 14" xfId="38233"/>
    <cellStyle name="Comma 3 3 4 2 15" xfId="38234"/>
    <cellStyle name="Comma 3 3 4 2 16" xfId="38235"/>
    <cellStyle name="Comma 3 3 4 2 17" xfId="38236"/>
    <cellStyle name="Comma 3 3 4 2 2" xfId="38237"/>
    <cellStyle name="Comma 3 3 4 2 2 10" xfId="38238"/>
    <cellStyle name="Comma 3 3 4 2 2 11" xfId="38239"/>
    <cellStyle name="Comma 3 3 4 2 2 12" xfId="38240"/>
    <cellStyle name="Comma 3 3 4 2 2 13" xfId="38241"/>
    <cellStyle name="Comma 3 3 4 2 2 14" xfId="38242"/>
    <cellStyle name="Comma 3 3 4 2 2 2" xfId="38243"/>
    <cellStyle name="Comma 3 3 4 2 2 2 2" xfId="38244"/>
    <cellStyle name="Comma 3 3 4 2 2 2 2 2" xfId="38245"/>
    <cellStyle name="Comma 3 3 4 2 2 2 2 2 2" xfId="38246"/>
    <cellStyle name="Comma 3 3 4 2 2 2 2 3" xfId="38247"/>
    <cellStyle name="Comma 3 3 4 2 2 2 3" xfId="38248"/>
    <cellStyle name="Comma 3 3 4 2 2 2 3 2" xfId="38249"/>
    <cellStyle name="Comma 3 3 4 2 2 2 4" xfId="38250"/>
    <cellStyle name="Comma 3 3 4 2 2 2 5" xfId="38251"/>
    <cellStyle name="Comma 3 3 4 2 2 2 6" xfId="38252"/>
    <cellStyle name="Comma 3 3 4 2 2 2 7" xfId="38253"/>
    <cellStyle name="Comma 3 3 4 2 2 2 8" xfId="38254"/>
    <cellStyle name="Comma 3 3 4 2 2 3" xfId="38255"/>
    <cellStyle name="Comma 3 3 4 2 2 3 2" xfId="38256"/>
    <cellStyle name="Comma 3 3 4 2 2 3 2 2" xfId="38257"/>
    <cellStyle name="Comma 3 3 4 2 2 3 2 2 2" xfId="38258"/>
    <cellStyle name="Comma 3 3 4 2 2 3 2 3" xfId="38259"/>
    <cellStyle name="Comma 3 3 4 2 2 3 3" xfId="38260"/>
    <cellStyle name="Comma 3 3 4 2 2 3 3 2" xfId="38261"/>
    <cellStyle name="Comma 3 3 4 2 2 3 4" xfId="38262"/>
    <cellStyle name="Comma 3 3 4 2 2 3 5" xfId="38263"/>
    <cellStyle name="Comma 3 3 4 2 2 3 6" xfId="38264"/>
    <cellStyle name="Comma 3 3 4 2 2 3 7" xfId="38265"/>
    <cellStyle name="Comma 3 3 4 2 2 3 8" xfId="38266"/>
    <cellStyle name="Comma 3 3 4 2 2 4" xfId="38267"/>
    <cellStyle name="Comma 3 3 4 2 2 4 2" xfId="38268"/>
    <cellStyle name="Comma 3 3 4 2 2 4 2 2" xfId="38269"/>
    <cellStyle name="Comma 3 3 4 2 2 4 2 2 2" xfId="38270"/>
    <cellStyle name="Comma 3 3 4 2 2 4 2 3" xfId="38271"/>
    <cellStyle name="Comma 3 3 4 2 2 4 3" xfId="38272"/>
    <cellStyle name="Comma 3 3 4 2 2 4 3 2" xfId="38273"/>
    <cellStyle name="Comma 3 3 4 2 2 4 4" xfId="38274"/>
    <cellStyle name="Comma 3 3 4 2 2 4 5" xfId="38275"/>
    <cellStyle name="Comma 3 3 4 2 2 5" xfId="38276"/>
    <cellStyle name="Comma 3 3 4 2 2 5 2" xfId="38277"/>
    <cellStyle name="Comma 3 3 4 2 2 5 2 2" xfId="38278"/>
    <cellStyle name="Comma 3 3 4 2 2 5 2 2 2" xfId="38279"/>
    <cellStyle name="Comma 3 3 4 2 2 5 2 3" xfId="38280"/>
    <cellStyle name="Comma 3 3 4 2 2 5 3" xfId="38281"/>
    <cellStyle name="Comma 3 3 4 2 2 5 3 2" xfId="38282"/>
    <cellStyle name="Comma 3 3 4 2 2 5 4" xfId="38283"/>
    <cellStyle name="Comma 3 3 4 2 2 5 5" xfId="38284"/>
    <cellStyle name="Comma 3 3 4 2 2 6" xfId="38285"/>
    <cellStyle name="Comma 3 3 4 2 2 6 2" xfId="38286"/>
    <cellStyle name="Comma 3 3 4 2 2 6 2 2" xfId="38287"/>
    <cellStyle name="Comma 3 3 4 2 2 6 3" xfId="38288"/>
    <cellStyle name="Comma 3 3 4 2 2 7" xfId="38289"/>
    <cellStyle name="Comma 3 3 4 2 2 7 2" xfId="38290"/>
    <cellStyle name="Comma 3 3 4 2 2 8" xfId="38291"/>
    <cellStyle name="Comma 3 3 4 2 2 8 2" xfId="38292"/>
    <cellStyle name="Comma 3 3 4 2 2 9" xfId="38293"/>
    <cellStyle name="Comma 3 3 4 2 3" xfId="38294"/>
    <cellStyle name="Comma 3 3 4 2 3 10" xfId="38295"/>
    <cellStyle name="Comma 3 3 4 2 3 11" xfId="38296"/>
    <cellStyle name="Comma 3 3 4 2 3 12" xfId="38297"/>
    <cellStyle name="Comma 3 3 4 2 3 13" xfId="38298"/>
    <cellStyle name="Comma 3 3 4 2 3 14" xfId="38299"/>
    <cellStyle name="Comma 3 3 4 2 3 2" xfId="38300"/>
    <cellStyle name="Comma 3 3 4 2 3 2 2" xfId="38301"/>
    <cellStyle name="Comma 3 3 4 2 3 2 2 2" xfId="38302"/>
    <cellStyle name="Comma 3 3 4 2 3 2 2 2 2" xfId="38303"/>
    <cellStyle name="Comma 3 3 4 2 3 2 2 3" xfId="38304"/>
    <cellStyle name="Comma 3 3 4 2 3 2 3" xfId="38305"/>
    <cellStyle name="Comma 3 3 4 2 3 2 3 2" xfId="38306"/>
    <cellStyle name="Comma 3 3 4 2 3 2 4" xfId="38307"/>
    <cellStyle name="Comma 3 3 4 2 3 2 5" xfId="38308"/>
    <cellStyle name="Comma 3 3 4 2 3 2 6" xfId="38309"/>
    <cellStyle name="Comma 3 3 4 2 3 2 7" xfId="38310"/>
    <cellStyle name="Comma 3 3 4 2 3 2 8" xfId="38311"/>
    <cellStyle name="Comma 3 3 4 2 3 3" xfId="38312"/>
    <cellStyle name="Comma 3 3 4 2 3 3 2" xfId="38313"/>
    <cellStyle name="Comma 3 3 4 2 3 3 2 2" xfId="38314"/>
    <cellStyle name="Comma 3 3 4 2 3 3 2 2 2" xfId="38315"/>
    <cellStyle name="Comma 3 3 4 2 3 3 2 3" xfId="38316"/>
    <cellStyle name="Comma 3 3 4 2 3 3 3" xfId="38317"/>
    <cellStyle name="Comma 3 3 4 2 3 3 3 2" xfId="38318"/>
    <cellStyle name="Comma 3 3 4 2 3 3 4" xfId="38319"/>
    <cellStyle name="Comma 3 3 4 2 3 3 5" xfId="38320"/>
    <cellStyle name="Comma 3 3 4 2 3 3 6" xfId="38321"/>
    <cellStyle name="Comma 3 3 4 2 3 3 7" xfId="38322"/>
    <cellStyle name="Comma 3 3 4 2 3 3 8" xfId="38323"/>
    <cellStyle name="Comma 3 3 4 2 3 4" xfId="38324"/>
    <cellStyle name="Comma 3 3 4 2 3 4 2" xfId="38325"/>
    <cellStyle name="Comma 3 3 4 2 3 4 2 2" xfId="38326"/>
    <cellStyle name="Comma 3 3 4 2 3 4 2 2 2" xfId="38327"/>
    <cellStyle name="Comma 3 3 4 2 3 4 2 3" xfId="38328"/>
    <cellStyle name="Comma 3 3 4 2 3 4 3" xfId="38329"/>
    <cellStyle name="Comma 3 3 4 2 3 4 3 2" xfId="38330"/>
    <cellStyle name="Comma 3 3 4 2 3 4 4" xfId="38331"/>
    <cellStyle name="Comma 3 3 4 2 3 4 5" xfId="38332"/>
    <cellStyle name="Comma 3 3 4 2 3 5" xfId="38333"/>
    <cellStyle name="Comma 3 3 4 2 3 5 2" xfId="38334"/>
    <cellStyle name="Comma 3 3 4 2 3 5 2 2" xfId="38335"/>
    <cellStyle name="Comma 3 3 4 2 3 5 2 2 2" xfId="38336"/>
    <cellStyle name="Comma 3 3 4 2 3 5 2 3" xfId="38337"/>
    <cellStyle name="Comma 3 3 4 2 3 5 3" xfId="38338"/>
    <cellStyle name="Comma 3 3 4 2 3 5 3 2" xfId="38339"/>
    <cellStyle name="Comma 3 3 4 2 3 5 4" xfId="38340"/>
    <cellStyle name="Comma 3 3 4 2 3 5 5" xfId="38341"/>
    <cellStyle name="Comma 3 3 4 2 3 6" xfId="38342"/>
    <cellStyle name="Comma 3 3 4 2 3 6 2" xfId="38343"/>
    <cellStyle name="Comma 3 3 4 2 3 6 2 2" xfId="38344"/>
    <cellStyle name="Comma 3 3 4 2 3 6 3" xfId="38345"/>
    <cellStyle name="Comma 3 3 4 2 3 7" xfId="38346"/>
    <cellStyle name="Comma 3 3 4 2 3 7 2" xfId="38347"/>
    <cellStyle name="Comma 3 3 4 2 3 8" xfId="38348"/>
    <cellStyle name="Comma 3 3 4 2 3 8 2" xfId="38349"/>
    <cellStyle name="Comma 3 3 4 2 3 9" xfId="38350"/>
    <cellStyle name="Comma 3 3 4 2 4" xfId="38351"/>
    <cellStyle name="Comma 3 3 4 2 4 10" xfId="38352"/>
    <cellStyle name="Comma 3 3 4 2 4 11" xfId="38353"/>
    <cellStyle name="Comma 3 3 4 2 4 12" xfId="38354"/>
    <cellStyle name="Comma 3 3 4 2 4 13" xfId="38355"/>
    <cellStyle name="Comma 3 3 4 2 4 14" xfId="38356"/>
    <cellStyle name="Comma 3 3 4 2 4 2" xfId="38357"/>
    <cellStyle name="Comma 3 3 4 2 4 2 2" xfId="38358"/>
    <cellStyle name="Comma 3 3 4 2 4 2 2 2" xfId="38359"/>
    <cellStyle name="Comma 3 3 4 2 4 2 2 2 2" xfId="38360"/>
    <cellStyle name="Comma 3 3 4 2 4 2 2 3" xfId="38361"/>
    <cellStyle name="Comma 3 3 4 2 4 2 3" xfId="38362"/>
    <cellStyle name="Comma 3 3 4 2 4 2 3 2" xfId="38363"/>
    <cellStyle name="Comma 3 3 4 2 4 2 4" xfId="38364"/>
    <cellStyle name="Comma 3 3 4 2 4 2 5" xfId="38365"/>
    <cellStyle name="Comma 3 3 4 2 4 2 6" xfId="38366"/>
    <cellStyle name="Comma 3 3 4 2 4 2 7" xfId="38367"/>
    <cellStyle name="Comma 3 3 4 2 4 2 8" xfId="38368"/>
    <cellStyle name="Comma 3 3 4 2 4 3" xfId="38369"/>
    <cellStyle name="Comma 3 3 4 2 4 3 2" xfId="38370"/>
    <cellStyle name="Comma 3 3 4 2 4 3 2 2" xfId="38371"/>
    <cellStyle name="Comma 3 3 4 2 4 3 2 2 2" xfId="38372"/>
    <cellStyle name="Comma 3 3 4 2 4 3 2 3" xfId="38373"/>
    <cellStyle name="Comma 3 3 4 2 4 3 3" xfId="38374"/>
    <cellStyle name="Comma 3 3 4 2 4 3 3 2" xfId="38375"/>
    <cellStyle name="Comma 3 3 4 2 4 3 4" xfId="38376"/>
    <cellStyle name="Comma 3 3 4 2 4 3 5" xfId="38377"/>
    <cellStyle name="Comma 3 3 4 2 4 3 6" xfId="38378"/>
    <cellStyle name="Comma 3 3 4 2 4 3 7" xfId="38379"/>
    <cellStyle name="Comma 3 3 4 2 4 3 8" xfId="38380"/>
    <cellStyle name="Comma 3 3 4 2 4 4" xfId="38381"/>
    <cellStyle name="Comma 3 3 4 2 4 4 2" xfId="38382"/>
    <cellStyle name="Comma 3 3 4 2 4 4 2 2" xfId="38383"/>
    <cellStyle name="Comma 3 3 4 2 4 4 2 2 2" xfId="38384"/>
    <cellStyle name="Comma 3 3 4 2 4 4 2 3" xfId="38385"/>
    <cellStyle name="Comma 3 3 4 2 4 4 3" xfId="38386"/>
    <cellStyle name="Comma 3 3 4 2 4 4 3 2" xfId="38387"/>
    <cellStyle name="Comma 3 3 4 2 4 4 4" xfId="38388"/>
    <cellStyle name="Comma 3 3 4 2 4 4 5" xfId="38389"/>
    <cellStyle name="Comma 3 3 4 2 4 5" xfId="38390"/>
    <cellStyle name="Comma 3 3 4 2 4 5 2" xfId="38391"/>
    <cellStyle name="Comma 3 3 4 2 4 5 2 2" xfId="38392"/>
    <cellStyle name="Comma 3 3 4 2 4 5 2 2 2" xfId="38393"/>
    <cellStyle name="Comma 3 3 4 2 4 5 2 3" xfId="38394"/>
    <cellStyle name="Comma 3 3 4 2 4 5 3" xfId="38395"/>
    <cellStyle name="Comma 3 3 4 2 4 5 3 2" xfId="38396"/>
    <cellStyle name="Comma 3 3 4 2 4 5 4" xfId="38397"/>
    <cellStyle name="Comma 3 3 4 2 4 5 5" xfId="38398"/>
    <cellStyle name="Comma 3 3 4 2 4 6" xfId="38399"/>
    <cellStyle name="Comma 3 3 4 2 4 6 2" xfId="38400"/>
    <cellStyle name="Comma 3 3 4 2 4 6 2 2" xfId="38401"/>
    <cellStyle name="Comma 3 3 4 2 4 6 3" xfId="38402"/>
    <cellStyle name="Comma 3 3 4 2 4 7" xfId="38403"/>
    <cellStyle name="Comma 3 3 4 2 4 7 2" xfId="38404"/>
    <cellStyle name="Comma 3 3 4 2 4 8" xfId="38405"/>
    <cellStyle name="Comma 3 3 4 2 4 8 2" xfId="38406"/>
    <cellStyle name="Comma 3 3 4 2 4 9" xfId="38407"/>
    <cellStyle name="Comma 3 3 4 2 5" xfId="38408"/>
    <cellStyle name="Comma 3 3 4 2 5 2" xfId="38409"/>
    <cellStyle name="Comma 3 3 4 2 5 2 2" xfId="38410"/>
    <cellStyle name="Comma 3 3 4 2 5 2 2 2" xfId="38411"/>
    <cellStyle name="Comma 3 3 4 2 5 2 3" xfId="38412"/>
    <cellStyle name="Comma 3 3 4 2 5 3" xfId="38413"/>
    <cellStyle name="Comma 3 3 4 2 5 3 2" xfId="38414"/>
    <cellStyle name="Comma 3 3 4 2 5 4" xfId="38415"/>
    <cellStyle name="Comma 3 3 4 2 5 5" xfId="38416"/>
    <cellStyle name="Comma 3 3 4 2 5 6" xfId="38417"/>
    <cellStyle name="Comma 3 3 4 2 5 7" xfId="38418"/>
    <cellStyle name="Comma 3 3 4 2 5 8" xfId="38419"/>
    <cellStyle name="Comma 3 3 4 2 6" xfId="38420"/>
    <cellStyle name="Comma 3 3 4 2 6 2" xfId="38421"/>
    <cellStyle name="Comma 3 3 4 2 6 2 2" xfId="38422"/>
    <cellStyle name="Comma 3 3 4 2 6 2 2 2" xfId="38423"/>
    <cellStyle name="Comma 3 3 4 2 6 2 3" xfId="38424"/>
    <cellStyle name="Comma 3 3 4 2 6 3" xfId="38425"/>
    <cellStyle name="Comma 3 3 4 2 6 3 2" xfId="38426"/>
    <cellStyle name="Comma 3 3 4 2 6 4" xfId="38427"/>
    <cellStyle name="Comma 3 3 4 2 6 5" xfId="38428"/>
    <cellStyle name="Comma 3 3 4 2 6 6" xfId="38429"/>
    <cellStyle name="Comma 3 3 4 2 6 7" xfId="38430"/>
    <cellStyle name="Comma 3 3 4 2 6 8" xfId="38431"/>
    <cellStyle name="Comma 3 3 4 2 7" xfId="38432"/>
    <cellStyle name="Comma 3 3 4 2 7 2" xfId="38433"/>
    <cellStyle name="Comma 3 3 4 2 7 2 2" xfId="38434"/>
    <cellStyle name="Comma 3 3 4 2 7 2 2 2" xfId="38435"/>
    <cellStyle name="Comma 3 3 4 2 7 2 3" xfId="38436"/>
    <cellStyle name="Comma 3 3 4 2 7 3" xfId="38437"/>
    <cellStyle name="Comma 3 3 4 2 7 3 2" xfId="38438"/>
    <cellStyle name="Comma 3 3 4 2 7 4" xfId="38439"/>
    <cellStyle name="Comma 3 3 4 2 7 5" xfId="38440"/>
    <cellStyle name="Comma 3 3 4 2 8" xfId="38441"/>
    <cellStyle name="Comma 3 3 4 2 8 2" xfId="38442"/>
    <cellStyle name="Comma 3 3 4 2 8 2 2" xfId="38443"/>
    <cellStyle name="Comma 3 3 4 2 8 2 2 2" xfId="38444"/>
    <cellStyle name="Comma 3 3 4 2 8 2 3" xfId="38445"/>
    <cellStyle name="Comma 3 3 4 2 8 3" xfId="38446"/>
    <cellStyle name="Comma 3 3 4 2 8 3 2" xfId="38447"/>
    <cellStyle name="Comma 3 3 4 2 8 4" xfId="38448"/>
    <cellStyle name="Comma 3 3 4 2 8 5" xfId="38449"/>
    <cellStyle name="Comma 3 3 4 2 9" xfId="38450"/>
    <cellStyle name="Comma 3 3 4 2 9 2" xfId="38451"/>
    <cellStyle name="Comma 3 3 4 2 9 2 2" xfId="38452"/>
    <cellStyle name="Comma 3 3 4 2 9 3" xfId="38453"/>
    <cellStyle name="Comma 3 3 4 20" xfId="38454"/>
    <cellStyle name="Comma 3 3 4 3" xfId="38455"/>
    <cellStyle name="Comma 3 3 4 3 10" xfId="38456"/>
    <cellStyle name="Comma 3 3 4 3 11" xfId="38457"/>
    <cellStyle name="Comma 3 3 4 3 12" xfId="38458"/>
    <cellStyle name="Comma 3 3 4 3 13" xfId="38459"/>
    <cellStyle name="Comma 3 3 4 3 14" xfId="38460"/>
    <cellStyle name="Comma 3 3 4 3 2" xfId="38461"/>
    <cellStyle name="Comma 3 3 4 3 2 2" xfId="38462"/>
    <cellStyle name="Comma 3 3 4 3 2 2 2" xfId="38463"/>
    <cellStyle name="Comma 3 3 4 3 2 2 2 2" xfId="38464"/>
    <cellStyle name="Comma 3 3 4 3 2 2 3" xfId="38465"/>
    <cellStyle name="Comma 3 3 4 3 2 3" xfId="38466"/>
    <cellStyle name="Comma 3 3 4 3 2 3 2" xfId="38467"/>
    <cellStyle name="Comma 3 3 4 3 2 4" xfId="38468"/>
    <cellStyle name="Comma 3 3 4 3 2 5" xfId="38469"/>
    <cellStyle name="Comma 3 3 4 3 2 6" xfId="38470"/>
    <cellStyle name="Comma 3 3 4 3 2 7" xfId="38471"/>
    <cellStyle name="Comma 3 3 4 3 2 8" xfId="38472"/>
    <cellStyle name="Comma 3 3 4 3 3" xfId="38473"/>
    <cellStyle name="Comma 3 3 4 3 3 2" xfId="38474"/>
    <cellStyle name="Comma 3 3 4 3 3 2 2" xfId="38475"/>
    <cellStyle name="Comma 3 3 4 3 3 2 2 2" xfId="38476"/>
    <cellStyle name="Comma 3 3 4 3 3 2 3" xfId="38477"/>
    <cellStyle name="Comma 3 3 4 3 3 3" xfId="38478"/>
    <cellStyle name="Comma 3 3 4 3 3 3 2" xfId="38479"/>
    <cellStyle name="Comma 3 3 4 3 3 4" xfId="38480"/>
    <cellStyle name="Comma 3 3 4 3 3 5" xfId="38481"/>
    <cellStyle name="Comma 3 3 4 3 3 6" xfId="38482"/>
    <cellStyle name="Comma 3 3 4 3 3 7" xfId="38483"/>
    <cellStyle name="Comma 3 3 4 3 3 8" xfId="38484"/>
    <cellStyle name="Comma 3 3 4 3 4" xfId="38485"/>
    <cellStyle name="Comma 3 3 4 3 4 2" xfId="38486"/>
    <cellStyle name="Comma 3 3 4 3 4 2 2" xfId="38487"/>
    <cellStyle name="Comma 3 3 4 3 4 2 2 2" xfId="38488"/>
    <cellStyle name="Comma 3 3 4 3 4 2 3" xfId="38489"/>
    <cellStyle name="Comma 3 3 4 3 4 3" xfId="38490"/>
    <cellStyle name="Comma 3 3 4 3 4 3 2" xfId="38491"/>
    <cellStyle name="Comma 3 3 4 3 4 4" xfId="38492"/>
    <cellStyle name="Comma 3 3 4 3 4 5" xfId="38493"/>
    <cellStyle name="Comma 3 3 4 3 5" xfId="38494"/>
    <cellStyle name="Comma 3 3 4 3 5 2" xfId="38495"/>
    <cellStyle name="Comma 3 3 4 3 5 2 2" xfId="38496"/>
    <cellStyle name="Comma 3 3 4 3 5 2 2 2" xfId="38497"/>
    <cellStyle name="Comma 3 3 4 3 5 2 3" xfId="38498"/>
    <cellStyle name="Comma 3 3 4 3 5 3" xfId="38499"/>
    <cellStyle name="Comma 3 3 4 3 5 3 2" xfId="38500"/>
    <cellStyle name="Comma 3 3 4 3 5 4" xfId="38501"/>
    <cellStyle name="Comma 3 3 4 3 5 5" xfId="38502"/>
    <cellStyle name="Comma 3 3 4 3 6" xfId="38503"/>
    <cellStyle name="Comma 3 3 4 3 6 2" xfId="38504"/>
    <cellStyle name="Comma 3 3 4 3 6 2 2" xfId="38505"/>
    <cellStyle name="Comma 3 3 4 3 6 3" xfId="38506"/>
    <cellStyle name="Comma 3 3 4 3 7" xfId="38507"/>
    <cellStyle name="Comma 3 3 4 3 7 2" xfId="38508"/>
    <cellStyle name="Comma 3 3 4 3 8" xfId="38509"/>
    <cellStyle name="Comma 3 3 4 3 8 2" xfId="38510"/>
    <cellStyle name="Comma 3 3 4 3 9" xfId="38511"/>
    <cellStyle name="Comma 3 3 4 4" xfId="38512"/>
    <cellStyle name="Comma 3 3 4 4 10" xfId="38513"/>
    <cellStyle name="Comma 3 3 4 4 11" xfId="38514"/>
    <cellStyle name="Comma 3 3 4 4 12" xfId="38515"/>
    <cellStyle name="Comma 3 3 4 4 13" xfId="38516"/>
    <cellStyle name="Comma 3 3 4 4 14" xfId="38517"/>
    <cellStyle name="Comma 3 3 4 4 2" xfId="38518"/>
    <cellStyle name="Comma 3 3 4 4 2 2" xfId="38519"/>
    <cellStyle name="Comma 3 3 4 4 2 2 2" xfId="38520"/>
    <cellStyle name="Comma 3 3 4 4 2 2 2 2" xfId="38521"/>
    <cellStyle name="Comma 3 3 4 4 2 2 3" xfId="38522"/>
    <cellStyle name="Comma 3 3 4 4 2 3" xfId="38523"/>
    <cellStyle name="Comma 3 3 4 4 2 3 2" xfId="38524"/>
    <cellStyle name="Comma 3 3 4 4 2 4" xfId="38525"/>
    <cellStyle name="Comma 3 3 4 4 2 5" xfId="38526"/>
    <cellStyle name="Comma 3 3 4 4 2 6" xfId="38527"/>
    <cellStyle name="Comma 3 3 4 4 2 7" xfId="38528"/>
    <cellStyle name="Comma 3 3 4 4 2 8" xfId="38529"/>
    <cellStyle name="Comma 3 3 4 4 3" xfId="38530"/>
    <cellStyle name="Comma 3 3 4 4 3 2" xfId="38531"/>
    <cellStyle name="Comma 3 3 4 4 3 2 2" xfId="38532"/>
    <cellStyle name="Comma 3 3 4 4 3 2 2 2" xfId="38533"/>
    <cellStyle name="Comma 3 3 4 4 3 2 3" xfId="38534"/>
    <cellStyle name="Comma 3 3 4 4 3 3" xfId="38535"/>
    <cellStyle name="Comma 3 3 4 4 3 3 2" xfId="38536"/>
    <cellStyle name="Comma 3 3 4 4 3 4" xfId="38537"/>
    <cellStyle name="Comma 3 3 4 4 3 5" xfId="38538"/>
    <cellStyle name="Comma 3 3 4 4 3 6" xfId="38539"/>
    <cellStyle name="Comma 3 3 4 4 3 7" xfId="38540"/>
    <cellStyle name="Comma 3 3 4 4 3 8" xfId="38541"/>
    <cellStyle name="Comma 3 3 4 4 4" xfId="38542"/>
    <cellStyle name="Comma 3 3 4 4 4 2" xfId="38543"/>
    <cellStyle name="Comma 3 3 4 4 4 2 2" xfId="38544"/>
    <cellStyle name="Comma 3 3 4 4 4 2 2 2" xfId="38545"/>
    <cellStyle name="Comma 3 3 4 4 4 2 3" xfId="38546"/>
    <cellStyle name="Comma 3 3 4 4 4 3" xfId="38547"/>
    <cellStyle name="Comma 3 3 4 4 4 3 2" xfId="38548"/>
    <cellStyle name="Comma 3 3 4 4 4 4" xfId="38549"/>
    <cellStyle name="Comma 3 3 4 4 4 5" xfId="38550"/>
    <cellStyle name="Comma 3 3 4 4 5" xfId="38551"/>
    <cellStyle name="Comma 3 3 4 4 5 2" xfId="38552"/>
    <cellStyle name="Comma 3 3 4 4 5 2 2" xfId="38553"/>
    <cellStyle name="Comma 3 3 4 4 5 2 2 2" xfId="38554"/>
    <cellStyle name="Comma 3 3 4 4 5 2 3" xfId="38555"/>
    <cellStyle name="Comma 3 3 4 4 5 3" xfId="38556"/>
    <cellStyle name="Comma 3 3 4 4 5 3 2" xfId="38557"/>
    <cellStyle name="Comma 3 3 4 4 5 4" xfId="38558"/>
    <cellStyle name="Comma 3 3 4 4 5 5" xfId="38559"/>
    <cellStyle name="Comma 3 3 4 4 6" xfId="38560"/>
    <cellStyle name="Comma 3 3 4 4 6 2" xfId="38561"/>
    <cellStyle name="Comma 3 3 4 4 6 2 2" xfId="38562"/>
    <cellStyle name="Comma 3 3 4 4 6 3" xfId="38563"/>
    <cellStyle name="Comma 3 3 4 4 7" xfId="38564"/>
    <cellStyle name="Comma 3 3 4 4 7 2" xfId="38565"/>
    <cellStyle name="Comma 3 3 4 4 8" xfId="38566"/>
    <cellStyle name="Comma 3 3 4 4 8 2" xfId="38567"/>
    <cellStyle name="Comma 3 3 4 4 9" xfId="38568"/>
    <cellStyle name="Comma 3 3 4 5" xfId="38569"/>
    <cellStyle name="Comma 3 3 4 5 10" xfId="38570"/>
    <cellStyle name="Comma 3 3 4 5 11" xfId="38571"/>
    <cellStyle name="Comma 3 3 4 5 12" xfId="38572"/>
    <cellStyle name="Comma 3 3 4 5 13" xfId="38573"/>
    <cellStyle name="Comma 3 3 4 5 14" xfId="38574"/>
    <cellStyle name="Comma 3 3 4 5 2" xfId="38575"/>
    <cellStyle name="Comma 3 3 4 5 2 2" xfId="38576"/>
    <cellStyle name="Comma 3 3 4 5 2 2 2" xfId="38577"/>
    <cellStyle name="Comma 3 3 4 5 2 2 2 2" xfId="38578"/>
    <cellStyle name="Comma 3 3 4 5 2 2 3" xfId="38579"/>
    <cellStyle name="Comma 3 3 4 5 2 3" xfId="38580"/>
    <cellStyle name="Comma 3 3 4 5 2 3 2" xfId="38581"/>
    <cellStyle name="Comma 3 3 4 5 2 4" xfId="38582"/>
    <cellStyle name="Comma 3 3 4 5 2 5" xfId="38583"/>
    <cellStyle name="Comma 3 3 4 5 2 6" xfId="38584"/>
    <cellStyle name="Comma 3 3 4 5 2 7" xfId="38585"/>
    <cellStyle name="Comma 3 3 4 5 2 8" xfId="38586"/>
    <cellStyle name="Comma 3 3 4 5 3" xfId="38587"/>
    <cellStyle name="Comma 3 3 4 5 3 2" xfId="38588"/>
    <cellStyle name="Comma 3 3 4 5 3 2 2" xfId="38589"/>
    <cellStyle name="Comma 3 3 4 5 3 2 2 2" xfId="38590"/>
    <cellStyle name="Comma 3 3 4 5 3 2 3" xfId="38591"/>
    <cellStyle name="Comma 3 3 4 5 3 3" xfId="38592"/>
    <cellStyle name="Comma 3 3 4 5 3 3 2" xfId="38593"/>
    <cellStyle name="Comma 3 3 4 5 3 4" xfId="38594"/>
    <cellStyle name="Comma 3 3 4 5 3 5" xfId="38595"/>
    <cellStyle name="Comma 3 3 4 5 3 6" xfId="38596"/>
    <cellStyle name="Comma 3 3 4 5 3 7" xfId="38597"/>
    <cellStyle name="Comma 3 3 4 5 3 8" xfId="38598"/>
    <cellStyle name="Comma 3 3 4 5 4" xfId="38599"/>
    <cellStyle name="Comma 3 3 4 5 4 2" xfId="38600"/>
    <cellStyle name="Comma 3 3 4 5 4 2 2" xfId="38601"/>
    <cellStyle name="Comma 3 3 4 5 4 2 2 2" xfId="38602"/>
    <cellStyle name="Comma 3 3 4 5 4 2 3" xfId="38603"/>
    <cellStyle name="Comma 3 3 4 5 4 3" xfId="38604"/>
    <cellStyle name="Comma 3 3 4 5 4 3 2" xfId="38605"/>
    <cellStyle name="Comma 3 3 4 5 4 4" xfId="38606"/>
    <cellStyle name="Comma 3 3 4 5 4 5" xfId="38607"/>
    <cellStyle name="Comma 3 3 4 5 5" xfId="38608"/>
    <cellStyle name="Comma 3 3 4 5 5 2" xfId="38609"/>
    <cellStyle name="Comma 3 3 4 5 5 2 2" xfId="38610"/>
    <cellStyle name="Comma 3 3 4 5 5 2 2 2" xfId="38611"/>
    <cellStyle name="Comma 3 3 4 5 5 2 3" xfId="38612"/>
    <cellStyle name="Comma 3 3 4 5 5 3" xfId="38613"/>
    <cellStyle name="Comma 3 3 4 5 5 3 2" xfId="38614"/>
    <cellStyle name="Comma 3 3 4 5 5 4" xfId="38615"/>
    <cellStyle name="Comma 3 3 4 5 5 5" xfId="38616"/>
    <cellStyle name="Comma 3 3 4 5 6" xfId="38617"/>
    <cellStyle name="Comma 3 3 4 5 6 2" xfId="38618"/>
    <cellStyle name="Comma 3 3 4 5 6 2 2" xfId="38619"/>
    <cellStyle name="Comma 3 3 4 5 6 3" xfId="38620"/>
    <cellStyle name="Comma 3 3 4 5 7" xfId="38621"/>
    <cellStyle name="Comma 3 3 4 5 7 2" xfId="38622"/>
    <cellStyle name="Comma 3 3 4 5 8" xfId="38623"/>
    <cellStyle name="Comma 3 3 4 5 8 2" xfId="38624"/>
    <cellStyle name="Comma 3 3 4 5 9" xfId="38625"/>
    <cellStyle name="Comma 3 3 4 6" xfId="38626"/>
    <cellStyle name="Comma 3 3 4 6 2" xfId="38627"/>
    <cellStyle name="Comma 3 3 4 6 2 2" xfId="38628"/>
    <cellStyle name="Comma 3 3 4 6 2 2 2" xfId="38629"/>
    <cellStyle name="Comma 3 3 4 6 2 3" xfId="38630"/>
    <cellStyle name="Comma 3 3 4 6 3" xfId="38631"/>
    <cellStyle name="Comma 3 3 4 6 3 2" xfId="38632"/>
    <cellStyle name="Comma 3 3 4 6 4" xfId="38633"/>
    <cellStyle name="Comma 3 3 4 6 5" xfId="38634"/>
    <cellStyle name="Comma 3 3 4 6 6" xfId="38635"/>
    <cellStyle name="Comma 3 3 4 6 7" xfId="38636"/>
    <cellStyle name="Comma 3 3 4 6 8" xfId="38637"/>
    <cellStyle name="Comma 3 3 4 7" xfId="38638"/>
    <cellStyle name="Comma 3 3 4 7 2" xfId="38639"/>
    <cellStyle name="Comma 3 3 4 7 2 2" xfId="38640"/>
    <cellStyle name="Comma 3 3 4 7 2 2 2" xfId="38641"/>
    <cellStyle name="Comma 3 3 4 7 2 3" xfId="38642"/>
    <cellStyle name="Comma 3 3 4 7 3" xfId="38643"/>
    <cellStyle name="Comma 3 3 4 7 3 2" xfId="38644"/>
    <cellStyle name="Comma 3 3 4 7 4" xfId="38645"/>
    <cellStyle name="Comma 3 3 4 7 5" xfId="38646"/>
    <cellStyle name="Comma 3 3 4 7 6" xfId="38647"/>
    <cellStyle name="Comma 3 3 4 7 7" xfId="38648"/>
    <cellStyle name="Comma 3 3 4 7 8" xfId="38649"/>
    <cellStyle name="Comma 3 3 4 8" xfId="38650"/>
    <cellStyle name="Comma 3 3 4 8 2" xfId="38651"/>
    <cellStyle name="Comma 3 3 4 8 2 2" xfId="38652"/>
    <cellStyle name="Comma 3 3 4 8 2 2 2" xfId="38653"/>
    <cellStyle name="Comma 3 3 4 8 2 3" xfId="38654"/>
    <cellStyle name="Comma 3 3 4 8 3" xfId="38655"/>
    <cellStyle name="Comma 3 3 4 8 3 2" xfId="38656"/>
    <cellStyle name="Comma 3 3 4 8 4" xfId="38657"/>
    <cellStyle name="Comma 3 3 4 8 5" xfId="38658"/>
    <cellStyle name="Comma 3 3 4 9" xfId="38659"/>
    <cellStyle name="Comma 3 3 4 9 2" xfId="38660"/>
    <cellStyle name="Comma 3 3 4 9 2 2" xfId="38661"/>
    <cellStyle name="Comma 3 3 4 9 2 2 2" xfId="38662"/>
    <cellStyle name="Comma 3 3 4 9 2 3" xfId="38663"/>
    <cellStyle name="Comma 3 3 4 9 3" xfId="38664"/>
    <cellStyle name="Comma 3 3 4 9 3 2" xfId="38665"/>
    <cellStyle name="Comma 3 3 4 9 4" xfId="38666"/>
    <cellStyle name="Comma 3 3 4 9 5" xfId="38667"/>
    <cellStyle name="Comma 3 3 5" xfId="38668"/>
    <cellStyle name="Comma 3 3 5 10" xfId="38669"/>
    <cellStyle name="Comma 3 3 5 10 2" xfId="38670"/>
    <cellStyle name="Comma 3 3 5 11" xfId="38671"/>
    <cellStyle name="Comma 3 3 5 12" xfId="38672"/>
    <cellStyle name="Comma 3 3 5 13" xfId="38673"/>
    <cellStyle name="Comma 3 3 5 14" xfId="38674"/>
    <cellStyle name="Comma 3 3 5 15" xfId="38675"/>
    <cellStyle name="Comma 3 3 5 2" xfId="38676"/>
    <cellStyle name="Comma 3 3 5 2 10" xfId="38677"/>
    <cellStyle name="Comma 3 3 5 2 11" xfId="38678"/>
    <cellStyle name="Comma 3 3 5 2 12" xfId="38679"/>
    <cellStyle name="Comma 3 3 5 2 13" xfId="38680"/>
    <cellStyle name="Comma 3 3 5 2 14" xfId="38681"/>
    <cellStyle name="Comma 3 3 5 2 2" xfId="38682"/>
    <cellStyle name="Comma 3 3 5 2 2 2" xfId="38683"/>
    <cellStyle name="Comma 3 3 5 2 2 2 2" xfId="38684"/>
    <cellStyle name="Comma 3 3 5 2 2 2 2 2" xfId="38685"/>
    <cellStyle name="Comma 3 3 5 2 2 2 3" xfId="38686"/>
    <cellStyle name="Comma 3 3 5 2 2 3" xfId="38687"/>
    <cellStyle name="Comma 3 3 5 2 2 3 2" xfId="38688"/>
    <cellStyle name="Comma 3 3 5 2 2 4" xfId="38689"/>
    <cellStyle name="Comma 3 3 5 2 2 5" xfId="38690"/>
    <cellStyle name="Comma 3 3 5 2 2 6" xfId="38691"/>
    <cellStyle name="Comma 3 3 5 2 2 7" xfId="38692"/>
    <cellStyle name="Comma 3 3 5 2 2 8" xfId="38693"/>
    <cellStyle name="Comma 3 3 5 2 3" xfId="38694"/>
    <cellStyle name="Comma 3 3 5 2 3 2" xfId="38695"/>
    <cellStyle name="Comma 3 3 5 2 3 2 2" xfId="38696"/>
    <cellStyle name="Comma 3 3 5 2 3 2 2 2" xfId="38697"/>
    <cellStyle name="Comma 3 3 5 2 3 2 3" xfId="38698"/>
    <cellStyle name="Comma 3 3 5 2 3 3" xfId="38699"/>
    <cellStyle name="Comma 3 3 5 2 3 3 2" xfId="38700"/>
    <cellStyle name="Comma 3 3 5 2 3 4" xfId="38701"/>
    <cellStyle name="Comma 3 3 5 2 3 5" xfId="38702"/>
    <cellStyle name="Comma 3 3 5 2 3 6" xfId="38703"/>
    <cellStyle name="Comma 3 3 5 2 3 7" xfId="38704"/>
    <cellStyle name="Comma 3 3 5 2 3 8" xfId="38705"/>
    <cellStyle name="Comma 3 3 5 2 4" xfId="38706"/>
    <cellStyle name="Comma 3 3 5 2 4 2" xfId="38707"/>
    <cellStyle name="Comma 3 3 5 2 4 2 2" xfId="38708"/>
    <cellStyle name="Comma 3 3 5 2 4 2 2 2" xfId="38709"/>
    <cellStyle name="Comma 3 3 5 2 4 2 3" xfId="38710"/>
    <cellStyle name="Comma 3 3 5 2 4 3" xfId="38711"/>
    <cellStyle name="Comma 3 3 5 2 4 3 2" xfId="38712"/>
    <cellStyle name="Comma 3 3 5 2 4 4" xfId="38713"/>
    <cellStyle name="Comma 3 3 5 2 4 5" xfId="38714"/>
    <cellStyle name="Comma 3 3 5 2 5" xfId="38715"/>
    <cellStyle name="Comma 3 3 5 2 5 2" xfId="38716"/>
    <cellStyle name="Comma 3 3 5 2 5 2 2" xfId="38717"/>
    <cellStyle name="Comma 3 3 5 2 5 2 2 2" xfId="38718"/>
    <cellStyle name="Comma 3 3 5 2 5 2 3" xfId="38719"/>
    <cellStyle name="Comma 3 3 5 2 5 3" xfId="38720"/>
    <cellStyle name="Comma 3 3 5 2 5 3 2" xfId="38721"/>
    <cellStyle name="Comma 3 3 5 2 5 4" xfId="38722"/>
    <cellStyle name="Comma 3 3 5 2 5 5" xfId="38723"/>
    <cellStyle name="Comma 3 3 5 2 6" xfId="38724"/>
    <cellStyle name="Comma 3 3 5 2 6 2" xfId="38725"/>
    <cellStyle name="Comma 3 3 5 2 6 2 2" xfId="38726"/>
    <cellStyle name="Comma 3 3 5 2 6 3" xfId="38727"/>
    <cellStyle name="Comma 3 3 5 2 7" xfId="38728"/>
    <cellStyle name="Comma 3 3 5 2 7 2" xfId="38729"/>
    <cellStyle name="Comma 3 3 5 2 8" xfId="38730"/>
    <cellStyle name="Comma 3 3 5 2 8 2" xfId="38731"/>
    <cellStyle name="Comma 3 3 5 2 9" xfId="38732"/>
    <cellStyle name="Comma 3 3 5 3" xfId="38733"/>
    <cellStyle name="Comma 3 3 5 3 10" xfId="38734"/>
    <cellStyle name="Comma 3 3 5 3 11" xfId="38735"/>
    <cellStyle name="Comma 3 3 5 3 12" xfId="38736"/>
    <cellStyle name="Comma 3 3 5 3 13" xfId="38737"/>
    <cellStyle name="Comma 3 3 5 3 14" xfId="38738"/>
    <cellStyle name="Comma 3 3 5 3 2" xfId="38739"/>
    <cellStyle name="Comma 3 3 5 3 2 2" xfId="38740"/>
    <cellStyle name="Comma 3 3 5 3 2 2 2" xfId="38741"/>
    <cellStyle name="Comma 3 3 5 3 2 2 2 2" xfId="38742"/>
    <cellStyle name="Comma 3 3 5 3 2 2 3" xfId="38743"/>
    <cellStyle name="Comma 3 3 5 3 2 3" xfId="38744"/>
    <cellStyle name="Comma 3 3 5 3 2 3 2" xfId="38745"/>
    <cellStyle name="Comma 3 3 5 3 2 4" xfId="38746"/>
    <cellStyle name="Comma 3 3 5 3 2 5" xfId="38747"/>
    <cellStyle name="Comma 3 3 5 3 2 6" xfId="38748"/>
    <cellStyle name="Comma 3 3 5 3 2 7" xfId="38749"/>
    <cellStyle name="Comma 3 3 5 3 2 8" xfId="38750"/>
    <cellStyle name="Comma 3 3 5 3 3" xfId="38751"/>
    <cellStyle name="Comma 3 3 5 3 3 2" xfId="38752"/>
    <cellStyle name="Comma 3 3 5 3 3 2 2" xfId="38753"/>
    <cellStyle name="Comma 3 3 5 3 3 2 2 2" xfId="38754"/>
    <cellStyle name="Comma 3 3 5 3 3 2 3" xfId="38755"/>
    <cellStyle name="Comma 3 3 5 3 3 3" xfId="38756"/>
    <cellStyle name="Comma 3 3 5 3 3 3 2" xfId="38757"/>
    <cellStyle name="Comma 3 3 5 3 3 4" xfId="38758"/>
    <cellStyle name="Comma 3 3 5 3 3 5" xfId="38759"/>
    <cellStyle name="Comma 3 3 5 3 3 6" xfId="38760"/>
    <cellStyle name="Comma 3 3 5 3 3 7" xfId="38761"/>
    <cellStyle name="Comma 3 3 5 3 3 8" xfId="38762"/>
    <cellStyle name="Comma 3 3 5 3 4" xfId="38763"/>
    <cellStyle name="Comma 3 3 5 3 4 2" xfId="38764"/>
    <cellStyle name="Comma 3 3 5 3 4 2 2" xfId="38765"/>
    <cellStyle name="Comma 3 3 5 3 4 2 2 2" xfId="38766"/>
    <cellStyle name="Comma 3 3 5 3 4 2 3" xfId="38767"/>
    <cellStyle name="Comma 3 3 5 3 4 3" xfId="38768"/>
    <cellStyle name="Comma 3 3 5 3 4 3 2" xfId="38769"/>
    <cellStyle name="Comma 3 3 5 3 4 4" xfId="38770"/>
    <cellStyle name="Comma 3 3 5 3 4 5" xfId="38771"/>
    <cellStyle name="Comma 3 3 5 3 5" xfId="38772"/>
    <cellStyle name="Comma 3 3 5 3 5 2" xfId="38773"/>
    <cellStyle name="Comma 3 3 5 3 5 2 2" xfId="38774"/>
    <cellStyle name="Comma 3 3 5 3 5 2 2 2" xfId="38775"/>
    <cellStyle name="Comma 3 3 5 3 5 2 3" xfId="38776"/>
    <cellStyle name="Comma 3 3 5 3 5 3" xfId="38777"/>
    <cellStyle name="Comma 3 3 5 3 5 3 2" xfId="38778"/>
    <cellStyle name="Comma 3 3 5 3 5 4" xfId="38779"/>
    <cellStyle name="Comma 3 3 5 3 5 5" xfId="38780"/>
    <cellStyle name="Comma 3 3 5 3 6" xfId="38781"/>
    <cellStyle name="Comma 3 3 5 3 6 2" xfId="38782"/>
    <cellStyle name="Comma 3 3 5 3 6 2 2" xfId="38783"/>
    <cellStyle name="Comma 3 3 5 3 6 3" xfId="38784"/>
    <cellStyle name="Comma 3 3 5 3 7" xfId="38785"/>
    <cellStyle name="Comma 3 3 5 3 7 2" xfId="38786"/>
    <cellStyle name="Comma 3 3 5 3 8" xfId="38787"/>
    <cellStyle name="Comma 3 3 5 3 8 2" xfId="38788"/>
    <cellStyle name="Comma 3 3 5 3 9" xfId="38789"/>
    <cellStyle name="Comma 3 3 5 4" xfId="38790"/>
    <cellStyle name="Comma 3 3 5 4 10" xfId="38791"/>
    <cellStyle name="Comma 3 3 5 4 11" xfId="38792"/>
    <cellStyle name="Comma 3 3 5 4 12" xfId="38793"/>
    <cellStyle name="Comma 3 3 5 4 13" xfId="38794"/>
    <cellStyle name="Comma 3 3 5 4 14" xfId="38795"/>
    <cellStyle name="Comma 3 3 5 4 2" xfId="38796"/>
    <cellStyle name="Comma 3 3 5 4 2 2" xfId="38797"/>
    <cellStyle name="Comma 3 3 5 4 2 2 2" xfId="38798"/>
    <cellStyle name="Comma 3 3 5 4 2 2 2 2" xfId="38799"/>
    <cellStyle name="Comma 3 3 5 4 2 2 3" xfId="38800"/>
    <cellStyle name="Comma 3 3 5 4 2 3" xfId="38801"/>
    <cellStyle name="Comma 3 3 5 4 2 3 2" xfId="38802"/>
    <cellStyle name="Comma 3 3 5 4 2 4" xfId="38803"/>
    <cellStyle name="Comma 3 3 5 4 2 5" xfId="38804"/>
    <cellStyle name="Comma 3 3 5 4 2 6" xfId="38805"/>
    <cellStyle name="Comma 3 3 5 4 2 7" xfId="38806"/>
    <cellStyle name="Comma 3 3 5 4 2 8" xfId="38807"/>
    <cellStyle name="Comma 3 3 5 4 3" xfId="38808"/>
    <cellStyle name="Comma 3 3 5 4 3 2" xfId="38809"/>
    <cellStyle name="Comma 3 3 5 4 3 2 2" xfId="38810"/>
    <cellStyle name="Comma 3 3 5 4 3 2 2 2" xfId="38811"/>
    <cellStyle name="Comma 3 3 5 4 3 2 3" xfId="38812"/>
    <cellStyle name="Comma 3 3 5 4 3 3" xfId="38813"/>
    <cellStyle name="Comma 3 3 5 4 3 3 2" xfId="38814"/>
    <cellStyle name="Comma 3 3 5 4 3 4" xfId="38815"/>
    <cellStyle name="Comma 3 3 5 4 3 5" xfId="38816"/>
    <cellStyle name="Comma 3 3 5 4 3 6" xfId="38817"/>
    <cellStyle name="Comma 3 3 5 4 3 7" xfId="38818"/>
    <cellStyle name="Comma 3 3 5 4 3 8" xfId="38819"/>
    <cellStyle name="Comma 3 3 5 4 4" xfId="38820"/>
    <cellStyle name="Comma 3 3 5 4 4 2" xfId="38821"/>
    <cellStyle name="Comma 3 3 5 4 4 2 2" xfId="38822"/>
    <cellStyle name="Comma 3 3 5 4 4 2 2 2" xfId="38823"/>
    <cellStyle name="Comma 3 3 5 4 4 2 3" xfId="38824"/>
    <cellStyle name="Comma 3 3 5 4 4 3" xfId="38825"/>
    <cellStyle name="Comma 3 3 5 4 4 3 2" xfId="38826"/>
    <cellStyle name="Comma 3 3 5 4 4 4" xfId="38827"/>
    <cellStyle name="Comma 3 3 5 4 4 5" xfId="38828"/>
    <cellStyle name="Comma 3 3 5 4 5" xfId="38829"/>
    <cellStyle name="Comma 3 3 5 4 5 2" xfId="38830"/>
    <cellStyle name="Comma 3 3 5 4 5 2 2" xfId="38831"/>
    <cellStyle name="Comma 3 3 5 4 5 2 2 2" xfId="38832"/>
    <cellStyle name="Comma 3 3 5 4 5 2 3" xfId="38833"/>
    <cellStyle name="Comma 3 3 5 4 5 3" xfId="38834"/>
    <cellStyle name="Comma 3 3 5 4 5 3 2" xfId="38835"/>
    <cellStyle name="Comma 3 3 5 4 5 4" xfId="38836"/>
    <cellStyle name="Comma 3 3 5 4 5 5" xfId="38837"/>
    <cellStyle name="Comma 3 3 5 4 6" xfId="38838"/>
    <cellStyle name="Comma 3 3 5 4 6 2" xfId="38839"/>
    <cellStyle name="Comma 3 3 5 4 6 2 2" xfId="38840"/>
    <cellStyle name="Comma 3 3 5 4 6 3" xfId="38841"/>
    <cellStyle name="Comma 3 3 5 4 7" xfId="38842"/>
    <cellStyle name="Comma 3 3 5 4 7 2" xfId="38843"/>
    <cellStyle name="Comma 3 3 5 4 8" xfId="38844"/>
    <cellStyle name="Comma 3 3 5 4 8 2" xfId="38845"/>
    <cellStyle name="Comma 3 3 5 4 9" xfId="38846"/>
    <cellStyle name="Comma 3 3 5 5" xfId="38847"/>
    <cellStyle name="Comma 3 3 5 5 2" xfId="38848"/>
    <cellStyle name="Comma 3 3 5 5 2 2" xfId="38849"/>
    <cellStyle name="Comma 3 3 5 5 2 2 2" xfId="38850"/>
    <cellStyle name="Comma 3 3 5 5 2 3" xfId="38851"/>
    <cellStyle name="Comma 3 3 5 5 3" xfId="38852"/>
    <cellStyle name="Comma 3 3 5 5 3 2" xfId="38853"/>
    <cellStyle name="Comma 3 3 5 5 4" xfId="38854"/>
    <cellStyle name="Comma 3 3 5 5 5" xfId="38855"/>
    <cellStyle name="Comma 3 3 5 5 6" xfId="38856"/>
    <cellStyle name="Comma 3 3 5 5 7" xfId="38857"/>
    <cellStyle name="Comma 3 3 5 5 8" xfId="38858"/>
    <cellStyle name="Comma 3 3 5 6" xfId="38859"/>
    <cellStyle name="Comma 3 3 5 6 2" xfId="38860"/>
    <cellStyle name="Comma 3 3 5 6 2 2" xfId="38861"/>
    <cellStyle name="Comma 3 3 5 6 2 2 2" xfId="38862"/>
    <cellStyle name="Comma 3 3 5 6 2 3" xfId="38863"/>
    <cellStyle name="Comma 3 3 5 6 3" xfId="38864"/>
    <cellStyle name="Comma 3 3 5 6 3 2" xfId="38865"/>
    <cellStyle name="Comma 3 3 5 6 4" xfId="38866"/>
    <cellStyle name="Comma 3 3 5 6 5" xfId="38867"/>
    <cellStyle name="Comma 3 3 5 6 6" xfId="38868"/>
    <cellStyle name="Comma 3 3 5 6 7" xfId="38869"/>
    <cellStyle name="Comma 3 3 5 6 8" xfId="38870"/>
    <cellStyle name="Comma 3 3 5 7" xfId="38871"/>
    <cellStyle name="Comma 3 3 5 7 2" xfId="38872"/>
    <cellStyle name="Comma 3 3 5 7 2 2" xfId="38873"/>
    <cellStyle name="Comma 3 3 5 7 2 2 2" xfId="38874"/>
    <cellStyle name="Comma 3 3 5 7 2 3" xfId="38875"/>
    <cellStyle name="Comma 3 3 5 7 3" xfId="38876"/>
    <cellStyle name="Comma 3 3 5 7 3 2" xfId="38877"/>
    <cellStyle name="Comma 3 3 5 7 4" xfId="38878"/>
    <cellStyle name="Comma 3 3 5 7 5" xfId="38879"/>
    <cellStyle name="Comma 3 3 5 8" xfId="38880"/>
    <cellStyle name="Comma 3 3 5 8 2" xfId="38881"/>
    <cellStyle name="Comma 3 3 5 8 2 2" xfId="38882"/>
    <cellStyle name="Comma 3 3 5 8 2 2 2" xfId="38883"/>
    <cellStyle name="Comma 3 3 5 8 2 3" xfId="38884"/>
    <cellStyle name="Comma 3 3 5 8 3" xfId="38885"/>
    <cellStyle name="Comma 3 3 5 8 3 2" xfId="38886"/>
    <cellStyle name="Comma 3 3 5 8 4" xfId="38887"/>
    <cellStyle name="Comma 3 3 5 8 5" xfId="38888"/>
    <cellStyle name="Comma 3 3 5 9" xfId="38889"/>
    <cellStyle name="Comma 3 3 5 9 2" xfId="38890"/>
    <cellStyle name="Comma 3 3 5 9 2 2" xfId="38891"/>
    <cellStyle name="Comma 3 3 5 9 2 2 2" xfId="38892"/>
    <cellStyle name="Comma 3 3 5 9 2 3" xfId="38893"/>
    <cellStyle name="Comma 3 3 5 9 3" xfId="38894"/>
    <cellStyle name="Comma 3 3 5 9 3 2" xfId="38895"/>
    <cellStyle name="Comma 3 3 5 9 4" xfId="38896"/>
    <cellStyle name="Comma 3 3 5 9 5" xfId="38897"/>
    <cellStyle name="Comma 3 3 6" xfId="38898"/>
    <cellStyle name="Comma 3 3 6 10" xfId="38899"/>
    <cellStyle name="Comma 3 3 6 11" xfId="38900"/>
    <cellStyle name="Comma 3 3 6 12" xfId="38901"/>
    <cellStyle name="Comma 3 3 6 13" xfId="38902"/>
    <cellStyle name="Comma 3 3 6 14" xfId="38903"/>
    <cellStyle name="Comma 3 3 6 2" xfId="38904"/>
    <cellStyle name="Comma 3 3 6 2 2" xfId="38905"/>
    <cellStyle name="Comma 3 3 6 2 2 2" xfId="38906"/>
    <cellStyle name="Comma 3 3 6 2 2 2 2" xfId="38907"/>
    <cellStyle name="Comma 3 3 6 2 2 3" xfId="38908"/>
    <cellStyle name="Comma 3 3 6 2 3" xfId="38909"/>
    <cellStyle name="Comma 3 3 6 2 3 2" xfId="38910"/>
    <cellStyle name="Comma 3 3 6 2 4" xfId="38911"/>
    <cellStyle name="Comma 3 3 6 2 5" xfId="38912"/>
    <cellStyle name="Comma 3 3 6 2 6" xfId="38913"/>
    <cellStyle name="Comma 3 3 6 2 7" xfId="38914"/>
    <cellStyle name="Comma 3 3 6 2 8" xfId="38915"/>
    <cellStyle name="Comma 3 3 6 3" xfId="38916"/>
    <cellStyle name="Comma 3 3 6 3 2" xfId="38917"/>
    <cellStyle name="Comma 3 3 6 3 2 2" xfId="38918"/>
    <cellStyle name="Comma 3 3 6 3 2 2 2" xfId="38919"/>
    <cellStyle name="Comma 3 3 6 3 2 3" xfId="38920"/>
    <cellStyle name="Comma 3 3 6 3 3" xfId="38921"/>
    <cellStyle name="Comma 3 3 6 3 3 2" xfId="38922"/>
    <cellStyle name="Comma 3 3 6 3 4" xfId="38923"/>
    <cellStyle name="Comma 3 3 6 3 5" xfId="38924"/>
    <cellStyle name="Comma 3 3 6 3 6" xfId="38925"/>
    <cellStyle name="Comma 3 3 6 3 7" xfId="38926"/>
    <cellStyle name="Comma 3 3 6 3 8" xfId="38927"/>
    <cellStyle name="Comma 3 3 6 4" xfId="38928"/>
    <cellStyle name="Comma 3 3 6 4 2" xfId="38929"/>
    <cellStyle name="Comma 3 3 6 4 2 2" xfId="38930"/>
    <cellStyle name="Comma 3 3 6 4 2 2 2" xfId="38931"/>
    <cellStyle name="Comma 3 3 6 4 2 3" xfId="38932"/>
    <cellStyle name="Comma 3 3 6 4 3" xfId="38933"/>
    <cellStyle name="Comma 3 3 6 4 3 2" xfId="38934"/>
    <cellStyle name="Comma 3 3 6 4 4" xfId="38935"/>
    <cellStyle name="Comma 3 3 6 4 5" xfId="38936"/>
    <cellStyle name="Comma 3 3 6 5" xfId="38937"/>
    <cellStyle name="Comma 3 3 6 5 2" xfId="38938"/>
    <cellStyle name="Comma 3 3 6 5 2 2" xfId="38939"/>
    <cellStyle name="Comma 3 3 6 5 2 2 2" xfId="38940"/>
    <cellStyle name="Comma 3 3 6 5 2 3" xfId="38941"/>
    <cellStyle name="Comma 3 3 6 5 3" xfId="38942"/>
    <cellStyle name="Comma 3 3 6 5 3 2" xfId="38943"/>
    <cellStyle name="Comma 3 3 6 5 4" xfId="38944"/>
    <cellStyle name="Comma 3 3 6 5 5" xfId="38945"/>
    <cellStyle name="Comma 3 3 6 6" xfId="38946"/>
    <cellStyle name="Comma 3 3 6 6 2" xfId="38947"/>
    <cellStyle name="Comma 3 3 6 6 2 2" xfId="38948"/>
    <cellStyle name="Comma 3 3 6 6 3" xfId="38949"/>
    <cellStyle name="Comma 3 3 6 7" xfId="38950"/>
    <cellStyle name="Comma 3 3 6 7 2" xfId="38951"/>
    <cellStyle name="Comma 3 3 6 8" xfId="38952"/>
    <cellStyle name="Comma 3 3 6 8 2" xfId="38953"/>
    <cellStyle name="Comma 3 3 6 9" xfId="38954"/>
    <cellStyle name="Comma 3 3 7" xfId="38955"/>
    <cellStyle name="Comma 3 3 7 10" xfId="38956"/>
    <cellStyle name="Comma 3 3 7 11" xfId="38957"/>
    <cellStyle name="Comma 3 3 7 12" xfId="38958"/>
    <cellStyle name="Comma 3 3 7 13" xfId="38959"/>
    <cellStyle name="Comma 3 3 7 14" xfId="38960"/>
    <cellStyle name="Comma 3 3 7 2" xfId="38961"/>
    <cellStyle name="Comma 3 3 7 2 2" xfId="38962"/>
    <cellStyle name="Comma 3 3 7 2 2 2" xfId="38963"/>
    <cellStyle name="Comma 3 3 7 2 2 2 2" xfId="38964"/>
    <cellStyle name="Comma 3 3 7 2 2 3" xfId="38965"/>
    <cellStyle name="Comma 3 3 7 2 3" xfId="38966"/>
    <cellStyle name="Comma 3 3 7 2 3 2" xfId="38967"/>
    <cellStyle name="Comma 3 3 7 2 4" xfId="38968"/>
    <cellStyle name="Comma 3 3 7 2 5" xfId="38969"/>
    <cellStyle name="Comma 3 3 7 2 6" xfId="38970"/>
    <cellStyle name="Comma 3 3 7 2 7" xfId="38971"/>
    <cellStyle name="Comma 3 3 7 2 8" xfId="38972"/>
    <cellStyle name="Comma 3 3 7 3" xfId="38973"/>
    <cellStyle name="Comma 3 3 7 3 2" xfId="38974"/>
    <cellStyle name="Comma 3 3 7 3 2 2" xfId="38975"/>
    <cellStyle name="Comma 3 3 7 3 2 2 2" xfId="38976"/>
    <cellStyle name="Comma 3 3 7 3 2 3" xfId="38977"/>
    <cellStyle name="Comma 3 3 7 3 3" xfId="38978"/>
    <cellStyle name="Comma 3 3 7 3 3 2" xfId="38979"/>
    <cellStyle name="Comma 3 3 7 3 4" xfId="38980"/>
    <cellStyle name="Comma 3 3 7 3 5" xfId="38981"/>
    <cellStyle name="Comma 3 3 7 3 6" xfId="38982"/>
    <cellStyle name="Comma 3 3 7 3 7" xfId="38983"/>
    <cellStyle name="Comma 3 3 7 3 8" xfId="38984"/>
    <cellStyle name="Comma 3 3 7 4" xfId="38985"/>
    <cellStyle name="Comma 3 3 7 4 2" xfId="38986"/>
    <cellStyle name="Comma 3 3 7 4 2 2" xfId="38987"/>
    <cellStyle name="Comma 3 3 7 4 2 2 2" xfId="38988"/>
    <cellStyle name="Comma 3 3 7 4 2 3" xfId="38989"/>
    <cellStyle name="Comma 3 3 7 4 3" xfId="38990"/>
    <cellStyle name="Comma 3 3 7 4 3 2" xfId="38991"/>
    <cellStyle name="Comma 3 3 7 4 4" xfId="38992"/>
    <cellStyle name="Comma 3 3 7 4 5" xfId="38993"/>
    <cellStyle name="Comma 3 3 7 5" xfId="38994"/>
    <cellStyle name="Comma 3 3 7 5 2" xfId="38995"/>
    <cellStyle name="Comma 3 3 7 5 2 2" xfId="38996"/>
    <cellStyle name="Comma 3 3 7 5 2 2 2" xfId="38997"/>
    <cellStyle name="Comma 3 3 7 5 2 3" xfId="38998"/>
    <cellStyle name="Comma 3 3 7 5 3" xfId="38999"/>
    <cellStyle name="Comma 3 3 7 5 3 2" xfId="39000"/>
    <cellStyle name="Comma 3 3 7 5 4" xfId="39001"/>
    <cellStyle name="Comma 3 3 7 5 5" xfId="39002"/>
    <cellStyle name="Comma 3 3 7 6" xfId="39003"/>
    <cellStyle name="Comma 3 3 7 6 2" xfId="39004"/>
    <cellStyle name="Comma 3 3 7 6 2 2" xfId="39005"/>
    <cellStyle name="Comma 3 3 7 6 3" xfId="39006"/>
    <cellStyle name="Comma 3 3 7 7" xfId="39007"/>
    <cellStyle name="Comma 3 3 7 7 2" xfId="39008"/>
    <cellStyle name="Comma 3 3 7 8" xfId="39009"/>
    <cellStyle name="Comma 3 3 7 8 2" xfId="39010"/>
    <cellStyle name="Comma 3 3 7 9" xfId="39011"/>
    <cellStyle name="Comma 3 3 8" xfId="39012"/>
    <cellStyle name="Comma 3 3 8 10" xfId="39013"/>
    <cellStyle name="Comma 3 3 8 11" xfId="39014"/>
    <cellStyle name="Comma 3 3 8 12" xfId="39015"/>
    <cellStyle name="Comma 3 3 8 13" xfId="39016"/>
    <cellStyle name="Comma 3 3 8 14" xfId="39017"/>
    <cellStyle name="Comma 3 3 8 2" xfId="39018"/>
    <cellStyle name="Comma 3 3 8 2 2" xfId="39019"/>
    <cellStyle name="Comma 3 3 8 2 2 2" xfId="39020"/>
    <cellStyle name="Comma 3 3 8 2 2 2 2" xfId="39021"/>
    <cellStyle name="Comma 3 3 8 2 2 3" xfId="39022"/>
    <cellStyle name="Comma 3 3 8 2 3" xfId="39023"/>
    <cellStyle name="Comma 3 3 8 2 3 2" xfId="39024"/>
    <cellStyle name="Comma 3 3 8 2 4" xfId="39025"/>
    <cellStyle name="Comma 3 3 8 2 5" xfId="39026"/>
    <cellStyle name="Comma 3 3 8 2 6" xfId="39027"/>
    <cellStyle name="Comma 3 3 8 2 7" xfId="39028"/>
    <cellStyle name="Comma 3 3 8 2 8" xfId="39029"/>
    <cellStyle name="Comma 3 3 8 3" xfId="39030"/>
    <cellStyle name="Comma 3 3 8 3 2" xfId="39031"/>
    <cellStyle name="Comma 3 3 8 3 2 2" xfId="39032"/>
    <cellStyle name="Comma 3 3 8 3 2 2 2" xfId="39033"/>
    <cellStyle name="Comma 3 3 8 3 2 3" xfId="39034"/>
    <cellStyle name="Comma 3 3 8 3 3" xfId="39035"/>
    <cellStyle name="Comma 3 3 8 3 3 2" xfId="39036"/>
    <cellStyle name="Comma 3 3 8 3 4" xfId="39037"/>
    <cellStyle name="Comma 3 3 8 3 5" xfId="39038"/>
    <cellStyle name="Comma 3 3 8 3 6" xfId="39039"/>
    <cellStyle name="Comma 3 3 8 3 7" xfId="39040"/>
    <cellStyle name="Comma 3 3 8 3 8" xfId="39041"/>
    <cellStyle name="Comma 3 3 8 4" xfId="39042"/>
    <cellStyle name="Comma 3 3 8 4 2" xfId="39043"/>
    <cellStyle name="Comma 3 3 8 4 2 2" xfId="39044"/>
    <cellStyle name="Comma 3 3 8 4 2 2 2" xfId="39045"/>
    <cellStyle name="Comma 3 3 8 4 2 3" xfId="39046"/>
    <cellStyle name="Comma 3 3 8 4 3" xfId="39047"/>
    <cellStyle name="Comma 3 3 8 4 3 2" xfId="39048"/>
    <cellStyle name="Comma 3 3 8 4 4" xfId="39049"/>
    <cellStyle name="Comma 3 3 8 4 5" xfId="39050"/>
    <cellStyle name="Comma 3 3 8 5" xfId="39051"/>
    <cellStyle name="Comma 3 3 8 5 2" xfId="39052"/>
    <cellStyle name="Comma 3 3 8 5 2 2" xfId="39053"/>
    <cellStyle name="Comma 3 3 8 5 2 2 2" xfId="39054"/>
    <cellStyle name="Comma 3 3 8 5 2 3" xfId="39055"/>
    <cellStyle name="Comma 3 3 8 5 3" xfId="39056"/>
    <cellStyle name="Comma 3 3 8 5 3 2" xfId="39057"/>
    <cellStyle name="Comma 3 3 8 5 4" xfId="39058"/>
    <cellStyle name="Comma 3 3 8 5 5" xfId="39059"/>
    <cellStyle name="Comma 3 3 8 6" xfId="39060"/>
    <cellStyle name="Comma 3 3 8 6 2" xfId="39061"/>
    <cellStyle name="Comma 3 3 8 6 2 2" xfId="39062"/>
    <cellStyle name="Comma 3 3 8 6 3" xfId="39063"/>
    <cellStyle name="Comma 3 3 8 7" xfId="39064"/>
    <cellStyle name="Comma 3 3 8 7 2" xfId="39065"/>
    <cellStyle name="Comma 3 3 8 8" xfId="39066"/>
    <cellStyle name="Comma 3 3 8 8 2" xfId="39067"/>
    <cellStyle name="Comma 3 3 8 9" xfId="39068"/>
    <cellStyle name="Comma 3 3 9" xfId="39069"/>
    <cellStyle name="Comma 3 3 9 10" xfId="39070"/>
    <cellStyle name="Comma 3 3 9 11" xfId="39071"/>
    <cellStyle name="Comma 3 3 9 12" xfId="39072"/>
    <cellStyle name="Comma 3 3 9 13" xfId="39073"/>
    <cellStyle name="Comma 3 3 9 14" xfId="39074"/>
    <cellStyle name="Comma 3 3 9 2" xfId="39075"/>
    <cellStyle name="Comma 3 3 9 2 2" xfId="39076"/>
    <cellStyle name="Comma 3 3 9 2 2 2" xfId="39077"/>
    <cellStyle name="Comma 3 3 9 2 2 2 2" xfId="39078"/>
    <cellStyle name="Comma 3 3 9 2 2 3" xfId="39079"/>
    <cellStyle name="Comma 3 3 9 2 3" xfId="39080"/>
    <cellStyle name="Comma 3 3 9 2 3 2" xfId="39081"/>
    <cellStyle name="Comma 3 3 9 2 4" xfId="39082"/>
    <cellStyle name="Comma 3 3 9 2 5" xfId="39083"/>
    <cellStyle name="Comma 3 3 9 3" xfId="39084"/>
    <cellStyle name="Comma 3 3 9 3 2" xfId="39085"/>
    <cellStyle name="Comma 3 3 9 3 2 2" xfId="39086"/>
    <cellStyle name="Comma 3 3 9 3 2 2 2" xfId="39087"/>
    <cellStyle name="Comma 3 3 9 3 2 3" xfId="39088"/>
    <cellStyle name="Comma 3 3 9 3 3" xfId="39089"/>
    <cellStyle name="Comma 3 3 9 3 3 2" xfId="39090"/>
    <cellStyle name="Comma 3 3 9 3 4" xfId="39091"/>
    <cellStyle name="Comma 3 3 9 3 5" xfId="39092"/>
    <cellStyle name="Comma 3 3 9 4" xfId="39093"/>
    <cellStyle name="Comma 3 3 9 4 2" xfId="39094"/>
    <cellStyle name="Comma 3 3 9 4 2 2" xfId="39095"/>
    <cellStyle name="Comma 3 3 9 4 2 2 2" xfId="39096"/>
    <cellStyle name="Comma 3 3 9 4 2 3" xfId="39097"/>
    <cellStyle name="Comma 3 3 9 4 3" xfId="39098"/>
    <cellStyle name="Comma 3 3 9 4 3 2" xfId="39099"/>
    <cellStyle name="Comma 3 3 9 4 4" xfId="39100"/>
    <cellStyle name="Comma 3 3 9 4 5" xfId="39101"/>
    <cellStyle name="Comma 3 3 9 5" xfId="39102"/>
    <cellStyle name="Comma 3 3 9 5 2" xfId="39103"/>
    <cellStyle name="Comma 3 3 9 5 2 2" xfId="39104"/>
    <cellStyle name="Comma 3 3 9 5 2 2 2" xfId="39105"/>
    <cellStyle name="Comma 3 3 9 5 2 3" xfId="39106"/>
    <cellStyle name="Comma 3 3 9 5 3" xfId="39107"/>
    <cellStyle name="Comma 3 3 9 5 3 2" xfId="39108"/>
    <cellStyle name="Comma 3 3 9 5 4" xfId="39109"/>
    <cellStyle name="Comma 3 3 9 5 5" xfId="39110"/>
    <cellStyle name="Comma 3 3 9 6" xfId="39111"/>
    <cellStyle name="Comma 3 3 9 6 2" xfId="39112"/>
    <cellStyle name="Comma 3 3 9 6 2 2" xfId="39113"/>
    <cellStyle name="Comma 3 3 9 6 3" xfId="39114"/>
    <cellStyle name="Comma 3 3 9 7" xfId="39115"/>
    <cellStyle name="Comma 3 3 9 7 2" xfId="39116"/>
    <cellStyle name="Comma 3 3 9 8" xfId="39117"/>
    <cellStyle name="Comma 3 3 9 8 2" xfId="39118"/>
    <cellStyle name="Comma 3 3 9 9" xfId="39119"/>
    <cellStyle name="Comma 3 4" xfId="45"/>
    <cellStyle name="Comma 3 4 2" xfId="39121"/>
    <cellStyle name="Comma 3 4 2 2" xfId="39122"/>
    <cellStyle name="Comma 3 4 3" xfId="39123"/>
    <cellStyle name="Comma 3 4 3 2" xfId="39124"/>
    <cellStyle name="Comma 3 4 4" xfId="39125"/>
    <cellStyle name="Comma 3 4 4 2" xfId="39126"/>
    <cellStyle name="Comma 3 4 5" xfId="39127"/>
    <cellStyle name="Comma 3 4 6" xfId="39128"/>
    <cellStyle name="Comma 3 4 7" xfId="39129"/>
    <cellStyle name="Comma 3 4 8" xfId="39120"/>
    <cellStyle name="Comma 3 5" xfId="202"/>
    <cellStyle name="Comma 3 5 2" xfId="39130"/>
    <cellStyle name="Comma 3 5 2 2" xfId="39131"/>
    <cellStyle name="Comma 3 5 3" xfId="39132"/>
    <cellStyle name="Comma 3 5 3 2" xfId="39133"/>
    <cellStyle name="Comma 3 5 4" xfId="39134"/>
    <cellStyle name="Comma 3 5 4 2" xfId="39135"/>
    <cellStyle name="Comma 3 5 5" xfId="39136"/>
    <cellStyle name="Comma 3 5 5 2" xfId="39137"/>
    <cellStyle name="Comma 3 5 5 2 2" xfId="39138"/>
    <cellStyle name="Comma 3 5 5 3" xfId="39139"/>
    <cellStyle name="Comma 3 5 6" xfId="39140"/>
    <cellStyle name="Comma 3 5 7" xfId="39141"/>
    <cellStyle name="Comma 3 5 8" xfId="39142"/>
    <cellStyle name="Comma 3 5 9" xfId="39143"/>
    <cellStyle name="Comma 3 6" xfId="39144"/>
    <cellStyle name="Comma 3 6 2" xfId="39145"/>
    <cellStyle name="Comma 3 6 2 2" xfId="39146"/>
    <cellStyle name="Comma 3 6 3" xfId="39147"/>
    <cellStyle name="Comma 3 6 3 2" xfId="39148"/>
    <cellStyle name="Comma 3 6 4" xfId="39149"/>
    <cellStyle name="Comma 3 6 5" xfId="39150"/>
    <cellStyle name="Comma 3 6 6" xfId="39151"/>
    <cellStyle name="Comma 3 7" xfId="39152"/>
    <cellStyle name="Comma 3 7 2" xfId="39153"/>
    <cellStyle name="Comma 3 8" xfId="39154"/>
    <cellStyle name="Comma 3 8 2" xfId="39155"/>
    <cellStyle name="Comma 3 9" xfId="39156"/>
    <cellStyle name="Comma 3 9 2" xfId="39157"/>
    <cellStyle name="Comma 3_Classification" xfId="39158"/>
    <cellStyle name="Comma 30" xfId="39159"/>
    <cellStyle name="Comma 31" xfId="39160"/>
    <cellStyle name="Comma 32" xfId="39161"/>
    <cellStyle name="Comma 33" xfId="39162"/>
    <cellStyle name="Comma 34" xfId="39163"/>
    <cellStyle name="Comma 35" xfId="39164"/>
    <cellStyle name="Comma 36" xfId="39165"/>
    <cellStyle name="Comma 37" xfId="39166"/>
    <cellStyle name="Comma 38" xfId="39167"/>
    <cellStyle name="Comma 39" xfId="39168"/>
    <cellStyle name="Comma 4" xfId="46"/>
    <cellStyle name="Comma 4 10" xfId="39170"/>
    <cellStyle name="Comma 4 10 10" xfId="39171"/>
    <cellStyle name="Comma 4 10 11" xfId="39172"/>
    <cellStyle name="Comma 4 10 12" xfId="39173"/>
    <cellStyle name="Comma 4 10 13" xfId="39174"/>
    <cellStyle name="Comma 4 10 14" xfId="39175"/>
    <cellStyle name="Comma 4 10 2" xfId="39176"/>
    <cellStyle name="Comma 4 10 2 2" xfId="39177"/>
    <cellStyle name="Comma 4 10 2 2 2" xfId="39178"/>
    <cellStyle name="Comma 4 10 2 2 2 2" xfId="39179"/>
    <cellStyle name="Comma 4 10 2 2 3" xfId="39180"/>
    <cellStyle name="Comma 4 10 2 3" xfId="39181"/>
    <cellStyle name="Comma 4 10 2 3 2" xfId="39182"/>
    <cellStyle name="Comma 4 10 2 4" xfId="39183"/>
    <cellStyle name="Comma 4 10 2 5" xfId="39184"/>
    <cellStyle name="Comma 4 10 3" xfId="39185"/>
    <cellStyle name="Comma 4 10 3 2" xfId="39186"/>
    <cellStyle name="Comma 4 10 3 2 2" xfId="39187"/>
    <cellStyle name="Comma 4 10 3 2 2 2" xfId="39188"/>
    <cellStyle name="Comma 4 10 3 2 3" xfId="39189"/>
    <cellStyle name="Comma 4 10 3 3" xfId="39190"/>
    <cellStyle name="Comma 4 10 3 3 2" xfId="39191"/>
    <cellStyle name="Comma 4 10 3 4" xfId="39192"/>
    <cellStyle name="Comma 4 10 3 5" xfId="39193"/>
    <cellStyle name="Comma 4 10 4" xfId="39194"/>
    <cellStyle name="Comma 4 10 4 2" xfId="39195"/>
    <cellStyle name="Comma 4 10 4 2 2" xfId="39196"/>
    <cellStyle name="Comma 4 10 4 2 2 2" xfId="39197"/>
    <cellStyle name="Comma 4 10 4 2 3" xfId="39198"/>
    <cellStyle name="Comma 4 10 4 3" xfId="39199"/>
    <cellStyle name="Comma 4 10 4 3 2" xfId="39200"/>
    <cellStyle name="Comma 4 10 4 4" xfId="39201"/>
    <cellStyle name="Comma 4 10 4 5" xfId="39202"/>
    <cellStyle name="Comma 4 10 5" xfId="39203"/>
    <cellStyle name="Comma 4 10 5 2" xfId="39204"/>
    <cellStyle name="Comma 4 10 5 2 2" xfId="39205"/>
    <cellStyle name="Comma 4 10 5 2 2 2" xfId="39206"/>
    <cellStyle name="Comma 4 10 5 2 3" xfId="39207"/>
    <cellStyle name="Comma 4 10 5 3" xfId="39208"/>
    <cellStyle name="Comma 4 10 5 3 2" xfId="39209"/>
    <cellStyle name="Comma 4 10 5 4" xfId="39210"/>
    <cellStyle name="Comma 4 10 5 5" xfId="39211"/>
    <cellStyle name="Comma 4 10 6" xfId="39212"/>
    <cellStyle name="Comma 4 10 6 2" xfId="39213"/>
    <cellStyle name="Comma 4 10 6 2 2" xfId="39214"/>
    <cellStyle name="Comma 4 10 6 3" xfId="39215"/>
    <cellStyle name="Comma 4 10 7" xfId="39216"/>
    <cellStyle name="Comma 4 10 7 2" xfId="39217"/>
    <cellStyle name="Comma 4 10 8" xfId="39218"/>
    <cellStyle name="Comma 4 10 8 2" xfId="39219"/>
    <cellStyle name="Comma 4 10 9" xfId="39220"/>
    <cellStyle name="Comma 4 11" xfId="39221"/>
    <cellStyle name="Comma 4 11 2" xfId="39222"/>
    <cellStyle name="Comma 4 11 2 2" xfId="39223"/>
    <cellStyle name="Comma 4 11 2 2 2" xfId="39224"/>
    <cellStyle name="Comma 4 11 2 3" xfId="39225"/>
    <cellStyle name="Comma 4 11 3" xfId="39226"/>
    <cellStyle name="Comma 4 11 3 2" xfId="39227"/>
    <cellStyle name="Comma 4 11 4" xfId="39228"/>
    <cellStyle name="Comma 4 11 5" xfId="39229"/>
    <cellStyle name="Comma 4 11 6" xfId="39230"/>
    <cellStyle name="Comma 4 11 7" xfId="39231"/>
    <cellStyle name="Comma 4 11 8" xfId="39232"/>
    <cellStyle name="Comma 4 12" xfId="39233"/>
    <cellStyle name="Comma 4 12 2" xfId="39234"/>
    <cellStyle name="Comma 4 13" xfId="39235"/>
    <cellStyle name="Comma 4 13 2" xfId="39236"/>
    <cellStyle name="Comma 4 14" xfId="39237"/>
    <cellStyle name="Comma 4 14 2" xfId="39238"/>
    <cellStyle name="Comma 4 14 2 2" xfId="39239"/>
    <cellStyle name="Comma 4 14 3" xfId="39240"/>
    <cellStyle name="Comma 4 14 4" xfId="39241"/>
    <cellStyle name="Comma 4 15" xfId="39242"/>
    <cellStyle name="Comma 4 16" xfId="39243"/>
    <cellStyle name="Comma 4 16 2" xfId="39244"/>
    <cellStyle name="Comma 4 17" xfId="39245"/>
    <cellStyle name="Comma 4 18" xfId="39246"/>
    <cellStyle name="Comma 4 19" xfId="39247"/>
    <cellStyle name="Comma 4 2" xfId="47"/>
    <cellStyle name="Comma 4 2 10" xfId="39249"/>
    <cellStyle name="Comma 4 2 11" xfId="39248"/>
    <cellStyle name="Comma 4 2 2" xfId="48"/>
    <cellStyle name="Comma 4 2 2 2" xfId="39251"/>
    <cellStyle name="Comma 4 2 2 2 2" xfId="39252"/>
    <cellStyle name="Comma 4 2 2 3" xfId="39253"/>
    <cellStyle name="Comma 4 2 2 3 2" xfId="39254"/>
    <cellStyle name="Comma 4 2 2 3 2 2" xfId="39255"/>
    <cellStyle name="Comma 4 2 2 3 3" xfId="39256"/>
    <cellStyle name="Comma 4 2 2 4" xfId="39257"/>
    <cellStyle name="Comma 4 2 2 5" xfId="39258"/>
    <cellStyle name="Comma 4 2 2 6" xfId="39259"/>
    <cellStyle name="Comma 4 2 2 7" xfId="39250"/>
    <cellStyle name="Comma 4 2 3" xfId="39260"/>
    <cellStyle name="Comma 4 2 3 2" xfId="39261"/>
    <cellStyle name="Comma 4 2 3 2 2" xfId="39262"/>
    <cellStyle name="Comma 4 2 3 3" xfId="39263"/>
    <cellStyle name="Comma 4 2 3 3 2" xfId="39264"/>
    <cellStyle name="Comma 4 2 3 4" xfId="39265"/>
    <cellStyle name="Comma 4 2 3 5" xfId="39266"/>
    <cellStyle name="Comma 4 2 3 6" xfId="39267"/>
    <cellStyle name="Comma 4 2 4" xfId="39268"/>
    <cellStyle name="Comma 4 2 4 2" xfId="39269"/>
    <cellStyle name="Comma 4 2 4 2 2" xfId="39270"/>
    <cellStyle name="Comma 4 2 4 3" xfId="39271"/>
    <cellStyle name="Comma 4 2 4 3 2" xfId="39272"/>
    <cellStyle name="Comma 4 2 4 4" xfId="39273"/>
    <cellStyle name="Comma 4 2 4 5" xfId="39274"/>
    <cellStyle name="Comma 4 2 4 6" xfId="39275"/>
    <cellStyle name="Comma 4 2 5" xfId="39276"/>
    <cellStyle name="Comma 4 2 5 2" xfId="39277"/>
    <cellStyle name="Comma 4 2 6" xfId="39278"/>
    <cellStyle name="Comma 4 2 6 2" xfId="39279"/>
    <cellStyle name="Comma 4 2 7" xfId="39280"/>
    <cellStyle name="Comma 4 2 7 2" xfId="39281"/>
    <cellStyle name="Comma 4 2 8" xfId="39282"/>
    <cellStyle name="Comma 4 2 9" xfId="39283"/>
    <cellStyle name="Comma 4 20" xfId="39284"/>
    <cellStyle name="Comma 4 21" xfId="39285"/>
    <cellStyle name="Comma 4 22" xfId="39169"/>
    <cellStyle name="Comma 4 3" xfId="49"/>
    <cellStyle name="Comma 4 3 10" xfId="39287"/>
    <cellStyle name="Comma 4 3 10 2" xfId="39288"/>
    <cellStyle name="Comma 4 3 11" xfId="39289"/>
    <cellStyle name="Comma 4 3 11 2" xfId="39290"/>
    <cellStyle name="Comma 4 3 12" xfId="39291"/>
    <cellStyle name="Comma 4 3 12 2" xfId="39292"/>
    <cellStyle name="Comma 4 3 12 2 2" xfId="39293"/>
    <cellStyle name="Comma 4 3 12 3" xfId="39294"/>
    <cellStyle name="Comma 4 3 12 4" xfId="39295"/>
    <cellStyle name="Comma 4 3 13" xfId="39296"/>
    <cellStyle name="Comma 4 3 13 2" xfId="39297"/>
    <cellStyle name="Comma 4 3 13 2 2" xfId="39298"/>
    <cellStyle name="Comma 4 3 13 3" xfId="39299"/>
    <cellStyle name="Comma 4 3 14" xfId="39300"/>
    <cellStyle name="Comma 4 3 15" xfId="39301"/>
    <cellStyle name="Comma 4 3 15 2" xfId="39302"/>
    <cellStyle name="Comma 4 3 16" xfId="39303"/>
    <cellStyle name="Comma 4 3 17" xfId="39304"/>
    <cellStyle name="Comma 4 3 18" xfId="39305"/>
    <cellStyle name="Comma 4 3 19" xfId="39306"/>
    <cellStyle name="Comma 4 3 2" xfId="39307"/>
    <cellStyle name="Comma 4 3 2 10" xfId="39308"/>
    <cellStyle name="Comma 4 3 2 10 2" xfId="39309"/>
    <cellStyle name="Comma 4 3 2 11" xfId="39310"/>
    <cellStyle name="Comma 4 3 2 11 2" xfId="39311"/>
    <cellStyle name="Comma 4 3 2 12" xfId="39312"/>
    <cellStyle name="Comma 4 3 2 12 2" xfId="39313"/>
    <cellStyle name="Comma 4 3 2 12 2 2" xfId="39314"/>
    <cellStyle name="Comma 4 3 2 12 3" xfId="39315"/>
    <cellStyle name="Comma 4 3 2 12 4" xfId="39316"/>
    <cellStyle name="Comma 4 3 2 13" xfId="39317"/>
    <cellStyle name="Comma 4 3 2 13 2" xfId="39318"/>
    <cellStyle name="Comma 4 3 2 13 2 2" xfId="39319"/>
    <cellStyle name="Comma 4 3 2 13 3" xfId="39320"/>
    <cellStyle name="Comma 4 3 2 14" xfId="39321"/>
    <cellStyle name="Comma 4 3 2 15" xfId="39322"/>
    <cellStyle name="Comma 4 3 2 15 2" xfId="39323"/>
    <cellStyle name="Comma 4 3 2 16" xfId="39324"/>
    <cellStyle name="Comma 4 3 2 17" xfId="39325"/>
    <cellStyle name="Comma 4 3 2 18" xfId="39326"/>
    <cellStyle name="Comma 4 3 2 19" xfId="39327"/>
    <cellStyle name="Comma 4 3 2 2" xfId="39328"/>
    <cellStyle name="Comma 4 3 2 2 10" xfId="39329"/>
    <cellStyle name="Comma 4 3 2 2 10 2" xfId="39330"/>
    <cellStyle name="Comma 4 3 2 2 10 2 2" xfId="39331"/>
    <cellStyle name="Comma 4 3 2 2 10 2 2 2" xfId="39332"/>
    <cellStyle name="Comma 4 3 2 2 10 2 3" xfId="39333"/>
    <cellStyle name="Comma 4 3 2 2 10 3" xfId="39334"/>
    <cellStyle name="Comma 4 3 2 2 10 3 2" xfId="39335"/>
    <cellStyle name="Comma 4 3 2 2 10 4" xfId="39336"/>
    <cellStyle name="Comma 4 3 2 2 10 5" xfId="39337"/>
    <cellStyle name="Comma 4 3 2 2 11" xfId="39338"/>
    <cellStyle name="Comma 4 3 2 2 11 2" xfId="39339"/>
    <cellStyle name="Comma 4 3 2 2 11 2 2" xfId="39340"/>
    <cellStyle name="Comma 4 3 2 2 11 2 2 2" xfId="39341"/>
    <cellStyle name="Comma 4 3 2 2 11 2 3" xfId="39342"/>
    <cellStyle name="Comma 4 3 2 2 11 3" xfId="39343"/>
    <cellStyle name="Comma 4 3 2 2 11 3 2" xfId="39344"/>
    <cellStyle name="Comma 4 3 2 2 11 4" xfId="39345"/>
    <cellStyle name="Comma 4 3 2 2 11 5" xfId="39346"/>
    <cellStyle name="Comma 4 3 2 2 12" xfId="39347"/>
    <cellStyle name="Comma 4 3 2 2 12 2" xfId="39348"/>
    <cellStyle name="Comma 4 3 2 2 12 2 2" xfId="39349"/>
    <cellStyle name="Comma 4 3 2 2 12 3" xfId="39350"/>
    <cellStyle name="Comma 4 3 2 2 13" xfId="39351"/>
    <cellStyle name="Comma 4 3 2 2 13 2" xfId="39352"/>
    <cellStyle name="Comma 4 3 2 2 14" xfId="39353"/>
    <cellStyle name="Comma 4 3 2 2 14 2" xfId="39354"/>
    <cellStyle name="Comma 4 3 2 2 15" xfId="39355"/>
    <cellStyle name="Comma 4 3 2 2 16" xfId="39356"/>
    <cellStyle name="Comma 4 3 2 2 17" xfId="39357"/>
    <cellStyle name="Comma 4 3 2 2 18" xfId="39358"/>
    <cellStyle name="Comma 4 3 2 2 19" xfId="39359"/>
    <cellStyle name="Comma 4 3 2 2 2" xfId="39360"/>
    <cellStyle name="Comma 4 3 2 2 2 10" xfId="39361"/>
    <cellStyle name="Comma 4 3 2 2 2 10 2" xfId="39362"/>
    <cellStyle name="Comma 4 3 2 2 2 11" xfId="39363"/>
    <cellStyle name="Comma 4 3 2 2 2 11 2" xfId="39364"/>
    <cellStyle name="Comma 4 3 2 2 2 12" xfId="39365"/>
    <cellStyle name="Comma 4 3 2 2 2 13" xfId="39366"/>
    <cellStyle name="Comma 4 3 2 2 2 14" xfId="39367"/>
    <cellStyle name="Comma 4 3 2 2 2 15" xfId="39368"/>
    <cellStyle name="Comma 4 3 2 2 2 16" xfId="39369"/>
    <cellStyle name="Comma 4 3 2 2 2 17" xfId="39370"/>
    <cellStyle name="Comma 4 3 2 2 2 2" xfId="39371"/>
    <cellStyle name="Comma 4 3 2 2 2 2 10" xfId="39372"/>
    <cellStyle name="Comma 4 3 2 2 2 2 11" xfId="39373"/>
    <cellStyle name="Comma 4 3 2 2 2 2 12" xfId="39374"/>
    <cellStyle name="Comma 4 3 2 2 2 2 13" xfId="39375"/>
    <cellStyle name="Comma 4 3 2 2 2 2 14" xfId="39376"/>
    <cellStyle name="Comma 4 3 2 2 2 2 2" xfId="39377"/>
    <cellStyle name="Comma 4 3 2 2 2 2 2 2" xfId="39378"/>
    <cellStyle name="Comma 4 3 2 2 2 2 2 2 2" xfId="39379"/>
    <cellStyle name="Comma 4 3 2 2 2 2 2 2 2 2" xfId="39380"/>
    <cellStyle name="Comma 4 3 2 2 2 2 2 2 3" xfId="39381"/>
    <cellStyle name="Comma 4 3 2 2 2 2 2 3" xfId="39382"/>
    <cellStyle name="Comma 4 3 2 2 2 2 2 3 2" xfId="39383"/>
    <cellStyle name="Comma 4 3 2 2 2 2 2 4" xfId="39384"/>
    <cellStyle name="Comma 4 3 2 2 2 2 2 5" xfId="39385"/>
    <cellStyle name="Comma 4 3 2 2 2 2 2 6" xfId="39386"/>
    <cellStyle name="Comma 4 3 2 2 2 2 2 7" xfId="39387"/>
    <cellStyle name="Comma 4 3 2 2 2 2 2 8" xfId="39388"/>
    <cellStyle name="Comma 4 3 2 2 2 2 3" xfId="39389"/>
    <cellStyle name="Comma 4 3 2 2 2 2 3 2" xfId="39390"/>
    <cellStyle name="Comma 4 3 2 2 2 2 3 2 2" xfId="39391"/>
    <cellStyle name="Comma 4 3 2 2 2 2 3 2 2 2" xfId="39392"/>
    <cellStyle name="Comma 4 3 2 2 2 2 3 2 3" xfId="39393"/>
    <cellStyle name="Comma 4 3 2 2 2 2 3 3" xfId="39394"/>
    <cellStyle name="Comma 4 3 2 2 2 2 3 3 2" xfId="39395"/>
    <cellStyle name="Comma 4 3 2 2 2 2 3 4" xfId="39396"/>
    <cellStyle name="Comma 4 3 2 2 2 2 3 5" xfId="39397"/>
    <cellStyle name="Comma 4 3 2 2 2 2 3 6" xfId="39398"/>
    <cellStyle name="Comma 4 3 2 2 2 2 3 7" xfId="39399"/>
    <cellStyle name="Comma 4 3 2 2 2 2 3 8" xfId="39400"/>
    <cellStyle name="Comma 4 3 2 2 2 2 4" xfId="39401"/>
    <cellStyle name="Comma 4 3 2 2 2 2 4 2" xfId="39402"/>
    <cellStyle name="Comma 4 3 2 2 2 2 4 2 2" xfId="39403"/>
    <cellStyle name="Comma 4 3 2 2 2 2 4 2 2 2" xfId="39404"/>
    <cellStyle name="Comma 4 3 2 2 2 2 4 2 3" xfId="39405"/>
    <cellStyle name="Comma 4 3 2 2 2 2 4 3" xfId="39406"/>
    <cellStyle name="Comma 4 3 2 2 2 2 4 3 2" xfId="39407"/>
    <cellStyle name="Comma 4 3 2 2 2 2 4 4" xfId="39408"/>
    <cellStyle name="Comma 4 3 2 2 2 2 4 5" xfId="39409"/>
    <cellStyle name="Comma 4 3 2 2 2 2 5" xfId="39410"/>
    <cellStyle name="Comma 4 3 2 2 2 2 5 2" xfId="39411"/>
    <cellStyle name="Comma 4 3 2 2 2 2 5 2 2" xfId="39412"/>
    <cellStyle name="Comma 4 3 2 2 2 2 5 2 2 2" xfId="39413"/>
    <cellStyle name="Comma 4 3 2 2 2 2 5 2 3" xfId="39414"/>
    <cellStyle name="Comma 4 3 2 2 2 2 5 3" xfId="39415"/>
    <cellStyle name="Comma 4 3 2 2 2 2 5 3 2" xfId="39416"/>
    <cellStyle name="Comma 4 3 2 2 2 2 5 4" xfId="39417"/>
    <cellStyle name="Comma 4 3 2 2 2 2 5 5" xfId="39418"/>
    <cellStyle name="Comma 4 3 2 2 2 2 6" xfId="39419"/>
    <cellStyle name="Comma 4 3 2 2 2 2 6 2" xfId="39420"/>
    <cellStyle name="Comma 4 3 2 2 2 2 6 2 2" xfId="39421"/>
    <cellStyle name="Comma 4 3 2 2 2 2 6 3" xfId="39422"/>
    <cellStyle name="Comma 4 3 2 2 2 2 7" xfId="39423"/>
    <cellStyle name="Comma 4 3 2 2 2 2 7 2" xfId="39424"/>
    <cellStyle name="Comma 4 3 2 2 2 2 8" xfId="39425"/>
    <cellStyle name="Comma 4 3 2 2 2 2 8 2" xfId="39426"/>
    <cellStyle name="Comma 4 3 2 2 2 2 9" xfId="39427"/>
    <cellStyle name="Comma 4 3 2 2 2 3" xfId="39428"/>
    <cellStyle name="Comma 4 3 2 2 2 3 10" xfId="39429"/>
    <cellStyle name="Comma 4 3 2 2 2 3 11" xfId="39430"/>
    <cellStyle name="Comma 4 3 2 2 2 3 12" xfId="39431"/>
    <cellStyle name="Comma 4 3 2 2 2 3 13" xfId="39432"/>
    <cellStyle name="Comma 4 3 2 2 2 3 14" xfId="39433"/>
    <cellStyle name="Comma 4 3 2 2 2 3 2" xfId="39434"/>
    <cellStyle name="Comma 4 3 2 2 2 3 2 2" xfId="39435"/>
    <cellStyle name="Comma 4 3 2 2 2 3 2 2 2" xfId="39436"/>
    <cellStyle name="Comma 4 3 2 2 2 3 2 2 2 2" xfId="39437"/>
    <cellStyle name="Comma 4 3 2 2 2 3 2 2 3" xfId="39438"/>
    <cellStyle name="Comma 4 3 2 2 2 3 2 3" xfId="39439"/>
    <cellStyle name="Comma 4 3 2 2 2 3 2 3 2" xfId="39440"/>
    <cellStyle name="Comma 4 3 2 2 2 3 2 4" xfId="39441"/>
    <cellStyle name="Comma 4 3 2 2 2 3 2 5" xfId="39442"/>
    <cellStyle name="Comma 4 3 2 2 2 3 2 6" xfId="39443"/>
    <cellStyle name="Comma 4 3 2 2 2 3 2 7" xfId="39444"/>
    <cellStyle name="Comma 4 3 2 2 2 3 2 8" xfId="39445"/>
    <cellStyle name="Comma 4 3 2 2 2 3 3" xfId="39446"/>
    <cellStyle name="Comma 4 3 2 2 2 3 3 2" xfId="39447"/>
    <cellStyle name="Comma 4 3 2 2 2 3 3 2 2" xfId="39448"/>
    <cellStyle name="Comma 4 3 2 2 2 3 3 2 2 2" xfId="39449"/>
    <cellStyle name="Comma 4 3 2 2 2 3 3 2 3" xfId="39450"/>
    <cellStyle name="Comma 4 3 2 2 2 3 3 3" xfId="39451"/>
    <cellStyle name="Comma 4 3 2 2 2 3 3 3 2" xfId="39452"/>
    <cellStyle name="Comma 4 3 2 2 2 3 3 4" xfId="39453"/>
    <cellStyle name="Comma 4 3 2 2 2 3 3 5" xfId="39454"/>
    <cellStyle name="Comma 4 3 2 2 2 3 3 6" xfId="39455"/>
    <cellStyle name="Comma 4 3 2 2 2 3 3 7" xfId="39456"/>
    <cellStyle name="Comma 4 3 2 2 2 3 3 8" xfId="39457"/>
    <cellStyle name="Comma 4 3 2 2 2 3 4" xfId="39458"/>
    <cellStyle name="Comma 4 3 2 2 2 3 4 2" xfId="39459"/>
    <cellStyle name="Comma 4 3 2 2 2 3 4 2 2" xfId="39460"/>
    <cellStyle name="Comma 4 3 2 2 2 3 4 2 2 2" xfId="39461"/>
    <cellStyle name="Comma 4 3 2 2 2 3 4 2 3" xfId="39462"/>
    <cellStyle name="Comma 4 3 2 2 2 3 4 3" xfId="39463"/>
    <cellStyle name="Comma 4 3 2 2 2 3 4 3 2" xfId="39464"/>
    <cellStyle name="Comma 4 3 2 2 2 3 4 4" xfId="39465"/>
    <cellStyle name="Comma 4 3 2 2 2 3 4 5" xfId="39466"/>
    <cellStyle name="Comma 4 3 2 2 2 3 5" xfId="39467"/>
    <cellStyle name="Comma 4 3 2 2 2 3 5 2" xfId="39468"/>
    <cellStyle name="Comma 4 3 2 2 2 3 5 2 2" xfId="39469"/>
    <cellStyle name="Comma 4 3 2 2 2 3 5 2 2 2" xfId="39470"/>
    <cellStyle name="Comma 4 3 2 2 2 3 5 2 3" xfId="39471"/>
    <cellStyle name="Comma 4 3 2 2 2 3 5 3" xfId="39472"/>
    <cellStyle name="Comma 4 3 2 2 2 3 5 3 2" xfId="39473"/>
    <cellStyle name="Comma 4 3 2 2 2 3 5 4" xfId="39474"/>
    <cellStyle name="Comma 4 3 2 2 2 3 5 5" xfId="39475"/>
    <cellStyle name="Comma 4 3 2 2 2 3 6" xfId="39476"/>
    <cellStyle name="Comma 4 3 2 2 2 3 6 2" xfId="39477"/>
    <cellStyle name="Comma 4 3 2 2 2 3 6 2 2" xfId="39478"/>
    <cellStyle name="Comma 4 3 2 2 2 3 6 3" xfId="39479"/>
    <cellStyle name="Comma 4 3 2 2 2 3 7" xfId="39480"/>
    <cellStyle name="Comma 4 3 2 2 2 3 7 2" xfId="39481"/>
    <cellStyle name="Comma 4 3 2 2 2 3 8" xfId="39482"/>
    <cellStyle name="Comma 4 3 2 2 2 3 8 2" xfId="39483"/>
    <cellStyle name="Comma 4 3 2 2 2 3 9" xfId="39484"/>
    <cellStyle name="Comma 4 3 2 2 2 4" xfId="39485"/>
    <cellStyle name="Comma 4 3 2 2 2 4 10" xfId="39486"/>
    <cellStyle name="Comma 4 3 2 2 2 4 11" xfId="39487"/>
    <cellStyle name="Comma 4 3 2 2 2 4 12" xfId="39488"/>
    <cellStyle name="Comma 4 3 2 2 2 4 13" xfId="39489"/>
    <cellStyle name="Comma 4 3 2 2 2 4 14" xfId="39490"/>
    <cellStyle name="Comma 4 3 2 2 2 4 2" xfId="39491"/>
    <cellStyle name="Comma 4 3 2 2 2 4 2 2" xfId="39492"/>
    <cellStyle name="Comma 4 3 2 2 2 4 2 2 2" xfId="39493"/>
    <cellStyle name="Comma 4 3 2 2 2 4 2 2 2 2" xfId="39494"/>
    <cellStyle name="Comma 4 3 2 2 2 4 2 2 3" xfId="39495"/>
    <cellStyle name="Comma 4 3 2 2 2 4 2 3" xfId="39496"/>
    <cellStyle name="Comma 4 3 2 2 2 4 2 3 2" xfId="39497"/>
    <cellStyle name="Comma 4 3 2 2 2 4 2 4" xfId="39498"/>
    <cellStyle name="Comma 4 3 2 2 2 4 2 5" xfId="39499"/>
    <cellStyle name="Comma 4 3 2 2 2 4 2 6" xfId="39500"/>
    <cellStyle name="Comma 4 3 2 2 2 4 2 7" xfId="39501"/>
    <cellStyle name="Comma 4 3 2 2 2 4 2 8" xfId="39502"/>
    <cellStyle name="Comma 4 3 2 2 2 4 3" xfId="39503"/>
    <cellStyle name="Comma 4 3 2 2 2 4 3 2" xfId="39504"/>
    <cellStyle name="Comma 4 3 2 2 2 4 3 2 2" xfId="39505"/>
    <cellStyle name="Comma 4 3 2 2 2 4 3 2 2 2" xfId="39506"/>
    <cellStyle name="Comma 4 3 2 2 2 4 3 2 3" xfId="39507"/>
    <cellStyle name="Comma 4 3 2 2 2 4 3 3" xfId="39508"/>
    <cellStyle name="Comma 4 3 2 2 2 4 3 3 2" xfId="39509"/>
    <cellStyle name="Comma 4 3 2 2 2 4 3 4" xfId="39510"/>
    <cellStyle name="Comma 4 3 2 2 2 4 3 5" xfId="39511"/>
    <cellStyle name="Comma 4 3 2 2 2 4 3 6" xfId="39512"/>
    <cellStyle name="Comma 4 3 2 2 2 4 3 7" xfId="39513"/>
    <cellStyle name="Comma 4 3 2 2 2 4 3 8" xfId="39514"/>
    <cellStyle name="Comma 4 3 2 2 2 4 4" xfId="39515"/>
    <cellStyle name="Comma 4 3 2 2 2 4 4 2" xfId="39516"/>
    <cellStyle name="Comma 4 3 2 2 2 4 4 2 2" xfId="39517"/>
    <cellStyle name="Comma 4 3 2 2 2 4 4 2 2 2" xfId="39518"/>
    <cellStyle name="Comma 4 3 2 2 2 4 4 2 3" xfId="39519"/>
    <cellStyle name="Comma 4 3 2 2 2 4 4 3" xfId="39520"/>
    <cellStyle name="Comma 4 3 2 2 2 4 4 3 2" xfId="39521"/>
    <cellStyle name="Comma 4 3 2 2 2 4 4 4" xfId="39522"/>
    <cellStyle name="Comma 4 3 2 2 2 4 4 5" xfId="39523"/>
    <cellStyle name="Comma 4 3 2 2 2 4 5" xfId="39524"/>
    <cellStyle name="Comma 4 3 2 2 2 4 5 2" xfId="39525"/>
    <cellStyle name="Comma 4 3 2 2 2 4 5 2 2" xfId="39526"/>
    <cellStyle name="Comma 4 3 2 2 2 4 5 2 2 2" xfId="39527"/>
    <cellStyle name="Comma 4 3 2 2 2 4 5 2 3" xfId="39528"/>
    <cellStyle name="Comma 4 3 2 2 2 4 5 3" xfId="39529"/>
    <cellStyle name="Comma 4 3 2 2 2 4 5 3 2" xfId="39530"/>
    <cellStyle name="Comma 4 3 2 2 2 4 5 4" xfId="39531"/>
    <cellStyle name="Comma 4 3 2 2 2 4 5 5" xfId="39532"/>
    <cellStyle name="Comma 4 3 2 2 2 4 6" xfId="39533"/>
    <cellStyle name="Comma 4 3 2 2 2 4 6 2" xfId="39534"/>
    <cellStyle name="Comma 4 3 2 2 2 4 6 2 2" xfId="39535"/>
    <cellStyle name="Comma 4 3 2 2 2 4 6 3" xfId="39536"/>
    <cellStyle name="Comma 4 3 2 2 2 4 7" xfId="39537"/>
    <cellStyle name="Comma 4 3 2 2 2 4 7 2" xfId="39538"/>
    <cellStyle name="Comma 4 3 2 2 2 4 8" xfId="39539"/>
    <cellStyle name="Comma 4 3 2 2 2 4 8 2" xfId="39540"/>
    <cellStyle name="Comma 4 3 2 2 2 4 9" xfId="39541"/>
    <cellStyle name="Comma 4 3 2 2 2 5" xfId="39542"/>
    <cellStyle name="Comma 4 3 2 2 2 5 2" xfId="39543"/>
    <cellStyle name="Comma 4 3 2 2 2 5 2 2" xfId="39544"/>
    <cellStyle name="Comma 4 3 2 2 2 5 2 2 2" xfId="39545"/>
    <cellStyle name="Comma 4 3 2 2 2 5 2 3" xfId="39546"/>
    <cellStyle name="Comma 4 3 2 2 2 5 3" xfId="39547"/>
    <cellStyle name="Comma 4 3 2 2 2 5 3 2" xfId="39548"/>
    <cellStyle name="Comma 4 3 2 2 2 5 4" xfId="39549"/>
    <cellStyle name="Comma 4 3 2 2 2 5 5" xfId="39550"/>
    <cellStyle name="Comma 4 3 2 2 2 5 6" xfId="39551"/>
    <cellStyle name="Comma 4 3 2 2 2 5 7" xfId="39552"/>
    <cellStyle name="Comma 4 3 2 2 2 5 8" xfId="39553"/>
    <cellStyle name="Comma 4 3 2 2 2 6" xfId="39554"/>
    <cellStyle name="Comma 4 3 2 2 2 6 2" xfId="39555"/>
    <cellStyle name="Comma 4 3 2 2 2 6 2 2" xfId="39556"/>
    <cellStyle name="Comma 4 3 2 2 2 6 2 2 2" xfId="39557"/>
    <cellStyle name="Comma 4 3 2 2 2 6 2 3" xfId="39558"/>
    <cellStyle name="Comma 4 3 2 2 2 6 3" xfId="39559"/>
    <cellStyle name="Comma 4 3 2 2 2 6 3 2" xfId="39560"/>
    <cellStyle name="Comma 4 3 2 2 2 6 4" xfId="39561"/>
    <cellStyle name="Comma 4 3 2 2 2 6 5" xfId="39562"/>
    <cellStyle name="Comma 4 3 2 2 2 6 6" xfId="39563"/>
    <cellStyle name="Comma 4 3 2 2 2 6 7" xfId="39564"/>
    <cellStyle name="Comma 4 3 2 2 2 6 8" xfId="39565"/>
    <cellStyle name="Comma 4 3 2 2 2 7" xfId="39566"/>
    <cellStyle name="Comma 4 3 2 2 2 7 2" xfId="39567"/>
    <cellStyle name="Comma 4 3 2 2 2 7 2 2" xfId="39568"/>
    <cellStyle name="Comma 4 3 2 2 2 7 2 2 2" xfId="39569"/>
    <cellStyle name="Comma 4 3 2 2 2 7 2 3" xfId="39570"/>
    <cellStyle name="Comma 4 3 2 2 2 7 3" xfId="39571"/>
    <cellStyle name="Comma 4 3 2 2 2 7 3 2" xfId="39572"/>
    <cellStyle name="Comma 4 3 2 2 2 7 4" xfId="39573"/>
    <cellStyle name="Comma 4 3 2 2 2 7 5" xfId="39574"/>
    <cellStyle name="Comma 4 3 2 2 2 8" xfId="39575"/>
    <cellStyle name="Comma 4 3 2 2 2 8 2" xfId="39576"/>
    <cellStyle name="Comma 4 3 2 2 2 8 2 2" xfId="39577"/>
    <cellStyle name="Comma 4 3 2 2 2 8 2 2 2" xfId="39578"/>
    <cellStyle name="Comma 4 3 2 2 2 8 2 3" xfId="39579"/>
    <cellStyle name="Comma 4 3 2 2 2 8 3" xfId="39580"/>
    <cellStyle name="Comma 4 3 2 2 2 8 3 2" xfId="39581"/>
    <cellStyle name="Comma 4 3 2 2 2 8 4" xfId="39582"/>
    <cellStyle name="Comma 4 3 2 2 2 8 5" xfId="39583"/>
    <cellStyle name="Comma 4 3 2 2 2 9" xfId="39584"/>
    <cellStyle name="Comma 4 3 2 2 2 9 2" xfId="39585"/>
    <cellStyle name="Comma 4 3 2 2 2 9 2 2" xfId="39586"/>
    <cellStyle name="Comma 4 3 2 2 2 9 3" xfId="39587"/>
    <cellStyle name="Comma 4 3 2 2 20" xfId="39588"/>
    <cellStyle name="Comma 4 3 2 2 3" xfId="39589"/>
    <cellStyle name="Comma 4 3 2 2 3 10" xfId="39590"/>
    <cellStyle name="Comma 4 3 2 2 3 11" xfId="39591"/>
    <cellStyle name="Comma 4 3 2 2 3 12" xfId="39592"/>
    <cellStyle name="Comma 4 3 2 2 3 13" xfId="39593"/>
    <cellStyle name="Comma 4 3 2 2 3 14" xfId="39594"/>
    <cellStyle name="Comma 4 3 2 2 3 2" xfId="39595"/>
    <cellStyle name="Comma 4 3 2 2 3 2 2" xfId="39596"/>
    <cellStyle name="Comma 4 3 2 2 3 2 2 2" xfId="39597"/>
    <cellStyle name="Comma 4 3 2 2 3 2 2 2 2" xfId="39598"/>
    <cellStyle name="Comma 4 3 2 2 3 2 2 3" xfId="39599"/>
    <cellStyle name="Comma 4 3 2 2 3 2 3" xfId="39600"/>
    <cellStyle name="Comma 4 3 2 2 3 2 3 2" xfId="39601"/>
    <cellStyle name="Comma 4 3 2 2 3 2 4" xfId="39602"/>
    <cellStyle name="Comma 4 3 2 2 3 2 5" xfId="39603"/>
    <cellStyle name="Comma 4 3 2 2 3 2 6" xfId="39604"/>
    <cellStyle name="Comma 4 3 2 2 3 2 7" xfId="39605"/>
    <cellStyle name="Comma 4 3 2 2 3 2 8" xfId="39606"/>
    <cellStyle name="Comma 4 3 2 2 3 3" xfId="39607"/>
    <cellStyle name="Comma 4 3 2 2 3 3 2" xfId="39608"/>
    <cellStyle name="Comma 4 3 2 2 3 3 2 2" xfId="39609"/>
    <cellStyle name="Comma 4 3 2 2 3 3 2 2 2" xfId="39610"/>
    <cellStyle name="Comma 4 3 2 2 3 3 2 3" xfId="39611"/>
    <cellStyle name="Comma 4 3 2 2 3 3 3" xfId="39612"/>
    <cellStyle name="Comma 4 3 2 2 3 3 3 2" xfId="39613"/>
    <cellStyle name="Comma 4 3 2 2 3 3 4" xfId="39614"/>
    <cellStyle name="Comma 4 3 2 2 3 3 5" xfId="39615"/>
    <cellStyle name="Comma 4 3 2 2 3 3 6" xfId="39616"/>
    <cellStyle name="Comma 4 3 2 2 3 3 7" xfId="39617"/>
    <cellStyle name="Comma 4 3 2 2 3 3 8" xfId="39618"/>
    <cellStyle name="Comma 4 3 2 2 3 4" xfId="39619"/>
    <cellStyle name="Comma 4 3 2 2 3 4 2" xfId="39620"/>
    <cellStyle name="Comma 4 3 2 2 3 4 2 2" xfId="39621"/>
    <cellStyle name="Comma 4 3 2 2 3 4 2 2 2" xfId="39622"/>
    <cellStyle name="Comma 4 3 2 2 3 4 2 3" xfId="39623"/>
    <cellStyle name="Comma 4 3 2 2 3 4 3" xfId="39624"/>
    <cellStyle name="Comma 4 3 2 2 3 4 3 2" xfId="39625"/>
    <cellStyle name="Comma 4 3 2 2 3 4 4" xfId="39626"/>
    <cellStyle name="Comma 4 3 2 2 3 4 5" xfId="39627"/>
    <cellStyle name="Comma 4 3 2 2 3 5" xfId="39628"/>
    <cellStyle name="Comma 4 3 2 2 3 5 2" xfId="39629"/>
    <cellStyle name="Comma 4 3 2 2 3 5 2 2" xfId="39630"/>
    <cellStyle name="Comma 4 3 2 2 3 5 2 2 2" xfId="39631"/>
    <cellStyle name="Comma 4 3 2 2 3 5 2 3" xfId="39632"/>
    <cellStyle name="Comma 4 3 2 2 3 5 3" xfId="39633"/>
    <cellStyle name="Comma 4 3 2 2 3 5 3 2" xfId="39634"/>
    <cellStyle name="Comma 4 3 2 2 3 5 4" xfId="39635"/>
    <cellStyle name="Comma 4 3 2 2 3 5 5" xfId="39636"/>
    <cellStyle name="Comma 4 3 2 2 3 6" xfId="39637"/>
    <cellStyle name="Comma 4 3 2 2 3 6 2" xfId="39638"/>
    <cellStyle name="Comma 4 3 2 2 3 6 2 2" xfId="39639"/>
    <cellStyle name="Comma 4 3 2 2 3 6 3" xfId="39640"/>
    <cellStyle name="Comma 4 3 2 2 3 7" xfId="39641"/>
    <cellStyle name="Comma 4 3 2 2 3 7 2" xfId="39642"/>
    <cellStyle name="Comma 4 3 2 2 3 8" xfId="39643"/>
    <cellStyle name="Comma 4 3 2 2 3 8 2" xfId="39644"/>
    <cellStyle name="Comma 4 3 2 2 3 9" xfId="39645"/>
    <cellStyle name="Comma 4 3 2 2 4" xfId="39646"/>
    <cellStyle name="Comma 4 3 2 2 4 10" xfId="39647"/>
    <cellStyle name="Comma 4 3 2 2 4 11" xfId="39648"/>
    <cellStyle name="Comma 4 3 2 2 4 12" xfId="39649"/>
    <cellStyle name="Comma 4 3 2 2 4 13" xfId="39650"/>
    <cellStyle name="Comma 4 3 2 2 4 14" xfId="39651"/>
    <cellStyle name="Comma 4 3 2 2 4 2" xfId="39652"/>
    <cellStyle name="Comma 4 3 2 2 4 2 2" xfId="39653"/>
    <cellStyle name="Comma 4 3 2 2 4 2 2 2" xfId="39654"/>
    <cellStyle name="Comma 4 3 2 2 4 2 2 2 2" xfId="39655"/>
    <cellStyle name="Comma 4 3 2 2 4 2 2 3" xfId="39656"/>
    <cellStyle name="Comma 4 3 2 2 4 2 3" xfId="39657"/>
    <cellStyle name="Comma 4 3 2 2 4 2 3 2" xfId="39658"/>
    <cellStyle name="Comma 4 3 2 2 4 2 4" xfId="39659"/>
    <cellStyle name="Comma 4 3 2 2 4 2 5" xfId="39660"/>
    <cellStyle name="Comma 4 3 2 2 4 2 6" xfId="39661"/>
    <cellStyle name="Comma 4 3 2 2 4 2 7" xfId="39662"/>
    <cellStyle name="Comma 4 3 2 2 4 2 8" xfId="39663"/>
    <cellStyle name="Comma 4 3 2 2 4 3" xfId="39664"/>
    <cellStyle name="Comma 4 3 2 2 4 3 2" xfId="39665"/>
    <cellStyle name="Comma 4 3 2 2 4 3 2 2" xfId="39666"/>
    <cellStyle name="Comma 4 3 2 2 4 3 2 2 2" xfId="39667"/>
    <cellStyle name="Comma 4 3 2 2 4 3 2 3" xfId="39668"/>
    <cellStyle name="Comma 4 3 2 2 4 3 3" xfId="39669"/>
    <cellStyle name="Comma 4 3 2 2 4 3 3 2" xfId="39670"/>
    <cellStyle name="Comma 4 3 2 2 4 3 4" xfId="39671"/>
    <cellStyle name="Comma 4 3 2 2 4 3 5" xfId="39672"/>
    <cellStyle name="Comma 4 3 2 2 4 3 6" xfId="39673"/>
    <cellStyle name="Comma 4 3 2 2 4 3 7" xfId="39674"/>
    <cellStyle name="Comma 4 3 2 2 4 3 8" xfId="39675"/>
    <cellStyle name="Comma 4 3 2 2 4 4" xfId="39676"/>
    <cellStyle name="Comma 4 3 2 2 4 4 2" xfId="39677"/>
    <cellStyle name="Comma 4 3 2 2 4 4 2 2" xfId="39678"/>
    <cellStyle name="Comma 4 3 2 2 4 4 2 2 2" xfId="39679"/>
    <cellStyle name="Comma 4 3 2 2 4 4 2 3" xfId="39680"/>
    <cellStyle name="Comma 4 3 2 2 4 4 3" xfId="39681"/>
    <cellStyle name="Comma 4 3 2 2 4 4 3 2" xfId="39682"/>
    <cellStyle name="Comma 4 3 2 2 4 4 4" xfId="39683"/>
    <cellStyle name="Comma 4 3 2 2 4 4 5" xfId="39684"/>
    <cellStyle name="Comma 4 3 2 2 4 5" xfId="39685"/>
    <cellStyle name="Comma 4 3 2 2 4 5 2" xfId="39686"/>
    <cellStyle name="Comma 4 3 2 2 4 5 2 2" xfId="39687"/>
    <cellStyle name="Comma 4 3 2 2 4 5 2 2 2" xfId="39688"/>
    <cellStyle name="Comma 4 3 2 2 4 5 2 3" xfId="39689"/>
    <cellStyle name="Comma 4 3 2 2 4 5 3" xfId="39690"/>
    <cellStyle name="Comma 4 3 2 2 4 5 3 2" xfId="39691"/>
    <cellStyle name="Comma 4 3 2 2 4 5 4" xfId="39692"/>
    <cellStyle name="Comma 4 3 2 2 4 5 5" xfId="39693"/>
    <cellStyle name="Comma 4 3 2 2 4 6" xfId="39694"/>
    <cellStyle name="Comma 4 3 2 2 4 6 2" xfId="39695"/>
    <cellStyle name="Comma 4 3 2 2 4 6 2 2" xfId="39696"/>
    <cellStyle name="Comma 4 3 2 2 4 6 3" xfId="39697"/>
    <cellStyle name="Comma 4 3 2 2 4 7" xfId="39698"/>
    <cellStyle name="Comma 4 3 2 2 4 7 2" xfId="39699"/>
    <cellStyle name="Comma 4 3 2 2 4 8" xfId="39700"/>
    <cellStyle name="Comma 4 3 2 2 4 8 2" xfId="39701"/>
    <cellStyle name="Comma 4 3 2 2 4 9" xfId="39702"/>
    <cellStyle name="Comma 4 3 2 2 5" xfId="39703"/>
    <cellStyle name="Comma 4 3 2 2 5 10" xfId="39704"/>
    <cellStyle name="Comma 4 3 2 2 5 11" xfId="39705"/>
    <cellStyle name="Comma 4 3 2 2 5 12" xfId="39706"/>
    <cellStyle name="Comma 4 3 2 2 5 13" xfId="39707"/>
    <cellStyle name="Comma 4 3 2 2 5 14" xfId="39708"/>
    <cellStyle name="Comma 4 3 2 2 5 2" xfId="39709"/>
    <cellStyle name="Comma 4 3 2 2 5 2 2" xfId="39710"/>
    <cellStyle name="Comma 4 3 2 2 5 2 2 2" xfId="39711"/>
    <cellStyle name="Comma 4 3 2 2 5 2 2 2 2" xfId="39712"/>
    <cellStyle name="Comma 4 3 2 2 5 2 2 3" xfId="39713"/>
    <cellStyle name="Comma 4 3 2 2 5 2 3" xfId="39714"/>
    <cellStyle name="Comma 4 3 2 2 5 2 3 2" xfId="39715"/>
    <cellStyle name="Comma 4 3 2 2 5 2 4" xfId="39716"/>
    <cellStyle name="Comma 4 3 2 2 5 2 5" xfId="39717"/>
    <cellStyle name="Comma 4 3 2 2 5 2 6" xfId="39718"/>
    <cellStyle name="Comma 4 3 2 2 5 2 7" xfId="39719"/>
    <cellStyle name="Comma 4 3 2 2 5 2 8" xfId="39720"/>
    <cellStyle name="Comma 4 3 2 2 5 3" xfId="39721"/>
    <cellStyle name="Comma 4 3 2 2 5 3 2" xfId="39722"/>
    <cellStyle name="Comma 4 3 2 2 5 3 2 2" xfId="39723"/>
    <cellStyle name="Comma 4 3 2 2 5 3 2 2 2" xfId="39724"/>
    <cellStyle name="Comma 4 3 2 2 5 3 2 3" xfId="39725"/>
    <cellStyle name="Comma 4 3 2 2 5 3 3" xfId="39726"/>
    <cellStyle name="Comma 4 3 2 2 5 3 3 2" xfId="39727"/>
    <cellStyle name="Comma 4 3 2 2 5 3 4" xfId="39728"/>
    <cellStyle name="Comma 4 3 2 2 5 3 5" xfId="39729"/>
    <cellStyle name="Comma 4 3 2 2 5 3 6" xfId="39730"/>
    <cellStyle name="Comma 4 3 2 2 5 3 7" xfId="39731"/>
    <cellStyle name="Comma 4 3 2 2 5 3 8" xfId="39732"/>
    <cellStyle name="Comma 4 3 2 2 5 4" xfId="39733"/>
    <cellStyle name="Comma 4 3 2 2 5 4 2" xfId="39734"/>
    <cellStyle name="Comma 4 3 2 2 5 4 2 2" xfId="39735"/>
    <cellStyle name="Comma 4 3 2 2 5 4 2 2 2" xfId="39736"/>
    <cellStyle name="Comma 4 3 2 2 5 4 2 3" xfId="39737"/>
    <cellStyle name="Comma 4 3 2 2 5 4 3" xfId="39738"/>
    <cellStyle name="Comma 4 3 2 2 5 4 3 2" xfId="39739"/>
    <cellStyle name="Comma 4 3 2 2 5 4 4" xfId="39740"/>
    <cellStyle name="Comma 4 3 2 2 5 4 5" xfId="39741"/>
    <cellStyle name="Comma 4 3 2 2 5 5" xfId="39742"/>
    <cellStyle name="Comma 4 3 2 2 5 5 2" xfId="39743"/>
    <cellStyle name="Comma 4 3 2 2 5 5 2 2" xfId="39744"/>
    <cellStyle name="Comma 4 3 2 2 5 5 2 2 2" xfId="39745"/>
    <cellStyle name="Comma 4 3 2 2 5 5 2 3" xfId="39746"/>
    <cellStyle name="Comma 4 3 2 2 5 5 3" xfId="39747"/>
    <cellStyle name="Comma 4 3 2 2 5 5 3 2" xfId="39748"/>
    <cellStyle name="Comma 4 3 2 2 5 5 4" xfId="39749"/>
    <cellStyle name="Comma 4 3 2 2 5 5 5" xfId="39750"/>
    <cellStyle name="Comma 4 3 2 2 5 6" xfId="39751"/>
    <cellStyle name="Comma 4 3 2 2 5 6 2" xfId="39752"/>
    <cellStyle name="Comma 4 3 2 2 5 6 2 2" xfId="39753"/>
    <cellStyle name="Comma 4 3 2 2 5 6 3" xfId="39754"/>
    <cellStyle name="Comma 4 3 2 2 5 7" xfId="39755"/>
    <cellStyle name="Comma 4 3 2 2 5 7 2" xfId="39756"/>
    <cellStyle name="Comma 4 3 2 2 5 8" xfId="39757"/>
    <cellStyle name="Comma 4 3 2 2 5 8 2" xfId="39758"/>
    <cellStyle name="Comma 4 3 2 2 5 9" xfId="39759"/>
    <cellStyle name="Comma 4 3 2 2 6" xfId="39760"/>
    <cellStyle name="Comma 4 3 2 2 6 2" xfId="39761"/>
    <cellStyle name="Comma 4 3 2 2 6 2 2" xfId="39762"/>
    <cellStyle name="Comma 4 3 2 2 6 2 2 2" xfId="39763"/>
    <cellStyle name="Comma 4 3 2 2 6 2 3" xfId="39764"/>
    <cellStyle name="Comma 4 3 2 2 6 3" xfId="39765"/>
    <cellStyle name="Comma 4 3 2 2 6 3 2" xfId="39766"/>
    <cellStyle name="Comma 4 3 2 2 6 4" xfId="39767"/>
    <cellStyle name="Comma 4 3 2 2 6 5" xfId="39768"/>
    <cellStyle name="Comma 4 3 2 2 6 6" xfId="39769"/>
    <cellStyle name="Comma 4 3 2 2 6 7" xfId="39770"/>
    <cellStyle name="Comma 4 3 2 2 6 8" xfId="39771"/>
    <cellStyle name="Comma 4 3 2 2 7" xfId="39772"/>
    <cellStyle name="Comma 4 3 2 2 7 2" xfId="39773"/>
    <cellStyle name="Comma 4 3 2 2 7 2 2" xfId="39774"/>
    <cellStyle name="Comma 4 3 2 2 7 2 2 2" xfId="39775"/>
    <cellStyle name="Comma 4 3 2 2 7 2 3" xfId="39776"/>
    <cellStyle name="Comma 4 3 2 2 7 3" xfId="39777"/>
    <cellStyle name="Comma 4 3 2 2 7 3 2" xfId="39778"/>
    <cellStyle name="Comma 4 3 2 2 7 4" xfId="39779"/>
    <cellStyle name="Comma 4 3 2 2 7 5" xfId="39780"/>
    <cellStyle name="Comma 4 3 2 2 7 6" xfId="39781"/>
    <cellStyle name="Comma 4 3 2 2 7 7" xfId="39782"/>
    <cellStyle name="Comma 4 3 2 2 7 8" xfId="39783"/>
    <cellStyle name="Comma 4 3 2 2 8" xfId="39784"/>
    <cellStyle name="Comma 4 3 2 2 8 2" xfId="39785"/>
    <cellStyle name="Comma 4 3 2 2 8 2 2" xfId="39786"/>
    <cellStyle name="Comma 4 3 2 2 8 2 2 2" xfId="39787"/>
    <cellStyle name="Comma 4 3 2 2 8 2 3" xfId="39788"/>
    <cellStyle name="Comma 4 3 2 2 8 3" xfId="39789"/>
    <cellStyle name="Comma 4 3 2 2 8 3 2" xfId="39790"/>
    <cellStyle name="Comma 4 3 2 2 8 4" xfId="39791"/>
    <cellStyle name="Comma 4 3 2 2 8 5" xfId="39792"/>
    <cellStyle name="Comma 4 3 2 2 9" xfId="39793"/>
    <cellStyle name="Comma 4 3 2 2 9 2" xfId="39794"/>
    <cellStyle name="Comma 4 3 2 2 9 2 2" xfId="39795"/>
    <cellStyle name="Comma 4 3 2 2 9 2 2 2" xfId="39796"/>
    <cellStyle name="Comma 4 3 2 2 9 2 3" xfId="39797"/>
    <cellStyle name="Comma 4 3 2 2 9 3" xfId="39798"/>
    <cellStyle name="Comma 4 3 2 2 9 3 2" xfId="39799"/>
    <cellStyle name="Comma 4 3 2 2 9 4" xfId="39800"/>
    <cellStyle name="Comma 4 3 2 2 9 5" xfId="39801"/>
    <cellStyle name="Comma 4 3 2 20" xfId="39802"/>
    <cellStyle name="Comma 4 3 2 21" xfId="39803"/>
    <cellStyle name="Comma 4 3 2 3" xfId="39804"/>
    <cellStyle name="Comma 4 3 2 3 10" xfId="39805"/>
    <cellStyle name="Comma 4 3 2 3 10 2" xfId="39806"/>
    <cellStyle name="Comma 4 3 2 3 11" xfId="39807"/>
    <cellStyle name="Comma 4 3 2 3 11 2" xfId="39808"/>
    <cellStyle name="Comma 4 3 2 3 12" xfId="39809"/>
    <cellStyle name="Comma 4 3 2 3 13" xfId="39810"/>
    <cellStyle name="Comma 4 3 2 3 14" xfId="39811"/>
    <cellStyle name="Comma 4 3 2 3 15" xfId="39812"/>
    <cellStyle name="Comma 4 3 2 3 16" xfId="39813"/>
    <cellStyle name="Comma 4 3 2 3 17" xfId="39814"/>
    <cellStyle name="Comma 4 3 2 3 2" xfId="39815"/>
    <cellStyle name="Comma 4 3 2 3 2 10" xfId="39816"/>
    <cellStyle name="Comma 4 3 2 3 2 11" xfId="39817"/>
    <cellStyle name="Comma 4 3 2 3 2 12" xfId="39818"/>
    <cellStyle name="Comma 4 3 2 3 2 13" xfId="39819"/>
    <cellStyle name="Comma 4 3 2 3 2 14" xfId="39820"/>
    <cellStyle name="Comma 4 3 2 3 2 2" xfId="39821"/>
    <cellStyle name="Comma 4 3 2 3 2 2 2" xfId="39822"/>
    <cellStyle name="Comma 4 3 2 3 2 2 2 2" xfId="39823"/>
    <cellStyle name="Comma 4 3 2 3 2 2 2 2 2" xfId="39824"/>
    <cellStyle name="Comma 4 3 2 3 2 2 2 3" xfId="39825"/>
    <cellStyle name="Comma 4 3 2 3 2 2 3" xfId="39826"/>
    <cellStyle name="Comma 4 3 2 3 2 2 3 2" xfId="39827"/>
    <cellStyle name="Comma 4 3 2 3 2 2 4" xfId="39828"/>
    <cellStyle name="Comma 4 3 2 3 2 2 5" xfId="39829"/>
    <cellStyle name="Comma 4 3 2 3 2 2 6" xfId="39830"/>
    <cellStyle name="Comma 4 3 2 3 2 2 7" xfId="39831"/>
    <cellStyle name="Comma 4 3 2 3 2 2 8" xfId="39832"/>
    <cellStyle name="Comma 4 3 2 3 2 3" xfId="39833"/>
    <cellStyle name="Comma 4 3 2 3 2 3 2" xfId="39834"/>
    <cellStyle name="Comma 4 3 2 3 2 3 2 2" xfId="39835"/>
    <cellStyle name="Comma 4 3 2 3 2 3 2 2 2" xfId="39836"/>
    <cellStyle name="Comma 4 3 2 3 2 3 2 3" xfId="39837"/>
    <cellStyle name="Comma 4 3 2 3 2 3 3" xfId="39838"/>
    <cellStyle name="Comma 4 3 2 3 2 3 3 2" xfId="39839"/>
    <cellStyle name="Comma 4 3 2 3 2 3 4" xfId="39840"/>
    <cellStyle name="Comma 4 3 2 3 2 3 5" xfId="39841"/>
    <cellStyle name="Comma 4 3 2 3 2 3 6" xfId="39842"/>
    <cellStyle name="Comma 4 3 2 3 2 3 7" xfId="39843"/>
    <cellStyle name="Comma 4 3 2 3 2 3 8" xfId="39844"/>
    <cellStyle name="Comma 4 3 2 3 2 4" xfId="39845"/>
    <cellStyle name="Comma 4 3 2 3 2 4 2" xfId="39846"/>
    <cellStyle name="Comma 4 3 2 3 2 4 2 2" xfId="39847"/>
    <cellStyle name="Comma 4 3 2 3 2 4 2 2 2" xfId="39848"/>
    <cellStyle name="Comma 4 3 2 3 2 4 2 3" xfId="39849"/>
    <cellStyle name="Comma 4 3 2 3 2 4 3" xfId="39850"/>
    <cellStyle name="Comma 4 3 2 3 2 4 3 2" xfId="39851"/>
    <cellStyle name="Comma 4 3 2 3 2 4 4" xfId="39852"/>
    <cellStyle name="Comma 4 3 2 3 2 4 5" xfId="39853"/>
    <cellStyle name="Comma 4 3 2 3 2 5" xfId="39854"/>
    <cellStyle name="Comma 4 3 2 3 2 5 2" xfId="39855"/>
    <cellStyle name="Comma 4 3 2 3 2 5 2 2" xfId="39856"/>
    <cellStyle name="Comma 4 3 2 3 2 5 2 2 2" xfId="39857"/>
    <cellStyle name="Comma 4 3 2 3 2 5 2 3" xfId="39858"/>
    <cellStyle name="Comma 4 3 2 3 2 5 3" xfId="39859"/>
    <cellStyle name="Comma 4 3 2 3 2 5 3 2" xfId="39860"/>
    <cellStyle name="Comma 4 3 2 3 2 5 4" xfId="39861"/>
    <cellStyle name="Comma 4 3 2 3 2 5 5" xfId="39862"/>
    <cellStyle name="Comma 4 3 2 3 2 6" xfId="39863"/>
    <cellStyle name="Comma 4 3 2 3 2 6 2" xfId="39864"/>
    <cellStyle name="Comma 4 3 2 3 2 6 2 2" xfId="39865"/>
    <cellStyle name="Comma 4 3 2 3 2 6 3" xfId="39866"/>
    <cellStyle name="Comma 4 3 2 3 2 7" xfId="39867"/>
    <cellStyle name="Comma 4 3 2 3 2 7 2" xfId="39868"/>
    <cellStyle name="Comma 4 3 2 3 2 8" xfId="39869"/>
    <cellStyle name="Comma 4 3 2 3 2 8 2" xfId="39870"/>
    <cellStyle name="Comma 4 3 2 3 2 9" xfId="39871"/>
    <cellStyle name="Comma 4 3 2 3 3" xfId="39872"/>
    <cellStyle name="Comma 4 3 2 3 3 10" xfId="39873"/>
    <cellStyle name="Comma 4 3 2 3 3 11" xfId="39874"/>
    <cellStyle name="Comma 4 3 2 3 3 12" xfId="39875"/>
    <cellStyle name="Comma 4 3 2 3 3 13" xfId="39876"/>
    <cellStyle name="Comma 4 3 2 3 3 14" xfId="39877"/>
    <cellStyle name="Comma 4 3 2 3 3 2" xfId="39878"/>
    <cellStyle name="Comma 4 3 2 3 3 2 2" xfId="39879"/>
    <cellStyle name="Comma 4 3 2 3 3 2 2 2" xfId="39880"/>
    <cellStyle name="Comma 4 3 2 3 3 2 2 2 2" xfId="39881"/>
    <cellStyle name="Comma 4 3 2 3 3 2 2 3" xfId="39882"/>
    <cellStyle name="Comma 4 3 2 3 3 2 3" xfId="39883"/>
    <cellStyle name="Comma 4 3 2 3 3 2 3 2" xfId="39884"/>
    <cellStyle name="Comma 4 3 2 3 3 2 4" xfId="39885"/>
    <cellStyle name="Comma 4 3 2 3 3 2 5" xfId="39886"/>
    <cellStyle name="Comma 4 3 2 3 3 2 6" xfId="39887"/>
    <cellStyle name="Comma 4 3 2 3 3 2 7" xfId="39888"/>
    <cellStyle name="Comma 4 3 2 3 3 2 8" xfId="39889"/>
    <cellStyle name="Comma 4 3 2 3 3 3" xfId="39890"/>
    <cellStyle name="Comma 4 3 2 3 3 3 2" xfId="39891"/>
    <cellStyle name="Comma 4 3 2 3 3 3 2 2" xfId="39892"/>
    <cellStyle name="Comma 4 3 2 3 3 3 2 2 2" xfId="39893"/>
    <cellStyle name="Comma 4 3 2 3 3 3 2 3" xfId="39894"/>
    <cellStyle name="Comma 4 3 2 3 3 3 3" xfId="39895"/>
    <cellStyle name="Comma 4 3 2 3 3 3 3 2" xfId="39896"/>
    <cellStyle name="Comma 4 3 2 3 3 3 4" xfId="39897"/>
    <cellStyle name="Comma 4 3 2 3 3 3 5" xfId="39898"/>
    <cellStyle name="Comma 4 3 2 3 3 3 6" xfId="39899"/>
    <cellStyle name="Comma 4 3 2 3 3 3 7" xfId="39900"/>
    <cellStyle name="Comma 4 3 2 3 3 3 8" xfId="39901"/>
    <cellStyle name="Comma 4 3 2 3 3 4" xfId="39902"/>
    <cellStyle name="Comma 4 3 2 3 3 4 2" xfId="39903"/>
    <cellStyle name="Comma 4 3 2 3 3 4 2 2" xfId="39904"/>
    <cellStyle name="Comma 4 3 2 3 3 4 2 2 2" xfId="39905"/>
    <cellStyle name="Comma 4 3 2 3 3 4 2 3" xfId="39906"/>
    <cellStyle name="Comma 4 3 2 3 3 4 3" xfId="39907"/>
    <cellStyle name="Comma 4 3 2 3 3 4 3 2" xfId="39908"/>
    <cellStyle name="Comma 4 3 2 3 3 4 4" xfId="39909"/>
    <cellStyle name="Comma 4 3 2 3 3 4 5" xfId="39910"/>
    <cellStyle name="Comma 4 3 2 3 3 5" xfId="39911"/>
    <cellStyle name="Comma 4 3 2 3 3 5 2" xfId="39912"/>
    <cellStyle name="Comma 4 3 2 3 3 5 2 2" xfId="39913"/>
    <cellStyle name="Comma 4 3 2 3 3 5 2 2 2" xfId="39914"/>
    <cellStyle name="Comma 4 3 2 3 3 5 2 3" xfId="39915"/>
    <cellStyle name="Comma 4 3 2 3 3 5 3" xfId="39916"/>
    <cellStyle name="Comma 4 3 2 3 3 5 3 2" xfId="39917"/>
    <cellStyle name="Comma 4 3 2 3 3 5 4" xfId="39918"/>
    <cellStyle name="Comma 4 3 2 3 3 5 5" xfId="39919"/>
    <cellStyle name="Comma 4 3 2 3 3 6" xfId="39920"/>
    <cellStyle name="Comma 4 3 2 3 3 6 2" xfId="39921"/>
    <cellStyle name="Comma 4 3 2 3 3 6 2 2" xfId="39922"/>
    <cellStyle name="Comma 4 3 2 3 3 6 3" xfId="39923"/>
    <cellStyle name="Comma 4 3 2 3 3 7" xfId="39924"/>
    <cellStyle name="Comma 4 3 2 3 3 7 2" xfId="39925"/>
    <cellStyle name="Comma 4 3 2 3 3 8" xfId="39926"/>
    <cellStyle name="Comma 4 3 2 3 3 8 2" xfId="39927"/>
    <cellStyle name="Comma 4 3 2 3 3 9" xfId="39928"/>
    <cellStyle name="Comma 4 3 2 3 4" xfId="39929"/>
    <cellStyle name="Comma 4 3 2 3 4 10" xfId="39930"/>
    <cellStyle name="Comma 4 3 2 3 4 11" xfId="39931"/>
    <cellStyle name="Comma 4 3 2 3 4 12" xfId="39932"/>
    <cellStyle name="Comma 4 3 2 3 4 13" xfId="39933"/>
    <cellStyle name="Comma 4 3 2 3 4 14" xfId="39934"/>
    <cellStyle name="Comma 4 3 2 3 4 2" xfId="39935"/>
    <cellStyle name="Comma 4 3 2 3 4 2 2" xfId="39936"/>
    <cellStyle name="Comma 4 3 2 3 4 2 2 2" xfId="39937"/>
    <cellStyle name="Comma 4 3 2 3 4 2 2 2 2" xfId="39938"/>
    <cellStyle name="Comma 4 3 2 3 4 2 2 3" xfId="39939"/>
    <cellStyle name="Comma 4 3 2 3 4 2 3" xfId="39940"/>
    <cellStyle name="Comma 4 3 2 3 4 2 3 2" xfId="39941"/>
    <cellStyle name="Comma 4 3 2 3 4 2 4" xfId="39942"/>
    <cellStyle name="Comma 4 3 2 3 4 2 5" xfId="39943"/>
    <cellStyle name="Comma 4 3 2 3 4 2 6" xfId="39944"/>
    <cellStyle name="Comma 4 3 2 3 4 2 7" xfId="39945"/>
    <cellStyle name="Comma 4 3 2 3 4 2 8" xfId="39946"/>
    <cellStyle name="Comma 4 3 2 3 4 3" xfId="39947"/>
    <cellStyle name="Comma 4 3 2 3 4 3 2" xfId="39948"/>
    <cellStyle name="Comma 4 3 2 3 4 3 2 2" xfId="39949"/>
    <cellStyle name="Comma 4 3 2 3 4 3 2 2 2" xfId="39950"/>
    <cellStyle name="Comma 4 3 2 3 4 3 2 3" xfId="39951"/>
    <cellStyle name="Comma 4 3 2 3 4 3 3" xfId="39952"/>
    <cellStyle name="Comma 4 3 2 3 4 3 3 2" xfId="39953"/>
    <cellStyle name="Comma 4 3 2 3 4 3 4" xfId="39954"/>
    <cellStyle name="Comma 4 3 2 3 4 3 5" xfId="39955"/>
    <cellStyle name="Comma 4 3 2 3 4 3 6" xfId="39956"/>
    <cellStyle name="Comma 4 3 2 3 4 3 7" xfId="39957"/>
    <cellStyle name="Comma 4 3 2 3 4 3 8" xfId="39958"/>
    <cellStyle name="Comma 4 3 2 3 4 4" xfId="39959"/>
    <cellStyle name="Comma 4 3 2 3 4 4 2" xfId="39960"/>
    <cellStyle name="Comma 4 3 2 3 4 4 2 2" xfId="39961"/>
    <cellStyle name="Comma 4 3 2 3 4 4 2 2 2" xfId="39962"/>
    <cellStyle name="Comma 4 3 2 3 4 4 2 3" xfId="39963"/>
    <cellStyle name="Comma 4 3 2 3 4 4 3" xfId="39964"/>
    <cellStyle name="Comma 4 3 2 3 4 4 3 2" xfId="39965"/>
    <cellStyle name="Comma 4 3 2 3 4 4 4" xfId="39966"/>
    <cellStyle name="Comma 4 3 2 3 4 4 5" xfId="39967"/>
    <cellStyle name="Comma 4 3 2 3 4 5" xfId="39968"/>
    <cellStyle name="Comma 4 3 2 3 4 5 2" xfId="39969"/>
    <cellStyle name="Comma 4 3 2 3 4 5 2 2" xfId="39970"/>
    <cellStyle name="Comma 4 3 2 3 4 5 2 2 2" xfId="39971"/>
    <cellStyle name="Comma 4 3 2 3 4 5 2 3" xfId="39972"/>
    <cellStyle name="Comma 4 3 2 3 4 5 3" xfId="39973"/>
    <cellStyle name="Comma 4 3 2 3 4 5 3 2" xfId="39974"/>
    <cellStyle name="Comma 4 3 2 3 4 5 4" xfId="39975"/>
    <cellStyle name="Comma 4 3 2 3 4 5 5" xfId="39976"/>
    <cellStyle name="Comma 4 3 2 3 4 6" xfId="39977"/>
    <cellStyle name="Comma 4 3 2 3 4 6 2" xfId="39978"/>
    <cellStyle name="Comma 4 3 2 3 4 6 2 2" xfId="39979"/>
    <cellStyle name="Comma 4 3 2 3 4 6 3" xfId="39980"/>
    <cellStyle name="Comma 4 3 2 3 4 7" xfId="39981"/>
    <cellStyle name="Comma 4 3 2 3 4 7 2" xfId="39982"/>
    <cellStyle name="Comma 4 3 2 3 4 8" xfId="39983"/>
    <cellStyle name="Comma 4 3 2 3 4 8 2" xfId="39984"/>
    <cellStyle name="Comma 4 3 2 3 4 9" xfId="39985"/>
    <cellStyle name="Comma 4 3 2 3 5" xfId="39986"/>
    <cellStyle name="Comma 4 3 2 3 5 2" xfId="39987"/>
    <cellStyle name="Comma 4 3 2 3 5 2 2" xfId="39988"/>
    <cellStyle name="Comma 4 3 2 3 5 2 2 2" xfId="39989"/>
    <cellStyle name="Comma 4 3 2 3 5 2 3" xfId="39990"/>
    <cellStyle name="Comma 4 3 2 3 5 3" xfId="39991"/>
    <cellStyle name="Comma 4 3 2 3 5 3 2" xfId="39992"/>
    <cellStyle name="Comma 4 3 2 3 5 4" xfId="39993"/>
    <cellStyle name="Comma 4 3 2 3 5 5" xfId="39994"/>
    <cellStyle name="Comma 4 3 2 3 5 6" xfId="39995"/>
    <cellStyle name="Comma 4 3 2 3 5 7" xfId="39996"/>
    <cellStyle name="Comma 4 3 2 3 5 8" xfId="39997"/>
    <cellStyle name="Comma 4 3 2 3 6" xfId="39998"/>
    <cellStyle name="Comma 4 3 2 3 6 2" xfId="39999"/>
    <cellStyle name="Comma 4 3 2 3 6 2 2" xfId="40000"/>
    <cellStyle name="Comma 4 3 2 3 6 2 2 2" xfId="40001"/>
    <cellStyle name="Comma 4 3 2 3 6 2 3" xfId="40002"/>
    <cellStyle name="Comma 4 3 2 3 6 3" xfId="40003"/>
    <cellStyle name="Comma 4 3 2 3 6 3 2" xfId="40004"/>
    <cellStyle name="Comma 4 3 2 3 6 4" xfId="40005"/>
    <cellStyle name="Comma 4 3 2 3 6 5" xfId="40006"/>
    <cellStyle name="Comma 4 3 2 3 6 6" xfId="40007"/>
    <cellStyle name="Comma 4 3 2 3 6 7" xfId="40008"/>
    <cellStyle name="Comma 4 3 2 3 6 8" xfId="40009"/>
    <cellStyle name="Comma 4 3 2 3 7" xfId="40010"/>
    <cellStyle name="Comma 4 3 2 3 7 2" xfId="40011"/>
    <cellStyle name="Comma 4 3 2 3 7 2 2" xfId="40012"/>
    <cellStyle name="Comma 4 3 2 3 7 2 2 2" xfId="40013"/>
    <cellStyle name="Comma 4 3 2 3 7 2 3" xfId="40014"/>
    <cellStyle name="Comma 4 3 2 3 7 3" xfId="40015"/>
    <cellStyle name="Comma 4 3 2 3 7 3 2" xfId="40016"/>
    <cellStyle name="Comma 4 3 2 3 7 4" xfId="40017"/>
    <cellStyle name="Comma 4 3 2 3 7 5" xfId="40018"/>
    <cellStyle name="Comma 4 3 2 3 8" xfId="40019"/>
    <cellStyle name="Comma 4 3 2 3 8 2" xfId="40020"/>
    <cellStyle name="Comma 4 3 2 3 8 2 2" xfId="40021"/>
    <cellStyle name="Comma 4 3 2 3 8 2 2 2" xfId="40022"/>
    <cellStyle name="Comma 4 3 2 3 8 2 3" xfId="40023"/>
    <cellStyle name="Comma 4 3 2 3 8 3" xfId="40024"/>
    <cellStyle name="Comma 4 3 2 3 8 3 2" xfId="40025"/>
    <cellStyle name="Comma 4 3 2 3 8 4" xfId="40026"/>
    <cellStyle name="Comma 4 3 2 3 8 5" xfId="40027"/>
    <cellStyle name="Comma 4 3 2 3 9" xfId="40028"/>
    <cellStyle name="Comma 4 3 2 3 9 2" xfId="40029"/>
    <cellStyle name="Comma 4 3 2 3 9 2 2" xfId="40030"/>
    <cellStyle name="Comma 4 3 2 3 9 3" xfId="40031"/>
    <cellStyle name="Comma 4 3 2 4" xfId="40032"/>
    <cellStyle name="Comma 4 3 2 4 10" xfId="40033"/>
    <cellStyle name="Comma 4 3 2 4 11" xfId="40034"/>
    <cellStyle name="Comma 4 3 2 4 12" xfId="40035"/>
    <cellStyle name="Comma 4 3 2 4 13" xfId="40036"/>
    <cellStyle name="Comma 4 3 2 4 14" xfId="40037"/>
    <cellStyle name="Comma 4 3 2 4 2" xfId="40038"/>
    <cellStyle name="Comma 4 3 2 4 2 2" xfId="40039"/>
    <cellStyle name="Comma 4 3 2 4 2 2 2" xfId="40040"/>
    <cellStyle name="Comma 4 3 2 4 2 2 2 2" xfId="40041"/>
    <cellStyle name="Comma 4 3 2 4 2 2 3" xfId="40042"/>
    <cellStyle name="Comma 4 3 2 4 2 3" xfId="40043"/>
    <cellStyle name="Comma 4 3 2 4 2 3 2" xfId="40044"/>
    <cellStyle name="Comma 4 3 2 4 2 4" xfId="40045"/>
    <cellStyle name="Comma 4 3 2 4 2 5" xfId="40046"/>
    <cellStyle name="Comma 4 3 2 4 2 6" xfId="40047"/>
    <cellStyle name="Comma 4 3 2 4 2 7" xfId="40048"/>
    <cellStyle name="Comma 4 3 2 4 2 8" xfId="40049"/>
    <cellStyle name="Comma 4 3 2 4 3" xfId="40050"/>
    <cellStyle name="Comma 4 3 2 4 3 2" xfId="40051"/>
    <cellStyle name="Comma 4 3 2 4 3 2 2" xfId="40052"/>
    <cellStyle name="Comma 4 3 2 4 3 2 2 2" xfId="40053"/>
    <cellStyle name="Comma 4 3 2 4 3 2 3" xfId="40054"/>
    <cellStyle name="Comma 4 3 2 4 3 3" xfId="40055"/>
    <cellStyle name="Comma 4 3 2 4 3 3 2" xfId="40056"/>
    <cellStyle name="Comma 4 3 2 4 3 4" xfId="40057"/>
    <cellStyle name="Comma 4 3 2 4 3 5" xfId="40058"/>
    <cellStyle name="Comma 4 3 2 4 3 6" xfId="40059"/>
    <cellStyle name="Comma 4 3 2 4 3 7" xfId="40060"/>
    <cellStyle name="Comma 4 3 2 4 3 8" xfId="40061"/>
    <cellStyle name="Comma 4 3 2 4 4" xfId="40062"/>
    <cellStyle name="Comma 4 3 2 4 4 2" xfId="40063"/>
    <cellStyle name="Comma 4 3 2 4 4 2 2" xfId="40064"/>
    <cellStyle name="Comma 4 3 2 4 4 2 2 2" xfId="40065"/>
    <cellStyle name="Comma 4 3 2 4 4 2 3" xfId="40066"/>
    <cellStyle name="Comma 4 3 2 4 4 3" xfId="40067"/>
    <cellStyle name="Comma 4 3 2 4 4 3 2" xfId="40068"/>
    <cellStyle name="Comma 4 3 2 4 4 4" xfId="40069"/>
    <cellStyle name="Comma 4 3 2 4 4 5" xfId="40070"/>
    <cellStyle name="Comma 4 3 2 4 5" xfId="40071"/>
    <cellStyle name="Comma 4 3 2 4 5 2" xfId="40072"/>
    <cellStyle name="Comma 4 3 2 4 5 2 2" xfId="40073"/>
    <cellStyle name="Comma 4 3 2 4 5 2 2 2" xfId="40074"/>
    <cellStyle name="Comma 4 3 2 4 5 2 3" xfId="40075"/>
    <cellStyle name="Comma 4 3 2 4 5 3" xfId="40076"/>
    <cellStyle name="Comma 4 3 2 4 5 3 2" xfId="40077"/>
    <cellStyle name="Comma 4 3 2 4 5 4" xfId="40078"/>
    <cellStyle name="Comma 4 3 2 4 5 5" xfId="40079"/>
    <cellStyle name="Comma 4 3 2 4 6" xfId="40080"/>
    <cellStyle name="Comma 4 3 2 4 6 2" xfId="40081"/>
    <cellStyle name="Comma 4 3 2 4 6 2 2" xfId="40082"/>
    <cellStyle name="Comma 4 3 2 4 6 3" xfId="40083"/>
    <cellStyle name="Comma 4 3 2 4 7" xfId="40084"/>
    <cellStyle name="Comma 4 3 2 4 7 2" xfId="40085"/>
    <cellStyle name="Comma 4 3 2 4 8" xfId="40086"/>
    <cellStyle name="Comma 4 3 2 4 8 2" xfId="40087"/>
    <cellStyle name="Comma 4 3 2 4 9" xfId="40088"/>
    <cellStyle name="Comma 4 3 2 5" xfId="40089"/>
    <cellStyle name="Comma 4 3 2 5 10" xfId="40090"/>
    <cellStyle name="Comma 4 3 2 5 11" xfId="40091"/>
    <cellStyle name="Comma 4 3 2 5 12" xfId="40092"/>
    <cellStyle name="Comma 4 3 2 5 13" xfId="40093"/>
    <cellStyle name="Comma 4 3 2 5 14" xfId="40094"/>
    <cellStyle name="Comma 4 3 2 5 2" xfId="40095"/>
    <cellStyle name="Comma 4 3 2 5 2 2" xfId="40096"/>
    <cellStyle name="Comma 4 3 2 5 2 2 2" xfId="40097"/>
    <cellStyle name="Comma 4 3 2 5 2 2 2 2" xfId="40098"/>
    <cellStyle name="Comma 4 3 2 5 2 2 3" xfId="40099"/>
    <cellStyle name="Comma 4 3 2 5 2 3" xfId="40100"/>
    <cellStyle name="Comma 4 3 2 5 2 3 2" xfId="40101"/>
    <cellStyle name="Comma 4 3 2 5 2 4" xfId="40102"/>
    <cellStyle name="Comma 4 3 2 5 2 5" xfId="40103"/>
    <cellStyle name="Comma 4 3 2 5 2 6" xfId="40104"/>
    <cellStyle name="Comma 4 3 2 5 2 7" xfId="40105"/>
    <cellStyle name="Comma 4 3 2 5 2 8" xfId="40106"/>
    <cellStyle name="Comma 4 3 2 5 3" xfId="40107"/>
    <cellStyle name="Comma 4 3 2 5 3 2" xfId="40108"/>
    <cellStyle name="Comma 4 3 2 5 3 2 2" xfId="40109"/>
    <cellStyle name="Comma 4 3 2 5 3 2 2 2" xfId="40110"/>
    <cellStyle name="Comma 4 3 2 5 3 2 3" xfId="40111"/>
    <cellStyle name="Comma 4 3 2 5 3 3" xfId="40112"/>
    <cellStyle name="Comma 4 3 2 5 3 3 2" xfId="40113"/>
    <cellStyle name="Comma 4 3 2 5 3 4" xfId="40114"/>
    <cellStyle name="Comma 4 3 2 5 3 5" xfId="40115"/>
    <cellStyle name="Comma 4 3 2 5 3 6" xfId="40116"/>
    <cellStyle name="Comma 4 3 2 5 3 7" xfId="40117"/>
    <cellStyle name="Comma 4 3 2 5 3 8" xfId="40118"/>
    <cellStyle name="Comma 4 3 2 5 4" xfId="40119"/>
    <cellStyle name="Comma 4 3 2 5 4 2" xfId="40120"/>
    <cellStyle name="Comma 4 3 2 5 4 2 2" xfId="40121"/>
    <cellStyle name="Comma 4 3 2 5 4 2 2 2" xfId="40122"/>
    <cellStyle name="Comma 4 3 2 5 4 2 3" xfId="40123"/>
    <cellStyle name="Comma 4 3 2 5 4 3" xfId="40124"/>
    <cellStyle name="Comma 4 3 2 5 4 3 2" xfId="40125"/>
    <cellStyle name="Comma 4 3 2 5 4 4" xfId="40126"/>
    <cellStyle name="Comma 4 3 2 5 4 5" xfId="40127"/>
    <cellStyle name="Comma 4 3 2 5 5" xfId="40128"/>
    <cellStyle name="Comma 4 3 2 5 5 2" xfId="40129"/>
    <cellStyle name="Comma 4 3 2 5 5 2 2" xfId="40130"/>
    <cellStyle name="Comma 4 3 2 5 5 2 2 2" xfId="40131"/>
    <cellStyle name="Comma 4 3 2 5 5 2 3" xfId="40132"/>
    <cellStyle name="Comma 4 3 2 5 5 3" xfId="40133"/>
    <cellStyle name="Comma 4 3 2 5 5 3 2" xfId="40134"/>
    <cellStyle name="Comma 4 3 2 5 5 4" xfId="40135"/>
    <cellStyle name="Comma 4 3 2 5 5 5" xfId="40136"/>
    <cellStyle name="Comma 4 3 2 5 6" xfId="40137"/>
    <cellStyle name="Comma 4 3 2 5 6 2" xfId="40138"/>
    <cellStyle name="Comma 4 3 2 5 6 2 2" xfId="40139"/>
    <cellStyle name="Comma 4 3 2 5 6 3" xfId="40140"/>
    <cellStyle name="Comma 4 3 2 5 7" xfId="40141"/>
    <cellStyle name="Comma 4 3 2 5 7 2" xfId="40142"/>
    <cellStyle name="Comma 4 3 2 5 8" xfId="40143"/>
    <cellStyle name="Comma 4 3 2 5 8 2" xfId="40144"/>
    <cellStyle name="Comma 4 3 2 5 9" xfId="40145"/>
    <cellStyle name="Comma 4 3 2 6" xfId="40146"/>
    <cellStyle name="Comma 4 3 2 6 10" xfId="40147"/>
    <cellStyle name="Comma 4 3 2 6 11" xfId="40148"/>
    <cellStyle name="Comma 4 3 2 6 12" xfId="40149"/>
    <cellStyle name="Comma 4 3 2 6 13" xfId="40150"/>
    <cellStyle name="Comma 4 3 2 6 14" xfId="40151"/>
    <cellStyle name="Comma 4 3 2 6 2" xfId="40152"/>
    <cellStyle name="Comma 4 3 2 6 2 2" xfId="40153"/>
    <cellStyle name="Comma 4 3 2 6 2 2 2" xfId="40154"/>
    <cellStyle name="Comma 4 3 2 6 2 2 2 2" xfId="40155"/>
    <cellStyle name="Comma 4 3 2 6 2 2 3" xfId="40156"/>
    <cellStyle name="Comma 4 3 2 6 2 3" xfId="40157"/>
    <cellStyle name="Comma 4 3 2 6 2 3 2" xfId="40158"/>
    <cellStyle name="Comma 4 3 2 6 2 4" xfId="40159"/>
    <cellStyle name="Comma 4 3 2 6 2 5" xfId="40160"/>
    <cellStyle name="Comma 4 3 2 6 2 6" xfId="40161"/>
    <cellStyle name="Comma 4 3 2 6 2 7" xfId="40162"/>
    <cellStyle name="Comma 4 3 2 6 2 8" xfId="40163"/>
    <cellStyle name="Comma 4 3 2 6 3" xfId="40164"/>
    <cellStyle name="Comma 4 3 2 6 3 2" xfId="40165"/>
    <cellStyle name="Comma 4 3 2 6 3 2 2" xfId="40166"/>
    <cellStyle name="Comma 4 3 2 6 3 2 2 2" xfId="40167"/>
    <cellStyle name="Comma 4 3 2 6 3 2 3" xfId="40168"/>
    <cellStyle name="Comma 4 3 2 6 3 3" xfId="40169"/>
    <cellStyle name="Comma 4 3 2 6 3 3 2" xfId="40170"/>
    <cellStyle name="Comma 4 3 2 6 3 4" xfId="40171"/>
    <cellStyle name="Comma 4 3 2 6 3 5" xfId="40172"/>
    <cellStyle name="Comma 4 3 2 6 3 6" xfId="40173"/>
    <cellStyle name="Comma 4 3 2 6 3 7" xfId="40174"/>
    <cellStyle name="Comma 4 3 2 6 3 8" xfId="40175"/>
    <cellStyle name="Comma 4 3 2 6 4" xfId="40176"/>
    <cellStyle name="Comma 4 3 2 6 4 2" xfId="40177"/>
    <cellStyle name="Comma 4 3 2 6 4 2 2" xfId="40178"/>
    <cellStyle name="Comma 4 3 2 6 4 2 2 2" xfId="40179"/>
    <cellStyle name="Comma 4 3 2 6 4 2 3" xfId="40180"/>
    <cellStyle name="Comma 4 3 2 6 4 3" xfId="40181"/>
    <cellStyle name="Comma 4 3 2 6 4 3 2" xfId="40182"/>
    <cellStyle name="Comma 4 3 2 6 4 4" xfId="40183"/>
    <cellStyle name="Comma 4 3 2 6 4 5" xfId="40184"/>
    <cellStyle name="Comma 4 3 2 6 5" xfId="40185"/>
    <cellStyle name="Comma 4 3 2 6 5 2" xfId="40186"/>
    <cellStyle name="Comma 4 3 2 6 5 2 2" xfId="40187"/>
    <cellStyle name="Comma 4 3 2 6 5 2 2 2" xfId="40188"/>
    <cellStyle name="Comma 4 3 2 6 5 2 3" xfId="40189"/>
    <cellStyle name="Comma 4 3 2 6 5 3" xfId="40190"/>
    <cellStyle name="Comma 4 3 2 6 5 3 2" xfId="40191"/>
    <cellStyle name="Comma 4 3 2 6 5 4" xfId="40192"/>
    <cellStyle name="Comma 4 3 2 6 5 5" xfId="40193"/>
    <cellStyle name="Comma 4 3 2 6 6" xfId="40194"/>
    <cellStyle name="Comma 4 3 2 6 6 2" xfId="40195"/>
    <cellStyle name="Comma 4 3 2 6 6 2 2" xfId="40196"/>
    <cellStyle name="Comma 4 3 2 6 6 3" xfId="40197"/>
    <cellStyle name="Comma 4 3 2 6 7" xfId="40198"/>
    <cellStyle name="Comma 4 3 2 6 7 2" xfId="40199"/>
    <cellStyle name="Comma 4 3 2 6 8" xfId="40200"/>
    <cellStyle name="Comma 4 3 2 6 8 2" xfId="40201"/>
    <cellStyle name="Comma 4 3 2 6 9" xfId="40202"/>
    <cellStyle name="Comma 4 3 2 7" xfId="40203"/>
    <cellStyle name="Comma 4 3 2 7 10" xfId="40204"/>
    <cellStyle name="Comma 4 3 2 7 11" xfId="40205"/>
    <cellStyle name="Comma 4 3 2 7 12" xfId="40206"/>
    <cellStyle name="Comma 4 3 2 7 13" xfId="40207"/>
    <cellStyle name="Comma 4 3 2 7 14" xfId="40208"/>
    <cellStyle name="Comma 4 3 2 7 2" xfId="40209"/>
    <cellStyle name="Comma 4 3 2 7 2 2" xfId="40210"/>
    <cellStyle name="Comma 4 3 2 7 2 2 2" xfId="40211"/>
    <cellStyle name="Comma 4 3 2 7 2 2 2 2" xfId="40212"/>
    <cellStyle name="Comma 4 3 2 7 2 2 3" xfId="40213"/>
    <cellStyle name="Comma 4 3 2 7 2 3" xfId="40214"/>
    <cellStyle name="Comma 4 3 2 7 2 3 2" xfId="40215"/>
    <cellStyle name="Comma 4 3 2 7 2 4" xfId="40216"/>
    <cellStyle name="Comma 4 3 2 7 2 5" xfId="40217"/>
    <cellStyle name="Comma 4 3 2 7 3" xfId="40218"/>
    <cellStyle name="Comma 4 3 2 7 3 2" xfId="40219"/>
    <cellStyle name="Comma 4 3 2 7 3 2 2" xfId="40220"/>
    <cellStyle name="Comma 4 3 2 7 3 2 2 2" xfId="40221"/>
    <cellStyle name="Comma 4 3 2 7 3 2 3" xfId="40222"/>
    <cellStyle name="Comma 4 3 2 7 3 3" xfId="40223"/>
    <cellStyle name="Comma 4 3 2 7 3 3 2" xfId="40224"/>
    <cellStyle name="Comma 4 3 2 7 3 4" xfId="40225"/>
    <cellStyle name="Comma 4 3 2 7 3 5" xfId="40226"/>
    <cellStyle name="Comma 4 3 2 7 4" xfId="40227"/>
    <cellStyle name="Comma 4 3 2 7 4 2" xfId="40228"/>
    <cellStyle name="Comma 4 3 2 7 4 2 2" xfId="40229"/>
    <cellStyle name="Comma 4 3 2 7 4 2 2 2" xfId="40230"/>
    <cellStyle name="Comma 4 3 2 7 4 2 3" xfId="40231"/>
    <cellStyle name="Comma 4 3 2 7 4 3" xfId="40232"/>
    <cellStyle name="Comma 4 3 2 7 4 3 2" xfId="40233"/>
    <cellStyle name="Comma 4 3 2 7 4 4" xfId="40234"/>
    <cellStyle name="Comma 4 3 2 7 4 5" xfId="40235"/>
    <cellStyle name="Comma 4 3 2 7 5" xfId="40236"/>
    <cellStyle name="Comma 4 3 2 7 5 2" xfId="40237"/>
    <cellStyle name="Comma 4 3 2 7 5 2 2" xfId="40238"/>
    <cellStyle name="Comma 4 3 2 7 5 2 2 2" xfId="40239"/>
    <cellStyle name="Comma 4 3 2 7 5 2 3" xfId="40240"/>
    <cellStyle name="Comma 4 3 2 7 5 3" xfId="40241"/>
    <cellStyle name="Comma 4 3 2 7 5 3 2" xfId="40242"/>
    <cellStyle name="Comma 4 3 2 7 5 4" xfId="40243"/>
    <cellStyle name="Comma 4 3 2 7 5 5" xfId="40244"/>
    <cellStyle name="Comma 4 3 2 7 6" xfId="40245"/>
    <cellStyle name="Comma 4 3 2 7 6 2" xfId="40246"/>
    <cellStyle name="Comma 4 3 2 7 6 2 2" xfId="40247"/>
    <cellStyle name="Comma 4 3 2 7 6 3" xfId="40248"/>
    <cellStyle name="Comma 4 3 2 7 7" xfId="40249"/>
    <cellStyle name="Comma 4 3 2 7 7 2" xfId="40250"/>
    <cellStyle name="Comma 4 3 2 7 8" xfId="40251"/>
    <cellStyle name="Comma 4 3 2 7 8 2" xfId="40252"/>
    <cellStyle name="Comma 4 3 2 7 9" xfId="40253"/>
    <cellStyle name="Comma 4 3 2 8" xfId="40254"/>
    <cellStyle name="Comma 4 3 2 8 2" xfId="40255"/>
    <cellStyle name="Comma 4 3 2 8 3" xfId="40256"/>
    <cellStyle name="Comma 4 3 2 8 4" xfId="40257"/>
    <cellStyle name="Comma 4 3 2 8 5" xfId="40258"/>
    <cellStyle name="Comma 4 3 2 9" xfId="40259"/>
    <cellStyle name="Comma 4 3 2 9 2" xfId="40260"/>
    <cellStyle name="Comma 4 3 2 9 2 2" xfId="40261"/>
    <cellStyle name="Comma 4 3 2 9 2 2 2" xfId="40262"/>
    <cellStyle name="Comma 4 3 2 9 2 3" xfId="40263"/>
    <cellStyle name="Comma 4 3 2 9 3" xfId="40264"/>
    <cellStyle name="Comma 4 3 2 9 3 2" xfId="40265"/>
    <cellStyle name="Comma 4 3 2 9 4" xfId="40266"/>
    <cellStyle name="Comma 4 3 2 9 5" xfId="40267"/>
    <cellStyle name="Comma 4 3 20" xfId="40268"/>
    <cellStyle name="Comma 4 3 21" xfId="40269"/>
    <cellStyle name="Comma 4 3 22" xfId="39286"/>
    <cellStyle name="Comma 4 3 3" xfId="40270"/>
    <cellStyle name="Comma 4 3 3 10" xfId="40271"/>
    <cellStyle name="Comma 4 3 3 10 2" xfId="40272"/>
    <cellStyle name="Comma 4 3 3 10 2 2" xfId="40273"/>
    <cellStyle name="Comma 4 3 3 10 2 2 2" xfId="40274"/>
    <cellStyle name="Comma 4 3 3 10 2 3" xfId="40275"/>
    <cellStyle name="Comma 4 3 3 10 3" xfId="40276"/>
    <cellStyle name="Comma 4 3 3 10 3 2" xfId="40277"/>
    <cellStyle name="Comma 4 3 3 10 4" xfId="40278"/>
    <cellStyle name="Comma 4 3 3 10 5" xfId="40279"/>
    <cellStyle name="Comma 4 3 3 11" xfId="40280"/>
    <cellStyle name="Comma 4 3 3 11 2" xfId="40281"/>
    <cellStyle name="Comma 4 3 3 11 2 2" xfId="40282"/>
    <cellStyle name="Comma 4 3 3 11 2 2 2" xfId="40283"/>
    <cellStyle name="Comma 4 3 3 11 2 3" xfId="40284"/>
    <cellStyle name="Comma 4 3 3 11 3" xfId="40285"/>
    <cellStyle name="Comma 4 3 3 11 3 2" xfId="40286"/>
    <cellStyle name="Comma 4 3 3 11 4" xfId="40287"/>
    <cellStyle name="Comma 4 3 3 11 5" xfId="40288"/>
    <cellStyle name="Comma 4 3 3 12" xfId="40289"/>
    <cellStyle name="Comma 4 3 3 12 2" xfId="40290"/>
    <cellStyle name="Comma 4 3 3 12 2 2" xfId="40291"/>
    <cellStyle name="Comma 4 3 3 12 3" xfId="40292"/>
    <cellStyle name="Comma 4 3 3 13" xfId="40293"/>
    <cellStyle name="Comma 4 3 3 13 2" xfId="40294"/>
    <cellStyle name="Comma 4 3 3 14" xfId="40295"/>
    <cellStyle name="Comma 4 3 3 14 2" xfId="40296"/>
    <cellStyle name="Comma 4 3 3 15" xfId="40297"/>
    <cellStyle name="Comma 4 3 3 16" xfId="40298"/>
    <cellStyle name="Comma 4 3 3 17" xfId="40299"/>
    <cellStyle name="Comma 4 3 3 18" xfId="40300"/>
    <cellStyle name="Comma 4 3 3 19" xfId="40301"/>
    <cellStyle name="Comma 4 3 3 2" xfId="40302"/>
    <cellStyle name="Comma 4 3 3 2 10" xfId="40303"/>
    <cellStyle name="Comma 4 3 3 2 10 2" xfId="40304"/>
    <cellStyle name="Comma 4 3 3 2 11" xfId="40305"/>
    <cellStyle name="Comma 4 3 3 2 11 2" xfId="40306"/>
    <cellStyle name="Comma 4 3 3 2 12" xfId="40307"/>
    <cellStyle name="Comma 4 3 3 2 13" xfId="40308"/>
    <cellStyle name="Comma 4 3 3 2 14" xfId="40309"/>
    <cellStyle name="Comma 4 3 3 2 15" xfId="40310"/>
    <cellStyle name="Comma 4 3 3 2 16" xfId="40311"/>
    <cellStyle name="Comma 4 3 3 2 17" xfId="40312"/>
    <cellStyle name="Comma 4 3 3 2 2" xfId="40313"/>
    <cellStyle name="Comma 4 3 3 2 2 10" xfId="40314"/>
    <cellStyle name="Comma 4 3 3 2 2 11" xfId="40315"/>
    <cellStyle name="Comma 4 3 3 2 2 12" xfId="40316"/>
    <cellStyle name="Comma 4 3 3 2 2 13" xfId="40317"/>
    <cellStyle name="Comma 4 3 3 2 2 14" xfId="40318"/>
    <cellStyle name="Comma 4 3 3 2 2 2" xfId="40319"/>
    <cellStyle name="Comma 4 3 3 2 2 2 2" xfId="40320"/>
    <cellStyle name="Comma 4 3 3 2 2 2 2 2" xfId="40321"/>
    <cellStyle name="Comma 4 3 3 2 2 2 2 2 2" xfId="40322"/>
    <cellStyle name="Comma 4 3 3 2 2 2 2 3" xfId="40323"/>
    <cellStyle name="Comma 4 3 3 2 2 2 3" xfId="40324"/>
    <cellStyle name="Comma 4 3 3 2 2 2 3 2" xfId="40325"/>
    <cellStyle name="Comma 4 3 3 2 2 2 4" xfId="40326"/>
    <cellStyle name="Comma 4 3 3 2 2 2 5" xfId="40327"/>
    <cellStyle name="Comma 4 3 3 2 2 2 6" xfId="40328"/>
    <cellStyle name="Comma 4 3 3 2 2 2 7" xfId="40329"/>
    <cellStyle name="Comma 4 3 3 2 2 2 8" xfId="40330"/>
    <cellStyle name="Comma 4 3 3 2 2 3" xfId="40331"/>
    <cellStyle name="Comma 4 3 3 2 2 3 2" xfId="40332"/>
    <cellStyle name="Comma 4 3 3 2 2 3 2 2" xfId="40333"/>
    <cellStyle name="Comma 4 3 3 2 2 3 2 2 2" xfId="40334"/>
    <cellStyle name="Comma 4 3 3 2 2 3 2 3" xfId="40335"/>
    <cellStyle name="Comma 4 3 3 2 2 3 3" xfId="40336"/>
    <cellStyle name="Comma 4 3 3 2 2 3 3 2" xfId="40337"/>
    <cellStyle name="Comma 4 3 3 2 2 3 4" xfId="40338"/>
    <cellStyle name="Comma 4 3 3 2 2 3 5" xfId="40339"/>
    <cellStyle name="Comma 4 3 3 2 2 3 6" xfId="40340"/>
    <cellStyle name="Comma 4 3 3 2 2 3 7" xfId="40341"/>
    <cellStyle name="Comma 4 3 3 2 2 3 8" xfId="40342"/>
    <cellStyle name="Comma 4 3 3 2 2 4" xfId="40343"/>
    <cellStyle name="Comma 4 3 3 2 2 4 2" xfId="40344"/>
    <cellStyle name="Comma 4 3 3 2 2 4 2 2" xfId="40345"/>
    <cellStyle name="Comma 4 3 3 2 2 4 2 2 2" xfId="40346"/>
    <cellStyle name="Comma 4 3 3 2 2 4 2 3" xfId="40347"/>
    <cellStyle name="Comma 4 3 3 2 2 4 3" xfId="40348"/>
    <cellStyle name="Comma 4 3 3 2 2 4 3 2" xfId="40349"/>
    <cellStyle name="Comma 4 3 3 2 2 4 4" xfId="40350"/>
    <cellStyle name="Comma 4 3 3 2 2 4 5" xfId="40351"/>
    <cellStyle name="Comma 4 3 3 2 2 5" xfId="40352"/>
    <cellStyle name="Comma 4 3 3 2 2 5 2" xfId="40353"/>
    <cellStyle name="Comma 4 3 3 2 2 5 2 2" xfId="40354"/>
    <cellStyle name="Comma 4 3 3 2 2 5 2 2 2" xfId="40355"/>
    <cellStyle name="Comma 4 3 3 2 2 5 2 3" xfId="40356"/>
    <cellStyle name="Comma 4 3 3 2 2 5 3" xfId="40357"/>
    <cellStyle name="Comma 4 3 3 2 2 5 3 2" xfId="40358"/>
    <cellStyle name="Comma 4 3 3 2 2 5 4" xfId="40359"/>
    <cellStyle name="Comma 4 3 3 2 2 5 5" xfId="40360"/>
    <cellStyle name="Comma 4 3 3 2 2 6" xfId="40361"/>
    <cellStyle name="Comma 4 3 3 2 2 6 2" xfId="40362"/>
    <cellStyle name="Comma 4 3 3 2 2 6 2 2" xfId="40363"/>
    <cellStyle name="Comma 4 3 3 2 2 6 3" xfId="40364"/>
    <cellStyle name="Comma 4 3 3 2 2 7" xfId="40365"/>
    <cellStyle name="Comma 4 3 3 2 2 7 2" xfId="40366"/>
    <cellStyle name="Comma 4 3 3 2 2 8" xfId="40367"/>
    <cellStyle name="Comma 4 3 3 2 2 8 2" xfId="40368"/>
    <cellStyle name="Comma 4 3 3 2 2 9" xfId="40369"/>
    <cellStyle name="Comma 4 3 3 2 3" xfId="40370"/>
    <cellStyle name="Comma 4 3 3 2 3 10" xfId="40371"/>
    <cellStyle name="Comma 4 3 3 2 3 11" xfId="40372"/>
    <cellStyle name="Comma 4 3 3 2 3 12" xfId="40373"/>
    <cellStyle name="Comma 4 3 3 2 3 13" xfId="40374"/>
    <cellStyle name="Comma 4 3 3 2 3 14" xfId="40375"/>
    <cellStyle name="Comma 4 3 3 2 3 2" xfId="40376"/>
    <cellStyle name="Comma 4 3 3 2 3 2 2" xfId="40377"/>
    <cellStyle name="Comma 4 3 3 2 3 2 2 2" xfId="40378"/>
    <cellStyle name="Comma 4 3 3 2 3 2 2 2 2" xfId="40379"/>
    <cellStyle name="Comma 4 3 3 2 3 2 2 3" xfId="40380"/>
    <cellStyle name="Comma 4 3 3 2 3 2 3" xfId="40381"/>
    <cellStyle name="Comma 4 3 3 2 3 2 3 2" xfId="40382"/>
    <cellStyle name="Comma 4 3 3 2 3 2 4" xfId="40383"/>
    <cellStyle name="Comma 4 3 3 2 3 2 5" xfId="40384"/>
    <cellStyle name="Comma 4 3 3 2 3 2 6" xfId="40385"/>
    <cellStyle name="Comma 4 3 3 2 3 2 7" xfId="40386"/>
    <cellStyle name="Comma 4 3 3 2 3 2 8" xfId="40387"/>
    <cellStyle name="Comma 4 3 3 2 3 3" xfId="40388"/>
    <cellStyle name="Comma 4 3 3 2 3 3 2" xfId="40389"/>
    <cellStyle name="Comma 4 3 3 2 3 3 2 2" xfId="40390"/>
    <cellStyle name="Comma 4 3 3 2 3 3 2 2 2" xfId="40391"/>
    <cellStyle name="Comma 4 3 3 2 3 3 2 3" xfId="40392"/>
    <cellStyle name="Comma 4 3 3 2 3 3 3" xfId="40393"/>
    <cellStyle name="Comma 4 3 3 2 3 3 3 2" xfId="40394"/>
    <cellStyle name="Comma 4 3 3 2 3 3 4" xfId="40395"/>
    <cellStyle name="Comma 4 3 3 2 3 3 5" xfId="40396"/>
    <cellStyle name="Comma 4 3 3 2 3 3 6" xfId="40397"/>
    <cellStyle name="Comma 4 3 3 2 3 3 7" xfId="40398"/>
    <cellStyle name="Comma 4 3 3 2 3 3 8" xfId="40399"/>
    <cellStyle name="Comma 4 3 3 2 3 4" xfId="40400"/>
    <cellStyle name="Comma 4 3 3 2 3 4 2" xfId="40401"/>
    <cellStyle name="Comma 4 3 3 2 3 4 2 2" xfId="40402"/>
    <cellStyle name="Comma 4 3 3 2 3 4 2 2 2" xfId="40403"/>
    <cellStyle name="Comma 4 3 3 2 3 4 2 3" xfId="40404"/>
    <cellStyle name="Comma 4 3 3 2 3 4 3" xfId="40405"/>
    <cellStyle name="Comma 4 3 3 2 3 4 3 2" xfId="40406"/>
    <cellStyle name="Comma 4 3 3 2 3 4 4" xfId="40407"/>
    <cellStyle name="Comma 4 3 3 2 3 4 5" xfId="40408"/>
    <cellStyle name="Comma 4 3 3 2 3 5" xfId="40409"/>
    <cellStyle name="Comma 4 3 3 2 3 5 2" xfId="40410"/>
    <cellStyle name="Comma 4 3 3 2 3 5 2 2" xfId="40411"/>
    <cellStyle name="Comma 4 3 3 2 3 5 2 2 2" xfId="40412"/>
    <cellStyle name="Comma 4 3 3 2 3 5 2 3" xfId="40413"/>
    <cellStyle name="Comma 4 3 3 2 3 5 3" xfId="40414"/>
    <cellStyle name="Comma 4 3 3 2 3 5 3 2" xfId="40415"/>
    <cellStyle name="Comma 4 3 3 2 3 5 4" xfId="40416"/>
    <cellStyle name="Comma 4 3 3 2 3 5 5" xfId="40417"/>
    <cellStyle name="Comma 4 3 3 2 3 6" xfId="40418"/>
    <cellStyle name="Comma 4 3 3 2 3 6 2" xfId="40419"/>
    <cellStyle name="Comma 4 3 3 2 3 6 2 2" xfId="40420"/>
    <cellStyle name="Comma 4 3 3 2 3 6 3" xfId="40421"/>
    <cellStyle name="Comma 4 3 3 2 3 7" xfId="40422"/>
    <cellStyle name="Comma 4 3 3 2 3 7 2" xfId="40423"/>
    <cellStyle name="Comma 4 3 3 2 3 8" xfId="40424"/>
    <cellStyle name="Comma 4 3 3 2 3 8 2" xfId="40425"/>
    <cellStyle name="Comma 4 3 3 2 3 9" xfId="40426"/>
    <cellStyle name="Comma 4 3 3 2 4" xfId="40427"/>
    <cellStyle name="Comma 4 3 3 2 4 10" xfId="40428"/>
    <cellStyle name="Comma 4 3 3 2 4 11" xfId="40429"/>
    <cellStyle name="Comma 4 3 3 2 4 12" xfId="40430"/>
    <cellStyle name="Comma 4 3 3 2 4 13" xfId="40431"/>
    <cellStyle name="Comma 4 3 3 2 4 14" xfId="40432"/>
    <cellStyle name="Comma 4 3 3 2 4 2" xfId="40433"/>
    <cellStyle name="Comma 4 3 3 2 4 2 2" xfId="40434"/>
    <cellStyle name="Comma 4 3 3 2 4 2 2 2" xfId="40435"/>
    <cellStyle name="Comma 4 3 3 2 4 2 2 2 2" xfId="40436"/>
    <cellStyle name="Comma 4 3 3 2 4 2 2 3" xfId="40437"/>
    <cellStyle name="Comma 4 3 3 2 4 2 3" xfId="40438"/>
    <cellStyle name="Comma 4 3 3 2 4 2 3 2" xfId="40439"/>
    <cellStyle name="Comma 4 3 3 2 4 2 4" xfId="40440"/>
    <cellStyle name="Comma 4 3 3 2 4 2 5" xfId="40441"/>
    <cellStyle name="Comma 4 3 3 2 4 2 6" xfId="40442"/>
    <cellStyle name="Comma 4 3 3 2 4 2 7" xfId="40443"/>
    <cellStyle name="Comma 4 3 3 2 4 2 8" xfId="40444"/>
    <cellStyle name="Comma 4 3 3 2 4 3" xfId="40445"/>
    <cellStyle name="Comma 4 3 3 2 4 3 2" xfId="40446"/>
    <cellStyle name="Comma 4 3 3 2 4 3 2 2" xfId="40447"/>
    <cellStyle name="Comma 4 3 3 2 4 3 2 2 2" xfId="40448"/>
    <cellStyle name="Comma 4 3 3 2 4 3 2 3" xfId="40449"/>
    <cellStyle name="Comma 4 3 3 2 4 3 3" xfId="40450"/>
    <cellStyle name="Comma 4 3 3 2 4 3 3 2" xfId="40451"/>
    <cellStyle name="Comma 4 3 3 2 4 3 4" xfId="40452"/>
    <cellStyle name="Comma 4 3 3 2 4 3 5" xfId="40453"/>
    <cellStyle name="Comma 4 3 3 2 4 3 6" xfId="40454"/>
    <cellStyle name="Comma 4 3 3 2 4 3 7" xfId="40455"/>
    <cellStyle name="Comma 4 3 3 2 4 3 8" xfId="40456"/>
    <cellStyle name="Comma 4 3 3 2 4 4" xfId="40457"/>
    <cellStyle name="Comma 4 3 3 2 4 4 2" xfId="40458"/>
    <cellStyle name="Comma 4 3 3 2 4 4 2 2" xfId="40459"/>
    <cellStyle name="Comma 4 3 3 2 4 4 2 2 2" xfId="40460"/>
    <cellStyle name="Comma 4 3 3 2 4 4 2 3" xfId="40461"/>
    <cellStyle name="Comma 4 3 3 2 4 4 3" xfId="40462"/>
    <cellStyle name="Comma 4 3 3 2 4 4 3 2" xfId="40463"/>
    <cellStyle name="Comma 4 3 3 2 4 4 4" xfId="40464"/>
    <cellStyle name="Comma 4 3 3 2 4 4 5" xfId="40465"/>
    <cellStyle name="Comma 4 3 3 2 4 5" xfId="40466"/>
    <cellStyle name="Comma 4 3 3 2 4 5 2" xfId="40467"/>
    <cellStyle name="Comma 4 3 3 2 4 5 2 2" xfId="40468"/>
    <cellStyle name="Comma 4 3 3 2 4 5 2 2 2" xfId="40469"/>
    <cellStyle name="Comma 4 3 3 2 4 5 2 3" xfId="40470"/>
    <cellStyle name="Comma 4 3 3 2 4 5 3" xfId="40471"/>
    <cellStyle name="Comma 4 3 3 2 4 5 3 2" xfId="40472"/>
    <cellStyle name="Comma 4 3 3 2 4 5 4" xfId="40473"/>
    <cellStyle name="Comma 4 3 3 2 4 5 5" xfId="40474"/>
    <cellStyle name="Comma 4 3 3 2 4 6" xfId="40475"/>
    <cellStyle name="Comma 4 3 3 2 4 6 2" xfId="40476"/>
    <cellStyle name="Comma 4 3 3 2 4 6 2 2" xfId="40477"/>
    <cellStyle name="Comma 4 3 3 2 4 6 3" xfId="40478"/>
    <cellStyle name="Comma 4 3 3 2 4 7" xfId="40479"/>
    <cellStyle name="Comma 4 3 3 2 4 7 2" xfId="40480"/>
    <cellStyle name="Comma 4 3 3 2 4 8" xfId="40481"/>
    <cellStyle name="Comma 4 3 3 2 4 8 2" xfId="40482"/>
    <cellStyle name="Comma 4 3 3 2 4 9" xfId="40483"/>
    <cellStyle name="Comma 4 3 3 2 5" xfId="40484"/>
    <cellStyle name="Comma 4 3 3 2 5 2" xfId="40485"/>
    <cellStyle name="Comma 4 3 3 2 5 2 2" xfId="40486"/>
    <cellStyle name="Comma 4 3 3 2 5 2 2 2" xfId="40487"/>
    <cellStyle name="Comma 4 3 3 2 5 2 3" xfId="40488"/>
    <cellStyle name="Comma 4 3 3 2 5 3" xfId="40489"/>
    <cellStyle name="Comma 4 3 3 2 5 3 2" xfId="40490"/>
    <cellStyle name="Comma 4 3 3 2 5 4" xfId="40491"/>
    <cellStyle name="Comma 4 3 3 2 5 5" xfId="40492"/>
    <cellStyle name="Comma 4 3 3 2 5 6" xfId="40493"/>
    <cellStyle name="Comma 4 3 3 2 5 7" xfId="40494"/>
    <cellStyle name="Comma 4 3 3 2 5 8" xfId="40495"/>
    <cellStyle name="Comma 4 3 3 2 6" xfId="40496"/>
    <cellStyle name="Comma 4 3 3 2 6 2" xfId="40497"/>
    <cellStyle name="Comma 4 3 3 2 6 2 2" xfId="40498"/>
    <cellStyle name="Comma 4 3 3 2 6 2 2 2" xfId="40499"/>
    <cellStyle name="Comma 4 3 3 2 6 2 3" xfId="40500"/>
    <cellStyle name="Comma 4 3 3 2 6 3" xfId="40501"/>
    <cellStyle name="Comma 4 3 3 2 6 3 2" xfId="40502"/>
    <cellStyle name="Comma 4 3 3 2 6 4" xfId="40503"/>
    <cellStyle name="Comma 4 3 3 2 6 5" xfId="40504"/>
    <cellStyle name="Comma 4 3 3 2 6 6" xfId="40505"/>
    <cellStyle name="Comma 4 3 3 2 6 7" xfId="40506"/>
    <cellStyle name="Comma 4 3 3 2 6 8" xfId="40507"/>
    <cellStyle name="Comma 4 3 3 2 7" xfId="40508"/>
    <cellStyle name="Comma 4 3 3 2 7 2" xfId="40509"/>
    <cellStyle name="Comma 4 3 3 2 7 2 2" xfId="40510"/>
    <cellStyle name="Comma 4 3 3 2 7 2 2 2" xfId="40511"/>
    <cellStyle name="Comma 4 3 3 2 7 2 3" xfId="40512"/>
    <cellStyle name="Comma 4 3 3 2 7 3" xfId="40513"/>
    <cellStyle name="Comma 4 3 3 2 7 3 2" xfId="40514"/>
    <cellStyle name="Comma 4 3 3 2 7 4" xfId="40515"/>
    <cellStyle name="Comma 4 3 3 2 7 5" xfId="40516"/>
    <cellStyle name="Comma 4 3 3 2 8" xfId="40517"/>
    <cellStyle name="Comma 4 3 3 2 8 2" xfId="40518"/>
    <cellStyle name="Comma 4 3 3 2 8 2 2" xfId="40519"/>
    <cellStyle name="Comma 4 3 3 2 8 2 2 2" xfId="40520"/>
    <cellStyle name="Comma 4 3 3 2 8 2 3" xfId="40521"/>
    <cellStyle name="Comma 4 3 3 2 8 3" xfId="40522"/>
    <cellStyle name="Comma 4 3 3 2 8 3 2" xfId="40523"/>
    <cellStyle name="Comma 4 3 3 2 8 4" xfId="40524"/>
    <cellStyle name="Comma 4 3 3 2 8 5" xfId="40525"/>
    <cellStyle name="Comma 4 3 3 2 9" xfId="40526"/>
    <cellStyle name="Comma 4 3 3 2 9 2" xfId="40527"/>
    <cellStyle name="Comma 4 3 3 2 9 2 2" xfId="40528"/>
    <cellStyle name="Comma 4 3 3 2 9 3" xfId="40529"/>
    <cellStyle name="Comma 4 3 3 20" xfId="40530"/>
    <cellStyle name="Comma 4 3 3 3" xfId="40531"/>
    <cellStyle name="Comma 4 3 3 3 10" xfId="40532"/>
    <cellStyle name="Comma 4 3 3 3 11" xfId="40533"/>
    <cellStyle name="Comma 4 3 3 3 12" xfId="40534"/>
    <cellStyle name="Comma 4 3 3 3 13" xfId="40535"/>
    <cellStyle name="Comma 4 3 3 3 14" xfId="40536"/>
    <cellStyle name="Comma 4 3 3 3 2" xfId="40537"/>
    <cellStyle name="Comma 4 3 3 3 2 2" xfId="40538"/>
    <cellStyle name="Comma 4 3 3 3 2 2 2" xfId="40539"/>
    <cellStyle name="Comma 4 3 3 3 2 2 2 2" xfId="40540"/>
    <cellStyle name="Comma 4 3 3 3 2 2 3" xfId="40541"/>
    <cellStyle name="Comma 4 3 3 3 2 3" xfId="40542"/>
    <cellStyle name="Comma 4 3 3 3 2 3 2" xfId="40543"/>
    <cellStyle name="Comma 4 3 3 3 2 4" xfId="40544"/>
    <cellStyle name="Comma 4 3 3 3 2 5" xfId="40545"/>
    <cellStyle name="Comma 4 3 3 3 2 6" xfId="40546"/>
    <cellStyle name="Comma 4 3 3 3 2 7" xfId="40547"/>
    <cellStyle name="Comma 4 3 3 3 2 8" xfId="40548"/>
    <cellStyle name="Comma 4 3 3 3 3" xfId="40549"/>
    <cellStyle name="Comma 4 3 3 3 3 2" xfId="40550"/>
    <cellStyle name="Comma 4 3 3 3 3 2 2" xfId="40551"/>
    <cellStyle name="Comma 4 3 3 3 3 2 2 2" xfId="40552"/>
    <cellStyle name="Comma 4 3 3 3 3 2 3" xfId="40553"/>
    <cellStyle name="Comma 4 3 3 3 3 3" xfId="40554"/>
    <cellStyle name="Comma 4 3 3 3 3 3 2" xfId="40555"/>
    <cellStyle name="Comma 4 3 3 3 3 4" xfId="40556"/>
    <cellStyle name="Comma 4 3 3 3 3 5" xfId="40557"/>
    <cellStyle name="Comma 4 3 3 3 3 6" xfId="40558"/>
    <cellStyle name="Comma 4 3 3 3 3 7" xfId="40559"/>
    <cellStyle name="Comma 4 3 3 3 3 8" xfId="40560"/>
    <cellStyle name="Comma 4 3 3 3 4" xfId="40561"/>
    <cellStyle name="Comma 4 3 3 3 4 2" xfId="40562"/>
    <cellStyle name="Comma 4 3 3 3 4 2 2" xfId="40563"/>
    <cellStyle name="Comma 4 3 3 3 4 2 2 2" xfId="40564"/>
    <cellStyle name="Comma 4 3 3 3 4 2 3" xfId="40565"/>
    <cellStyle name="Comma 4 3 3 3 4 3" xfId="40566"/>
    <cellStyle name="Comma 4 3 3 3 4 3 2" xfId="40567"/>
    <cellStyle name="Comma 4 3 3 3 4 4" xfId="40568"/>
    <cellStyle name="Comma 4 3 3 3 4 5" xfId="40569"/>
    <cellStyle name="Comma 4 3 3 3 5" xfId="40570"/>
    <cellStyle name="Comma 4 3 3 3 5 2" xfId="40571"/>
    <cellStyle name="Comma 4 3 3 3 5 2 2" xfId="40572"/>
    <cellStyle name="Comma 4 3 3 3 5 2 2 2" xfId="40573"/>
    <cellStyle name="Comma 4 3 3 3 5 2 3" xfId="40574"/>
    <cellStyle name="Comma 4 3 3 3 5 3" xfId="40575"/>
    <cellStyle name="Comma 4 3 3 3 5 3 2" xfId="40576"/>
    <cellStyle name="Comma 4 3 3 3 5 4" xfId="40577"/>
    <cellStyle name="Comma 4 3 3 3 5 5" xfId="40578"/>
    <cellStyle name="Comma 4 3 3 3 6" xfId="40579"/>
    <cellStyle name="Comma 4 3 3 3 6 2" xfId="40580"/>
    <cellStyle name="Comma 4 3 3 3 6 2 2" xfId="40581"/>
    <cellStyle name="Comma 4 3 3 3 6 3" xfId="40582"/>
    <cellStyle name="Comma 4 3 3 3 7" xfId="40583"/>
    <cellStyle name="Comma 4 3 3 3 7 2" xfId="40584"/>
    <cellStyle name="Comma 4 3 3 3 8" xfId="40585"/>
    <cellStyle name="Comma 4 3 3 3 8 2" xfId="40586"/>
    <cellStyle name="Comma 4 3 3 3 9" xfId="40587"/>
    <cellStyle name="Comma 4 3 3 4" xfId="40588"/>
    <cellStyle name="Comma 4 3 3 4 10" xfId="40589"/>
    <cellStyle name="Comma 4 3 3 4 11" xfId="40590"/>
    <cellStyle name="Comma 4 3 3 4 12" xfId="40591"/>
    <cellStyle name="Comma 4 3 3 4 13" xfId="40592"/>
    <cellStyle name="Comma 4 3 3 4 14" xfId="40593"/>
    <cellStyle name="Comma 4 3 3 4 2" xfId="40594"/>
    <cellStyle name="Comma 4 3 3 4 2 2" xfId="40595"/>
    <cellStyle name="Comma 4 3 3 4 2 2 2" xfId="40596"/>
    <cellStyle name="Comma 4 3 3 4 2 2 2 2" xfId="40597"/>
    <cellStyle name="Comma 4 3 3 4 2 2 3" xfId="40598"/>
    <cellStyle name="Comma 4 3 3 4 2 3" xfId="40599"/>
    <cellStyle name="Comma 4 3 3 4 2 3 2" xfId="40600"/>
    <cellStyle name="Comma 4 3 3 4 2 4" xfId="40601"/>
    <cellStyle name="Comma 4 3 3 4 2 5" xfId="40602"/>
    <cellStyle name="Comma 4 3 3 4 2 6" xfId="40603"/>
    <cellStyle name="Comma 4 3 3 4 2 7" xfId="40604"/>
    <cellStyle name="Comma 4 3 3 4 2 8" xfId="40605"/>
    <cellStyle name="Comma 4 3 3 4 3" xfId="40606"/>
    <cellStyle name="Comma 4 3 3 4 3 2" xfId="40607"/>
    <cellStyle name="Comma 4 3 3 4 3 2 2" xfId="40608"/>
    <cellStyle name="Comma 4 3 3 4 3 2 2 2" xfId="40609"/>
    <cellStyle name="Comma 4 3 3 4 3 2 3" xfId="40610"/>
    <cellStyle name="Comma 4 3 3 4 3 3" xfId="40611"/>
    <cellStyle name="Comma 4 3 3 4 3 3 2" xfId="40612"/>
    <cellStyle name="Comma 4 3 3 4 3 4" xfId="40613"/>
    <cellStyle name="Comma 4 3 3 4 3 5" xfId="40614"/>
    <cellStyle name="Comma 4 3 3 4 3 6" xfId="40615"/>
    <cellStyle name="Comma 4 3 3 4 3 7" xfId="40616"/>
    <cellStyle name="Comma 4 3 3 4 3 8" xfId="40617"/>
    <cellStyle name="Comma 4 3 3 4 4" xfId="40618"/>
    <cellStyle name="Comma 4 3 3 4 4 2" xfId="40619"/>
    <cellStyle name="Comma 4 3 3 4 4 2 2" xfId="40620"/>
    <cellStyle name="Comma 4 3 3 4 4 2 2 2" xfId="40621"/>
    <cellStyle name="Comma 4 3 3 4 4 2 3" xfId="40622"/>
    <cellStyle name="Comma 4 3 3 4 4 3" xfId="40623"/>
    <cellStyle name="Comma 4 3 3 4 4 3 2" xfId="40624"/>
    <cellStyle name="Comma 4 3 3 4 4 4" xfId="40625"/>
    <cellStyle name="Comma 4 3 3 4 4 5" xfId="40626"/>
    <cellStyle name="Comma 4 3 3 4 5" xfId="40627"/>
    <cellStyle name="Comma 4 3 3 4 5 2" xfId="40628"/>
    <cellStyle name="Comma 4 3 3 4 5 2 2" xfId="40629"/>
    <cellStyle name="Comma 4 3 3 4 5 2 2 2" xfId="40630"/>
    <cellStyle name="Comma 4 3 3 4 5 2 3" xfId="40631"/>
    <cellStyle name="Comma 4 3 3 4 5 3" xfId="40632"/>
    <cellStyle name="Comma 4 3 3 4 5 3 2" xfId="40633"/>
    <cellStyle name="Comma 4 3 3 4 5 4" xfId="40634"/>
    <cellStyle name="Comma 4 3 3 4 5 5" xfId="40635"/>
    <cellStyle name="Comma 4 3 3 4 6" xfId="40636"/>
    <cellStyle name="Comma 4 3 3 4 6 2" xfId="40637"/>
    <cellStyle name="Comma 4 3 3 4 6 2 2" xfId="40638"/>
    <cellStyle name="Comma 4 3 3 4 6 3" xfId="40639"/>
    <cellStyle name="Comma 4 3 3 4 7" xfId="40640"/>
    <cellStyle name="Comma 4 3 3 4 7 2" xfId="40641"/>
    <cellStyle name="Comma 4 3 3 4 8" xfId="40642"/>
    <cellStyle name="Comma 4 3 3 4 8 2" xfId="40643"/>
    <cellStyle name="Comma 4 3 3 4 9" xfId="40644"/>
    <cellStyle name="Comma 4 3 3 5" xfId="40645"/>
    <cellStyle name="Comma 4 3 3 5 10" xfId="40646"/>
    <cellStyle name="Comma 4 3 3 5 11" xfId="40647"/>
    <cellStyle name="Comma 4 3 3 5 12" xfId="40648"/>
    <cellStyle name="Comma 4 3 3 5 13" xfId="40649"/>
    <cellStyle name="Comma 4 3 3 5 14" xfId="40650"/>
    <cellStyle name="Comma 4 3 3 5 2" xfId="40651"/>
    <cellStyle name="Comma 4 3 3 5 2 2" xfId="40652"/>
    <cellStyle name="Comma 4 3 3 5 2 2 2" xfId="40653"/>
    <cellStyle name="Comma 4 3 3 5 2 2 2 2" xfId="40654"/>
    <cellStyle name="Comma 4 3 3 5 2 2 3" xfId="40655"/>
    <cellStyle name="Comma 4 3 3 5 2 3" xfId="40656"/>
    <cellStyle name="Comma 4 3 3 5 2 3 2" xfId="40657"/>
    <cellStyle name="Comma 4 3 3 5 2 4" xfId="40658"/>
    <cellStyle name="Comma 4 3 3 5 2 5" xfId="40659"/>
    <cellStyle name="Comma 4 3 3 5 2 6" xfId="40660"/>
    <cellStyle name="Comma 4 3 3 5 2 7" xfId="40661"/>
    <cellStyle name="Comma 4 3 3 5 2 8" xfId="40662"/>
    <cellStyle name="Comma 4 3 3 5 3" xfId="40663"/>
    <cellStyle name="Comma 4 3 3 5 3 2" xfId="40664"/>
    <cellStyle name="Comma 4 3 3 5 3 2 2" xfId="40665"/>
    <cellStyle name="Comma 4 3 3 5 3 2 2 2" xfId="40666"/>
    <cellStyle name="Comma 4 3 3 5 3 2 3" xfId="40667"/>
    <cellStyle name="Comma 4 3 3 5 3 3" xfId="40668"/>
    <cellStyle name="Comma 4 3 3 5 3 3 2" xfId="40669"/>
    <cellStyle name="Comma 4 3 3 5 3 4" xfId="40670"/>
    <cellStyle name="Comma 4 3 3 5 3 5" xfId="40671"/>
    <cellStyle name="Comma 4 3 3 5 3 6" xfId="40672"/>
    <cellStyle name="Comma 4 3 3 5 3 7" xfId="40673"/>
    <cellStyle name="Comma 4 3 3 5 3 8" xfId="40674"/>
    <cellStyle name="Comma 4 3 3 5 4" xfId="40675"/>
    <cellStyle name="Comma 4 3 3 5 4 2" xfId="40676"/>
    <cellStyle name="Comma 4 3 3 5 4 2 2" xfId="40677"/>
    <cellStyle name="Comma 4 3 3 5 4 2 2 2" xfId="40678"/>
    <cellStyle name="Comma 4 3 3 5 4 2 3" xfId="40679"/>
    <cellStyle name="Comma 4 3 3 5 4 3" xfId="40680"/>
    <cellStyle name="Comma 4 3 3 5 4 3 2" xfId="40681"/>
    <cellStyle name="Comma 4 3 3 5 4 4" xfId="40682"/>
    <cellStyle name="Comma 4 3 3 5 4 5" xfId="40683"/>
    <cellStyle name="Comma 4 3 3 5 5" xfId="40684"/>
    <cellStyle name="Comma 4 3 3 5 5 2" xfId="40685"/>
    <cellStyle name="Comma 4 3 3 5 5 2 2" xfId="40686"/>
    <cellStyle name="Comma 4 3 3 5 5 2 2 2" xfId="40687"/>
    <cellStyle name="Comma 4 3 3 5 5 2 3" xfId="40688"/>
    <cellStyle name="Comma 4 3 3 5 5 3" xfId="40689"/>
    <cellStyle name="Comma 4 3 3 5 5 3 2" xfId="40690"/>
    <cellStyle name="Comma 4 3 3 5 5 4" xfId="40691"/>
    <cellStyle name="Comma 4 3 3 5 5 5" xfId="40692"/>
    <cellStyle name="Comma 4 3 3 5 6" xfId="40693"/>
    <cellStyle name="Comma 4 3 3 5 6 2" xfId="40694"/>
    <cellStyle name="Comma 4 3 3 5 6 2 2" xfId="40695"/>
    <cellStyle name="Comma 4 3 3 5 6 3" xfId="40696"/>
    <cellStyle name="Comma 4 3 3 5 7" xfId="40697"/>
    <cellStyle name="Comma 4 3 3 5 7 2" xfId="40698"/>
    <cellStyle name="Comma 4 3 3 5 8" xfId="40699"/>
    <cellStyle name="Comma 4 3 3 5 8 2" xfId="40700"/>
    <cellStyle name="Comma 4 3 3 5 9" xfId="40701"/>
    <cellStyle name="Comma 4 3 3 6" xfId="40702"/>
    <cellStyle name="Comma 4 3 3 6 2" xfId="40703"/>
    <cellStyle name="Comma 4 3 3 6 2 2" xfId="40704"/>
    <cellStyle name="Comma 4 3 3 6 2 2 2" xfId="40705"/>
    <cellStyle name="Comma 4 3 3 6 2 3" xfId="40706"/>
    <cellStyle name="Comma 4 3 3 6 3" xfId="40707"/>
    <cellStyle name="Comma 4 3 3 6 3 2" xfId="40708"/>
    <cellStyle name="Comma 4 3 3 6 4" xfId="40709"/>
    <cellStyle name="Comma 4 3 3 6 5" xfId="40710"/>
    <cellStyle name="Comma 4 3 3 6 6" xfId="40711"/>
    <cellStyle name="Comma 4 3 3 6 7" xfId="40712"/>
    <cellStyle name="Comma 4 3 3 6 8" xfId="40713"/>
    <cellStyle name="Comma 4 3 3 7" xfId="40714"/>
    <cellStyle name="Comma 4 3 3 7 2" xfId="40715"/>
    <cellStyle name="Comma 4 3 3 7 2 2" xfId="40716"/>
    <cellStyle name="Comma 4 3 3 7 2 2 2" xfId="40717"/>
    <cellStyle name="Comma 4 3 3 7 2 3" xfId="40718"/>
    <cellStyle name="Comma 4 3 3 7 3" xfId="40719"/>
    <cellStyle name="Comma 4 3 3 7 3 2" xfId="40720"/>
    <cellStyle name="Comma 4 3 3 7 4" xfId="40721"/>
    <cellStyle name="Comma 4 3 3 7 5" xfId="40722"/>
    <cellStyle name="Comma 4 3 3 7 6" xfId="40723"/>
    <cellStyle name="Comma 4 3 3 7 7" xfId="40724"/>
    <cellStyle name="Comma 4 3 3 7 8" xfId="40725"/>
    <cellStyle name="Comma 4 3 3 8" xfId="40726"/>
    <cellStyle name="Comma 4 3 3 8 2" xfId="40727"/>
    <cellStyle name="Comma 4 3 3 8 2 2" xfId="40728"/>
    <cellStyle name="Comma 4 3 3 8 2 2 2" xfId="40729"/>
    <cellStyle name="Comma 4 3 3 8 2 3" xfId="40730"/>
    <cellStyle name="Comma 4 3 3 8 3" xfId="40731"/>
    <cellStyle name="Comma 4 3 3 8 3 2" xfId="40732"/>
    <cellStyle name="Comma 4 3 3 8 4" xfId="40733"/>
    <cellStyle name="Comma 4 3 3 8 5" xfId="40734"/>
    <cellStyle name="Comma 4 3 3 9" xfId="40735"/>
    <cellStyle name="Comma 4 3 3 9 2" xfId="40736"/>
    <cellStyle name="Comma 4 3 3 9 2 2" xfId="40737"/>
    <cellStyle name="Comma 4 3 3 9 2 2 2" xfId="40738"/>
    <cellStyle name="Comma 4 3 3 9 2 3" xfId="40739"/>
    <cellStyle name="Comma 4 3 3 9 3" xfId="40740"/>
    <cellStyle name="Comma 4 3 3 9 3 2" xfId="40741"/>
    <cellStyle name="Comma 4 3 3 9 4" xfId="40742"/>
    <cellStyle name="Comma 4 3 3 9 5" xfId="40743"/>
    <cellStyle name="Comma 4 3 4" xfId="40744"/>
    <cellStyle name="Comma 4 3 4 10" xfId="40745"/>
    <cellStyle name="Comma 4 3 4 10 2" xfId="40746"/>
    <cellStyle name="Comma 4 3 4 11" xfId="40747"/>
    <cellStyle name="Comma 4 3 4 12" xfId="40748"/>
    <cellStyle name="Comma 4 3 4 13" xfId="40749"/>
    <cellStyle name="Comma 4 3 4 14" xfId="40750"/>
    <cellStyle name="Comma 4 3 4 15" xfId="40751"/>
    <cellStyle name="Comma 4 3 4 2" xfId="40752"/>
    <cellStyle name="Comma 4 3 4 2 10" xfId="40753"/>
    <cellStyle name="Comma 4 3 4 2 11" xfId="40754"/>
    <cellStyle name="Comma 4 3 4 2 12" xfId="40755"/>
    <cellStyle name="Comma 4 3 4 2 13" xfId="40756"/>
    <cellStyle name="Comma 4 3 4 2 14" xfId="40757"/>
    <cellStyle name="Comma 4 3 4 2 2" xfId="40758"/>
    <cellStyle name="Comma 4 3 4 2 2 2" xfId="40759"/>
    <cellStyle name="Comma 4 3 4 2 2 2 2" xfId="40760"/>
    <cellStyle name="Comma 4 3 4 2 2 2 2 2" xfId="40761"/>
    <cellStyle name="Comma 4 3 4 2 2 2 3" xfId="40762"/>
    <cellStyle name="Comma 4 3 4 2 2 3" xfId="40763"/>
    <cellStyle name="Comma 4 3 4 2 2 3 2" xfId="40764"/>
    <cellStyle name="Comma 4 3 4 2 2 4" xfId="40765"/>
    <cellStyle name="Comma 4 3 4 2 2 5" xfId="40766"/>
    <cellStyle name="Comma 4 3 4 2 2 6" xfId="40767"/>
    <cellStyle name="Comma 4 3 4 2 2 7" xfId="40768"/>
    <cellStyle name="Comma 4 3 4 2 2 8" xfId="40769"/>
    <cellStyle name="Comma 4 3 4 2 3" xfId="40770"/>
    <cellStyle name="Comma 4 3 4 2 3 2" xfId="40771"/>
    <cellStyle name="Comma 4 3 4 2 3 2 2" xfId="40772"/>
    <cellStyle name="Comma 4 3 4 2 3 2 2 2" xfId="40773"/>
    <cellStyle name="Comma 4 3 4 2 3 2 3" xfId="40774"/>
    <cellStyle name="Comma 4 3 4 2 3 3" xfId="40775"/>
    <cellStyle name="Comma 4 3 4 2 3 3 2" xfId="40776"/>
    <cellStyle name="Comma 4 3 4 2 3 4" xfId="40777"/>
    <cellStyle name="Comma 4 3 4 2 3 5" xfId="40778"/>
    <cellStyle name="Comma 4 3 4 2 3 6" xfId="40779"/>
    <cellStyle name="Comma 4 3 4 2 3 7" xfId="40780"/>
    <cellStyle name="Comma 4 3 4 2 3 8" xfId="40781"/>
    <cellStyle name="Comma 4 3 4 2 4" xfId="40782"/>
    <cellStyle name="Comma 4 3 4 2 4 2" xfId="40783"/>
    <cellStyle name="Comma 4 3 4 2 4 2 2" xfId="40784"/>
    <cellStyle name="Comma 4 3 4 2 4 2 2 2" xfId="40785"/>
    <cellStyle name="Comma 4 3 4 2 4 2 3" xfId="40786"/>
    <cellStyle name="Comma 4 3 4 2 4 3" xfId="40787"/>
    <cellStyle name="Comma 4 3 4 2 4 3 2" xfId="40788"/>
    <cellStyle name="Comma 4 3 4 2 4 4" xfId="40789"/>
    <cellStyle name="Comma 4 3 4 2 4 5" xfId="40790"/>
    <cellStyle name="Comma 4 3 4 2 5" xfId="40791"/>
    <cellStyle name="Comma 4 3 4 2 5 2" xfId="40792"/>
    <cellStyle name="Comma 4 3 4 2 5 2 2" xfId="40793"/>
    <cellStyle name="Comma 4 3 4 2 5 2 2 2" xfId="40794"/>
    <cellStyle name="Comma 4 3 4 2 5 2 3" xfId="40795"/>
    <cellStyle name="Comma 4 3 4 2 5 3" xfId="40796"/>
    <cellStyle name="Comma 4 3 4 2 5 3 2" xfId="40797"/>
    <cellStyle name="Comma 4 3 4 2 5 4" xfId="40798"/>
    <cellStyle name="Comma 4 3 4 2 5 5" xfId="40799"/>
    <cellStyle name="Comma 4 3 4 2 6" xfId="40800"/>
    <cellStyle name="Comma 4 3 4 2 6 2" xfId="40801"/>
    <cellStyle name="Comma 4 3 4 2 6 2 2" xfId="40802"/>
    <cellStyle name="Comma 4 3 4 2 6 3" xfId="40803"/>
    <cellStyle name="Comma 4 3 4 2 7" xfId="40804"/>
    <cellStyle name="Comma 4 3 4 2 7 2" xfId="40805"/>
    <cellStyle name="Comma 4 3 4 2 8" xfId="40806"/>
    <cellStyle name="Comma 4 3 4 2 8 2" xfId="40807"/>
    <cellStyle name="Comma 4 3 4 2 9" xfId="40808"/>
    <cellStyle name="Comma 4 3 4 3" xfId="40809"/>
    <cellStyle name="Comma 4 3 4 3 10" xfId="40810"/>
    <cellStyle name="Comma 4 3 4 3 11" xfId="40811"/>
    <cellStyle name="Comma 4 3 4 3 12" xfId="40812"/>
    <cellStyle name="Comma 4 3 4 3 13" xfId="40813"/>
    <cellStyle name="Comma 4 3 4 3 14" xfId="40814"/>
    <cellStyle name="Comma 4 3 4 3 2" xfId="40815"/>
    <cellStyle name="Comma 4 3 4 3 2 2" xfId="40816"/>
    <cellStyle name="Comma 4 3 4 3 2 2 2" xfId="40817"/>
    <cellStyle name="Comma 4 3 4 3 2 2 2 2" xfId="40818"/>
    <cellStyle name="Comma 4 3 4 3 2 2 3" xfId="40819"/>
    <cellStyle name="Comma 4 3 4 3 2 3" xfId="40820"/>
    <cellStyle name="Comma 4 3 4 3 2 3 2" xfId="40821"/>
    <cellStyle name="Comma 4 3 4 3 2 4" xfId="40822"/>
    <cellStyle name="Comma 4 3 4 3 2 5" xfId="40823"/>
    <cellStyle name="Comma 4 3 4 3 2 6" xfId="40824"/>
    <cellStyle name="Comma 4 3 4 3 2 7" xfId="40825"/>
    <cellStyle name="Comma 4 3 4 3 2 8" xfId="40826"/>
    <cellStyle name="Comma 4 3 4 3 3" xfId="40827"/>
    <cellStyle name="Comma 4 3 4 3 3 2" xfId="40828"/>
    <cellStyle name="Comma 4 3 4 3 3 2 2" xfId="40829"/>
    <cellStyle name="Comma 4 3 4 3 3 2 2 2" xfId="40830"/>
    <cellStyle name="Comma 4 3 4 3 3 2 3" xfId="40831"/>
    <cellStyle name="Comma 4 3 4 3 3 3" xfId="40832"/>
    <cellStyle name="Comma 4 3 4 3 3 3 2" xfId="40833"/>
    <cellStyle name="Comma 4 3 4 3 3 4" xfId="40834"/>
    <cellStyle name="Comma 4 3 4 3 3 5" xfId="40835"/>
    <cellStyle name="Comma 4 3 4 3 3 6" xfId="40836"/>
    <cellStyle name="Comma 4 3 4 3 3 7" xfId="40837"/>
    <cellStyle name="Comma 4 3 4 3 3 8" xfId="40838"/>
    <cellStyle name="Comma 4 3 4 3 4" xfId="40839"/>
    <cellStyle name="Comma 4 3 4 3 4 2" xfId="40840"/>
    <cellStyle name="Comma 4 3 4 3 4 2 2" xfId="40841"/>
    <cellStyle name="Comma 4 3 4 3 4 2 2 2" xfId="40842"/>
    <cellStyle name="Comma 4 3 4 3 4 2 3" xfId="40843"/>
    <cellStyle name="Comma 4 3 4 3 4 3" xfId="40844"/>
    <cellStyle name="Comma 4 3 4 3 4 3 2" xfId="40845"/>
    <cellStyle name="Comma 4 3 4 3 4 4" xfId="40846"/>
    <cellStyle name="Comma 4 3 4 3 4 5" xfId="40847"/>
    <cellStyle name="Comma 4 3 4 3 5" xfId="40848"/>
    <cellStyle name="Comma 4 3 4 3 5 2" xfId="40849"/>
    <cellStyle name="Comma 4 3 4 3 5 2 2" xfId="40850"/>
    <cellStyle name="Comma 4 3 4 3 5 2 2 2" xfId="40851"/>
    <cellStyle name="Comma 4 3 4 3 5 2 3" xfId="40852"/>
    <cellStyle name="Comma 4 3 4 3 5 3" xfId="40853"/>
    <cellStyle name="Comma 4 3 4 3 5 3 2" xfId="40854"/>
    <cellStyle name="Comma 4 3 4 3 5 4" xfId="40855"/>
    <cellStyle name="Comma 4 3 4 3 5 5" xfId="40856"/>
    <cellStyle name="Comma 4 3 4 3 6" xfId="40857"/>
    <cellStyle name="Comma 4 3 4 3 6 2" xfId="40858"/>
    <cellStyle name="Comma 4 3 4 3 6 2 2" xfId="40859"/>
    <cellStyle name="Comma 4 3 4 3 6 3" xfId="40860"/>
    <cellStyle name="Comma 4 3 4 3 7" xfId="40861"/>
    <cellStyle name="Comma 4 3 4 3 7 2" xfId="40862"/>
    <cellStyle name="Comma 4 3 4 3 8" xfId="40863"/>
    <cellStyle name="Comma 4 3 4 3 8 2" xfId="40864"/>
    <cellStyle name="Comma 4 3 4 3 9" xfId="40865"/>
    <cellStyle name="Comma 4 3 4 4" xfId="40866"/>
    <cellStyle name="Comma 4 3 4 4 10" xfId="40867"/>
    <cellStyle name="Comma 4 3 4 4 11" xfId="40868"/>
    <cellStyle name="Comma 4 3 4 4 12" xfId="40869"/>
    <cellStyle name="Comma 4 3 4 4 13" xfId="40870"/>
    <cellStyle name="Comma 4 3 4 4 14" xfId="40871"/>
    <cellStyle name="Comma 4 3 4 4 2" xfId="40872"/>
    <cellStyle name="Comma 4 3 4 4 2 2" xfId="40873"/>
    <cellStyle name="Comma 4 3 4 4 2 2 2" xfId="40874"/>
    <cellStyle name="Comma 4 3 4 4 2 2 2 2" xfId="40875"/>
    <cellStyle name="Comma 4 3 4 4 2 2 3" xfId="40876"/>
    <cellStyle name="Comma 4 3 4 4 2 3" xfId="40877"/>
    <cellStyle name="Comma 4 3 4 4 2 3 2" xfId="40878"/>
    <cellStyle name="Comma 4 3 4 4 2 4" xfId="40879"/>
    <cellStyle name="Comma 4 3 4 4 2 5" xfId="40880"/>
    <cellStyle name="Comma 4 3 4 4 2 6" xfId="40881"/>
    <cellStyle name="Comma 4 3 4 4 2 7" xfId="40882"/>
    <cellStyle name="Comma 4 3 4 4 2 8" xfId="40883"/>
    <cellStyle name="Comma 4 3 4 4 3" xfId="40884"/>
    <cellStyle name="Comma 4 3 4 4 3 2" xfId="40885"/>
    <cellStyle name="Comma 4 3 4 4 3 2 2" xfId="40886"/>
    <cellStyle name="Comma 4 3 4 4 3 2 2 2" xfId="40887"/>
    <cellStyle name="Comma 4 3 4 4 3 2 3" xfId="40888"/>
    <cellStyle name="Comma 4 3 4 4 3 3" xfId="40889"/>
    <cellStyle name="Comma 4 3 4 4 3 3 2" xfId="40890"/>
    <cellStyle name="Comma 4 3 4 4 3 4" xfId="40891"/>
    <cellStyle name="Comma 4 3 4 4 3 5" xfId="40892"/>
    <cellStyle name="Comma 4 3 4 4 3 6" xfId="40893"/>
    <cellStyle name="Comma 4 3 4 4 3 7" xfId="40894"/>
    <cellStyle name="Comma 4 3 4 4 3 8" xfId="40895"/>
    <cellStyle name="Comma 4 3 4 4 4" xfId="40896"/>
    <cellStyle name="Comma 4 3 4 4 4 2" xfId="40897"/>
    <cellStyle name="Comma 4 3 4 4 4 2 2" xfId="40898"/>
    <cellStyle name="Comma 4 3 4 4 4 2 2 2" xfId="40899"/>
    <cellStyle name="Comma 4 3 4 4 4 2 3" xfId="40900"/>
    <cellStyle name="Comma 4 3 4 4 4 3" xfId="40901"/>
    <cellStyle name="Comma 4 3 4 4 4 3 2" xfId="40902"/>
    <cellStyle name="Comma 4 3 4 4 4 4" xfId="40903"/>
    <cellStyle name="Comma 4 3 4 4 4 5" xfId="40904"/>
    <cellStyle name="Comma 4 3 4 4 5" xfId="40905"/>
    <cellStyle name="Comma 4 3 4 4 5 2" xfId="40906"/>
    <cellStyle name="Comma 4 3 4 4 5 2 2" xfId="40907"/>
    <cellStyle name="Comma 4 3 4 4 5 2 2 2" xfId="40908"/>
    <cellStyle name="Comma 4 3 4 4 5 2 3" xfId="40909"/>
    <cellStyle name="Comma 4 3 4 4 5 3" xfId="40910"/>
    <cellStyle name="Comma 4 3 4 4 5 3 2" xfId="40911"/>
    <cellStyle name="Comma 4 3 4 4 5 4" xfId="40912"/>
    <cellStyle name="Comma 4 3 4 4 5 5" xfId="40913"/>
    <cellStyle name="Comma 4 3 4 4 6" xfId="40914"/>
    <cellStyle name="Comma 4 3 4 4 6 2" xfId="40915"/>
    <cellStyle name="Comma 4 3 4 4 6 2 2" xfId="40916"/>
    <cellStyle name="Comma 4 3 4 4 6 3" xfId="40917"/>
    <cellStyle name="Comma 4 3 4 4 7" xfId="40918"/>
    <cellStyle name="Comma 4 3 4 4 7 2" xfId="40919"/>
    <cellStyle name="Comma 4 3 4 4 8" xfId="40920"/>
    <cellStyle name="Comma 4 3 4 4 8 2" xfId="40921"/>
    <cellStyle name="Comma 4 3 4 4 9" xfId="40922"/>
    <cellStyle name="Comma 4 3 4 5" xfId="40923"/>
    <cellStyle name="Comma 4 3 4 5 2" xfId="40924"/>
    <cellStyle name="Comma 4 3 4 5 2 2" xfId="40925"/>
    <cellStyle name="Comma 4 3 4 5 2 2 2" xfId="40926"/>
    <cellStyle name="Comma 4 3 4 5 2 3" xfId="40927"/>
    <cellStyle name="Comma 4 3 4 5 3" xfId="40928"/>
    <cellStyle name="Comma 4 3 4 5 3 2" xfId="40929"/>
    <cellStyle name="Comma 4 3 4 5 4" xfId="40930"/>
    <cellStyle name="Comma 4 3 4 5 5" xfId="40931"/>
    <cellStyle name="Comma 4 3 4 5 6" xfId="40932"/>
    <cellStyle name="Comma 4 3 4 5 7" xfId="40933"/>
    <cellStyle name="Comma 4 3 4 5 8" xfId="40934"/>
    <cellStyle name="Comma 4 3 4 6" xfId="40935"/>
    <cellStyle name="Comma 4 3 4 6 2" xfId="40936"/>
    <cellStyle name="Comma 4 3 4 6 2 2" xfId="40937"/>
    <cellStyle name="Comma 4 3 4 6 2 2 2" xfId="40938"/>
    <cellStyle name="Comma 4 3 4 6 2 3" xfId="40939"/>
    <cellStyle name="Comma 4 3 4 6 3" xfId="40940"/>
    <cellStyle name="Comma 4 3 4 6 3 2" xfId="40941"/>
    <cellStyle name="Comma 4 3 4 6 4" xfId="40942"/>
    <cellStyle name="Comma 4 3 4 6 5" xfId="40943"/>
    <cellStyle name="Comma 4 3 4 6 6" xfId="40944"/>
    <cellStyle name="Comma 4 3 4 6 7" xfId="40945"/>
    <cellStyle name="Comma 4 3 4 6 8" xfId="40946"/>
    <cellStyle name="Comma 4 3 4 7" xfId="40947"/>
    <cellStyle name="Comma 4 3 4 7 2" xfId="40948"/>
    <cellStyle name="Comma 4 3 4 7 2 2" xfId="40949"/>
    <cellStyle name="Comma 4 3 4 7 2 2 2" xfId="40950"/>
    <cellStyle name="Comma 4 3 4 7 2 3" xfId="40951"/>
    <cellStyle name="Comma 4 3 4 7 3" xfId="40952"/>
    <cellStyle name="Comma 4 3 4 7 3 2" xfId="40953"/>
    <cellStyle name="Comma 4 3 4 7 4" xfId="40954"/>
    <cellStyle name="Comma 4 3 4 7 5" xfId="40955"/>
    <cellStyle name="Comma 4 3 4 8" xfId="40956"/>
    <cellStyle name="Comma 4 3 4 8 2" xfId="40957"/>
    <cellStyle name="Comma 4 3 4 8 2 2" xfId="40958"/>
    <cellStyle name="Comma 4 3 4 8 2 2 2" xfId="40959"/>
    <cellStyle name="Comma 4 3 4 8 2 3" xfId="40960"/>
    <cellStyle name="Comma 4 3 4 8 3" xfId="40961"/>
    <cellStyle name="Comma 4 3 4 8 3 2" xfId="40962"/>
    <cellStyle name="Comma 4 3 4 8 4" xfId="40963"/>
    <cellStyle name="Comma 4 3 4 8 5" xfId="40964"/>
    <cellStyle name="Comma 4 3 4 9" xfId="40965"/>
    <cellStyle name="Comma 4 3 4 9 2" xfId="40966"/>
    <cellStyle name="Comma 4 3 4 9 2 2" xfId="40967"/>
    <cellStyle name="Comma 4 3 4 9 2 2 2" xfId="40968"/>
    <cellStyle name="Comma 4 3 4 9 2 3" xfId="40969"/>
    <cellStyle name="Comma 4 3 4 9 3" xfId="40970"/>
    <cellStyle name="Comma 4 3 4 9 3 2" xfId="40971"/>
    <cellStyle name="Comma 4 3 4 9 4" xfId="40972"/>
    <cellStyle name="Comma 4 3 4 9 5" xfId="40973"/>
    <cellStyle name="Comma 4 3 5" xfId="40974"/>
    <cellStyle name="Comma 4 3 5 10" xfId="40975"/>
    <cellStyle name="Comma 4 3 5 11" xfId="40976"/>
    <cellStyle name="Comma 4 3 5 12" xfId="40977"/>
    <cellStyle name="Comma 4 3 5 2" xfId="40978"/>
    <cellStyle name="Comma 4 3 5 2 2" xfId="40979"/>
    <cellStyle name="Comma 4 3 5 2 2 2" xfId="40980"/>
    <cellStyle name="Comma 4 3 5 2 2 2 2" xfId="40981"/>
    <cellStyle name="Comma 4 3 5 2 2 3" xfId="40982"/>
    <cellStyle name="Comma 4 3 5 2 3" xfId="40983"/>
    <cellStyle name="Comma 4 3 5 2 3 2" xfId="40984"/>
    <cellStyle name="Comma 4 3 5 2 4" xfId="40985"/>
    <cellStyle name="Comma 4 3 5 2 5" xfId="40986"/>
    <cellStyle name="Comma 4 3 5 2 6" xfId="40987"/>
    <cellStyle name="Comma 4 3 5 2 7" xfId="40988"/>
    <cellStyle name="Comma 4 3 5 2 8" xfId="40989"/>
    <cellStyle name="Comma 4 3 5 3" xfId="40990"/>
    <cellStyle name="Comma 4 3 5 3 2" xfId="40991"/>
    <cellStyle name="Comma 4 3 5 3 2 2" xfId="40992"/>
    <cellStyle name="Comma 4 3 5 3 2 2 2" xfId="40993"/>
    <cellStyle name="Comma 4 3 5 3 2 3" xfId="40994"/>
    <cellStyle name="Comma 4 3 5 3 3" xfId="40995"/>
    <cellStyle name="Comma 4 3 5 3 3 2" xfId="40996"/>
    <cellStyle name="Comma 4 3 5 3 4" xfId="40997"/>
    <cellStyle name="Comma 4 3 5 3 5" xfId="40998"/>
    <cellStyle name="Comma 4 3 5 3 6" xfId="40999"/>
    <cellStyle name="Comma 4 3 5 3 7" xfId="41000"/>
    <cellStyle name="Comma 4 3 5 3 8" xfId="41001"/>
    <cellStyle name="Comma 4 3 5 4" xfId="41002"/>
    <cellStyle name="Comma 4 3 5 4 2" xfId="41003"/>
    <cellStyle name="Comma 4 3 5 4 2 2" xfId="41004"/>
    <cellStyle name="Comma 4 3 5 4 2 2 2" xfId="41005"/>
    <cellStyle name="Comma 4 3 5 4 2 3" xfId="41006"/>
    <cellStyle name="Comma 4 3 5 4 3" xfId="41007"/>
    <cellStyle name="Comma 4 3 5 4 3 2" xfId="41008"/>
    <cellStyle name="Comma 4 3 5 4 4" xfId="41009"/>
    <cellStyle name="Comma 4 3 5 4 5" xfId="41010"/>
    <cellStyle name="Comma 4 3 5 5" xfId="41011"/>
    <cellStyle name="Comma 4 3 5 5 2" xfId="41012"/>
    <cellStyle name="Comma 4 3 5 5 2 2" xfId="41013"/>
    <cellStyle name="Comma 4 3 5 5 2 2 2" xfId="41014"/>
    <cellStyle name="Comma 4 3 5 5 2 3" xfId="41015"/>
    <cellStyle name="Comma 4 3 5 5 3" xfId="41016"/>
    <cellStyle name="Comma 4 3 5 5 3 2" xfId="41017"/>
    <cellStyle name="Comma 4 3 5 5 4" xfId="41018"/>
    <cellStyle name="Comma 4 3 5 5 5" xfId="41019"/>
    <cellStyle name="Comma 4 3 5 6" xfId="41020"/>
    <cellStyle name="Comma 4 3 5 6 2" xfId="41021"/>
    <cellStyle name="Comma 4 3 5 6 2 2" xfId="41022"/>
    <cellStyle name="Comma 4 3 5 6 2 2 2" xfId="41023"/>
    <cellStyle name="Comma 4 3 5 6 2 3" xfId="41024"/>
    <cellStyle name="Comma 4 3 5 6 3" xfId="41025"/>
    <cellStyle name="Comma 4 3 5 6 3 2" xfId="41026"/>
    <cellStyle name="Comma 4 3 5 6 4" xfId="41027"/>
    <cellStyle name="Comma 4 3 5 6 5" xfId="41028"/>
    <cellStyle name="Comma 4 3 5 7" xfId="41029"/>
    <cellStyle name="Comma 4 3 5 7 2" xfId="41030"/>
    <cellStyle name="Comma 4 3 5 8" xfId="41031"/>
    <cellStyle name="Comma 4 3 5 9" xfId="41032"/>
    <cellStyle name="Comma 4 3 6" xfId="41033"/>
    <cellStyle name="Comma 4 3 6 10" xfId="41034"/>
    <cellStyle name="Comma 4 3 6 11" xfId="41035"/>
    <cellStyle name="Comma 4 3 6 12" xfId="41036"/>
    <cellStyle name="Comma 4 3 6 13" xfId="41037"/>
    <cellStyle name="Comma 4 3 6 14" xfId="41038"/>
    <cellStyle name="Comma 4 3 6 2" xfId="41039"/>
    <cellStyle name="Comma 4 3 6 2 2" xfId="41040"/>
    <cellStyle name="Comma 4 3 6 2 2 2" xfId="41041"/>
    <cellStyle name="Comma 4 3 6 2 2 2 2" xfId="41042"/>
    <cellStyle name="Comma 4 3 6 2 2 3" xfId="41043"/>
    <cellStyle name="Comma 4 3 6 2 3" xfId="41044"/>
    <cellStyle name="Comma 4 3 6 2 3 2" xfId="41045"/>
    <cellStyle name="Comma 4 3 6 2 4" xfId="41046"/>
    <cellStyle name="Comma 4 3 6 2 5" xfId="41047"/>
    <cellStyle name="Comma 4 3 6 2 6" xfId="41048"/>
    <cellStyle name="Comma 4 3 6 2 7" xfId="41049"/>
    <cellStyle name="Comma 4 3 6 2 8" xfId="41050"/>
    <cellStyle name="Comma 4 3 6 3" xfId="41051"/>
    <cellStyle name="Comma 4 3 6 3 2" xfId="41052"/>
    <cellStyle name="Comma 4 3 6 3 2 2" xfId="41053"/>
    <cellStyle name="Comma 4 3 6 3 2 2 2" xfId="41054"/>
    <cellStyle name="Comma 4 3 6 3 2 3" xfId="41055"/>
    <cellStyle name="Comma 4 3 6 3 3" xfId="41056"/>
    <cellStyle name="Comma 4 3 6 3 3 2" xfId="41057"/>
    <cellStyle name="Comma 4 3 6 3 4" xfId="41058"/>
    <cellStyle name="Comma 4 3 6 3 5" xfId="41059"/>
    <cellStyle name="Comma 4 3 6 3 6" xfId="41060"/>
    <cellStyle name="Comma 4 3 6 3 7" xfId="41061"/>
    <cellStyle name="Comma 4 3 6 3 8" xfId="41062"/>
    <cellStyle name="Comma 4 3 6 4" xfId="41063"/>
    <cellStyle name="Comma 4 3 6 4 2" xfId="41064"/>
    <cellStyle name="Comma 4 3 6 4 2 2" xfId="41065"/>
    <cellStyle name="Comma 4 3 6 4 2 2 2" xfId="41066"/>
    <cellStyle name="Comma 4 3 6 4 2 3" xfId="41067"/>
    <cellStyle name="Comma 4 3 6 4 3" xfId="41068"/>
    <cellStyle name="Comma 4 3 6 4 3 2" xfId="41069"/>
    <cellStyle name="Comma 4 3 6 4 4" xfId="41070"/>
    <cellStyle name="Comma 4 3 6 4 5" xfId="41071"/>
    <cellStyle name="Comma 4 3 6 5" xfId="41072"/>
    <cellStyle name="Comma 4 3 6 5 2" xfId="41073"/>
    <cellStyle name="Comma 4 3 6 5 2 2" xfId="41074"/>
    <cellStyle name="Comma 4 3 6 5 2 2 2" xfId="41075"/>
    <cellStyle name="Comma 4 3 6 5 2 3" xfId="41076"/>
    <cellStyle name="Comma 4 3 6 5 3" xfId="41077"/>
    <cellStyle name="Comma 4 3 6 5 3 2" xfId="41078"/>
    <cellStyle name="Comma 4 3 6 5 4" xfId="41079"/>
    <cellStyle name="Comma 4 3 6 5 5" xfId="41080"/>
    <cellStyle name="Comma 4 3 6 6" xfId="41081"/>
    <cellStyle name="Comma 4 3 6 6 2" xfId="41082"/>
    <cellStyle name="Comma 4 3 6 6 2 2" xfId="41083"/>
    <cellStyle name="Comma 4 3 6 6 3" xfId="41084"/>
    <cellStyle name="Comma 4 3 6 7" xfId="41085"/>
    <cellStyle name="Comma 4 3 6 7 2" xfId="41086"/>
    <cellStyle name="Comma 4 3 6 8" xfId="41087"/>
    <cellStyle name="Comma 4 3 6 8 2" xfId="41088"/>
    <cellStyle name="Comma 4 3 6 9" xfId="41089"/>
    <cellStyle name="Comma 4 3 7" xfId="41090"/>
    <cellStyle name="Comma 4 3 7 10" xfId="41091"/>
    <cellStyle name="Comma 4 3 7 11" xfId="41092"/>
    <cellStyle name="Comma 4 3 7 12" xfId="41093"/>
    <cellStyle name="Comma 4 3 7 13" xfId="41094"/>
    <cellStyle name="Comma 4 3 7 14" xfId="41095"/>
    <cellStyle name="Comma 4 3 7 2" xfId="41096"/>
    <cellStyle name="Comma 4 3 7 2 2" xfId="41097"/>
    <cellStyle name="Comma 4 3 7 2 2 2" xfId="41098"/>
    <cellStyle name="Comma 4 3 7 2 2 2 2" xfId="41099"/>
    <cellStyle name="Comma 4 3 7 2 2 3" xfId="41100"/>
    <cellStyle name="Comma 4 3 7 2 3" xfId="41101"/>
    <cellStyle name="Comma 4 3 7 2 3 2" xfId="41102"/>
    <cellStyle name="Comma 4 3 7 2 4" xfId="41103"/>
    <cellStyle name="Comma 4 3 7 2 5" xfId="41104"/>
    <cellStyle name="Comma 4 3 7 2 6" xfId="41105"/>
    <cellStyle name="Comma 4 3 7 2 7" xfId="41106"/>
    <cellStyle name="Comma 4 3 7 2 8" xfId="41107"/>
    <cellStyle name="Comma 4 3 7 3" xfId="41108"/>
    <cellStyle name="Comma 4 3 7 3 2" xfId="41109"/>
    <cellStyle name="Comma 4 3 7 3 2 2" xfId="41110"/>
    <cellStyle name="Comma 4 3 7 3 2 2 2" xfId="41111"/>
    <cellStyle name="Comma 4 3 7 3 2 3" xfId="41112"/>
    <cellStyle name="Comma 4 3 7 3 3" xfId="41113"/>
    <cellStyle name="Comma 4 3 7 3 3 2" xfId="41114"/>
    <cellStyle name="Comma 4 3 7 3 4" xfId="41115"/>
    <cellStyle name="Comma 4 3 7 3 5" xfId="41116"/>
    <cellStyle name="Comma 4 3 7 3 6" xfId="41117"/>
    <cellStyle name="Comma 4 3 7 3 7" xfId="41118"/>
    <cellStyle name="Comma 4 3 7 3 8" xfId="41119"/>
    <cellStyle name="Comma 4 3 7 4" xfId="41120"/>
    <cellStyle name="Comma 4 3 7 4 2" xfId="41121"/>
    <cellStyle name="Comma 4 3 7 4 2 2" xfId="41122"/>
    <cellStyle name="Comma 4 3 7 4 2 2 2" xfId="41123"/>
    <cellStyle name="Comma 4 3 7 4 2 3" xfId="41124"/>
    <cellStyle name="Comma 4 3 7 4 3" xfId="41125"/>
    <cellStyle name="Comma 4 3 7 4 3 2" xfId="41126"/>
    <cellStyle name="Comma 4 3 7 4 4" xfId="41127"/>
    <cellStyle name="Comma 4 3 7 4 5" xfId="41128"/>
    <cellStyle name="Comma 4 3 7 5" xfId="41129"/>
    <cellStyle name="Comma 4 3 7 5 2" xfId="41130"/>
    <cellStyle name="Comma 4 3 7 5 2 2" xfId="41131"/>
    <cellStyle name="Comma 4 3 7 5 2 2 2" xfId="41132"/>
    <cellStyle name="Comma 4 3 7 5 2 3" xfId="41133"/>
    <cellStyle name="Comma 4 3 7 5 3" xfId="41134"/>
    <cellStyle name="Comma 4 3 7 5 3 2" xfId="41135"/>
    <cellStyle name="Comma 4 3 7 5 4" xfId="41136"/>
    <cellStyle name="Comma 4 3 7 5 5" xfId="41137"/>
    <cellStyle name="Comma 4 3 7 6" xfId="41138"/>
    <cellStyle name="Comma 4 3 7 6 2" xfId="41139"/>
    <cellStyle name="Comma 4 3 7 6 2 2" xfId="41140"/>
    <cellStyle name="Comma 4 3 7 6 3" xfId="41141"/>
    <cellStyle name="Comma 4 3 7 7" xfId="41142"/>
    <cellStyle name="Comma 4 3 7 7 2" xfId="41143"/>
    <cellStyle name="Comma 4 3 7 8" xfId="41144"/>
    <cellStyle name="Comma 4 3 7 8 2" xfId="41145"/>
    <cellStyle name="Comma 4 3 7 9" xfId="41146"/>
    <cellStyle name="Comma 4 3 8" xfId="41147"/>
    <cellStyle name="Comma 4 3 8 10" xfId="41148"/>
    <cellStyle name="Comma 4 3 8 11" xfId="41149"/>
    <cellStyle name="Comma 4 3 8 12" xfId="41150"/>
    <cellStyle name="Comma 4 3 8 13" xfId="41151"/>
    <cellStyle name="Comma 4 3 8 14" xfId="41152"/>
    <cellStyle name="Comma 4 3 8 2" xfId="41153"/>
    <cellStyle name="Comma 4 3 8 2 2" xfId="41154"/>
    <cellStyle name="Comma 4 3 8 2 2 2" xfId="41155"/>
    <cellStyle name="Comma 4 3 8 2 2 2 2" xfId="41156"/>
    <cellStyle name="Comma 4 3 8 2 2 3" xfId="41157"/>
    <cellStyle name="Comma 4 3 8 2 3" xfId="41158"/>
    <cellStyle name="Comma 4 3 8 2 3 2" xfId="41159"/>
    <cellStyle name="Comma 4 3 8 2 4" xfId="41160"/>
    <cellStyle name="Comma 4 3 8 2 5" xfId="41161"/>
    <cellStyle name="Comma 4 3 8 3" xfId="41162"/>
    <cellStyle name="Comma 4 3 8 3 2" xfId="41163"/>
    <cellStyle name="Comma 4 3 8 3 2 2" xfId="41164"/>
    <cellStyle name="Comma 4 3 8 3 2 2 2" xfId="41165"/>
    <cellStyle name="Comma 4 3 8 3 2 3" xfId="41166"/>
    <cellStyle name="Comma 4 3 8 3 3" xfId="41167"/>
    <cellStyle name="Comma 4 3 8 3 3 2" xfId="41168"/>
    <cellStyle name="Comma 4 3 8 3 4" xfId="41169"/>
    <cellStyle name="Comma 4 3 8 3 5" xfId="41170"/>
    <cellStyle name="Comma 4 3 8 4" xfId="41171"/>
    <cellStyle name="Comma 4 3 8 4 2" xfId="41172"/>
    <cellStyle name="Comma 4 3 8 4 2 2" xfId="41173"/>
    <cellStyle name="Comma 4 3 8 4 2 2 2" xfId="41174"/>
    <cellStyle name="Comma 4 3 8 4 2 3" xfId="41175"/>
    <cellStyle name="Comma 4 3 8 4 3" xfId="41176"/>
    <cellStyle name="Comma 4 3 8 4 3 2" xfId="41177"/>
    <cellStyle name="Comma 4 3 8 4 4" xfId="41178"/>
    <cellStyle name="Comma 4 3 8 4 5" xfId="41179"/>
    <cellStyle name="Comma 4 3 8 5" xfId="41180"/>
    <cellStyle name="Comma 4 3 8 5 2" xfId="41181"/>
    <cellStyle name="Comma 4 3 8 5 2 2" xfId="41182"/>
    <cellStyle name="Comma 4 3 8 5 2 2 2" xfId="41183"/>
    <cellStyle name="Comma 4 3 8 5 2 3" xfId="41184"/>
    <cellStyle name="Comma 4 3 8 5 3" xfId="41185"/>
    <cellStyle name="Comma 4 3 8 5 3 2" xfId="41186"/>
    <cellStyle name="Comma 4 3 8 5 4" xfId="41187"/>
    <cellStyle name="Comma 4 3 8 5 5" xfId="41188"/>
    <cellStyle name="Comma 4 3 8 6" xfId="41189"/>
    <cellStyle name="Comma 4 3 8 6 2" xfId="41190"/>
    <cellStyle name="Comma 4 3 8 6 2 2" xfId="41191"/>
    <cellStyle name="Comma 4 3 8 6 3" xfId="41192"/>
    <cellStyle name="Comma 4 3 8 7" xfId="41193"/>
    <cellStyle name="Comma 4 3 8 7 2" xfId="41194"/>
    <cellStyle name="Comma 4 3 8 8" xfId="41195"/>
    <cellStyle name="Comma 4 3 8 8 2" xfId="41196"/>
    <cellStyle name="Comma 4 3 8 9" xfId="41197"/>
    <cellStyle name="Comma 4 3 9" xfId="41198"/>
    <cellStyle name="Comma 4 3 9 2" xfId="41199"/>
    <cellStyle name="Comma 4 3 9 2 2" xfId="41200"/>
    <cellStyle name="Comma 4 3 9 2 2 2" xfId="41201"/>
    <cellStyle name="Comma 4 3 9 2 3" xfId="41202"/>
    <cellStyle name="Comma 4 3 9 3" xfId="41203"/>
    <cellStyle name="Comma 4 3 9 3 2" xfId="41204"/>
    <cellStyle name="Comma 4 3 9 4" xfId="41205"/>
    <cellStyle name="Comma 4 3 9 5" xfId="41206"/>
    <cellStyle name="Comma 4 3 9 6" xfId="41207"/>
    <cellStyle name="Comma 4 3 9 7" xfId="41208"/>
    <cellStyle name="Comma 4 3 9 8" xfId="41209"/>
    <cellStyle name="Comma 4 4" xfId="50"/>
    <cellStyle name="Comma 4 4 10" xfId="41211"/>
    <cellStyle name="Comma 4 4 10 2" xfId="41212"/>
    <cellStyle name="Comma 4 4 11" xfId="41213"/>
    <cellStyle name="Comma 4 4 11 2" xfId="41214"/>
    <cellStyle name="Comma 4 4 11 2 2" xfId="41215"/>
    <cellStyle name="Comma 4 4 11 3" xfId="41216"/>
    <cellStyle name="Comma 4 4 11 4" xfId="41217"/>
    <cellStyle name="Comma 4 4 12" xfId="41218"/>
    <cellStyle name="Comma 4 4 12 2" xfId="41219"/>
    <cellStyle name="Comma 4 4 12 2 2" xfId="41220"/>
    <cellStyle name="Comma 4 4 12 3" xfId="41221"/>
    <cellStyle name="Comma 4 4 13" xfId="41222"/>
    <cellStyle name="Comma 4 4 14" xfId="41223"/>
    <cellStyle name="Comma 4 4 14 2" xfId="41224"/>
    <cellStyle name="Comma 4 4 15" xfId="41225"/>
    <cellStyle name="Comma 4 4 16" xfId="41226"/>
    <cellStyle name="Comma 4 4 17" xfId="41227"/>
    <cellStyle name="Comma 4 4 18" xfId="41228"/>
    <cellStyle name="Comma 4 4 19" xfId="41229"/>
    <cellStyle name="Comma 4 4 2" xfId="41230"/>
    <cellStyle name="Comma 4 4 2 10" xfId="41231"/>
    <cellStyle name="Comma 4 4 2 10 2" xfId="41232"/>
    <cellStyle name="Comma 4 4 2 10 2 2" xfId="41233"/>
    <cellStyle name="Comma 4 4 2 10 2 2 2" xfId="41234"/>
    <cellStyle name="Comma 4 4 2 10 2 3" xfId="41235"/>
    <cellStyle name="Comma 4 4 2 10 3" xfId="41236"/>
    <cellStyle name="Comma 4 4 2 10 3 2" xfId="41237"/>
    <cellStyle name="Comma 4 4 2 10 4" xfId="41238"/>
    <cellStyle name="Comma 4 4 2 10 5" xfId="41239"/>
    <cellStyle name="Comma 4 4 2 11" xfId="41240"/>
    <cellStyle name="Comma 4 4 2 11 2" xfId="41241"/>
    <cellStyle name="Comma 4 4 2 11 2 2" xfId="41242"/>
    <cellStyle name="Comma 4 4 2 11 2 2 2" xfId="41243"/>
    <cellStyle name="Comma 4 4 2 11 2 3" xfId="41244"/>
    <cellStyle name="Comma 4 4 2 11 3" xfId="41245"/>
    <cellStyle name="Comma 4 4 2 11 3 2" xfId="41246"/>
    <cellStyle name="Comma 4 4 2 11 4" xfId="41247"/>
    <cellStyle name="Comma 4 4 2 11 5" xfId="41248"/>
    <cellStyle name="Comma 4 4 2 12" xfId="41249"/>
    <cellStyle name="Comma 4 4 2 12 2" xfId="41250"/>
    <cellStyle name="Comma 4 4 2 13" xfId="41251"/>
    <cellStyle name="Comma 4 4 2 13 2" xfId="41252"/>
    <cellStyle name="Comma 4 4 2 13 2 2" xfId="41253"/>
    <cellStyle name="Comma 4 4 2 13 3" xfId="41254"/>
    <cellStyle name="Comma 4 4 2 14" xfId="41255"/>
    <cellStyle name="Comma 4 4 2 14 2" xfId="41256"/>
    <cellStyle name="Comma 4 4 2 15" xfId="41257"/>
    <cellStyle name="Comma 4 4 2 15 2" xfId="41258"/>
    <cellStyle name="Comma 4 4 2 16" xfId="41259"/>
    <cellStyle name="Comma 4 4 2 17" xfId="41260"/>
    <cellStyle name="Comma 4 4 2 18" xfId="41261"/>
    <cellStyle name="Comma 4 4 2 19" xfId="41262"/>
    <cellStyle name="Comma 4 4 2 2" xfId="41263"/>
    <cellStyle name="Comma 4 4 2 2 10" xfId="41264"/>
    <cellStyle name="Comma 4 4 2 2 10 2" xfId="41265"/>
    <cellStyle name="Comma 4 4 2 2 11" xfId="41266"/>
    <cellStyle name="Comma 4 4 2 2 11 2" xfId="41267"/>
    <cellStyle name="Comma 4 4 2 2 12" xfId="41268"/>
    <cellStyle name="Comma 4 4 2 2 13" xfId="41269"/>
    <cellStyle name="Comma 4 4 2 2 14" xfId="41270"/>
    <cellStyle name="Comma 4 4 2 2 15" xfId="41271"/>
    <cellStyle name="Comma 4 4 2 2 16" xfId="41272"/>
    <cellStyle name="Comma 4 4 2 2 17" xfId="41273"/>
    <cellStyle name="Comma 4 4 2 2 2" xfId="41274"/>
    <cellStyle name="Comma 4 4 2 2 2 10" xfId="41275"/>
    <cellStyle name="Comma 4 4 2 2 2 11" xfId="41276"/>
    <cellStyle name="Comma 4 4 2 2 2 12" xfId="41277"/>
    <cellStyle name="Comma 4 4 2 2 2 13" xfId="41278"/>
    <cellStyle name="Comma 4 4 2 2 2 14" xfId="41279"/>
    <cellStyle name="Comma 4 4 2 2 2 2" xfId="41280"/>
    <cellStyle name="Comma 4 4 2 2 2 2 2" xfId="41281"/>
    <cellStyle name="Comma 4 4 2 2 2 2 2 2" xfId="41282"/>
    <cellStyle name="Comma 4 4 2 2 2 2 2 2 2" xfId="41283"/>
    <cellStyle name="Comma 4 4 2 2 2 2 2 3" xfId="41284"/>
    <cellStyle name="Comma 4 4 2 2 2 2 3" xfId="41285"/>
    <cellStyle name="Comma 4 4 2 2 2 2 3 2" xfId="41286"/>
    <cellStyle name="Comma 4 4 2 2 2 2 4" xfId="41287"/>
    <cellStyle name="Comma 4 4 2 2 2 2 5" xfId="41288"/>
    <cellStyle name="Comma 4 4 2 2 2 2 6" xfId="41289"/>
    <cellStyle name="Comma 4 4 2 2 2 2 7" xfId="41290"/>
    <cellStyle name="Comma 4 4 2 2 2 2 8" xfId="41291"/>
    <cellStyle name="Comma 4 4 2 2 2 3" xfId="41292"/>
    <cellStyle name="Comma 4 4 2 2 2 3 2" xfId="41293"/>
    <cellStyle name="Comma 4 4 2 2 2 3 2 2" xfId="41294"/>
    <cellStyle name="Comma 4 4 2 2 2 3 2 2 2" xfId="41295"/>
    <cellStyle name="Comma 4 4 2 2 2 3 2 3" xfId="41296"/>
    <cellStyle name="Comma 4 4 2 2 2 3 3" xfId="41297"/>
    <cellStyle name="Comma 4 4 2 2 2 3 3 2" xfId="41298"/>
    <cellStyle name="Comma 4 4 2 2 2 3 4" xfId="41299"/>
    <cellStyle name="Comma 4 4 2 2 2 3 5" xfId="41300"/>
    <cellStyle name="Comma 4 4 2 2 2 3 6" xfId="41301"/>
    <cellStyle name="Comma 4 4 2 2 2 3 7" xfId="41302"/>
    <cellStyle name="Comma 4 4 2 2 2 3 8" xfId="41303"/>
    <cellStyle name="Comma 4 4 2 2 2 4" xfId="41304"/>
    <cellStyle name="Comma 4 4 2 2 2 4 2" xfId="41305"/>
    <cellStyle name="Comma 4 4 2 2 2 4 2 2" xfId="41306"/>
    <cellStyle name="Comma 4 4 2 2 2 4 2 2 2" xfId="41307"/>
    <cellStyle name="Comma 4 4 2 2 2 4 2 3" xfId="41308"/>
    <cellStyle name="Comma 4 4 2 2 2 4 3" xfId="41309"/>
    <cellStyle name="Comma 4 4 2 2 2 4 3 2" xfId="41310"/>
    <cellStyle name="Comma 4 4 2 2 2 4 4" xfId="41311"/>
    <cellStyle name="Comma 4 4 2 2 2 4 5" xfId="41312"/>
    <cellStyle name="Comma 4 4 2 2 2 5" xfId="41313"/>
    <cellStyle name="Comma 4 4 2 2 2 5 2" xfId="41314"/>
    <cellStyle name="Comma 4 4 2 2 2 5 2 2" xfId="41315"/>
    <cellStyle name="Comma 4 4 2 2 2 5 2 2 2" xfId="41316"/>
    <cellStyle name="Comma 4 4 2 2 2 5 2 3" xfId="41317"/>
    <cellStyle name="Comma 4 4 2 2 2 5 3" xfId="41318"/>
    <cellStyle name="Comma 4 4 2 2 2 5 3 2" xfId="41319"/>
    <cellStyle name="Comma 4 4 2 2 2 5 4" xfId="41320"/>
    <cellStyle name="Comma 4 4 2 2 2 5 5" xfId="41321"/>
    <cellStyle name="Comma 4 4 2 2 2 6" xfId="41322"/>
    <cellStyle name="Comma 4 4 2 2 2 6 2" xfId="41323"/>
    <cellStyle name="Comma 4 4 2 2 2 6 2 2" xfId="41324"/>
    <cellStyle name="Comma 4 4 2 2 2 6 3" xfId="41325"/>
    <cellStyle name="Comma 4 4 2 2 2 7" xfId="41326"/>
    <cellStyle name="Comma 4 4 2 2 2 7 2" xfId="41327"/>
    <cellStyle name="Comma 4 4 2 2 2 8" xfId="41328"/>
    <cellStyle name="Comma 4 4 2 2 2 8 2" xfId="41329"/>
    <cellStyle name="Comma 4 4 2 2 2 9" xfId="41330"/>
    <cellStyle name="Comma 4 4 2 2 3" xfId="41331"/>
    <cellStyle name="Comma 4 4 2 2 3 10" xfId="41332"/>
    <cellStyle name="Comma 4 4 2 2 3 11" xfId="41333"/>
    <cellStyle name="Comma 4 4 2 2 3 12" xfId="41334"/>
    <cellStyle name="Comma 4 4 2 2 3 13" xfId="41335"/>
    <cellStyle name="Comma 4 4 2 2 3 14" xfId="41336"/>
    <cellStyle name="Comma 4 4 2 2 3 2" xfId="41337"/>
    <cellStyle name="Comma 4 4 2 2 3 2 2" xfId="41338"/>
    <cellStyle name="Comma 4 4 2 2 3 2 2 2" xfId="41339"/>
    <cellStyle name="Comma 4 4 2 2 3 2 2 2 2" xfId="41340"/>
    <cellStyle name="Comma 4 4 2 2 3 2 2 3" xfId="41341"/>
    <cellStyle name="Comma 4 4 2 2 3 2 3" xfId="41342"/>
    <cellStyle name="Comma 4 4 2 2 3 2 3 2" xfId="41343"/>
    <cellStyle name="Comma 4 4 2 2 3 2 4" xfId="41344"/>
    <cellStyle name="Comma 4 4 2 2 3 2 5" xfId="41345"/>
    <cellStyle name="Comma 4 4 2 2 3 2 6" xfId="41346"/>
    <cellStyle name="Comma 4 4 2 2 3 2 7" xfId="41347"/>
    <cellStyle name="Comma 4 4 2 2 3 2 8" xfId="41348"/>
    <cellStyle name="Comma 4 4 2 2 3 3" xfId="41349"/>
    <cellStyle name="Comma 4 4 2 2 3 3 2" xfId="41350"/>
    <cellStyle name="Comma 4 4 2 2 3 3 2 2" xfId="41351"/>
    <cellStyle name="Comma 4 4 2 2 3 3 2 2 2" xfId="41352"/>
    <cellStyle name="Comma 4 4 2 2 3 3 2 3" xfId="41353"/>
    <cellStyle name="Comma 4 4 2 2 3 3 3" xfId="41354"/>
    <cellStyle name="Comma 4 4 2 2 3 3 3 2" xfId="41355"/>
    <cellStyle name="Comma 4 4 2 2 3 3 4" xfId="41356"/>
    <cellStyle name="Comma 4 4 2 2 3 3 5" xfId="41357"/>
    <cellStyle name="Comma 4 4 2 2 3 3 6" xfId="41358"/>
    <cellStyle name="Comma 4 4 2 2 3 3 7" xfId="41359"/>
    <cellStyle name="Comma 4 4 2 2 3 3 8" xfId="41360"/>
    <cellStyle name="Comma 4 4 2 2 3 4" xfId="41361"/>
    <cellStyle name="Comma 4 4 2 2 3 4 2" xfId="41362"/>
    <cellStyle name="Comma 4 4 2 2 3 4 2 2" xfId="41363"/>
    <cellStyle name="Comma 4 4 2 2 3 4 2 2 2" xfId="41364"/>
    <cellStyle name="Comma 4 4 2 2 3 4 2 3" xfId="41365"/>
    <cellStyle name="Comma 4 4 2 2 3 4 3" xfId="41366"/>
    <cellStyle name="Comma 4 4 2 2 3 4 3 2" xfId="41367"/>
    <cellStyle name="Comma 4 4 2 2 3 4 4" xfId="41368"/>
    <cellStyle name="Comma 4 4 2 2 3 4 5" xfId="41369"/>
    <cellStyle name="Comma 4 4 2 2 3 5" xfId="41370"/>
    <cellStyle name="Comma 4 4 2 2 3 5 2" xfId="41371"/>
    <cellStyle name="Comma 4 4 2 2 3 5 2 2" xfId="41372"/>
    <cellStyle name="Comma 4 4 2 2 3 5 2 2 2" xfId="41373"/>
    <cellStyle name="Comma 4 4 2 2 3 5 2 3" xfId="41374"/>
    <cellStyle name="Comma 4 4 2 2 3 5 3" xfId="41375"/>
    <cellStyle name="Comma 4 4 2 2 3 5 3 2" xfId="41376"/>
    <cellStyle name="Comma 4 4 2 2 3 5 4" xfId="41377"/>
    <cellStyle name="Comma 4 4 2 2 3 5 5" xfId="41378"/>
    <cellStyle name="Comma 4 4 2 2 3 6" xfId="41379"/>
    <cellStyle name="Comma 4 4 2 2 3 6 2" xfId="41380"/>
    <cellStyle name="Comma 4 4 2 2 3 6 2 2" xfId="41381"/>
    <cellStyle name="Comma 4 4 2 2 3 6 3" xfId="41382"/>
    <cellStyle name="Comma 4 4 2 2 3 7" xfId="41383"/>
    <cellStyle name="Comma 4 4 2 2 3 7 2" xfId="41384"/>
    <cellStyle name="Comma 4 4 2 2 3 8" xfId="41385"/>
    <cellStyle name="Comma 4 4 2 2 3 8 2" xfId="41386"/>
    <cellStyle name="Comma 4 4 2 2 3 9" xfId="41387"/>
    <cellStyle name="Comma 4 4 2 2 4" xfId="41388"/>
    <cellStyle name="Comma 4 4 2 2 4 10" xfId="41389"/>
    <cellStyle name="Comma 4 4 2 2 4 11" xfId="41390"/>
    <cellStyle name="Comma 4 4 2 2 4 12" xfId="41391"/>
    <cellStyle name="Comma 4 4 2 2 4 13" xfId="41392"/>
    <cellStyle name="Comma 4 4 2 2 4 14" xfId="41393"/>
    <cellStyle name="Comma 4 4 2 2 4 2" xfId="41394"/>
    <cellStyle name="Comma 4 4 2 2 4 2 2" xfId="41395"/>
    <cellStyle name="Comma 4 4 2 2 4 2 2 2" xfId="41396"/>
    <cellStyle name="Comma 4 4 2 2 4 2 2 2 2" xfId="41397"/>
    <cellStyle name="Comma 4 4 2 2 4 2 2 3" xfId="41398"/>
    <cellStyle name="Comma 4 4 2 2 4 2 3" xfId="41399"/>
    <cellStyle name="Comma 4 4 2 2 4 2 3 2" xfId="41400"/>
    <cellStyle name="Comma 4 4 2 2 4 2 4" xfId="41401"/>
    <cellStyle name="Comma 4 4 2 2 4 2 5" xfId="41402"/>
    <cellStyle name="Comma 4 4 2 2 4 2 6" xfId="41403"/>
    <cellStyle name="Comma 4 4 2 2 4 2 7" xfId="41404"/>
    <cellStyle name="Comma 4 4 2 2 4 2 8" xfId="41405"/>
    <cellStyle name="Comma 4 4 2 2 4 3" xfId="41406"/>
    <cellStyle name="Comma 4 4 2 2 4 3 2" xfId="41407"/>
    <cellStyle name="Comma 4 4 2 2 4 3 2 2" xfId="41408"/>
    <cellStyle name="Comma 4 4 2 2 4 3 2 2 2" xfId="41409"/>
    <cellStyle name="Comma 4 4 2 2 4 3 2 3" xfId="41410"/>
    <cellStyle name="Comma 4 4 2 2 4 3 3" xfId="41411"/>
    <cellStyle name="Comma 4 4 2 2 4 3 3 2" xfId="41412"/>
    <cellStyle name="Comma 4 4 2 2 4 3 4" xfId="41413"/>
    <cellStyle name="Comma 4 4 2 2 4 3 5" xfId="41414"/>
    <cellStyle name="Comma 4 4 2 2 4 3 6" xfId="41415"/>
    <cellStyle name="Comma 4 4 2 2 4 3 7" xfId="41416"/>
    <cellStyle name="Comma 4 4 2 2 4 3 8" xfId="41417"/>
    <cellStyle name="Comma 4 4 2 2 4 4" xfId="41418"/>
    <cellStyle name="Comma 4 4 2 2 4 4 2" xfId="41419"/>
    <cellStyle name="Comma 4 4 2 2 4 4 2 2" xfId="41420"/>
    <cellStyle name="Comma 4 4 2 2 4 4 2 2 2" xfId="41421"/>
    <cellStyle name="Comma 4 4 2 2 4 4 2 3" xfId="41422"/>
    <cellStyle name="Comma 4 4 2 2 4 4 3" xfId="41423"/>
    <cellStyle name="Comma 4 4 2 2 4 4 3 2" xfId="41424"/>
    <cellStyle name="Comma 4 4 2 2 4 4 4" xfId="41425"/>
    <cellStyle name="Comma 4 4 2 2 4 4 5" xfId="41426"/>
    <cellStyle name="Comma 4 4 2 2 4 5" xfId="41427"/>
    <cellStyle name="Comma 4 4 2 2 4 5 2" xfId="41428"/>
    <cellStyle name="Comma 4 4 2 2 4 5 2 2" xfId="41429"/>
    <cellStyle name="Comma 4 4 2 2 4 5 2 2 2" xfId="41430"/>
    <cellStyle name="Comma 4 4 2 2 4 5 2 3" xfId="41431"/>
    <cellStyle name="Comma 4 4 2 2 4 5 3" xfId="41432"/>
    <cellStyle name="Comma 4 4 2 2 4 5 3 2" xfId="41433"/>
    <cellStyle name="Comma 4 4 2 2 4 5 4" xfId="41434"/>
    <cellStyle name="Comma 4 4 2 2 4 5 5" xfId="41435"/>
    <cellStyle name="Comma 4 4 2 2 4 6" xfId="41436"/>
    <cellStyle name="Comma 4 4 2 2 4 6 2" xfId="41437"/>
    <cellStyle name="Comma 4 4 2 2 4 6 2 2" xfId="41438"/>
    <cellStyle name="Comma 4 4 2 2 4 6 3" xfId="41439"/>
    <cellStyle name="Comma 4 4 2 2 4 7" xfId="41440"/>
    <cellStyle name="Comma 4 4 2 2 4 7 2" xfId="41441"/>
    <cellStyle name="Comma 4 4 2 2 4 8" xfId="41442"/>
    <cellStyle name="Comma 4 4 2 2 4 8 2" xfId="41443"/>
    <cellStyle name="Comma 4 4 2 2 4 9" xfId="41444"/>
    <cellStyle name="Comma 4 4 2 2 5" xfId="41445"/>
    <cellStyle name="Comma 4 4 2 2 5 2" xfId="41446"/>
    <cellStyle name="Comma 4 4 2 2 5 2 2" xfId="41447"/>
    <cellStyle name="Comma 4 4 2 2 5 2 2 2" xfId="41448"/>
    <cellStyle name="Comma 4 4 2 2 5 2 3" xfId="41449"/>
    <cellStyle name="Comma 4 4 2 2 5 3" xfId="41450"/>
    <cellStyle name="Comma 4 4 2 2 5 3 2" xfId="41451"/>
    <cellStyle name="Comma 4 4 2 2 5 4" xfId="41452"/>
    <cellStyle name="Comma 4 4 2 2 5 5" xfId="41453"/>
    <cellStyle name="Comma 4 4 2 2 5 6" xfId="41454"/>
    <cellStyle name="Comma 4 4 2 2 5 7" xfId="41455"/>
    <cellStyle name="Comma 4 4 2 2 5 8" xfId="41456"/>
    <cellStyle name="Comma 4 4 2 2 6" xfId="41457"/>
    <cellStyle name="Comma 4 4 2 2 6 2" xfId="41458"/>
    <cellStyle name="Comma 4 4 2 2 6 2 2" xfId="41459"/>
    <cellStyle name="Comma 4 4 2 2 6 2 2 2" xfId="41460"/>
    <cellStyle name="Comma 4 4 2 2 6 2 3" xfId="41461"/>
    <cellStyle name="Comma 4 4 2 2 6 3" xfId="41462"/>
    <cellStyle name="Comma 4 4 2 2 6 3 2" xfId="41463"/>
    <cellStyle name="Comma 4 4 2 2 6 4" xfId="41464"/>
    <cellStyle name="Comma 4 4 2 2 6 5" xfId="41465"/>
    <cellStyle name="Comma 4 4 2 2 6 6" xfId="41466"/>
    <cellStyle name="Comma 4 4 2 2 6 7" xfId="41467"/>
    <cellStyle name="Comma 4 4 2 2 6 8" xfId="41468"/>
    <cellStyle name="Comma 4 4 2 2 7" xfId="41469"/>
    <cellStyle name="Comma 4 4 2 2 7 2" xfId="41470"/>
    <cellStyle name="Comma 4 4 2 2 7 2 2" xfId="41471"/>
    <cellStyle name="Comma 4 4 2 2 7 2 2 2" xfId="41472"/>
    <cellStyle name="Comma 4 4 2 2 7 2 3" xfId="41473"/>
    <cellStyle name="Comma 4 4 2 2 7 3" xfId="41474"/>
    <cellStyle name="Comma 4 4 2 2 7 3 2" xfId="41475"/>
    <cellStyle name="Comma 4 4 2 2 7 4" xfId="41476"/>
    <cellStyle name="Comma 4 4 2 2 7 5" xfId="41477"/>
    <cellStyle name="Comma 4 4 2 2 8" xfId="41478"/>
    <cellStyle name="Comma 4 4 2 2 8 2" xfId="41479"/>
    <cellStyle name="Comma 4 4 2 2 8 2 2" xfId="41480"/>
    <cellStyle name="Comma 4 4 2 2 8 2 2 2" xfId="41481"/>
    <cellStyle name="Comma 4 4 2 2 8 2 3" xfId="41482"/>
    <cellStyle name="Comma 4 4 2 2 8 3" xfId="41483"/>
    <cellStyle name="Comma 4 4 2 2 8 3 2" xfId="41484"/>
    <cellStyle name="Comma 4 4 2 2 8 4" xfId="41485"/>
    <cellStyle name="Comma 4 4 2 2 8 5" xfId="41486"/>
    <cellStyle name="Comma 4 4 2 2 9" xfId="41487"/>
    <cellStyle name="Comma 4 4 2 2 9 2" xfId="41488"/>
    <cellStyle name="Comma 4 4 2 2 9 2 2" xfId="41489"/>
    <cellStyle name="Comma 4 4 2 2 9 3" xfId="41490"/>
    <cellStyle name="Comma 4 4 2 20" xfId="41491"/>
    <cellStyle name="Comma 4 4 2 21" xfId="41492"/>
    <cellStyle name="Comma 4 4 2 3" xfId="41493"/>
    <cellStyle name="Comma 4 4 2 3 10" xfId="41494"/>
    <cellStyle name="Comma 4 4 2 3 11" xfId="41495"/>
    <cellStyle name="Comma 4 4 2 3 12" xfId="41496"/>
    <cellStyle name="Comma 4 4 2 3 13" xfId="41497"/>
    <cellStyle name="Comma 4 4 2 3 14" xfId="41498"/>
    <cellStyle name="Comma 4 4 2 3 2" xfId="41499"/>
    <cellStyle name="Comma 4 4 2 3 2 2" xfId="41500"/>
    <cellStyle name="Comma 4 4 2 3 2 2 2" xfId="41501"/>
    <cellStyle name="Comma 4 4 2 3 2 2 2 2" xfId="41502"/>
    <cellStyle name="Comma 4 4 2 3 2 2 3" xfId="41503"/>
    <cellStyle name="Comma 4 4 2 3 2 3" xfId="41504"/>
    <cellStyle name="Comma 4 4 2 3 2 3 2" xfId="41505"/>
    <cellStyle name="Comma 4 4 2 3 2 4" xfId="41506"/>
    <cellStyle name="Comma 4 4 2 3 2 5" xfId="41507"/>
    <cellStyle name="Comma 4 4 2 3 2 6" xfId="41508"/>
    <cellStyle name="Comma 4 4 2 3 2 7" xfId="41509"/>
    <cellStyle name="Comma 4 4 2 3 2 8" xfId="41510"/>
    <cellStyle name="Comma 4 4 2 3 3" xfId="41511"/>
    <cellStyle name="Comma 4 4 2 3 3 2" xfId="41512"/>
    <cellStyle name="Comma 4 4 2 3 3 2 2" xfId="41513"/>
    <cellStyle name="Comma 4 4 2 3 3 2 2 2" xfId="41514"/>
    <cellStyle name="Comma 4 4 2 3 3 2 3" xfId="41515"/>
    <cellStyle name="Comma 4 4 2 3 3 3" xfId="41516"/>
    <cellStyle name="Comma 4 4 2 3 3 3 2" xfId="41517"/>
    <cellStyle name="Comma 4 4 2 3 3 4" xfId="41518"/>
    <cellStyle name="Comma 4 4 2 3 3 5" xfId="41519"/>
    <cellStyle name="Comma 4 4 2 3 3 6" xfId="41520"/>
    <cellStyle name="Comma 4 4 2 3 3 7" xfId="41521"/>
    <cellStyle name="Comma 4 4 2 3 3 8" xfId="41522"/>
    <cellStyle name="Comma 4 4 2 3 4" xfId="41523"/>
    <cellStyle name="Comma 4 4 2 3 4 2" xfId="41524"/>
    <cellStyle name="Comma 4 4 2 3 4 2 2" xfId="41525"/>
    <cellStyle name="Comma 4 4 2 3 4 2 2 2" xfId="41526"/>
    <cellStyle name="Comma 4 4 2 3 4 2 3" xfId="41527"/>
    <cellStyle name="Comma 4 4 2 3 4 3" xfId="41528"/>
    <cellStyle name="Comma 4 4 2 3 4 3 2" xfId="41529"/>
    <cellStyle name="Comma 4 4 2 3 4 4" xfId="41530"/>
    <cellStyle name="Comma 4 4 2 3 4 5" xfId="41531"/>
    <cellStyle name="Comma 4 4 2 3 5" xfId="41532"/>
    <cellStyle name="Comma 4 4 2 3 5 2" xfId="41533"/>
    <cellStyle name="Comma 4 4 2 3 5 2 2" xfId="41534"/>
    <cellStyle name="Comma 4 4 2 3 5 2 2 2" xfId="41535"/>
    <cellStyle name="Comma 4 4 2 3 5 2 3" xfId="41536"/>
    <cellStyle name="Comma 4 4 2 3 5 3" xfId="41537"/>
    <cellStyle name="Comma 4 4 2 3 5 3 2" xfId="41538"/>
    <cellStyle name="Comma 4 4 2 3 5 4" xfId="41539"/>
    <cellStyle name="Comma 4 4 2 3 5 5" xfId="41540"/>
    <cellStyle name="Comma 4 4 2 3 6" xfId="41541"/>
    <cellStyle name="Comma 4 4 2 3 6 2" xfId="41542"/>
    <cellStyle name="Comma 4 4 2 3 6 2 2" xfId="41543"/>
    <cellStyle name="Comma 4 4 2 3 6 3" xfId="41544"/>
    <cellStyle name="Comma 4 4 2 3 7" xfId="41545"/>
    <cellStyle name="Comma 4 4 2 3 7 2" xfId="41546"/>
    <cellStyle name="Comma 4 4 2 3 8" xfId="41547"/>
    <cellStyle name="Comma 4 4 2 3 8 2" xfId="41548"/>
    <cellStyle name="Comma 4 4 2 3 9" xfId="41549"/>
    <cellStyle name="Comma 4 4 2 4" xfId="41550"/>
    <cellStyle name="Comma 4 4 2 4 10" xfId="41551"/>
    <cellStyle name="Comma 4 4 2 4 11" xfId="41552"/>
    <cellStyle name="Comma 4 4 2 4 12" xfId="41553"/>
    <cellStyle name="Comma 4 4 2 4 13" xfId="41554"/>
    <cellStyle name="Comma 4 4 2 4 14" xfId="41555"/>
    <cellStyle name="Comma 4 4 2 4 2" xfId="41556"/>
    <cellStyle name="Comma 4 4 2 4 2 2" xfId="41557"/>
    <cellStyle name="Comma 4 4 2 4 2 2 2" xfId="41558"/>
    <cellStyle name="Comma 4 4 2 4 2 2 2 2" xfId="41559"/>
    <cellStyle name="Comma 4 4 2 4 2 2 3" xfId="41560"/>
    <cellStyle name="Comma 4 4 2 4 2 3" xfId="41561"/>
    <cellStyle name="Comma 4 4 2 4 2 3 2" xfId="41562"/>
    <cellStyle name="Comma 4 4 2 4 2 4" xfId="41563"/>
    <cellStyle name="Comma 4 4 2 4 2 5" xfId="41564"/>
    <cellStyle name="Comma 4 4 2 4 2 6" xfId="41565"/>
    <cellStyle name="Comma 4 4 2 4 2 7" xfId="41566"/>
    <cellStyle name="Comma 4 4 2 4 2 8" xfId="41567"/>
    <cellStyle name="Comma 4 4 2 4 3" xfId="41568"/>
    <cellStyle name="Comma 4 4 2 4 3 2" xfId="41569"/>
    <cellStyle name="Comma 4 4 2 4 3 2 2" xfId="41570"/>
    <cellStyle name="Comma 4 4 2 4 3 2 2 2" xfId="41571"/>
    <cellStyle name="Comma 4 4 2 4 3 2 3" xfId="41572"/>
    <cellStyle name="Comma 4 4 2 4 3 3" xfId="41573"/>
    <cellStyle name="Comma 4 4 2 4 3 3 2" xfId="41574"/>
    <cellStyle name="Comma 4 4 2 4 3 4" xfId="41575"/>
    <cellStyle name="Comma 4 4 2 4 3 5" xfId="41576"/>
    <cellStyle name="Comma 4 4 2 4 3 6" xfId="41577"/>
    <cellStyle name="Comma 4 4 2 4 3 7" xfId="41578"/>
    <cellStyle name="Comma 4 4 2 4 3 8" xfId="41579"/>
    <cellStyle name="Comma 4 4 2 4 4" xfId="41580"/>
    <cellStyle name="Comma 4 4 2 4 4 2" xfId="41581"/>
    <cellStyle name="Comma 4 4 2 4 4 2 2" xfId="41582"/>
    <cellStyle name="Comma 4 4 2 4 4 2 2 2" xfId="41583"/>
    <cellStyle name="Comma 4 4 2 4 4 2 3" xfId="41584"/>
    <cellStyle name="Comma 4 4 2 4 4 3" xfId="41585"/>
    <cellStyle name="Comma 4 4 2 4 4 3 2" xfId="41586"/>
    <cellStyle name="Comma 4 4 2 4 4 4" xfId="41587"/>
    <cellStyle name="Comma 4 4 2 4 4 5" xfId="41588"/>
    <cellStyle name="Comma 4 4 2 4 5" xfId="41589"/>
    <cellStyle name="Comma 4 4 2 4 5 2" xfId="41590"/>
    <cellStyle name="Comma 4 4 2 4 5 2 2" xfId="41591"/>
    <cellStyle name="Comma 4 4 2 4 5 2 2 2" xfId="41592"/>
    <cellStyle name="Comma 4 4 2 4 5 2 3" xfId="41593"/>
    <cellStyle name="Comma 4 4 2 4 5 3" xfId="41594"/>
    <cellStyle name="Comma 4 4 2 4 5 3 2" xfId="41595"/>
    <cellStyle name="Comma 4 4 2 4 5 4" xfId="41596"/>
    <cellStyle name="Comma 4 4 2 4 5 5" xfId="41597"/>
    <cellStyle name="Comma 4 4 2 4 6" xfId="41598"/>
    <cellStyle name="Comma 4 4 2 4 6 2" xfId="41599"/>
    <cellStyle name="Comma 4 4 2 4 6 2 2" xfId="41600"/>
    <cellStyle name="Comma 4 4 2 4 6 3" xfId="41601"/>
    <cellStyle name="Comma 4 4 2 4 7" xfId="41602"/>
    <cellStyle name="Comma 4 4 2 4 7 2" xfId="41603"/>
    <cellStyle name="Comma 4 4 2 4 8" xfId="41604"/>
    <cellStyle name="Comma 4 4 2 4 8 2" xfId="41605"/>
    <cellStyle name="Comma 4 4 2 4 9" xfId="41606"/>
    <cellStyle name="Comma 4 4 2 5" xfId="41607"/>
    <cellStyle name="Comma 4 4 2 5 10" xfId="41608"/>
    <cellStyle name="Comma 4 4 2 5 11" xfId="41609"/>
    <cellStyle name="Comma 4 4 2 5 12" xfId="41610"/>
    <cellStyle name="Comma 4 4 2 5 13" xfId="41611"/>
    <cellStyle name="Comma 4 4 2 5 14" xfId="41612"/>
    <cellStyle name="Comma 4 4 2 5 2" xfId="41613"/>
    <cellStyle name="Comma 4 4 2 5 2 2" xfId="41614"/>
    <cellStyle name="Comma 4 4 2 5 2 2 2" xfId="41615"/>
    <cellStyle name="Comma 4 4 2 5 2 2 2 2" xfId="41616"/>
    <cellStyle name="Comma 4 4 2 5 2 2 3" xfId="41617"/>
    <cellStyle name="Comma 4 4 2 5 2 3" xfId="41618"/>
    <cellStyle name="Comma 4 4 2 5 2 3 2" xfId="41619"/>
    <cellStyle name="Comma 4 4 2 5 2 4" xfId="41620"/>
    <cellStyle name="Comma 4 4 2 5 2 5" xfId="41621"/>
    <cellStyle name="Comma 4 4 2 5 2 6" xfId="41622"/>
    <cellStyle name="Comma 4 4 2 5 2 7" xfId="41623"/>
    <cellStyle name="Comma 4 4 2 5 2 8" xfId="41624"/>
    <cellStyle name="Comma 4 4 2 5 3" xfId="41625"/>
    <cellStyle name="Comma 4 4 2 5 3 2" xfId="41626"/>
    <cellStyle name="Comma 4 4 2 5 3 2 2" xfId="41627"/>
    <cellStyle name="Comma 4 4 2 5 3 2 2 2" xfId="41628"/>
    <cellStyle name="Comma 4 4 2 5 3 2 3" xfId="41629"/>
    <cellStyle name="Comma 4 4 2 5 3 3" xfId="41630"/>
    <cellStyle name="Comma 4 4 2 5 3 3 2" xfId="41631"/>
    <cellStyle name="Comma 4 4 2 5 3 4" xfId="41632"/>
    <cellStyle name="Comma 4 4 2 5 3 5" xfId="41633"/>
    <cellStyle name="Comma 4 4 2 5 3 6" xfId="41634"/>
    <cellStyle name="Comma 4 4 2 5 3 7" xfId="41635"/>
    <cellStyle name="Comma 4 4 2 5 3 8" xfId="41636"/>
    <cellStyle name="Comma 4 4 2 5 4" xfId="41637"/>
    <cellStyle name="Comma 4 4 2 5 4 2" xfId="41638"/>
    <cellStyle name="Comma 4 4 2 5 4 2 2" xfId="41639"/>
    <cellStyle name="Comma 4 4 2 5 4 2 2 2" xfId="41640"/>
    <cellStyle name="Comma 4 4 2 5 4 2 3" xfId="41641"/>
    <cellStyle name="Comma 4 4 2 5 4 3" xfId="41642"/>
    <cellStyle name="Comma 4 4 2 5 4 3 2" xfId="41643"/>
    <cellStyle name="Comma 4 4 2 5 4 4" xfId="41644"/>
    <cellStyle name="Comma 4 4 2 5 4 5" xfId="41645"/>
    <cellStyle name="Comma 4 4 2 5 5" xfId="41646"/>
    <cellStyle name="Comma 4 4 2 5 5 2" xfId="41647"/>
    <cellStyle name="Comma 4 4 2 5 5 2 2" xfId="41648"/>
    <cellStyle name="Comma 4 4 2 5 5 2 2 2" xfId="41649"/>
    <cellStyle name="Comma 4 4 2 5 5 2 3" xfId="41650"/>
    <cellStyle name="Comma 4 4 2 5 5 3" xfId="41651"/>
    <cellStyle name="Comma 4 4 2 5 5 3 2" xfId="41652"/>
    <cellStyle name="Comma 4 4 2 5 5 4" xfId="41653"/>
    <cellStyle name="Comma 4 4 2 5 5 5" xfId="41654"/>
    <cellStyle name="Comma 4 4 2 5 6" xfId="41655"/>
    <cellStyle name="Comma 4 4 2 5 6 2" xfId="41656"/>
    <cellStyle name="Comma 4 4 2 5 6 2 2" xfId="41657"/>
    <cellStyle name="Comma 4 4 2 5 6 3" xfId="41658"/>
    <cellStyle name="Comma 4 4 2 5 7" xfId="41659"/>
    <cellStyle name="Comma 4 4 2 5 7 2" xfId="41660"/>
    <cellStyle name="Comma 4 4 2 5 8" xfId="41661"/>
    <cellStyle name="Comma 4 4 2 5 8 2" xfId="41662"/>
    <cellStyle name="Comma 4 4 2 5 9" xfId="41663"/>
    <cellStyle name="Comma 4 4 2 6" xfId="41664"/>
    <cellStyle name="Comma 4 4 2 6 2" xfId="41665"/>
    <cellStyle name="Comma 4 4 2 6 2 2" xfId="41666"/>
    <cellStyle name="Comma 4 4 2 6 2 2 2" xfId="41667"/>
    <cellStyle name="Comma 4 4 2 6 2 3" xfId="41668"/>
    <cellStyle name="Comma 4 4 2 6 3" xfId="41669"/>
    <cellStyle name="Comma 4 4 2 6 3 2" xfId="41670"/>
    <cellStyle name="Comma 4 4 2 6 4" xfId="41671"/>
    <cellStyle name="Comma 4 4 2 6 5" xfId="41672"/>
    <cellStyle name="Comma 4 4 2 6 6" xfId="41673"/>
    <cellStyle name="Comma 4 4 2 6 7" xfId="41674"/>
    <cellStyle name="Comma 4 4 2 6 8" xfId="41675"/>
    <cellStyle name="Comma 4 4 2 7" xfId="41676"/>
    <cellStyle name="Comma 4 4 2 7 2" xfId="41677"/>
    <cellStyle name="Comma 4 4 2 7 2 2" xfId="41678"/>
    <cellStyle name="Comma 4 4 2 7 2 2 2" xfId="41679"/>
    <cellStyle name="Comma 4 4 2 7 2 3" xfId="41680"/>
    <cellStyle name="Comma 4 4 2 7 3" xfId="41681"/>
    <cellStyle name="Comma 4 4 2 7 3 2" xfId="41682"/>
    <cellStyle name="Comma 4 4 2 7 4" xfId="41683"/>
    <cellStyle name="Comma 4 4 2 7 5" xfId="41684"/>
    <cellStyle name="Comma 4 4 2 7 6" xfId="41685"/>
    <cellStyle name="Comma 4 4 2 7 7" xfId="41686"/>
    <cellStyle name="Comma 4 4 2 7 8" xfId="41687"/>
    <cellStyle name="Comma 4 4 2 8" xfId="41688"/>
    <cellStyle name="Comma 4 4 2 8 2" xfId="41689"/>
    <cellStyle name="Comma 4 4 2 8 2 2" xfId="41690"/>
    <cellStyle name="Comma 4 4 2 8 2 2 2" xfId="41691"/>
    <cellStyle name="Comma 4 4 2 8 2 3" xfId="41692"/>
    <cellStyle name="Comma 4 4 2 8 3" xfId="41693"/>
    <cellStyle name="Comma 4 4 2 8 3 2" xfId="41694"/>
    <cellStyle name="Comma 4 4 2 8 4" xfId="41695"/>
    <cellStyle name="Comma 4 4 2 8 5" xfId="41696"/>
    <cellStyle name="Comma 4 4 2 9" xfId="41697"/>
    <cellStyle name="Comma 4 4 2 9 2" xfId="41698"/>
    <cellStyle name="Comma 4 4 2 9 2 2" xfId="41699"/>
    <cellStyle name="Comma 4 4 2 9 2 2 2" xfId="41700"/>
    <cellStyle name="Comma 4 4 2 9 2 3" xfId="41701"/>
    <cellStyle name="Comma 4 4 2 9 3" xfId="41702"/>
    <cellStyle name="Comma 4 4 2 9 3 2" xfId="41703"/>
    <cellStyle name="Comma 4 4 2 9 4" xfId="41704"/>
    <cellStyle name="Comma 4 4 2 9 5" xfId="41705"/>
    <cellStyle name="Comma 4 4 20" xfId="41706"/>
    <cellStyle name="Comma 4 4 21" xfId="41210"/>
    <cellStyle name="Comma 4 4 3" xfId="41707"/>
    <cellStyle name="Comma 4 4 3 10" xfId="41708"/>
    <cellStyle name="Comma 4 4 3 10 2" xfId="41709"/>
    <cellStyle name="Comma 4 4 3 11" xfId="41710"/>
    <cellStyle name="Comma 4 4 3 12" xfId="41711"/>
    <cellStyle name="Comma 4 4 3 13" xfId="41712"/>
    <cellStyle name="Comma 4 4 3 14" xfId="41713"/>
    <cellStyle name="Comma 4 4 3 15" xfId="41714"/>
    <cellStyle name="Comma 4 4 3 2" xfId="41715"/>
    <cellStyle name="Comma 4 4 3 2 10" xfId="41716"/>
    <cellStyle name="Comma 4 4 3 2 11" xfId="41717"/>
    <cellStyle name="Comma 4 4 3 2 12" xfId="41718"/>
    <cellStyle name="Comma 4 4 3 2 13" xfId="41719"/>
    <cellStyle name="Comma 4 4 3 2 14" xfId="41720"/>
    <cellStyle name="Comma 4 4 3 2 2" xfId="41721"/>
    <cellStyle name="Comma 4 4 3 2 2 2" xfId="41722"/>
    <cellStyle name="Comma 4 4 3 2 2 2 2" xfId="41723"/>
    <cellStyle name="Comma 4 4 3 2 2 2 2 2" xfId="41724"/>
    <cellStyle name="Comma 4 4 3 2 2 2 3" xfId="41725"/>
    <cellStyle name="Comma 4 4 3 2 2 3" xfId="41726"/>
    <cellStyle name="Comma 4 4 3 2 2 3 2" xfId="41727"/>
    <cellStyle name="Comma 4 4 3 2 2 4" xfId="41728"/>
    <cellStyle name="Comma 4 4 3 2 2 5" xfId="41729"/>
    <cellStyle name="Comma 4 4 3 2 2 6" xfId="41730"/>
    <cellStyle name="Comma 4 4 3 2 2 7" xfId="41731"/>
    <cellStyle name="Comma 4 4 3 2 2 8" xfId="41732"/>
    <cellStyle name="Comma 4 4 3 2 3" xfId="41733"/>
    <cellStyle name="Comma 4 4 3 2 3 2" xfId="41734"/>
    <cellStyle name="Comma 4 4 3 2 3 2 2" xfId="41735"/>
    <cellStyle name="Comma 4 4 3 2 3 2 2 2" xfId="41736"/>
    <cellStyle name="Comma 4 4 3 2 3 2 3" xfId="41737"/>
    <cellStyle name="Comma 4 4 3 2 3 3" xfId="41738"/>
    <cellStyle name="Comma 4 4 3 2 3 3 2" xfId="41739"/>
    <cellStyle name="Comma 4 4 3 2 3 4" xfId="41740"/>
    <cellStyle name="Comma 4 4 3 2 3 5" xfId="41741"/>
    <cellStyle name="Comma 4 4 3 2 3 6" xfId="41742"/>
    <cellStyle name="Comma 4 4 3 2 3 7" xfId="41743"/>
    <cellStyle name="Comma 4 4 3 2 3 8" xfId="41744"/>
    <cellStyle name="Comma 4 4 3 2 4" xfId="41745"/>
    <cellStyle name="Comma 4 4 3 2 4 2" xfId="41746"/>
    <cellStyle name="Comma 4 4 3 2 4 2 2" xfId="41747"/>
    <cellStyle name="Comma 4 4 3 2 4 2 2 2" xfId="41748"/>
    <cellStyle name="Comma 4 4 3 2 4 2 3" xfId="41749"/>
    <cellStyle name="Comma 4 4 3 2 4 3" xfId="41750"/>
    <cellStyle name="Comma 4 4 3 2 4 3 2" xfId="41751"/>
    <cellStyle name="Comma 4 4 3 2 4 4" xfId="41752"/>
    <cellStyle name="Comma 4 4 3 2 4 5" xfId="41753"/>
    <cellStyle name="Comma 4 4 3 2 5" xfId="41754"/>
    <cellStyle name="Comma 4 4 3 2 5 2" xfId="41755"/>
    <cellStyle name="Comma 4 4 3 2 5 2 2" xfId="41756"/>
    <cellStyle name="Comma 4 4 3 2 5 2 2 2" xfId="41757"/>
    <cellStyle name="Comma 4 4 3 2 5 2 3" xfId="41758"/>
    <cellStyle name="Comma 4 4 3 2 5 3" xfId="41759"/>
    <cellStyle name="Comma 4 4 3 2 5 3 2" xfId="41760"/>
    <cellStyle name="Comma 4 4 3 2 5 4" xfId="41761"/>
    <cellStyle name="Comma 4 4 3 2 5 5" xfId="41762"/>
    <cellStyle name="Comma 4 4 3 2 6" xfId="41763"/>
    <cellStyle name="Comma 4 4 3 2 6 2" xfId="41764"/>
    <cellStyle name="Comma 4 4 3 2 6 2 2" xfId="41765"/>
    <cellStyle name="Comma 4 4 3 2 6 3" xfId="41766"/>
    <cellStyle name="Comma 4 4 3 2 7" xfId="41767"/>
    <cellStyle name="Comma 4 4 3 2 7 2" xfId="41768"/>
    <cellStyle name="Comma 4 4 3 2 8" xfId="41769"/>
    <cellStyle name="Comma 4 4 3 2 8 2" xfId="41770"/>
    <cellStyle name="Comma 4 4 3 2 9" xfId="41771"/>
    <cellStyle name="Comma 4 4 3 3" xfId="41772"/>
    <cellStyle name="Comma 4 4 3 3 10" xfId="41773"/>
    <cellStyle name="Comma 4 4 3 3 11" xfId="41774"/>
    <cellStyle name="Comma 4 4 3 3 12" xfId="41775"/>
    <cellStyle name="Comma 4 4 3 3 13" xfId="41776"/>
    <cellStyle name="Comma 4 4 3 3 14" xfId="41777"/>
    <cellStyle name="Comma 4 4 3 3 2" xfId="41778"/>
    <cellStyle name="Comma 4 4 3 3 2 2" xfId="41779"/>
    <cellStyle name="Comma 4 4 3 3 2 2 2" xfId="41780"/>
    <cellStyle name="Comma 4 4 3 3 2 2 2 2" xfId="41781"/>
    <cellStyle name="Comma 4 4 3 3 2 2 3" xfId="41782"/>
    <cellStyle name="Comma 4 4 3 3 2 3" xfId="41783"/>
    <cellStyle name="Comma 4 4 3 3 2 3 2" xfId="41784"/>
    <cellStyle name="Comma 4 4 3 3 2 4" xfId="41785"/>
    <cellStyle name="Comma 4 4 3 3 2 5" xfId="41786"/>
    <cellStyle name="Comma 4 4 3 3 2 6" xfId="41787"/>
    <cellStyle name="Comma 4 4 3 3 2 7" xfId="41788"/>
    <cellStyle name="Comma 4 4 3 3 2 8" xfId="41789"/>
    <cellStyle name="Comma 4 4 3 3 3" xfId="41790"/>
    <cellStyle name="Comma 4 4 3 3 3 2" xfId="41791"/>
    <cellStyle name="Comma 4 4 3 3 3 2 2" xfId="41792"/>
    <cellStyle name="Comma 4 4 3 3 3 2 2 2" xfId="41793"/>
    <cellStyle name="Comma 4 4 3 3 3 2 3" xfId="41794"/>
    <cellStyle name="Comma 4 4 3 3 3 3" xfId="41795"/>
    <cellStyle name="Comma 4 4 3 3 3 3 2" xfId="41796"/>
    <cellStyle name="Comma 4 4 3 3 3 4" xfId="41797"/>
    <cellStyle name="Comma 4 4 3 3 3 5" xfId="41798"/>
    <cellStyle name="Comma 4 4 3 3 3 6" xfId="41799"/>
    <cellStyle name="Comma 4 4 3 3 3 7" xfId="41800"/>
    <cellStyle name="Comma 4 4 3 3 3 8" xfId="41801"/>
    <cellStyle name="Comma 4 4 3 3 4" xfId="41802"/>
    <cellStyle name="Comma 4 4 3 3 4 2" xfId="41803"/>
    <cellStyle name="Comma 4 4 3 3 4 2 2" xfId="41804"/>
    <cellStyle name="Comma 4 4 3 3 4 2 2 2" xfId="41805"/>
    <cellStyle name="Comma 4 4 3 3 4 2 3" xfId="41806"/>
    <cellStyle name="Comma 4 4 3 3 4 3" xfId="41807"/>
    <cellStyle name="Comma 4 4 3 3 4 3 2" xfId="41808"/>
    <cellStyle name="Comma 4 4 3 3 4 4" xfId="41809"/>
    <cellStyle name="Comma 4 4 3 3 4 5" xfId="41810"/>
    <cellStyle name="Comma 4 4 3 3 5" xfId="41811"/>
    <cellStyle name="Comma 4 4 3 3 5 2" xfId="41812"/>
    <cellStyle name="Comma 4 4 3 3 5 2 2" xfId="41813"/>
    <cellStyle name="Comma 4 4 3 3 5 2 2 2" xfId="41814"/>
    <cellStyle name="Comma 4 4 3 3 5 2 3" xfId="41815"/>
    <cellStyle name="Comma 4 4 3 3 5 3" xfId="41816"/>
    <cellStyle name="Comma 4 4 3 3 5 3 2" xfId="41817"/>
    <cellStyle name="Comma 4 4 3 3 5 4" xfId="41818"/>
    <cellStyle name="Comma 4 4 3 3 5 5" xfId="41819"/>
    <cellStyle name="Comma 4 4 3 3 6" xfId="41820"/>
    <cellStyle name="Comma 4 4 3 3 6 2" xfId="41821"/>
    <cellStyle name="Comma 4 4 3 3 6 2 2" xfId="41822"/>
    <cellStyle name="Comma 4 4 3 3 6 3" xfId="41823"/>
    <cellStyle name="Comma 4 4 3 3 7" xfId="41824"/>
    <cellStyle name="Comma 4 4 3 3 7 2" xfId="41825"/>
    <cellStyle name="Comma 4 4 3 3 8" xfId="41826"/>
    <cellStyle name="Comma 4 4 3 3 8 2" xfId="41827"/>
    <cellStyle name="Comma 4 4 3 3 9" xfId="41828"/>
    <cellStyle name="Comma 4 4 3 4" xfId="41829"/>
    <cellStyle name="Comma 4 4 3 4 10" xfId="41830"/>
    <cellStyle name="Comma 4 4 3 4 11" xfId="41831"/>
    <cellStyle name="Comma 4 4 3 4 12" xfId="41832"/>
    <cellStyle name="Comma 4 4 3 4 13" xfId="41833"/>
    <cellStyle name="Comma 4 4 3 4 14" xfId="41834"/>
    <cellStyle name="Comma 4 4 3 4 2" xfId="41835"/>
    <cellStyle name="Comma 4 4 3 4 2 2" xfId="41836"/>
    <cellStyle name="Comma 4 4 3 4 2 2 2" xfId="41837"/>
    <cellStyle name="Comma 4 4 3 4 2 2 2 2" xfId="41838"/>
    <cellStyle name="Comma 4 4 3 4 2 2 3" xfId="41839"/>
    <cellStyle name="Comma 4 4 3 4 2 3" xfId="41840"/>
    <cellStyle name="Comma 4 4 3 4 2 3 2" xfId="41841"/>
    <cellStyle name="Comma 4 4 3 4 2 4" xfId="41842"/>
    <cellStyle name="Comma 4 4 3 4 2 5" xfId="41843"/>
    <cellStyle name="Comma 4 4 3 4 2 6" xfId="41844"/>
    <cellStyle name="Comma 4 4 3 4 2 7" xfId="41845"/>
    <cellStyle name="Comma 4 4 3 4 2 8" xfId="41846"/>
    <cellStyle name="Comma 4 4 3 4 3" xfId="41847"/>
    <cellStyle name="Comma 4 4 3 4 3 2" xfId="41848"/>
    <cellStyle name="Comma 4 4 3 4 3 2 2" xfId="41849"/>
    <cellStyle name="Comma 4 4 3 4 3 2 2 2" xfId="41850"/>
    <cellStyle name="Comma 4 4 3 4 3 2 3" xfId="41851"/>
    <cellStyle name="Comma 4 4 3 4 3 3" xfId="41852"/>
    <cellStyle name="Comma 4 4 3 4 3 3 2" xfId="41853"/>
    <cellStyle name="Comma 4 4 3 4 3 4" xfId="41854"/>
    <cellStyle name="Comma 4 4 3 4 3 5" xfId="41855"/>
    <cellStyle name="Comma 4 4 3 4 3 6" xfId="41856"/>
    <cellStyle name="Comma 4 4 3 4 3 7" xfId="41857"/>
    <cellStyle name="Comma 4 4 3 4 3 8" xfId="41858"/>
    <cellStyle name="Comma 4 4 3 4 4" xfId="41859"/>
    <cellStyle name="Comma 4 4 3 4 4 2" xfId="41860"/>
    <cellStyle name="Comma 4 4 3 4 4 2 2" xfId="41861"/>
    <cellStyle name="Comma 4 4 3 4 4 2 2 2" xfId="41862"/>
    <cellStyle name="Comma 4 4 3 4 4 2 3" xfId="41863"/>
    <cellStyle name="Comma 4 4 3 4 4 3" xfId="41864"/>
    <cellStyle name="Comma 4 4 3 4 4 3 2" xfId="41865"/>
    <cellStyle name="Comma 4 4 3 4 4 4" xfId="41866"/>
    <cellStyle name="Comma 4 4 3 4 4 5" xfId="41867"/>
    <cellStyle name="Comma 4 4 3 4 5" xfId="41868"/>
    <cellStyle name="Comma 4 4 3 4 5 2" xfId="41869"/>
    <cellStyle name="Comma 4 4 3 4 5 2 2" xfId="41870"/>
    <cellStyle name="Comma 4 4 3 4 5 2 2 2" xfId="41871"/>
    <cellStyle name="Comma 4 4 3 4 5 2 3" xfId="41872"/>
    <cellStyle name="Comma 4 4 3 4 5 3" xfId="41873"/>
    <cellStyle name="Comma 4 4 3 4 5 3 2" xfId="41874"/>
    <cellStyle name="Comma 4 4 3 4 5 4" xfId="41875"/>
    <cellStyle name="Comma 4 4 3 4 5 5" xfId="41876"/>
    <cellStyle name="Comma 4 4 3 4 6" xfId="41877"/>
    <cellStyle name="Comma 4 4 3 4 6 2" xfId="41878"/>
    <cellStyle name="Comma 4 4 3 4 6 2 2" xfId="41879"/>
    <cellStyle name="Comma 4 4 3 4 6 3" xfId="41880"/>
    <cellStyle name="Comma 4 4 3 4 7" xfId="41881"/>
    <cellStyle name="Comma 4 4 3 4 7 2" xfId="41882"/>
    <cellStyle name="Comma 4 4 3 4 8" xfId="41883"/>
    <cellStyle name="Comma 4 4 3 4 8 2" xfId="41884"/>
    <cellStyle name="Comma 4 4 3 4 9" xfId="41885"/>
    <cellStyle name="Comma 4 4 3 5" xfId="41886"/>
    <cellStyle name="Comma 4 4 3 5 2" xfId="41887"/>
    <cellStyle name="Comma 4 4 3 5 2 2" xfId="41888"/>
    <cellStyle name="Comma 4 4 3 5 2 2 2" xfId="41889"/>
    <cellStyle name="Comma 4 4 3 5 2 3" xfId="41890"/>
    <cellStyle name="Comma 4 4 3 5 3" xfId="41891"/>
    <cellStyle name="Comma 4 4 3 5 3 2" xfId="41892"/>
    <cellStyle name="Comma 4 4 3 5 4" xfId="41893"/>
    <cellStyle name="Comma 4 4 3 5 5" xfId="41894"/>
    <cellStyle name="Comma 4 4 3 5 6" xfId="41895"/>
    <cellStyle name="Comma 4 4 3 5 7" xfId="41896"/>
    <cellStyle name="Comma 4 4 3 5 8" xfId="41897"/>
    <cellStyle name="Comma 4 4 3 6" xfId="41898"/>
    <cellStyle name="Comma 4 4 3 6 2" xfId="41899"/>
    <cellStyle name="Comma 4 4 3 6 2 2" xfId="41900"/>
    <cellStyle name="Comma 4 4 3 6 2 2 2" xfId="41901"/>
    <cellStyle name="Comma 4 4 3 6 2 3" xfId="41902"/>
    <cellStyle name="Comma 4 4 3 6 3" xfId="41903"/>
    <cellStyle name="Comma 4 4 3 6 3 2" xfId="41904"/>
    <cellStyle name="Comma 4 4 3 6 4" xfId="41905"/>
    <cellStyle name="Comma 4 4 3 6 5" xfId="41906"/>
    <cellStyle name="Comma 4 4 3 6 6" xfId="41907"/>
    <cellStyle name="Comma 4 4 3 6 7" xfId="41908"/>
    <cellStyle name="Comma 4 4 3 6 8" xfId="41909"/>
    <cellStyle name="Comma 4 4 3 7" xfId="41910"/>
    <cellStyle name="Comma 4 4 3 7 2" xfId="41911"/>
    <cellStyle name="Comma 4 4 3 7 2 2" xfId="41912"/>
    <cellStyle name="Comma 4 4 3 7 2 2 2" xfId="41913"/>
    <cellStyle name="Comma 4 4 3 7 2 3" xfId="41914"/>
    <cellStyle name="Comma 4 4 3 7 3" xfId="41915"/>
    <cellStyle name="Comma 4 4 3 7 3 2" xfId="41916"/>
    <cellStyle name="Comma 4 4 3 7 4" xfId="41917"/>
    <cellStyle name="Comma 4 4 3 7 5" xfId="41918"/>
    <cellStyle name="Comma 4 4 3 8" xfId="41919"/>
    <cellStyle name="Comma 4 4 3 8 2" xfId="41920"/>
    <cellStyle name="Comma 4 4 3 8 2 2" xfId="41921"/>
    <cellStyle name="Comma 4 4 3 8 2 2 2" xfId="41922"/>
    <cellStyle name="Comma 4 4 3 8 2 3" xfId="41923"/>
    <cellStyle name="Comma 4 4 3 8 3" xfId="41924"/>
    <cellStyle name="Comma 4 4 3 8 3 2" xfId="41925"/>
    <cellStyle name="Comma 4 4 3 8 4" xfId="41926"/>
    <cellStyle name="Comma 4 4 3 8 5" xfId="41927"/>
    <cellStyle name="Comma 4 4 3 9" xfId="41928"/>
    <cellStyle name="Comma 4 4 3 9 2" xfId="41929"/>
    <cellStyle name="Comma 4 4 3 9 2 2" xfId="41930"/>
    <cellStyle name="Comma 4 4 3 9 2 2 2" xfId="41931"/>
    <cellStyle name="Comma 4 4 3 9 2 3" xfId="41932"/>
    <cellStyle name="Comma 4 4 3 9 3" xfId="41933"/>
    <cellStyle name="Comma 4 4 3 9 3 2" xfId="41934"/>
    <cellStyle name="Comma 4 4 3 9 4" xfId="41935"/>
    <cellStyle name="Comma 4 4 3 9 5" xfId="41936"/>
    <cellStyle name="Comma 4 4 4" xfId="41937"/>
    <cellStyle name="Comma 4 4 4 10" xfId="41938"/>
    <cellStyle name="Comma 4 4 4 11" xfId="41939"/>
    <cellStyle name="Comma 4 4 4 12" xfId="41940"/>
    <cellStyle name="Comma 4 4 4 13" xfId="41941"/>
    <cellStyle name="Comma 4 4 4 14" xfId="41942"/>
    <cellStyle name="Comma 4 4 4 2" xfId="41943"/>
    <cellStyle name="Comma 4 4 4 2 2" xfId="41944"/>
    <cellStyle name="Comma 4 4 4 2 2 2" xfId="41945"/>
    <cellStyle name="Comma 4 4 4 2 2 2 2" xfId="41946"/>
    <cellStyle name="Comma 4 4 4 2 2 3" xfId="41947"/>
    <cellStyle name="Comma 4 4 4 2 3" xfId="41948"/>
    <cellStyle name="Comma 4 4 4 2 3 2" xfId="41949"/>
    <cellStyle name="Comma 4 4 4 2 4" xfId="41950"/>
    <cellStyle name="Comma 4 4 4 2 5" xfId="41951"/>
    <cellStyle name="Comma 4 4 4 2 6" xfId="41952"/>
    <cellStyle name="Comma 4 4 4 2 7" xfId="41953"/>
    <cellStyle name="Comma 4 4 4 2 8" xfId="41954"/>
    <cellStyle name="Comma 4 4 4 3" xfId="41955"/>
    <cellStyle name="Comma 4 4 4 3 2" xfId="41956"/>
    <cellStyle name="Comma 4 4 4 3 2 2" xfId="41957"/>
    <cellStyle name="Comma 4 4 4 3 2 2 2" xfId="41958"/>
    <cellStyle name="Comma 4 4 4 3 2 3" xfId="41959"/>
    <cellStyle name="Comma 4 4 4 3 3" xfId="41960"/>
    <cellStyle name="Comma 4 4 4 3 3 2" xfId="41961"/>
    <cellStyle name="Comma 4 4 4 3 4" xfId="41962"/>
    <cellStyle name="Comma 4 4 4 3 5" xfId="41963"/>
    <cellStyle name="Comma 4 4 4 3 6" xfId="41964"/>
    <cellStyle name="Comma 4 4 4 3 7" xfId="41965"/>
    <cellStyle name="Comma 4 4 4 3 8" xfId="41966"/>
    <cellStyle name="Comma 4 4 4 4" xfId="41967"/>
    <cellStyle name="Comma 4 4 4 4 2" xfId="41968"/>
    <cellStyle name="Comma 4 4 4 4 2 2" xfId="41969"/>
    <cellStyle name="Comma 4 4 4 4 2 2 2" xfId="41970"/>
    <cellStyle name="Comma 4 4 4 4 2 3" xfId="41971"/>
    <cellStyle name="Comma 4 4 4 4 3" xfId="41972"/>
    <cellStyle name="Comma 4 4 4 4 3 2" xfId="41973"/>
    <cellStyle name="Comma 4 4 4 4 4" xfId="41974"/>
    <cellStyle name="Comma 4 4 4 4 5" xfId="41975"/>
    <cellStyle name="Comma 4 4 4 5" xfId="41976"/>
    <cellStyle name="Comma 4 4 4 5 2" xfId="41977"/>
    <cellStyle name="Comma 4 4 4 5 2 2" xfId="41978"/>
    <cellStyle name="Comma 4 4 4 5 2 2 2" xfId="41979"/>
    <cellStyle name="Comma 4 4 4 5 2 3" xfId="41980"/>
    <cellStyle name="Comma 4 4 4 5 3" xfId="41981"/>
    <cellStyle name="Comma 4 4 4 5 3 2" xfId="41982"/>
    <cellStyle name="Comma 4 4 4 5 4" xfId="41983"/>
    <cellStyle name="Comma 4 4 4 5 5" xfId="41984"/>
    <cellStyle name="Comma 4 4 4 6" xfId="41985"/>
    <cellStyle name="Comma 4 4 4 6 2" xfId="41986"/>
    <cellStyle name="Comma 4 4 4 6 2 2" xfId="41987"/>
    <cellStyle name="Comma 4 4 4 6 3" xfId="41988"/>
    <cellStyle name="Comma 4 4 4 7" xfId="41989"/>
    <cellStyle name="Comma 4 4 4 7 2" xfId="41990"/>
    <cellStyle name="Comma 4 4 4 8" xfId="41991"/>
    <cellStyle name="Comma 4 4 4 8 2" xfId="41992"/>
    <cellStyle name="Comma 4 4 4 9" xfId="41993"/>
    <cellStyle name="Comma 4 4 5" xfId="41994"/>
    <cellStyle name="Comma 4 4 5 10" xfId="41995"/>
    <cellStyle name="Comma 4 4 5 11" xfId="41996"/>
    <cellStyle name="Comma 4 4 5 12" xfId="41997"/>
    <cellStyle name="Comma 4 4 5 13" xfId="41998"/>
    <cellStyle name="Comma 4 4 5 14" xfId="41999"/>
    <cellStyle name="Comma 4 4 5 2" xfId="42000"/>
    <cellStyle name="Comma 4 4 5 2 2" xfId="42001"/>
    <cellStyle name="Comma 4 4 5 2 2 2" xfId="42002"/>
    <cellStyle name="Comma 4 4 5 2 2 2 2" xfId="42003"/>
    <cellStyle name="Comma 4 4 5 2 2 3" xfId="42004"/>
    <cellStyle name="Comma 4 4 5 2 3" xfId="42005"/>
    <cellStyle name="Comma 4 4 5 2 3 2" xfId="42006"/>
    <cellStyle name="Comma 4 4 5 2 4" xfId="42007"/>
    <cellStyle name="Comma 4 4 5 2 5" xfId="42008"/>
    <cellStyle name="Comma 4 4 5 2 6" xfId="42009"/>
    <cellStyle name="Comma 4 4 5 2 7" xfId="42010"/>
    <cellStyle name="Comma 4 4 5 2 8" xfId="42011"/>
    <cellStyle name="Comma 4 4 5 3" xfId="42012"/>
    <cellStyle name="Comma 4 4 5 3 2" xfId="42013"/>
    <cellStyle name="Comma 4 4 5 3 2 2" xfId="42014"/>
    <cellStyle name="Comma 4 4 5 3 2 2 2" xfId="42015"/>
    <cellStyle name="Comma 4 4 5 3 2 3" xfId="42016"/>
    <cellStyle name="Comma 4 4 5 3 3" xfId="42017"/>
    <cellStyle name="Comma 4 4 5 3 3 2" xfId="42018"/>
    <cellStyle name="Comma 4 4 5 3 4" xfId="42019"/>
    <cellStyle name="Comma 4 4 5 3 5" xfId="42020"/>
    <cellStyle name="Comma 4 4 5 3 6" xfId="42021"/>
    <cellStyle name="Comma 4 4 5 3 7" xfId="42022"/>
    <cellStyle name="Comma 4 4 5 3 8" xfId="42023"/>
    <cellStyle name="Comma 4 4 5 4" xfId="42024"/>
    <cellStyle name="Comma 4 4 5 4 2" xfId="42025"/>
    <cellStyle name="Comma 4 4 5 4 2 2" xfId="42026"/>
    <cellStyle name="Comma 4 4 5 4 2 2 2" xfId="42027"/>
    <cellStyle name="Comma 4 4 5 4 2 3" xfId="42028"/>
    <cellStyle name="Comma 4 4 5 4 3" xfId="42029"/>
    <cellStyle name="Comma 4 4 5 4 3 2" xfId="42030"/>
    <cellStyle name="Comma 4 4 5 4 4" xfId="42031"/>
    <cellStyle name="Comma 4 4 5 4 5" xfId="42032"/>
    <cellStyle name="Comma 4 4 5 5" xfId="42033"/>
    <cellStyle name="Comma 4 4 5 5 2" xfId="42034"/>
    <cellStyle name="Comma 4 4 5 5 2 2" xfId="42035"/>
    <cellStyle name="Comma 4 4 5 5 2 2 2" xfId="42036"/>
    <cellStyle name="Comma 4 4 5 5 2 3" xfId="42037"/>
    <cellStyle name="Comma 4 4 5 5 3" xfId="42038"/>
    <cellStyle name="Comma 4 4 5 5 3 2" xfId="42039"/>
    <cellStyle name="Comma 4 4 5 5 4" xfId="42040"/>
    <cellStyle name="Comma 4 4 5 5 5" xfId="42041"/>
    <cellStyle name="Comma 4 4 5 6" xfId="42042"/>
    <cellStyle name="Comma 4 4 5 6 2" xfId="42043"/>
    <cellStyle name="Comma 4 4 5 6 2 2" xfId="42044"/>
    <cellStyle name="Comma 4 4 5 6 3" xfId="42045"/>
    <cellStyle name="Comma 4 4 5 7" xfId="42046"/>
    <cellStyle name="Comma 4 4 5 7 2" xfId="42047"/>
    <cellStyle name="Comma 4 4 5 8" xfId="42048"/>
    <cellStyle name="Comma 4 4 5 8 2" xfId="42049"/>
    <cellStyle name="Comma 4 4 5 9" xfId="42050"/>
    <cellStyle name="Comma 4 4 6" xfId="42051"/>
    <cellStyle name="Comma 4 4 6 10" xfId="42052"/>
    <cellStyle name="Comma 4 4 6 11" xfId="42053"/>
    <cellStyle name="Comma 4 4 6 12" xfId="42054"/>
    <cellStyle name="Comma 4 4 6 13" xfId="42055"/>
    <cellStyle name="Comma 4 4 6 14" xfId="42056"/>
    <cellStyle name="Comma 4 4 6 2" xfId="42057"/>
    <cellStyle name="Comma 4 4 6 2 2" xfId="42058"/>
    <cellStyle name="Comma 4 4 6 2 2 2" xfId="42059"/>
    <cellStyle name="Comma 4 4 6 2 2 2 2" xfId="42060"/>
    <cellStyle name="Comma 4 4 6 2 2 3" xfId="42061"/>
    <cellStyle name="Comma 4 4 6 2 3" xfId="42062"/>
    <cellStyle name="Comma 4 4 6 2 3 2" xfId="42063"/>
    <cellStyle name="Comma 4 4 6 2 4" xfId="42064"/>
    <cellStyle name="Comma 4 4 6 2 5" xfId="42065"/>
    <cellStyle name="Comma 4 4 6 2 6" xfId="42066"/>
    <cellStyle name="Comma 4 4 6 2 7" xfId="42067"/>
    <cellStyle name="Comma 4 4 6 2 8" xfId="42068"/>
    <cellStyle name="Comma 4 4 6 3" xfId="42069"/>
    <cellStyle name="Comma 4 4 6 3 2" xfId="42070"/>
    <cellStyle name="Comma 4 4 6 3 2 2" xfId="42071"/>
    <cellStyle name="Comma 4 4 6 3 2 2 2" xfId="42072"/>
    <cellStyle name="Comma 4 4 6 3 2 3" xfId="42073"/>
    <cellStyle name="Comma 4 4 6 3 3" xfId="42074"/>
    <cellStyle name="Comma 4 4 6 3 3 2" xfId="42075"/>
    <cellStyle name="Comma 4 4 6 3 4" xfId="42076"/>
    <cellStyle name="Comma 4 4 6 3 5" xfId="42077"/>
    <cellStyle name="Comma 4 4 6 3 6" xfId="42078"/>
    <cellStyle name="Comma 4 4 6 3 7" xfId="42079"/>
    <cellStyle name="Comma 4 4 6 3 8" xfId="42080"/>
    <cellStyle name="Comma 4 4 6 4" xfId="42081"/>
    <cellStyle name="Comma 4 4 6 4 2" xfId="42082"/>
    <cellStyle name="Comma 4 4 6 4 2 2" xfId="42083"/>
    <cellStyle name="Comma 4 4 6 4 2 2 2" xfId="42084"/>
    <cellStyle name="Comma 4 4 6 4 2 3" xfId="42085"/>
    <cellStyle name="Comma 4 4 6 4 3" xfId="42086"/>
    <cellStyle name="Comma 4 4 6 4 3 2" xfId="42087"/>
    <cellStyle name="Comma 4 4 6 4 4" xfId="42088"/>
    <cellStyle name="Comma 4 4 6 4 5" xfId="42089"/>
    <cellStyle name="Comma 4 4 6 5" xfId="42090"/>
    <cellStyle name="Comma 4 4 6 5 2" xfId="42091"/>
    <cellStyle name="Comma 4 4 6 5 2 2" xfId="42092"/>
    <cellStyle name="Comma 4 4 6 5 2 2 2" xfId="42093"/>
    <cellStyle name="Comma 4 4 6 5 2 3" xfId="42094"/>
    <cellStyle name="Comma 4 4 6 5 3" xfId="42095"/>
    <cellStyle name="Comma 4 4 6 5 3 2" xfId="42096"/>
    <cellStyle name="Comma 4 4 6 5 4" xfId="42097"/>
    <cellStyle name="Comma 4 4 6 5 5" xfId="42098"/>
    <cellStyle name="Comma 4 4 6 6" xfId="42099"/>
    <cellStyle name="Comma 4 4 6 6 2" xfId="42100"/>
    <cellStyle name="Comma 4 4 6 6 2 2" xfId="42101"/>
    <cellStyle name="Comma 4 4 6 6 3" xfId="42102"/>
    <cellStyle name="Comma 4 4 6 7" xfId="42103"/>
    <cellStyle name="Comma 4 4 6 7 2" xfId="42104"/>
    <cellStyle name="Comma 4 4 6 8" xfId="42105"/>
    <cellStyle name="Comma 4 4 6 8 2" xfId="42106"/>
    <cellStyle name="Comma 4 4 6 9" xfId="42107"/>
    <cellStyle name="Comma 4 4 7" xfId="42108"/>
    <cellStyle name="Comma 4 4 7 10" xfId="42109"/>
    <cellStyle name="Comma 4 4 7 11" xfId="42110"/>
    <cellStyle name="Comma 4 4 7 12" xfId="42111"/>
    <cellStyle name="Comma 4 4 7 13" xfId="42112"/>
    <cellStyle name="Comma 4 4 7 14" xfId="42113"/>
    <cellStyle name="Comma 4 4 7 2" xfId="42114"/>
    <cellStyle name="Comma 4 4 7 2 2" xfId="42115"/>
    <cellStyle name="Comma 4 4 7 2 2 2" xfId="42116"/>
    <cellStyle name="Comma 4 4 7 2 2 2 2" xfId="42117"/>
    <cellStyle name="Comma 4 4 7 2 2 3" xfId="42118"/>
    <cellStyle name="Comma 4 4 7 2 3" xfId="42119"/>
    <cellStyle name="Comma 4 4 7 2 3 2" xfId="42120"/>
    <cellStyle name="Comma 4 4 7 2 4" xfId="42121"/>
    <cellStyle name="Comma 4 4 7 2 5" xfId="42122"/>
    <cellStyle name="Comma 4 4 7 3" xfId="42123"/>
    <cellStyle name="Comma 4 4 7 3 2" xfId="42124"/>
    <cellStyle name="Comma 4 4 7 3 2 2" xfId="42125"/>
    <cellStyle name="Comma 4 4 7 3 2 2 2" xfId="42126"/>
    <cellStyle name="Comma 4 4 7 3 2 3" xfId="42127"/>
    <cellStyle name="Comma 4 4 7 3 3" xfId="42128"/>
    <cellStyle name="Comma 4 4 7 3 3 2" xfId="42129"/>
    <cellStyle name="Comma 4 4 7 3 4" xfId="42130"/>
    <cellStyle name="Comma 4 4 7 3 5" xfId="42131"/>
    <cellStyle name="Comma 4 4 7 4" xfId="42132"/>
    <cellStyle name="Comma 4 4 7 4 2" xfId="42133"/>
    <cellStyle name="Comma 4 4 7 4 2 2" xfId="42134"/>
    <cellStyle name="Comma 4 4 7 4 2 2 2" xfId="42135"/>
    <cellStyle name="Comma 4 4 7 4 2 3" xfId="42136"/>
    <cellStyle name="Comma 4 4 7 4 3" xfId="42137"/>
    <cellStyle name="Comma 4 4 7 4 3 2" xfId="42138"/>
    <cellStyle name="Comma 4 4 7 4 4" xfId="42139"/>
    <cellStyle name="Comma 4 4 7 4 5" xfId="42140"/>
    <cellStyle name="Comma 4 4 7 5" xfId="42141"/>
    <cellStyle name="Comma 4 4 7 5 2" xfId="42142"/>
    <cellStyle name="Comma 4 4 7 5 2 2" xfId="42143"/>
    <cellStyle name="Comma 4 4 7 5 2 2 2" xfId="42144"/>
    <cellStyle name="Comma 4 4 7 5 2 3" xfId="42145"/>
    <cellStyle name="Comma 4 4 7 5 3" xfId="42146"/>
    <cellStyle name="Comma 4 4 7 5 3 2" xfId="42147"/>
    <cellStyle name="Comma 4 4 7 5 4" xfId="42148"/>
    <cellStyle name="Comma 4 4 7 5 5" xfId="42149"/>
    <cellStyle name="Comma 4 4 7 6" xfId="42150"/>
    <cellStyle name="Comma 4 4 7 6 2" xfId="42151"/>
    <cellStyle name="Comma 4 4 7 6 2 2" xfId="42152"/>
    <cellStyle name="Comma 4 4 7 6 3" xfId="42153"/>
    <cellStyle name="Comma 4 4 7 7" xfId="42154"/>
    <cellStyle name="Comma 4 4 7 7 2" xfId="42155"/>
    <cellStyle name="Comma 4 4 7 8" xfId="42156"/>
    <cellStyle name="Comma 4 4 7 8 2" xfId="42157"/>
    <cellStyle name="Comma 4 4 7 9" xfId="42158"/>
    <cellStyle name="Comma 4 4 8" xfId="42159"/>
    <cellStyle name="Comma 4 4 8 2" xfId="42160"/>
    <cellStyle name="Comma 4 4 8 2 2" xfId="42161"/>
    <cellStyle name="Comma 4 4 8 2 2 2" xfId="42162"/>
    <cellStyle name="Comma 4 4 8 2 3" xfId="42163"/>
    <cellStyle name="Comma 4 4 8 3" xfId="42164"/>
    <cellStyle name="Comma 4 4 8 3 2" xfId="42165"/>
    <cellStyle name="Comma 4 4 8 4" xfId="42166"/>
    <cellStyle name="Comma 4 4 8 5" xfId="42167"/>
    <cellStyle name="Comma 4 4 8 6" xfId="42168"/>
    <cellStyle name="Comma 4 4 8 7" xfId="42169"/>
    <cellStyle name="Comma 4 4 8 8" xfId="42170"/>
    <cellStyle name="Comma 4 4 9" xfId="42171"/>
    <cellStyle name="Comma 4 4 9 2" xfId="42172"/>
    <cellStyle name="Comma 4 5" xfId="42173"/>
    <cellStyle name="Comma 4 5 10" xfId="42174"/>
    <cellStyle name="Comma 4 5 10 2" xfId="42175"/>
    <cellStyle name="Comma 4 5 11" xfId="42176"/>
    <cellStyle name="Comma 4 5 11 2" xfId="42177"/>
    <cellStyle name="Comma 4 5 11 2 2" xfId="42178"/>
    <cellStyle name="Comma 4 5 11 3" xfId="42179"/>
    <cellStyle name="Comma 4 5 12" xfId="42180"/>
    <cellStyle name="Comma 4 5 13" xfId="42181"/>
    <cellStyle name="Comma 4 5 13 2" xfId="42182"/>
    <cellStyle name="Comma 4 5 14" xfId="42183"/>
    <cellStyle name="Comma 4 5 15" xfId="42184"/>
    <cellStyle name="Comma 4 5 16" xfId="42185"/>
    <cellStyle name="Comma 4 5 17" xfId="42186"/>
    <cellStyle name="Comma 4 5 18" xfId="42187"/>
    <cellStyle name="Comma 4 5 19" xfId="42188"/>
    <cellStyle name="Comma 4 5 2" xfId="42189"/>
    <cellStyle name="Comma 4 5 2 10" xfId="42190"/>
    <cellStyle name="Comma 4 5 2 10 2" xfId="42191"/>
    <cellStyle name="Comma 4 5 2 11" xfId="42192"/>
    <cellStyle name="Comma 4 5 2 11 2" xfId="42193"/>
    <cellStyle name="Comma 4 5 2 12" xfId="42194"/>
    <cellStyle name="Comma 4 5 2 13" xfId="42195"/>
    <cellStyle name="Comma 4 5 2 14" xfId="42196"/>
    <cellStyle name="Comma 4 5 2 15" xfId="42197"/>
    <cellStyle name="Comma 4 5 2 16" xfId="42198"/>
    <cellStyle name="Comma 4 5 2 17" xfId="42199"/>
    <cellStyle name="Comma 4 5 2 2" xfId="42200"/>
    <cellStyle name="Comma 4 5 2 2 10" xfId="42201"/>
    <cellStyle name="Comma 4 5 2 2 11" xfId="42202"/>
    <cellStyle name="Comma 4 5 2 2 12" xfId="42203"/>
    <cellStyle name="Comma 4 5 2 2 13" xfId="42204"/>
    <cellStyle name="Comma 4 5 2 2 14" xfId="42205"/>
    <cellStyle name="Comma 4 5 2 2 2" xfId="42206"/>
    <cellStyle name="Comma 4 5 2 2 2 2" xfId="42207"/>
    <cellStyle name="Comma 4 5 2 2 2 2 2" xfId="42208"/>
    <cellStyle name="Comma 4 5 2 2 2 2 2 2" xfId="42209"/>
    <cellStyle name="Comma 4 5 2 2 2 2 3" xfId="42210"/>
    <cellStyle name="Comma 4 5 2 2 2 3" xfId="42211"/>
    <cellStyle name="Comma 4 5 2 2 2 3 2" xfId="42212"/>
    <cellStyle name="Comma 4 5 2 2 2 4" xfId="42213"/>
    <cellStyle name="Comma 4 5 2 2 2 5" xfId="42214"/>
    <cellStyle name="Comma 4 5 2 2 2 6" xfId="42215"/>
    <cellStyle name="Comma 4 5 2 2 2 7" xfId="42216"/>
    <cellStyle name="Comma 4 5 2 2 2 8" xfId="42217"/>
    <cellStyle name="Comma 4 5 2 2 3" xfId="42218"/>
    <cellStyle name="Comma 4 5 2 2 3 2" xfId="42219"/>
    <cellStyle name="Comma 4 5 2 2 3 2 2" xfId="42220"/>
    <cellStyle name="Comma 4 5 2 2 3 2 2 2" xfId="42221"/>
    <cellStyle name="Comma 4 5 2 2 3 2 3" xfId="42222"/>
    <cellStyle name="Comma 4 5 2 2 3 3" xfId="42223"/>
    <cellStyle name="Comma 4 5 2 2 3 3 2" xfId="42224"/>
    <cellStyle name="Comma 4 5 2 2 3 4" xfId="42225"/>
    <cellStyle name="Comma 4 5 2 2 3 5" xfId="42226"/>
    <cellStyle name="Comma 4 5 2 2 3 6" xfId="42227"/>
    <cellStyle name="Comma 4 5 2 2 3 7" xfId="42228"/>
    <cellStyle name="Comma 4 5 2 2 3 8" xfId="42229"/>
    <cellStyle name="Comma 4 5 2 2 4" xfId="42230"/>
    <cellStyle name="Comma 4 5 2 2 4 2" xfId="42231"/>
    <cellStyle name="Comma 4 5 2 2 4 2 2" xfId="42232"/>
    <cellStyle name="Comma 4 5 2 2 4 2 2 2" xfId="42233"/>
    <cellStyle name="Comma 4 5 2 2 4 2 3" xfId="42234"/>
    <cellStyle name="Comma 4 5 2 2 4 3" xfId="42235"/>
    <cellStyle name="Comma 4 5 2 2 4 3 2" xfId="42236"/>
    <cellStyle name="Comma 4 5 2 2 4 4" xfId="42237"/>
    <cellStyle name="Comma 4 5 2 2 4 5" xfId="42238"/>
    <cellStyle name="Comma 4 5 2 2 5" xfId="42239"/>
    <cellStyle name="Comma 4 5 2 2 5 2" xfId="42240"/>
    <cellStyle name="Comma 4 5 2 2 5 2 2" xfId="42241"/>
    <cellStyle name="Comma 4 5 2 2 5 2 2 2" xfId="42242"/>
    <cellStyle name="Comma 4 5 2 2 5 2 3" xfId="42243"/>
    <cellStyle name="Comma 4 5 2 2 5 3" xfId="42244"/>
    <cellStyle name="Comma 4 5 2 2 5 3 2" xfId="42245"/>
    <cellStyle name="Comma 4 5 2 2 5 4" xfId="42246"/>
    <cellStyle name="Comma 4 5 2 2 5 5" xfId="42247"/>
    <cellStyle name="Comma 4 5 2 2 6" xfId="42248"/>
    <cellStyle name="Comma 4 5 2 2 6 2" xfId="42249"/>
    <cellStyle name="Comma 4 5 2 2 6 2 2" xfId="42250"/>
    <cellStyle name="Comma 4 5 2 2 6 3" xfId="42251"/>
    <cellStyle name="Comma 4 5 2 2 7" xfId="42252"/>
    <cellStyle name="Comma 4 5 2 2 7 2" xfId="42253"/>
    <cellStyle name="Comma 4 5 2 2 8" xfId="42254"/>
    <cellStyle name="Comma 4 5 2 2 8 2" xfId="42255"/>
    <cellStyle name="Comma 4 5 2 2 9" xfId="42256"/>
    <cellStyle name="Comma 4 5 2 3" xfId="42257"/>
    <cellStyle name="Comma 4 5 2 3 10" xfId="42258"/>
    <cellStyle name="Comma 4 5 2 3 11" xfId="42259"/>
    <cellStyle name="Comma 4 5 2 3 12" xfId="42260"/>
    <cellStyle name="Comma 4 5 2 3 13" xfId="42261"/>
    <cellStyle name="Comma 4 5 2 3 14" xfId="42262"/>
    <cellStyle name="Comma 4 5 2 3 2" xfId="42263"/>
    <cellStyle name="Comma 4 5 2 3 2 2" xfId="42264"/>
    <cellStyle name="Comma 4 5 2 3 2 2 2" xfId="42265"/>
    <cellStyle name="Comma 4 5 2 3 2 2 2 2" xfId="42266"/>
    <cellStyle name="Comma 4 5 2 3 2 2 3" xfId="42267"/>
    <cellStyle name="Comma 4 5 2 3 2 3" xfId="42268"/>
    <cellStyle name="Comma 4 5 2 3 2 3 2" xfId="42269"/>
    <cellStyle name="Comma 4 5 2 3 2 4" xfId="42270"/>
    <cellStyle name="Comma 4 5 2 3 2 5" xfId="42271"/>
    <cellStyle name="Comma 4 5 2 3 2 6" xfId="42272"/>
    <cellStyle name="Comma 4 5 2 3 2 7" xfId="42273"/>
    <cellStyle name="Comma 4 5 2 3 2 8" xfId="42274"/>
    <cellStyle name="Comma 4 5 2 3 3" xfId="42275"/>
    <cellStyle name="Comma 4 5 2 3 3 2" xfId="42276"/>
    <cellStyle name="Comma 4 5 2 3 3 2 2" xfId="42277"/>
    <cellStyle name="Comma 4 5 2 3 3 2 2 2" xfId="42278"/>
    <cellStyle name="Comma 4 5 2 3 3 2 3" xfId="42279"/>
    <cellStyle name="Comma 4 5 2 3 3 3" xfId="42280"/>
    <cellStyle name="Comma 4 5 2 3 3 3 2" xfId="42281"/>
    <cellStyle name="Comma 4 5 2 3 3 4" xfId="42282"/>
    <cellStyle name="Comma 4 5 2 3 3 5" xfId="42283"/>
    <cellStyle name="Comma 4 5 2 3 3 6" xfId="42284"/>
    <cellStyle name="Comma 4 5 2 3 3 7" xfId="42285"/>
    <cellStyle name="Comma 4 5 2 3 3 8" xfId="42286"/>
    <cellStyle name="Comma 4 5 2 3 4" xfId="42287"/>
    <cellStyle name="Comma 4 5 2 3 4 2" xfId="42288"/>
    <cellStyle name="Comma 4 5 2 3 4 2 2" xfId="42289"/>
    <cellStyle name="Comma 4 5 2 3 4 2 2 2" xfId="42290"/>
    <cellStyle name="Comma 4 5 2 3 4 2 3" xfId="42291"/>
    <cellStyle name="Comma 4 5 2 3 4 3" xfId="42292"/>
    <cellStyle name="Comma 4 5 2 3 4 3 2" xfId="42293"/>
    <cellStyle name="Comma 4 5 2 3 4 4" xfId="42294"/>
    <cellStyle name="Comma 4 5 2 3 4 5" xfId="42295"/>
    <cellStyle name="Comma 4 5 2 3 5" xfId="42296"/>
    <cellStyle name="Comma 4 5 2 3 5 2" xfId="42297"/>
    <cellStyle name="Comma 4 5 2 3 5 2 2" xfId="42298"/>
    <cellStyle name="Comma 4 5 2 3 5 2 2 2" xfId="42299"/>
    <cellStyle name="Comma 4 5 2 3 5 2 3" xfId="42300"/>
    <cellStyle name="Comma 4 5 2 3 5 3" xfId="42301"/>
    <cellStyle name="Comma 4 5 2 3 5 3 2" xfId="42302"/>
    <cellStyle name="Comma 4 5 2 3 5 4" xfId="42303"/>
    <cellStyle name="Comma 4 5 2 3 5 5" xfId="42304"/>
    <cellStyle name="Comma 4 5 2 3 6" xfId="42305"/>
    <cellStyle name="Comma 4 5 2 3 6 2" xfId="42306"/>
    <cellStyle name="Comma 4 5 2 3 6 2 2" xfId="42307"/>
    <cellStyle name="Comma 4 5 2 3 6 3" xfId="42308"/>
    <cellStyle name="Comma 4 5 2 3 7" xfId="42309"/>
    <cellStyle name="Comma 4 5 2 3 7 2" xfId="42310"/>
    <cellStyle name="Comma 4 5 2 3 8" xfId="42311"/>
    <cellStyle name="Comma 4 5 2 3 8 2" xfId="42312"/>
    <cellStyle name="Comma 4 5 2 3 9" xfId="42313"/>
    <cellStyle name="Comma 4 5 2 4" xfId="42314"/>
    <cellStyle name="Comma 4 5 2 4 10" xfId="42315"/>
    <cellStyle name="Comma 4 5 2 4 11" xfId="42316"/>
    <cellStyle name="Comma 4 5 2 4 12" xfId="42317"/>
    <cellStyle name="Comma 4 5 2 4 13" xfId="42318"/>
    <cellStyle name="Comma 4 5 2 4 14" xfId="42319"/>
    <cellStyle name="Comma 4 5 2 4 2" xfId="42320"/>
    <cellStyle name="Comma 4 5 2 4 2 2" xfId="42321"/>
    <cellStyle name="Comma 4 5 2 4 2 2 2" xfId="42322"/>
    <cellStyle name="Comma 4 5 2 4 2 2 2 2" xfId="42323"/>
    <cellStyle name="Comma 4 5 2 4 2 2 3" xfId="42324"/>
    <cellStyle name="Comma 4 5 2 4 2 3" xfId="42325"/>
    <cellStyle name="Comma 4 5 2 4 2 3 2" xfId="42326"/>
    <cellStyle name="Comma 4 5 2 4 2 4" xfId="42327"/>
    <cellStyle name="Comma 4 5 2 4 2 5" xfId="42328"/>
    <cellStyle name="Comma 4 5 2 4 2 6" xfId="42329"/>
    <cellStyle name="Comma 4 5 2 4 2 7" xfId="42330"/>
    <cellStyle name="Comma 4 5 2 4 2 8" xfId="42331"/>
    <cellStyle name="Comma 4 5 2 4 3" xfId="42332"/>
    <cellStyle name="Comma 4 5 2 4 3 2" xfId="42333"/>
    <cellStyle name="Comma 4 5 2 4 3 2 2" xfId="42334"/>
    <cellStyle name="Comma 4 5 2 4 3 2 2 2" xfId="42335"/>
    <cellStyle name="Comma 4 5 2 4 3 2 3" xfId="42336"/>
    <cellStyle name="Comma 4 5 2 4 3 3" xfId="42337"/>
    <cellStyle name="Comma 4 5 2 4 3 3 2" xfId="42338"/>
    <cellStyle name="Comma 4 5 2 4 3 4" xfId="42339"/>
    <cellStyle name="Comma 4 5 2 4 3 5" xfId="42340"/>
    <cellStyle name="Comma 4 5 2 4 3 6" xfId="42341"/>
    <cellStyle name="Comma 4 5 2 4 3 7" xfId="42342"/>
    <cellStyle name="Comma 4 5 2 4 3 8" xfId="42343"/>
    <cellStyle name="Comma 4 5 2 4 4" xfId="42344"/>
    <cellStyle name="Comma 4 5 2 4 4 2" xfId="42345"/>
    <cellStyle name="Comma 4 5 2 4 4 2 2" xfId="42346"/>
    <cellStyle name="Comma 4 5 2 4 4 2 2 2" xfId="42347"/>
    <cellStyle name="Comma 4 5 2 4 4 2 3" xfId="42348"/>
    <cellStyle name="Comma 4 5 2 4 4 3" xfId="42349"/>
    <cellStyle name="Comma 4 5 2 4 4 3 2" xfId="42350"/>
    <cellStyle name="Comma 4 5 2 4 4 4" xfId="42351"/>
    <cellStyle name="Comma 4 5 2 4 4 5" xfId="42352"/>
    <cellStyle name="Comma 4 5 2 4 5" xfId="42353"/>
    <cellStyle name="Comma 4 5 2 4 5 2" xfId="42354"/>
    <cellStyle name="Comma 4 5 2 4 5 2 2" xfId="42355"/>
    <cellStyle name="Comma 4 5 2 4 5 2 2 2" xfId="42356"/>
    <cellStyle name="Comma 4 5 2 4 5 2 3" xfId="42357"/>
    <cellStyle name="Comma 4 5 2 4 5 3" xfId="42358"/>
    <cellStyle name="Comma 4 5 2 4 5 3 2" xfId="42359"/>
    <cellStyle name="Comma 4 5 2 4 5 4" xfId="42360"/>
    <cellStyle name="Comma 4 5 2 4 5 5" xfId="42361"/>
    <cellStyle name="Comma 4 5 2 4 6" xfId="42362"/>
    <cellStyle name="Comma 4 5 2 4 6 2" xfId="42363"/>
    <cellStyle name="Comma 4 5 2 4 6 2 2" xfId="42364"/>
    <cellStyle name="Comma 4 5 2 4 6 3" xfId="42365"/>
    <cellStyle name="Comma 4 5 2 4 7" xfId="42366"/>
    <cellStyle name="Comma 4 5 2 4 7 2" xfId="42367"/>
    <cellStyle name="Comma 4 5 2 4 8" xfId="42368"/>
    <cellStyle name="Comma 4 5 2 4 8 2" xfId="42369"/>
    <cellStyle name="Comma 4 5 2 4 9" xfId="42370"/>
    <cellStyle name="Comma 4 5 2 5" xfId="42371"/>
    <cellStyle name="Comma 4 5 2 5 2" xfId="42372"/>
    <cellStyle name="Comma 4 5 2 5 2 2" xfId="42373"/>
    <cellStyle name="Comma 4 5 2 5 2 2 2" xfId="42374"/>
    <cellStyle name="Comma 4 5 2 5 2 3" xfId="42375"/>
    <cellStyle name="Comma 4 5 2 5 3" xfId="42376"/>
    <cellStyle name="Comma 4 5 2 5 3 2" xfId="42377"/>
    <cellStyle name="Comma 4 5 2 5 4" xfId="42378"/>
    <cellStyle name="Comma 4 5 2 5 5" xfId="42379"/>
    <cellStyle name="Comma 4 5 2 5 6" xfId="42380"/>
    <cellStyle name="Comma 4 5 2 5 7" xfId="42381"/>
    <cellStyle name="Comma 4 5 2 5 8" xfId="42382"/>
    <cellStyle name="Comma 4 5 2 6" xfId="42383"/>
    <cellStyle name="Comma 4 5 2 6 2" xfId="42384"/>
    <cellStyle name="Comma 4 5 2 6 2 2" xfId="42385"/>
    <cellStyle name="Comma 4 5 2 6 2 2 2" xfId="42386"/>
    <cellStyle name="Comma 4 5 2 6 2 3" xfId="42387"/>
    <cellStyle name="Comma 4 5 2 6 3" xfId="42388"/>
    <cellStyle name="Comma 4 5 2 6 3 2" xfId="42389"/>
    <cellStyle name="Comma 4 5 2 6 4" xfId="42390"/>
    <cellStyle name="Comma 4 5 2 6 5" xfId="42391"/>
    <cellStyle name="Comma 4 5 2 6 6" xfId="42392"/>
    <cellStyle name="Comma 4 5 2 6 7" xfId="42393"/>
    <cellStyle name="Comma 4 5 2 6 8" xfId="42394"/>
    <cellStyle name="Comma 4 5 2 7" xfId="42395"/>
    <cellStyle name="Comma 4 5 2 7 2" xfId="42396"/>
    <cellStyle name="Comma 4 5 2 7 2 2" xfId="42397"/>
    <cellStyle name="Comma 4 5 2 7 2 2 2" xfId="42398"/>
    <cellStyle name="Comma 4 5 2 7 2 3" xfId="42399"/>
    <cellStyle name="Comma 4 5 2 7 3" xfId="42400"/>
    <cellStyle name="Comma 4 5 2 7 3 2" xfId="42401"/>
    <cellStyle name="Comma 4 5 2 7 4" xfId="42402"/>
    <cellStyle name="Comma 4 5 2 7 5" xfId="42403"/>
    <cellStyle name="Comma 4 5 2 8" xfId="42404"/>
    <cellStyle name="Comma 4 5 2 8 2" xfId="42405"/>
    <cellStyle name="Comma 4 5 2 8 2 2" xfId="42406"/>
    <cellStyle name="Comma 4 5 2 8 2 2 2" xfId="42407"/>
    <cellStyle name="Comma 4 5 2 8 2 3" xfId="42408"/>
    <cellStyle name="Comma 4 5 2 8 3" xfId="42409"/>
    <cellStyle name="Comma 4 5 2 8 3 2" xfId="42410"/>
    <cellStyle name="Comma 4 5 2 8 4" xfId="42411"/>
    <cellStyle name="Comma 4 5 2 8 5" xfId="42412"/>
    <cellStyle name="Comma 4 5 2 9" xfId="42413"/>
    <cellStyle name="Comma 4 5 2 9 2" xfId="42414"/>
    <cellStyle name="Comma 4 5 2 9 2 2" xfId="42415"/>
    <cellStyle name="Comma 4 5 2 9 3" xfId="42416"/>
    <cellStyle name="Comma 4 5 3" xfId="42417"/>
    <cellStyle name="Comma 4 5 3 10" xfId="42418"/>
    <cellStyle name="Comma 4 5 3 11" xfId="42419"/>
    <cellStyle name="Comma 4 5 3 12" xfId="42420"/>
    <cellStyle name="Comma 4 5 3 13" xfId="42421"/>
    <cellStyle name="Comma 4 5 3 14" xfId="42422"/>
    <cellStyle name="Comma 4 5 3 2" xfId="42423"/>
    <cellStyle name="Comma 4 5 3 2 2" xfId="42424"/>
    <cellStyle name="Comma 4 5 3 2 2 2" xfId="42425"/>
    <cellStyle name="Comma 4 5 3 2 2 2 2" xfId="42426"/>
    <cellStyle name="Comma 4 5 3 2 2 3" xfId="42427"/>
    <cellStyle name="Comma 4 5 3 2 3" xfId="42428"/>
    <cellStyle name="Comma 4 5 3 2 3 2" xfId="42429"/>
    <cellStyle name="Comma 4 5 3 2 4" xfId="42430"/>
    <cellStyle name="Comma 4 5 3 2 5" xfId="42431"/>
    <cellStyle name="Comma 4 5 3 2 6" xfId="42432"/>
    <cellStyle name="Comma 4 5 3 2 7" xfId="42433"/>
    <cellStyle name="Comma 4 5 3 2 8" xfId="42434"/>
    <cellStyle name="Comma 4 5 3 3" xfId="42435"/>
    <cellStyle name="Comma 4 5 3 3 2" xfId="42436"/>
    <cellStyle name="Comma 4 5 3 3 2 2" xfId="42437"/>
    <cellStyle name="Comma 4 5 3 3 2 2 2" xfId="42438"/>
    <cellStyle name="Comma 4 5 3 3 2 3" xfId="42439"/>
    <cellStyle name="Comma 4 5 3 3 3" xfId="42440"/>
    <cellStyle name="Comma 4 5 3 3 3 2" xfId="42441"/>
    <cellStyle name="Comma 4 5 3 3 4" xfId="42442"/>
    <cellStyle name="Comma 4 5 3 3 5" xfId="42443"/>
    <cellStyle name="Comma 4 5 3 3 6" xfId="42444"/>
    <cellStyle name="Comma 4 5 3 3 7" xfId="42445"/>
    <cellStyle name="Comma 4 5 3 3 8" xfId="42446"/>
    <cellStyle name="Comma 4 5 3 4" xfId="42447"/>
    <cellStyle name="Comma 4 5 3 4 2" xfId="42448"/>
    <cellStyle name="Comma 4 5 3 4 2 2" xfId="42449"/>
    <cellStyle name="Comma 4 5 3 4 2 2 2" xfId="42450"/>
    <cellStyle name="Comma 4 5 3 4 2 3" xfId="42451"/>
    <cellStyle name="Comma 4 5 3 4 3" xfId="42452"/>
    <cellStyle name="Comma 4 5 3 4 3 2" xfId="42453"/>
    <cellStyle name="Comma 4 5 3 4 4" xfId="42454"/>
    <cellStyle name="Comma 4 5 3 4 5" xfId="42455"/>
    <cellStyle name="Comma 4 5 3 5" xfId="42456"/>
    <cellStyle name="Comma 4 5 3 5 2" xfId="42457"/>
    <cellStyle name="Comma 4 5 3 5 2 2" xfId="42458"/>
    <cellStyle name="Comma 4 5 3 5 2 2 2" xfId="42459"/>
    <cellStyle name="Comma 4 5 3 5 2 3" xfId="42460"/>
    <cellStyle name="Comma 4 5 3 5 3" xfId="42461"/>
    <cellStyle name="Comma 4 5 3 5 3 2" xfId="42462"/>
    <cellStyle name="Comma 4 5 3 5 4" xfId="42463"/>
    <cellStyle name="Comma 4 5 3 5 5" xfId="42464"/>
    <cellStyle name="Comma 4 5 3 6" xfId="42465"/>
    <cellStyle name="Comma 4 5 3 6 2" xfId="42466"/>
    <cellStyle name="Comma 4 5 3 6 2 2" xfId="42467"/>
    <cellStyle name="Comma 4 5 3 6 3" xfId="42468"/>
    <cellStyle name="Comma 4 5 3 7" xfId="42469"/>
    <cellStyle name="Comma 4 5 3 7 2" xfId="42470"/>
    <cellStyle name="Comma 4 5 3 8" xfId="42471"/>
    <cellStyle name="Comma 4 5 3 8 2" xfId="42472"/>
    <cellStyle name="Comma 4 5 3 9" xfId="42473"/>
    <cellStyle name="Comma 4 5 4" xfId="42474"/>
    <cellStyle name="Comma 4 5 4 10" xfId="42475"/>
    <cellStyle name="Comma 4 5 4 11" xfId="42476"/>
    <cellStyle name="Comma 4 5 4 12" xfId="42477"/>
    <cellStyle name="Comma 4 5 4 13" xfId="42478"/>
    <cellStyle name="Comma 4 5 4 14" xfId="42479"/>
    <cellStyle name="Comma 4 5 4 2" xfId="42480"/>
    <cellStyle name="Comma 4 5 4 2 2" xfId="42481"/>
    <cellStyle name="Comma 4 5 4 2 2 2" xfId="42482"/>
    <cellStyle name="Comma 4 5 4 2 2 2 2" xfId="42483"/>
    <cellStyle name="Comma 4 5 4 2 2 3" xfId="42484"/>
    <cellStyle name="Comma 4 5 4 2 3" xfId="42485"/>
    <cellStyle name="Comma 4 5 4 2 3 2" xfId="42486"/>
    <cellStyle name="Comma 4 5 4 2 4" xfId="42487"/>
    <cellStyle name="Comma 4 5 4 2 5" xfId="42488"/>
    <cellStyle name="Comma 4 5 4 2 6" xfId="42489"/>
    <cellStyle name="Comma 4 5 4 2 7" xfId="42490"/>
    <cellStyle name="Comma 4 5 4 2 8" xfId="42491"/>
    <cellStyle name="Comma 4 5 4 3" xfId="42492"/>
    <cellStyle name="Comma 4 5 4 3 2" xfId="42493"/>
    <cellStyle name="Comma 4 5 4 3 2 2" xfId="42494"/>
    <cellStyle name="Comma 4 5 4 3 2 2 2" xfId="42495"/>
    <cellStyle name="Comma 4 5 4 3 2 3" xfId="42496"/>
    <cellStyle name="Comma 4 5 4 3 3" xfId="42497"/>
    <cellStyle name="Comma 4 5 4 3 3 2" xfId="42498"/>
    <cellStyle name="Comma 4 5 4 3 4" xfId="42499"/>
    <cellStyle name="Comma 4 5 4 3 5" xfId="42500"/>
    <cellStyle name="Comma 4 5 4 3 6" xfId="42501"/>
    <cellStyle name="Comma 4 5 4 3 7" xfId="42502"/>
    <cellStyle name="Comma 4 5 4 3 8" xfId="42503"/>
    <cellStyle name="Comma 4 5 4 4" xfId="42504"/>
    <cellStyle name="Comma 4 5 4 4 2" xfId="42505"/>
    <cellStyle name="Comma 4 5 4 4 2 2" xfId="42506"/>
    <cellStyle name="Comma 4 5 4 4 2 2 2" xfId="42507"/>
    <cellStyle name="Comma 4 5 4 4 2 3" xfId="42508"/>
    <cellStyle name="Comma 4 5 4 4 3" xfId="42509"/>
    <cellStyle name="Comma 4 5 4 4 3 2" xfId="42510"/>
    <cellStyle name="Comma 4 5 4 4 4" xfId="42511"/>
    <cellStyle name="Comma 4 5 4 4 5" xfId="42512"/>
    <cellStyle name="Comma 4 5 4 5" xfId="42513"/>
    <cellStyle name="Comma 4 5 4 5 2" xfId="42514"/>
    <cellStyle name="Comma 4 5 4 5 2 2" xfId="42515"/>
    <cellStyle name="Comma 4 5 4 5 2 2 2" xfId="42516"/>
    <cellStyle name="Comma 4 5 4 5 2 3" xfId="42517"/>
    <cellStyle name="Comma 4 5 4 5 3" xfId="42518"/>
    <cellStyle name="Comma 4 5 4 5 3 2" xfId="42519"/>
    <cellStyle name="Comma 4 5 4 5 4" xfId="42520"/>
    <cellStyle name="Comma 4 5 4 5 5" xfId="42521"/>
    <cellStyle name="Comma 4 5 4 6" xfId="42522"/>
    <cellStyle name="Comma 4 5 4 6 2" xfId="42523"/>
    <cellStyle name="Comma 4 5 4 6 2 2" xfId="42524"/>
    <cellStyle name="Comma 4 5 4 6 3" xfId="42525"/>
    <cellStyle name="Comma 4 5 4 7" xfId="42526"/>
    <cellStyle name="Comma 4 5 4 7 2" xfId="42527"/>
    <cellStyle name="Comma 4 5 4 8" xfId="42528"/>
    <cellStyle name="Comma 4 5 4 8 2" xfId="42529"/>
    <cellStyle name="Comma 4 5 4 9" xfId="42530"/>
    <cellStyle name="Comma 4 5 5" xfId="42531"/>
    <cellStyle name="Comma 4 5 5 10" xfId="42532"/>
    <cellStyle name="Comma 4 5 5 11" xfId="42533"/>
    <cellStyle name="Comma 4 5 5 12" xfId="42534"/>
    <cellStyle name="Comma 4 5 5 13" xfId="42535"/>
    <cellStyle name="Comma 4 5 5 14" xfId="42536"/>
    <cellStyle name="Comma 4 5 5 2" xfId="42537"/>
    <cellStyle name="Comma 4 5 5 2 2" xfId="42538"/>
    <cellStyle name="Comma 4 5 5 2 2 2" xfId="42539"/>
    <cellStyle name="Comma 4 5 5 2 2 2 2" xfId="42540"/>
    <cellStyle name="Comma 4 5 5 2 2 3" xfId="42541"/>
    <cellStyle name="Comma 4 5 5 2 3" xfId="42542"/>
    <cellStyle name="Comma 4 5 5 2 3 2" xfId="42543"/>
    <cellStyle name="Comma 4 5 5 2 4" xfId="42544"/>
    <cellStyle name="Comma 4 5 5 2 5" xfId="42545"/>
    <cellStyle name="Comma 4 5 5 2 6" xfId="42546"/>
    <cellStyle name="Comma 4 5 5 2 7" xfId="42547"/>
    <cellStyle name="Comma 4 5 5 2 8" xfId="42548"/>
    <cellStyle name="Comma 4 5 5 3" xfId="42549"/>
    <cellStyle name="Comma 4 5 5 3 2" xfId="42550"/>
    <cellStyle name="Comma 4 5 5 3 2 2" xfId="42551"/>
    <cellStyle name="Comma 4 5 5 3 2 2 2" xfId="42552"/>
    <cellStyle name="Comma 4 5 5 3 2 3" xfId="42553"/>
    <cellStyle name="Comma 4 5 5 3 3" xfId="42554"/>
    <cellStyle name="Comma 4 5 5 3 3 2" xfId="42555"/>
    <cellStyle name="Comma 4 5 5 3 4" xfId="42556"/>
    <cellStyle name="Comma 4 5 5 3 5" xfId="42557"/>
    <cellStyle name="Comma 4 5 5 3 6" xfId="42558"/>
    <cellStyle name="Comma 4 5 5 3 7" xfId="42559"/>
    <cellStyle name="Comma 4 5 5 3 8" xfId="42560"/>
    <cellStyle name="Comma 4 5 5 4" xfId="42561"/>
    <cellStyle name="Comma 4 5 5 4 2" xfId="42562"/>
    <cellStyle name="Comma 4 5 5 4 2 2" xfId="42563"/>
    <cellStyle name="Comma 4 5 5 4 2 2 2" xfId="42564"/>
    <cellStyle name="Comma 4 5 5 4 2 3" xfId="42565"/>
    <cellStyle name="Comma 4 5 5 4 3" xfId="42566"/>
    <cellStyle name="Comma 4 5 5 4 3 2" xfId="42567"/>
    <cellStyle name="Comma 4 5 5 4 4" xfId="42568"/>
    <cellStyle name="Comma 4 5 5 4 5" xfId="42569"/>
    <cellStyle name="Comma 4 5 5 5" xfId="42570"/>
    <cellStyle name="Comma 4 5 5 5 2" xfId="42571"/>
    <cellStyle name="Comma 4 5 5 5 2 2" xfId="42572"/>
    <cellStyle name="Comma 4 5 5 5 2 2 2" xfId="42573"/>
    <cellStyle name="Comma 4 5 5 5 2 3" xfId="42574"/>
    <cellStyle name="Comma 4 5 5 5 3" xfId="42575"/>
    <cellStyle name="Comma 4 5 5 5 3 2" xfId="42576"/>
    <cellStyle name="Comma 4 5 5 5 4" xfId="42577"/>
    <cellStyle name="Comma 4 5 5 5 5" xfId="42578"/>
    <cellStyle name="Comma 4 5 5 6" xfId="42579"/>
    <cellStyle name="Comma 4 5 5 6 2" xfId="42580"/>
    <cellStyle name="Comma 4 5 5 6 2 2" xfId="42581"/>
    <cellStyle name="Comma 4 5 5 6 3" xfId="42582"/>
    <cellStyle name="Comma 4 5 5 7" xfId="42583"/>
    <cellStyle name="Comma 4 5 5 7 2" xfId="42584"/>
    <cellStyle name="Comma 4 5 5 8" xfId="42585"/>
    <cellStyle name="Comma 4 5 5 8 2" xfId="42586"/>
    <cellStyle name="Comma 4 5 5 9" xfId="42587"/>
    <cellStyle name="Comma 4 5 6" xfId="42588"/>
    <cellStyle name="Comma 4 5 6 10" xfId="42589"/>
    <cellStyle name="Comma 4 5 6 11" xfId="42590"/>
    <cellStyle name="Comma 4 5 6 12" xfId="42591"/>
    <cellStyle name="Comma 4 5 6 13" xfId="42592"/>
    <cellStyle name="Comma 4 5 6 14" xfId="42593"/>
    <cellStyle name="Comma 4 5 6 2" xfId="42594"/>
    <cellStyle name="Comma 4 5 6 2 2" xfId="42595"/>
    <cellStyle name="Comma 4 5 6 2 2 2" xfId="42596"/>
    <cellStyle name="Comma 4 5 6 2 2 2 2" xfId="42597"/>
    <cellStyle name="Comma 4 5 6 2 2 3" xfId="42598"/>
    <cellStyle name="Comma 4 5 6 2 3" xfId="42599"/>
    <cellStyle name="Comma 4 5 6 2 3 2" xfId="42600"/>
    <cellStyle name="Comma 4 5 6 2 4" xfId="42601"/>
    <cellStyle name="Comma 4 5 6 2 5" xfId="42602"/>
    <cellStyle name="Comma 4 5 6 3" xfId="42603"/>
    <cellStyle name="Comma 4 5 6 3 2" xfId="42604"/>
    <cellStyle name="Comma 4 5 6 3 2 2" xfId="42605"/>
    <cellStyle name="Comma 4 5 6 3 2 2 2" xfId="42606"/>
    <cellStyle name="Comma 4 5 6 3 2 3" xfId="42607"/>
    <cellStyle name="Comma 4 5 6 3 3" xfId="42608"/>
    <cellStyle name="Comma 4 5 6 3 3 2" xfId="42609"/>
    <cellStyle name="Comma 4 5 6 3 4" xfId="42610"/>
    <cellStyle name="Comma 4 5 6 3 5" xfId="42611"/>
    <cellStyle name="Comma 4 5 6 4" xfId="42612"/>
    <cellStyle name="Comma 4 5 6 4 2" xfId="42613"/>
    <cellStyle name="Comma 4 5 6 4 2 2" xfId="42614"/>
    <cellStyle name="Comma 4 5 6 4 2 2 2" xfId="42615"/>
    <cellStyle name="Comma 4 5 6 4 2 3" xfId="42616"/>
    <cellStyle name="Comma 4 5 6 4 3" xfId="42617"/>
    <cellStyle name="Comma 4 5 6 4 3 2" xfId="42618"/>
    <cellStyle name="Comma 4 5 6 4 4" xfId="42619"/>
    <cellStyle name="Comma 4 5 6 4 5" xfId="42620"/>
    <cellStyle name="Comma 4 5 6 5" xfId="42621"/>
    <cellStyle name="Comma 4 5 6 5 2" xfId="42622"/>
    <cellStyle name="Comma 4 5 6 5 2 2" xfId="42623"/>
    <cellStyle name="Comma 4 5 6 5 2 2 2" xfId="42624"/>
    <cellStyle name="Comma 4 5 6 5 2 3" xfId="42625"/>
    <cellStyle name="Comma 4 5 6 5 3" xfId="42626"/>
    <cellStyle name="Comma 4 5 6 5 3 2" xfId="42627"/>
    <cellStyle name="Comma 4 5 6 5 4" xfId="42628"/>
    <cellStyle name="Comma 4 5 6 5 5" xfId="42629"/>
    <cellStyle name="Comma 4 5 6 6" xfId="42630"/>
    <cellStyle name="Comma 4 5 6 6 2" xfId="42631"/>
    <cellStyle name="Comma 4 5 6 6 2 2" xfId="42632"/>
    <cellStyle name="Comma 4 5 6 6 3" xfId="42633"/>
    <cellStyle name="Comma 4 5 6 7" xfId="42634"/>
    <cellStyle name="Comma 4 5 6 7 2" xfId="42635"/>
    <cellStyle name="Comma 4 5 6 8" xfId="42636"/>
    <cellStyle name="Comma 4 5 6 8 2" xfId="42637"/>
    <cellStyle name="Comma 4 5 6 9" xfId="42638"/>
    <cellStyle name="Comma 4 5 7" xfId="42639"/>
    <cellStyle name="Comma 4 5 7 2" xfId="42640"/>
    <cellStyle name="Comma 4 5 7 3" xfId="42641"/>
    <cellStyle name="Comma 4 5 7 4" xfId="42642"/>
    <cellStyle name="Comma 4 5 7 5" xfId="42643"/>
    <cellStyle name="Comma 4 5 8" xfId="42644"/>
    <cellStyle name="Comma 4 5 8 2" xfId="42645"/>
    <cellStyle name="Comma 4 5 8 2 2" xfId="42646"/>
    <cellStyle name="Comma 4 5 8 2 2 2" xfId="42647"/>
    <cellStyle name="Comma 4 5 8 2 3" xfId="42648"/>
    <cellStyle name="Comma 4 5 8 3" xfId="42649"/>
    <cellStyle name="Comma 4 5 8 3 2" xfId="42650"/>
    <cellStyle name="Comma 4 5 8 4" xfId="42651"/>
    <cellStyle name="Comma 4 5 8 5" xfId="42652"/>
    <cellStyle name="Comma 4 5 9" xfId="42653"/>
    <cellStyle name="Comma 4 5 9 2" xfId="42654"/>
    <cellStyle name="Comma 4 6" xfId="42655"/>
    <cellStyle name="Comma 4 6 10" xfId="42656"/>
    <cellStyle name="Comma 4 6 10 2" xfId="42657"/>
    <cellStyle name="Comma 4 6 11" xfId="42658"/>
    <cellStyle name="Comma 4 6 12" xfId="42659"/>
    <cellStyle name="Comma 4 6 13" xfId="42660"/>
    <cellStyle name="Comma 4 6 14" xfId="42661"/>
    <cellStyle name="Comma 4 6 15" xfId="42662"/>
    <cellStyle name="Comma 4 6 2" xfId="42663"/>
    <cellStyle name="Comma 4 6 2 10" xfId="42664"/>
    <cellStyle name="Comma 4 6 2 11" xfId="42665"/>
    <cellStyle name="Comma 4 6 2 12" xfId="42666"/>
    <cellStyle name="Comma 4 6 2 13" xfId="42667"/>
    <cellStyle name="Comma 4 6 2 14" xfId="42668"/>
    <cellStyle name="Comma 4 6 2 2" xfId="42669"/>
    <cellStyle name="Comma 4 6 2 2 2" xfId="42670"/>
    <cellStyle name="Comma 4 6 2 2 2 2" xfId="42671"/>
    <cellStyle name="Comma 4 6 2 2 2 2 2" xfId="42672"/>
    <cellStyle name="Comma 4 6 2 2 2 3" xfId="42673"/>
    <cellStyle name="Comma 4 6 2 2 3" xfId="42674"/>
    <cellStyle name="Comma 4 6 2 2 3 2" xfId="42675"/>
    <cellStyle name="Comma 4 6 2 2 4" xfId="42676"/>
    <cellStyle name="Comma 4 6 2 2 5" xfId="42677"/>
    <cellStyle name="Comma 4 6 2 2 6" xfId="42678"/>
    <cellStyle name="Comma 4 6 2 2 7" xfId="42679"/>
    <cellStyle name="Comma 4 6 2 2 8" xfId="42680"/>
    <cellStyle name="Comma 4 6 2 3" xfId="42681"/>
    <cellStyle name="Comma 4 6 2 3 2" xfId="42682"/>
    <cellStyle name="Comma 4 6 2 3 2 2" xfId="42683"/>
    <cellStyle name="Comma 4 6 2 3 2 2 2" xfId="42684"/>
    <cellStyle name="Comma 4 6 2 3 2 3" xfId="42685"/>
    <cellStyle name="Comma 4 6 2 3 3" xfId="42686"/>
    <cellStyle name="Comma 4 6 2 3 3 2" xfId="42687"/>
    <cellStyle name="Comma 4 6 2 3 4" xfId="42688"/>
    <cellStyle name="Comma 4 6 2 3 5" xfId="42689"/>
    <cellStyle name="Comma 4 6 2 3 6" xfId="42690"/>
    <cellStyle name="Comma 4 6 2 3 7" xfId="42691"/>
    <cellStyle name="Comma 4 6 2 3 8" xfId="42692"/>
    <cellStyle name="Comma 4 6 2 4" xfId="42693"/>
    <cellStyle name="Comma 4 6 2 4 2" xfId="42694"/>
    <cellStyle name="Comma 4 6 2 4 2 2" xfId="42695"/>
    <cellStyle name="Comma 4 6 2 4 2 2 2" xfId="42696"/>
    <cellStyle name="Comma 4 6 2 4 2 3" xfId="42697"/>
    <cellStyle name="Comma 4 6 2 4 3" xfId="42698"/>
    <cellStyle name="Comma 4 6 2 4 3 2" xfId="42699"/>
    <cellStyle name="Comma 4 6 2 4 4" xfId="42700"/>
    <cellStyle name="Comma 4 6 2 4 5" xfId="42701"/>
    <cellStyle name="Comma 4 6 2 5" xfId="42702"/>
    <cellStyle name="Comma 4 6 2 5 2" xfId="42703"/>
    <cellStyle name="Comma 4 6 2 5 2 2" xfId="42704"/>
    <cellStyle name="Comma 4 6 2 5 2 2 2" xfId="42705"/>
    <cellStyle name="Comma 4 6 2 5 2 3" xfId="42706"/>
    <cellStyle name="Comma 4 6 2 5 3" xfId="42707"/>
    <cellStyle name="Comma 4 6 2 5 3 2" xfId="42708"/>
    <cellStyle name="Comma 4 6 2 5 4" xfId="42709"/>
    <cellStyle name="Comma 4 6 2 5 5" xfId="42710"/>
    <cellStyle name="Comma 4 6 2 6" xfId="42711"/>
    <cellStyle name="Comma 4 6 2 6 2" xfId="42712"/>
    <cellStyle name="Comma 4 6 2 6 2 2" xfId="42713"/>
    <cellStyle name="Comma 4 6 2 6 3" xfId="42714"/>
    <cellStyle name="Comma 4 6 2 7" xfId="42715"/>
    <cellStyle name="Comma 4 6 2 7 2" xfId="42716"/>
    <cellStyle name="Comma 4 6 2 8" xfId="42717"/>
    <cellStyle name="Comma 4 6 2 8 2" xfId="42718"/>
    <cellStyle name="Comma 4 6 2 9" xfId="42719"/>
    <cellStyle name="Comma 4 6 3" xfId="42720"/>
    <cellStyle name="Comma 4 6 3 10" xfId="42721"/>
    <cellStyle name="Comma 4 6 3 11" xfId="42722"/>
    <cellStyle name="Comma 4 6 3 12" xfId="42723"/>
    <cellStyle name="Comma 4 6 3 13" xfId="42724"/>
    <cellStyle name="Comma 4 6 3 14" xfId="42725"/>
    <cellStyle name="Comma 4 6 3 2" xfId="42726"/>
    <cellStyle name="Comma 4 6 3 2 2" xfId="42727"/>
    <cellStyle name="Comma 4 6 3 2 2 2" xfId="42728"/>
    <cellStyle name="Comma 4 6 3 2 2 2 2" xfId="42729"/>
    <cellStyle name="Comma 4 6 3 2 2 3" xfId="42730"/>
    <cellStyle name="Comma 4 6 3 2 3" xfId="42731"/>
    <cellStyle name="Comma 4 6 3 2 3 2" xfId="42732"/>
    <cellStyle name="Comma 4 6 3 2 4" xfId="42733"/>
    <cellStyle name="Comma 4 6 3 2 5" xfId="42734"/>
    <cellStyle name="Comma 4 6 3 2 6" xfId="42735"/>
    <cellStyle name="Comma 4 6 3 2 7" xfId="42736"/>
    <cellStyle name="Comma 4 6 3 2 8" xfId="42737"/>
    <cellStyle name="Comma 4 6 3 3" xfId="42738"/>
    <cellStyle name="Comma 4 6 3 3 2" xfId="42739"/>
    <cellStyle name="Comma 4 6 3 3 2 2" xfId="42740"/>
    <cellStyle name="Comma 4 6 3 3 2 2 2" xfId="42741"/>
    <cellStyle name="Comma 4 6 3 3 2 3" xfId="42742"/>
    <cellStyle name="Comma 4 6 3 3 3" xfId="42743"/>
    <cellStyle name="Comma 4 6 3 3 3 2" xfId="42744"/>
    <cellStyle name="Comma 4 6 3 3 4" xfId="42745"/>
    <cellStyle name="Comma 4 6 3 3 5" xfId="42746"/>
    <cellStyle name="Comma 4 6 3 3 6" xfId="42747"/>
    <cellStyle name="Comma 4 6 3 3 7" xfId="42748"/>
    <cellStyle name="Comma 4 6 3 3 8" xfId="42749"/>
    <cellStyle name="Comma 4 6 3 4" xfId="42750"/>
    <cellStyle name="Comma 4 6 3 4 2" xfId="42751"/>
    <cellStyle name="Comma 4 6 3 4 2 2" xfId="42752"/>
    <cellStyle name="Comma 4 6 3 4 2 2 2" xfId="42753"/>
    <cellStyle name="Comma 4 6 3 4 2 3" xfId="42754"/>
    <cellStyle name="Comma 4 6 3 4 3" xfId="42755"/>
    <cellStyle name="Comma 4 6 3 4 3 2" xfId="42756"/>
    <cellStyle name="Comma 4 6 3 4 4" xfId="42757"/>
    <cellStyle name="Comma 4 6 3 4 5" xfId="42758"/>
    <cellStyle name="Comma 4 6 3 5" xfId="42759"/>
    <cellStyle name="Comma 4 6 3 5 2" xfId="42760"/>
    <cellStyle name="Comma 4 6 3 5 2 2" xfId="42761"/>
    <cellStyle name="Comma 4 6 3 5 2 2 2" xfId="42762"/>
    <cellStyle name="Comma 4 6 3 5 2 3" xfId="42763"/>
    <cellStyle name="Comma 4 6 3 5 3" xfId="42764"/>
    <cellStyle name="Comma 4 6 3 5 3 2" xfId="42765"/>
    <cellStyle name="Comma 4 6 3 5 4" xfId="42766"/>
    <cellStyle name="Comma 4 6 3 5 5" xfId="42767"/>
    <cellStyle name="Comma 4 6 3 6" xfId="42768"/>
    <cellStyle name="Comma 4 6 3 6 2" xfId="42769"/>
    <cellStyle name="Comma 4 6 3 6 2 2" xfId="42770"/>
    <cellStyle name="Comma 4 6 3 6 3" xfId="42771"/>
    <cellStyle name="Comma 4 6 3 7" xfId="42772"/>
    <cellStyle name="Comma 4 6 3 7 2" xfId="42773"/>
    <cellStyle name="Comma 4 6 3 8" xfId="42774"/>
    <cellStyle name="Comma 4 6 3 8 2" xfId="42775"/>
    <cellStyle name="Comma 4 6 3 9" xfId="42776"/>
    <cellStyle name="Comma 4 6 4" xfId="42777"/>
    <cellStyle name="Comma 4 6 4 10" xfId="42778"/>
    <cellStyle name="Comma 4 6 4 11" xfId="42779"/>
    <cellStyle name="Comma 4 6 4 12" xfId="42780"/>
    <cellStyle name="Comma 4 6 4 13" xfId="42781"/>
    <cellStyle name="Comma 4 6 4 14" xfId="42782"/>
    <cellStyle name="Comma 4 6 4 2" xfId="42783"/>
    <cellStyle name="Comma 4 6 4 2 2" xfId="42784"/>
    <cellStyle name="Comma 4 6 4 2 2 2" xfId="42785"/>
    <cellStyle name="Comma 4 6 4 2 2 2 2" xfId="42786"/>
    <cellStyle name="Comma 4 6 4 2 2 3" xfId="42787"/>
    <cellStyle name="Comma 4 6 4 2 3" xfId="42788"/>
    <cellStyle name="Comma 4 6 4 2 3 2" xfId="42789"/>
    <cellStyle name="Comma 4 6 4 2 4" xfId="42790"/>
    <cellStyle name="Comma 4 6 4 2 5" xfId="42791"/>
    <cellStyle name="Comma 4 6 4 2 6" xfId="42792"/>
    <cellStyle name="Comma 4 6 4 2 7" xfId="42793"/>
    <cellStyle name="Comma 4 6 4 2 8" xfId="42794"/>
    <cellStyle name="Comma 4 6 4 3" xfId="42795"/>
    <cellStyle name="Comma 4 6 4 3 2" xfId="42796"/>
    <cellStyle name="Comma 4 6 4 3 2 2" xfId="42797"/>
    <cellStyle name="Comma 4 6 4 3 2 2 2" xfId="42798"/>
    <cellStyle name="Comma 4 6 4 3 2 3" xfId="42799"/>
    <cellStyle name="Comma 4 6 4 3 3" xfId="42800"/>
    <cellStyle name="Comma 4 6 4 3 3 2" xfId="42801"/>
    <cellStyle name="Comma 4 6 4 3 4" xfId="42802"/>
    <cellStyle name="Comma 4 6 4 3 5" xfId="42803"/>
    <cellStyle name="Comma 4 6 4 3 6" xfId="42804"/>
    <cellStyle name="Comma 4 6 4 3 7" xfId="42805"/>
    <cellStyle name="Comma 4 6 4 3 8" xfId="42806"/>
    <cellStyle name="Comma 4 6 4 4" xfId="42807"/>
    <cellStyle name="Comma 4 6 4 4 2" xfId="42808"/>
    <cellStyle name="Comma 4 6 4 4 2 2" xfId="42809"/>
    <cellStyle name="Comma 4 6 4 4 2 2 2" xfId="42810"/>
    <cellStyle name="Comma 4 6 4 4 2 3" xfId="42811"/>
    <cellStyle name="Comma 4 6 4 4 3" xfId="42812"/>
    <cellStyle name="Comma 4 6 4 4 3 2" xfId="42813"/>
    <cellStyle name="Comma 4 6 4 4 4" xfId="42814"/>
    <cellStyle name="Comma 4 6 4 4 5" xfId="42815"/>
    <cellStyle name="Comma 4 6 4 5" xfId="42816"/>
    <cellStyle name="Comma 4 6 4 5 2" xfId="42817"/>
    <cellStyle name="Comma 4 6 4 5 2 2" xfId="42818"/>
    <cellStyle name="Comma 4 6 4 5 2 2 2" xfId="42819"/>
    <cellStyle name="Comma 4 6 4 5 2 3" xfId="42820"/>
    <cellStyle name="Comma 4 6 4 5 3" xfId="42821"/>
    <cellStyle name="Comma 4 6 4 5 3 2" xfId="42822"/>
    <cellStyle name="Comma 4 6 4 5 4" xfId="42823"/>
    <cellStyle name="Comma 4 6 4 5 5" xfId="42824"/>
    <cellStyle name="Comma 4 6 4 6" xfId="42825"/>
    <cellStyle name="Comma 4 6 4 6 2" xfId="42826"/>
    <cellStyle name="Comma 4 6 4 6 2 2" xfId="42827"/>
    <cellStyle name="Comma 4 6 4 6 3" xfId="42828"/>
    <cellStyle name="Comma 4 6 4 7" xfId="42829"/>
    <cellStyle name="Comma 4 6 4 7 2" xfId="42830"/>
    <cellStyle name="Comma 4 6 4 8" xfId="42831"/>
    <cellStyle name="Comma 4 6 4 8 2" xfId="42832"/>
    <cellStyle name="Comma 4 6 4 9" xfId="42833"/>
    <cellStyle name="Comma 4 6 5" xfId="42834"/>
    <cellStyle name="Comma 4 6 5 2" xfId="42835"/>
    <cellStyle name="Comma 4 6 5 2 2" xfId="42836"/>
    <cellStyle name="Comma 4 6 5 2 2 2" xfId="42837"/>
    <cellStyle name="Comma 4 6 5 2 3" xfId="42838"/>
    <cellStyle name="Comma 4 6 5 3" xfId="42839"/>
    <cellStyle name="Comma 4 6 5 3 2" xfId="42840"/>
    <cellStyle name="Comma 4 6 5 4" xfId="42841"/>
    <cellStyle name="Comma 4 6 5 5" xfId="42842"/>
    <cellStyle name="Comma 4 6 5 6" xfId="42843"/>
    <cellStyle name="Comma 4 6 5 7" xfId="42844"/>
    <cellStyle name="Comma 4 6 5 8" xfId="42845"/>
    <cellStyle name="Comma 4 6 6" xfId="42846"/>
    <cellStyle name="Comma 4 6 6 2" xfId="42847"/>
    <cellStyle name="Comma 4 6 6 2 2" xfId="42848"/>
    <cellStyle name="Comma 4 6 6 2 2 2" xfId="42849"/>
    <cellStyle name="Comma 4 6 6 2 3" xfId="42850"/>
    <cellStyle name="Comma 4 6 6 3" xfId="42851"/>
    <cellStyle name="Comma 4 6 6 3 2" xfId="42852"/>
    <cellStyle name="Comma 4 6 6 4" xfId="42853"/>
    <cellStyle name="Comma 4 6 6 5" xfId="42854"/>
    <cellStyle name="Comma 4 6 6 6" xfId="42855"/>
    <cellStyle name="Comma 4 6 6 7" xfId="42856"/>
    <cellStyle name="Comma 4 6 6 8" xfId="42857"/>
    <cellStyle name="Comma 4 6 7" xfId="42858"/>
    <cellStyle name="Comma 4 6 7 2" xfId="42859"/>
    <cellStyle name="Comma 4 6 7 2 2" xfId="42860"/>
    <cellStyle name="Comma 4 6 7 2 2 2" xfId="42861"/>
    <cellStyle name="Comma 4 6 7 2 3" xfId="42862"/>
    <cellStyle name="Comma 4 6 7 3" xfId="42863"/>
    <cellStyle name="Comma 4 6 7 3 2" xfId="42864"/>
    <cellStyle name="Comma 4 6 7 4" xfId="42865"/>
    <cellStyle name="Comma 4 6 7 5" xfId="42866"/>
    <cellStyle name="Comma 4 6 8" xfId="42867"/>
    <cellStyle name="Comma 4 6 8 2" xfId="42868"/>
    <cellStyle name="Comma 4 6 8 2 2" xfId="42869"/>
    <cellStyle name="Comma 4 6 8 2 2 2" xfId="42870"/>
    <cellStyle name="Comma 4 6 8 2 3" xfId="42871"/>
    <cellStyle name="Comma 4 6 8 3" xfId="42872"/>
    <cellStyle name="Comma 4 6 8 3 2" xfId="42873"/>
    <cellStyle name="Comma 4 6 8 4" xfId="42874"/>
    <cellStyle name="Comma 4 6 8 5" xfId="42875"/>
    <cellStyle name="Comma 4 6 9" xfId="42876"/>
    <cellStyle name="Comma 4 6 9 2" xfId="42877"/>
    <cellStyle name="Comma 4 6 9 2 2" xfId="42878"/>
    <cellStyle name="Comma 4 6 9 2 2 2" xfId="42879"/>
    <cellStyle name="Comma 4 6 9 2 3" xfId="42880"/>
    <cellStyle name="Comma 4 6 9 3" xfId="42881"/>
    <cellStyle name="Comma 4 6 9 3 2" xfId="42882"/>
    <cellStyle name="Comma 4 6 9 4" xfId="42883"/>
    <cellStyle name="Comma 4 6 9 5" xfId="42884"/>
    <cellStyle name="Comma 4 7" xfId="42885"/>
    <cellStyle name="Comma 4 7 10" xfId="42886"/>
    <cellStyle name="Comma 4 7 11" xfId="42887"/>
    <cellStyle name="Comma 4 7 12" xfId="42888"/>
    <cellStyle name="Comma 4 7 2" xfId="42889"/>
    <cellStyle name="Comma 4 7 2 2" xfId="42890"/>
    <cellStyle name="Comma 4 7 2 2 2" xfId="42891"/>
    <cellStyle name="Comma 4 7 2 2 2 2" xfId="42892"/>
    <cellStyle name="Comma 4 7 2 2 3" xfId="42893"/>
    <cellStyle name="Comma 4 7 2 3" xfId="42894"/>
    <cellStyle name="Comma 4 7 2 3 2" xfId="42895"/>
    <cellStyle name="Comma 4 7 2 4" xfId="42896"/>
    <cellStyle name="Comma 4 7 2 5" xfId="42897"/>
    <cellStyle name="Comma 4 7 2 6" xfId="42898"/>
    <cellStyle name="Comma 4 7 2 7" xfId="42899"/>
    <cellStyle name="Comma 4 7 2 8" xfId="42900"/>
    <cellStyle name="Comma 4 7 3" xfId="42901"/>
    <cellStyle name="Comma 4 7 3 2" xfId="42902"/>
    <cellStyle name="Comma 4 7 3 2 2" xfId="42903"/>
    <cellStyle name="Comma 4 7 3 2 2 2" xfId="42904"/>
    <cellStyle name="Comma 4 7 3 2 3" xfId="42905"/>
    <cellStyle name="Comma 4 7 3 3" xfId="42906"/>
    <cellStyle name="Comma 4 7 3 3 2" xfId="42907"/>
    <cellStyle name="Comma 4 7 3 4" xfId="42908"/>
    <cellStyle name="Comma 4 7 3 5" xfId="42909"/>
    <cellStyle name="Comma 4 7 3 6" xfId="42910"/>
    <cellStyle name="Comma 4 7 3 7" xfId="42911"/>
    <cellStyle name="Comma 4 7 3 8" xfId="42912"/>
    <cellStyle name="Comma 4 7 4" xfId="42913"/>
    <cellStyle name="Comma 4 7 4 2" xfId="42914"/>
    <cellStyle name="Comma 4 7 4 2 2" xfId="42915"/>
    <cellStyle name="Comma 4 7 4 2 2 2" xfId="42916"/>
    <cellStyle name="Comma 4 7 4 2 3" xfId="42917"/>
    <cellStyle name="Comma 4 7 4 3" xfId="42918"/>
    <cellStyle name="Comma 4 7 4 3 2" xfId="42919"/>
    <cellStyle name="Comma 4 7 4 4" xfId="42920"/>
    <cellStyle name="Comma 4 7 4 5" xfId="42921"/>
    <cellStyle name="Comma 4 7 5" xfId="42922"/>
    <cellStyle name="Comma 4 7 5 2" xfId="42923"/>
    <cellStyle name="Comma 4 7 5 2 2" xfId="42924"/>
    <cellStyle name="Comma 4 7 5 2 2 2" xfId="42925"/>
    <cellStyle name="Comma 4 7 5 2 3" xfId="42926"/>
    <cellStyle name="Comma 4 7 5 3" xfId="42927"/>
    <cellStyle name="Comma 4 7 5 3 2" xfId="42928"/>
    <cellStyle name="Comma 4 7 5 4" xfId="42929"/>
    <cellStyle name="Comma 4 7 5 5" xfId="42930"/>
    <cellStyle name="Comma 4 7 6" xfId="42931"/>
    <cellStyle name="Comma 4 7 6 2" xfId="42932"/>
    <cellStyle name="Comma 4 7 6 2 2" xfId="42933"/>
    <cellStyle name="Comma 4 7 6 2 2 2" xfId="42934"/>
    <cellStyle name="Comma 4 7 6 2 3" xfId="42935"/>
    <cellStyle name="Comma 4 7 6 3" xfId="42936"/>
    <cellStyle name="Comma 4 7 6 3 2" xfId="42937"/>
    <cellStyle name="Comma 4 7 6 4" xfId="42938"/>
    <cellStyle name="Comma 4 7 6 5" xfId="42939"/>
    <cellStyle name="Comma 4 7 7" xfId="42940"/>
    <cellStyle name="Comma 4 7 7 2" xfId="42941"/>
    <cellStyle name="Comma 4 7 8" xfId="42942"/>
    <cellStyle name="Comma 4 7 9" xfId="42943"/>
    <cellStyle name="Comma 4 8" xfId="42944"/>
    <cellStyle name="Comma 4 8 10" xfId="42945"/>
    <cellStyle name="Comma 4 8 11" xfId="42946"/>
    <cellStyle name="Comma 4 8 12" xfId="42947"/>
    <cellStyle name="Comma 4 8 13" xfId="42948"/>
    <cellStyle name="Comma 4 8 14" xfId="42949"/>
    <cellStyle name="Comma 4 8 2" xfId="42950"/>
    <cellStyle name="Comma 4 8 2 2" xfId="42951"/>
    <cellStyle name="Comma 4 8 2 2 2" xfId="42952"/>
    <cellStyle name="Comma 4 8 2 2 2 2" xfId="42953"/>
    <cellStyle name="Comma 4 8 2 2 3" xfId="42954"/>
    <cellStyle name="Comma 4 8 2 3" xfId="42955"/>
    <cellStyle name="Comma 4 8 2 3 2" xfId="42956"/>
    <cellStyle name="Comma 4 8 2 4" xfId="42957"/>
    <cellStyle name="Comma 4 8 2 5" xfId="42958"/>
    <cellStyle name="Comma 4 8 2 6" xfId="42959"/>
    <cellStyle name="Comma 4 8 2 7" xfId="42960"/>
    <cellStyle name="Comma 4 8 2 8" xfId="42961"/>
    <cellStyle name="Comma 4 8 3" xfId="42962"/>
    <cellStyle name="Comma 4 8 3 2" xfId="42963"/>
    <cellStyle name="Comma 4 8 3 2 2" xfId="42964"/>
    <cellStyle name="Comma 4 8 3 2 2 2" xfId="42965"/>
    <cellStyle name="Comma 4 8 3 2 3" xfId="42966"/>
    <cellStyle name="Comma 4 8 3 3" xfId="42967"/>
    <cellStyle name="Comma 4 8 3 3 2" xfId="42968"/>
    <cellStyle name="Comma 4 8 3 4" xfId="42969"/>
    <cellStyle name="Comma 4 8 3 5" xfId="42970"/>
    <cellStyle name="Comma 4 8 3 6" xfId="42971"/>
    <cellStyle name="Comma 4 8 3 7" xfId="42972"/>
    <cellStyle name="Comma 4 8 3 8" xfId="42973"/>
    <cellStyle name="Comma 4 8 4" xfId="42974"/>
    <cellStyle name="Comma 4 8 4 2" xfId="42975"/>
    <cellStyle name="Comma 4 8 4 2 2" xfId="42976"/>
    <cellStyle name="Comma 4 8 4 2 2 2" xfId="42977"/>
    <cellStyle name="Comma 4 8 4 2 3" xfId="42978"/>
    <cellStyle name="Comma 4 8 4 3" xfId="42979"/>
    <cellStyle name="Comma 4 8 4 3 2" xfId="42980"/>
    <cellStyle name="Comma 4 8 4 4" xfId="42981"/>
    <cellStyle name="Comma 4 8 4 5" xfId="42982"/>
    <cellStyle name="Comma 4 8 5" xfId="42983"/>
    <cellStyle name="Comma 4 8 5 2" xfId="42984"/>
    <cellStyle name="Comma 4 8 5 2 2" xfId="42985"/>
    <cellStyle name="Comma 4 8 5 2 2 2" xfId="42986"/>
    <cellStyle name="Comma 4 8 5 2 3" xfId="42987"/>
    <cellStyle name="Comma 4 8 5 3" xfId="42988"/>
    <cellStyle name="Comma 4 8 5 3 2" xfId="42989"/>
    <cellStyle name="Comma 4 8 5 4" xfId="42990"/>
    <cellStyle name="Comma 4 8 5 5" xfId="42991"/>
    <cellStyle name="Comma 4 8 6" xfId="42992"/>
    <cellStyle name="Comma 4 8 6 2" xfId="42993"/>
    <cellStyle name="Comma 4 8 6 2 2" xfId="42994"/>
    <cellStyle name="Comma 4 8 6 3" xfId="42995"/>
    <cellStyle name="Comma 4 8 7" xfId="42996"/>
    <cellStyle name="Comma 4 8 7 2" xfId="42997"/>
    <cellStyle name="Comma 4 8 8" xfId="42998"/>
    <cellStyle name="Comma 4 8 8 2" xfId="42999"/>
    <cellStyle name="Comma 4 8 9" xfId="43000"/>
    <cellStyle name="Comma 4 9" xfId="43001"/>
    <cellStyle name="Comma 4 9 10" xfId="43002"/>
    <cellStyle name="Comma 4 9 11" xfId="43003"/>
    <cellStyle name="Comma 4 9 12" xfId="43004"/>
    <cellStyle name="Comma 4 9 13" xfId="43005"/>
    <cellStyle name="Comma 4 9 14" xfId="43006"/>
    <cellStyle name="Comma 4 9 2" xfId="43007"/>
    <cellStyle name="Comma 4 9 2 2" xfId="43008"/>
    <cellStyle name="Comma 4 9 2 2 2" xfId="43009"/>
    <cellStyle name="Comma 4 9 2 2 2 2" xfId="43010"/>
    <cellStyle name="Comma 4 9 2 2 3" xfId="43011"/>
    <cellStyle name="Comma 4 9 2 3" xfId="43012"/>
    <cellStyle name="Comma 4 9 2 3 2" xfId="43013"/>
    <cellStyle name="Comma 4 9 2 4" xfId="43014"/>
    <cellStyle name="Comma 4 9 2 5" xfId="43015"/>
    <cellStyle name="Comma 4 9 2 6" xfId="43016"/>
    <cellStyle name="Comma 4 9 2 7" xfId="43017"/>
    <cellStyle name="Comma 4 9 2 8" xfId="43018"/>
    <cellStyle name="Comma 4 9 3" xfId="43019"/>
    <cellStyle name="Comma 4 9 3 2" xfId="43020"/>
    <cellStyle name="Comma 4 9 3 2 2" xfId="43021"/>
    <cellStyle name="Comma 4 9 3 2 2 2" xfId="43022"/>
    <cellStyle name="Comma 4 9 3 2 3" xfId="43023"/>
    <cellStyle name="Comma 4 9 3 3" xfId="43024"/>
    <cellStyle name="Comma 4 9 3 3 2" xfId="43025"/>
    <cellStyle name="Comma 4 9 3 4" xfId="43026"/>
    <cellStyle name="Comma 4 9 3 5" xfId="43027"/>
    <cellStyle name="Comma 4 9 3 6" xfId="43028"/>
    <cellStyle name="Comma 4 9 3 7" xfId="43029"/>
    <cellStyle name="Comma 4 9 3 8" xfId="43030"/>
    <cellStyle name="Comma 4 9 4" xfId="43031"/>
    <cellStyle name="Comma 4 9 4 2" xfId="43032"/>
    <cellStyle name="Comma 4 9 4 2 2" xfId="43033"/>
    <cellStyle name="Comma 4 9 4 2 2 2" xfId="43034"/>
    <cellStyle name="Comma 4 9 4 2 3" xfId="43035"/>
    <cellStyle name="Comma 4 9 4 3" xfId="43036"/>
    <cellStyle name="Comma 4 9 4 3 2" xfId="43037"/>
    <cellStyle name="Comma 4 9 4 4" xfId="43038"/>
    <cellStyle name="Comma 4 9 4 5" xfId="43039"/>
    <cellStyle name="Comma 4 9 5" xfId="43040"/>
    <cellStyle name="Comma 4 9 5 2" xfId="43041"/>
    <cellStyle name="Comma 4 9 5 2 2" xfId="43042"/>
    <cellStyle name="Comma 4 9 5 2 2 2" xfId="43043"/>
    <cellStyle name="Comma 4 9 5 2 3" xfId="43044"/>
    <cellStyle name="Comma 4 9 5 3" xfId="43045"/>
    <cellStyle name="Comma 4 9 5 3 2" xfId="43046"/>
    <cellStyle name="Comma 4 9 5 4" xfId="43047"/>
    <cellStyle name="Comma 4 9 5 5" xfId="43048"/>
    <cellStyle name="Comma 4 9 6" xfId="43049"/>
    <cellStyle name="Comma 4 9 6 2" xfId="43050"/>
    <cellStyle name="Comma 4 9 6 2 2" xfId="43051"/>
    <cellStyle name="Comma 4 9 6 3" xfId="43052"/>
    <cellStyle name="Comma 4 9 7" xfId="43053"/>
    <cellStyle name="Comma 4 9 7 2" xfId="43054"/>
    <cellStyle name="Comma 4 9 8" xfId="43055"/>
    <cellStyle name="Comma 4 9 8 2" xfId="43056"/>
    <cellStyle name="Comma 4 9 9" xfId="43057"/>
    <cellStyle name="Comma 40" xfId="43058"/>
    <cellStyle name="Comma 41" xfId="43059"/>
    <cellStyle name="Comma 42" xfId="43060"/>
    <cellStyle name="Comma 43" xfId="43061"/>
    <cellStyle name="Comma 44" xfId="43062"/>
    <cellStyle name="Comma 45" xfId="43063"/>
    <cellStyle name="Comma 46" xfId="43064"/>
    <cellStyle name="Comma 47" xfId="43065"/>
    <cellStyle name="Comma 48" xfId="43066"/>
    <cellStyle name="Comma 49" xfId="43067"/>
    <cellStyle name="Comma 5" xfId="51"/>
    <cellStyle name="Comma 5 10" xfId="43069"/>
    <cellStyle name="Comma 5 11" xfId="43068"/>
    <cellStyle name="Comma 5 2" xfId="52"/>
    <cellStyle name="Comma 5 2 2" xfId="53"/>
    <cellStyle name="Comma 5 2 2 2" xfId="43072"/>
    <cellStyle name="Comma 5 2 2 2 2" xfId="43073"/>
    <cellStyle name="Comma 5 2 2 3" xfId="43074"/>
    <cellStyle name="Comma 5 2 2 3 2" xfId="43075"/>
    <cellStyle name="Comma 5 2 2 4" xfId="43076"/>
    <cellStyle name="Comma 5 2 2 4 2" xfId="43077"/>
    <cellStyle name="Comma 5 2 2 5" xfId="43078"/>
    <cellStyle name="Comma 5 2 2 6" xfId="43079"/>
    <cellStyle name="Comma 5 2 2 7" xfId="43080"/>
    <cellStyle name="Comma 5 2 2 8" xfId="43071"/>
    <cellStyle name="Comma 5 2 3" xfId="43081"/>
    <cellStyle name="Comma 5 2 3 2" xfId="43082"/>
    <cellStyle name="Comma 5 2 4" xfId="43083"/>
    <cellStyle name="Comma 5 2 4 2" xfId="43084"/>
    <cellStyle name="Comma 5 2 5" xfId="43085"/>
    <cellStyle name="Comma 5 2 6" xfId="43086"/>
    <cellStyle name="Comma 5 2 7" xfId="43087"/>
    <cellStyle name="Comma 5 2 8" xfId="43070"/>
    <cellStyle name="Comma 5 3" xfId="54"/>
    <cellStyle name="Comma 5 3 2" xfId="43089"/>
    <cellStyle name="Comma 5 3 2 2" xfId="43090"/>
    <cellStyle name="Comma 5 3 3" xfId="43091"/>
    <cellStyle name="Comma 5 3 3 2" xfId="43092"/>
    <cellStyle name="Comma 5 3 4" xfId="43093"/>
    <cellStyle name="Comma 5 3 5" xfId="43094"/>
    <cellStyle name="Comma 5 3 6" xfId="43095"/>
    <cellStyle name="Comma 5 3 7" xfId="43088"/>
    <cellStyle name="Comma 5 4" xfId="55"/>
    <cellStyle name="Comma 5 4 2" xfId="43097"/>
    <cellStyle name="Comma 5 4 2 2" xfId="43098"/>
    <cellStyle name="Comma 5 4 3" xfId="43099"/>
    <cellStyle name="Comma 5 4 3 2" xfId="43100"/>
    <cellStyle name="Comma 5 4 4" xfId="43101"/>
    <cellStyle name="Comma 5 4 4 2" xfId="43102"/>
    <cellStyle name="Comma 5 4 5" xfId="43103"/>
    <cellStyle name="Comma 5 4 6" xfId="43104"/>
    <cellStyle name="Comma 5 4 7" xfId="43105"/>
    <cellStyle name="Comma 5 4 8" xfId="43096"/>
    <cellStyle name="Comma 5 5" xfId="43106"/>
    <cellStyle name="Comma 5 5 2" xfId="43107"/>
    <cellStyle name="Comma 5 6" xfId="43108"/>
    <cellStyle name="Comma 5 6 2" xfId="43109"/>
    <cellStyle name="Comma 5 7" xfId="43110"/>
    <cellStyle name="Comma 5 7 2" xfId="43111"/>
    <cellStyle name="Comma 5 8" xfId="43112"/>
    <cellStyle name="Comma 5 9" xfId="43113"/>
    <cellStyle name="Comma 50" xfId="43114"/>
    <cellStyle name="Comma 51" xfId="63325"/>
    <cellStyle name="Comma 6" xfId="56"/>
    <cellStyle name="Comma 6 10" xfId="43116"/>
    <cellStyle name="Comma 6 10 2" xfId="43117"/>
    <cellStyle name="Comma 6 10 2 2" xfId="43118"/>
    <cellStyle name="Comma 6 10 2 2 2" xfId="43119"/>
    <cellStyle name="Comma 6 10 2 3" xfId="43120"/>
    <cellStyle name="Comma 6 10 3" xfId="43121"/>
    <cellStyle name="Comma 6 10 3 2" xfId="43122"/>
    <cellStyle name="Comma 6 10 4" xfId="43123"/>
    <cellStyle name="Comma 6 10 5" xfId="43124"/>
    <cellStyle name="Comma 6 10 6" xfId="43125"/>
    <cellStyle name="Comma 6 10 7" xfId="43126"/>
    <cellStyle name="Comma 6 10 8" xfId="43127"/>
    <cellStyle name="Comma 6 11" xfId="43128"/>
    <cellStyle name="Comma 6 11 2" xfId="43129"/>
    <cellStyle name="Comma 6 12" xfId="43130"/>
    <cellStyle name="Comma 6 12 2" xfId="43131"/>
    <cellStyle name="Comma 6 13" xfId="43132"/>
    <cellStyle name="Comma 6 13 2" xfId="43133"/>
    <cellStyle name="Comma 6 13 2 2" xfId="43134"/>
    <cellStyle name="Comma 6 13 3" xfId="43135"/>
    <cellStyle name="Comma 6 13 4" xfId="43136"/>
    <cellStyle name="Comma 6 14" xfId="43137"/>
    <cellStyle name="Comma 6 15" xfId="43138"/>
    <cellStyle name="Comma 6 15 2" xfId="43139"/>
    <cellStyle name="Comma 6 16" xfId="43140"/>
    <cellStyle name="Comma 6 17" xfId="43141"/>
    <cellStyle name="Comma 6 18" xfId="43142"/>
    <cellStyle name="Comma 6 19" xfId="43143"/>
    <cellStyle name="Comma 6 2" xfId="57"/>
    <cellStyle name="Comma 6 2 10" xfId="43145"/>
    <cellStyle name="Comma 6 2 10 2" xfId="43146"/>
    <cellStyle name="Comma 6 2 11" xfId="43147"/>
    <cellStyle name="Comma 6 2 11 2" xfId="43148"/>
    <cellStyle name="Comma 6 2 12" xfId="43149"/>
    <cellStyle name="Comma 6 2 12 2" xfId="43150"/>
    <cellStyle name="Comma 6 2 12 2 2" xfId="43151"/>
    <cellStyle name="Comma 6 2 12 3" xfId="43152"/>
    <cellStyle name="Comma 6 2 12 4" xfId="43153"/>
    <cellStyle name="Comma 6 2 13" xfId="43154"/>
    <cellStyle name="Comma 6 2 13 2" xfId="43155"/>
    <cellStyle name="Comma 6 2 13 2 2" xfId="43156"/>
    <cellStyle name="Comma 6 2 13 3" xfId="43157"/>
    <cellStyle name="Comma 6 2 14" xfId="43158"/>
    <cellStyle name="Comma 6 2 15" xfId="43159"/>
    <cellStyle name="Comma 6 2 15 2" xfId="43160"/>
    <cellStyle name="Comma 6 2 16" xfId="43161"/>
    <cellStyle name="Comma 6 2 17" xfId="43162"/>
    <cellStyle name="Comma 6 2 18" xfId="43163"/>
    <cellStyle name="Comma 6 2 19" xfId="43164"/>
    <cellStyle name="Comma 6 2 2" xfId="58"/>
    <cellStyle name="Comma 6 2 2 10" xfId="43166"/>
    <cellStyle name="Comma 6 2 2 10 2" xfId="43167"/>
    <cellStyle name="Comma 6 2 2 11" xfId="43168"/>
    <cellStyle name="Comma 6 2 2 11 2" xfId="43169"/>
    <cellStyle name="Comma 6 2 2 12" xfId="43170"/>
    <cellStyle name="Comma 6 2 2 12 2" xfId="43171"/>
    <cellStyle name="Comma 6 2 2 12 2 2" xfId="43172"/>
    <cellStyle name="Comma 6 2 2 12 3" xfId="43173"/>
    <cellStyle name="Comma 6 2 2 12 4" xfId="43174"/>
    <cellStyle name="Comma 6 2 2 13" xfId="43175"/>
    <cellStyle name="Comma 6 2 2 13 2" xfId="43176"/>
    <cellStyle name="Comma 6 2 2 13 2 2" xfId="43177"/>
    <cellStyle name="Comma 6 2 2 13 3" xfId="43178"/>
    <cellStyle name="Comma 6 2 2 14" xfId="43179"/>
    <cellStyle name="Comma 6 2 2 15" xfId="43180"/>
    <cellStyle name="Comma 6 2 2 15 2" xfId="43181"/>
    <cellStyle name="Comma 6 2 2 16" xfId="43182"/>
    <cellStyle name="Comma 6 2 2 17" xfId="43183"/>
    <cellStyle name="Comma 6 2 2 18" xfId="43184"/>
    <cellStyle name="Comma 6 2 2 19" xfId="43185"/>
    <cellStyle name="Comma 6 2 2 2" xfId="59"/>
    <cellStyle name="Comma 6 2 2 2 10" xfId="43187"/>
    <cellStyle name="Comma 6 2 2 2 10 2" xfId="43188"/>
    <cellStyle name="Comma 6 2 2 2 10 2 2" xfId="43189"/>
    <cellStyle name="Comma 6 2 2 2 10 2 2 2" xfId="43190"/>
    <cellStyle name="Comma 6 2 2 2 10 2 3" xfId="43191"/>
    <cellStyle name="Comma 6 2 2 2 10 3" xfId="43192"/>
    <cellStyle name="Comma 6 2 2 2 10 3 2" xfId="43193"/>
    <cellStyle name="Comma 6 2 2 2 10 4" xfId="43194"/>
    <cellStyle name="Comma 6 2 2 2 10 5" xfId="43195"/>
    <cellStyle name="Comma 6 2 2 2 11" xfId="43196"/>
    <cellStyle name="Comma 6 2 2 2 11 2" xfId="43197"/>
    <cellStyle name="Comma 6 2 2 2 11 2 2" xfId="43198"/>
    <cellStyle name="Comma 6 2 2 2 11 2 2 2" xfId="43199"/>
    <cellStyle name="Comma 6 2 2 2 11 2 3" xfId="43200"/>
    <cellStyle name="Comma 6 2 2 2 11 3" xfId="43201"/>
    <cellStyle name="Comma 6 2 2 2 11 3 2" xfId="43202"/>
    <cellStyle name="Comma 6 2 2 2 11 4" xfId="43203"/>
    <cellStyle name="Comma 6 2 2 2 11 5" xfId="43204"/>
    <cellStyle name="Comma 6 2 2 2 12" xfId="43205"/>
    <cellStyle name="Comma 6 2 2 2 12 2" xfId="43206"/>
    <cellStyle name="Comma 6 2 2 2 12 2 2" xfId="43207"/>
    <cellStyle name="Comma 6 2 2 2 12 3" xfId="43208"/>
    <cellStyle name="Comma 6 2 2 2 13" xfId="43209"/>
    <cellStyle name="Comma 6 2 2 2 13 2" xfId="43210"/>
    <cellStyle name="Comma 6 2 2 2 14" xfId="43211"/>
    <cellStyle name="Comma 6 2 2 2 14 2" xfId="43212"/>
    <cellStyle name="Comma 6 2 2 2 15" xfId="43213"/>
    <cellStyle name="Comma 6 2 2 2 16" xfId="43214"/>
    <cellStyle name="Comma 6 2 2 2 17" xfId="43215"/>
    <cellStyle name="Comma 6 2 2 2 18" xfId="43216"/>
    <cellStyle name="Comma 6 2 2 2 19" xfId="43217"/>
    <cellStyle name="Comma 6 2 2 2 2" xfId="43218"/>
    <cellStyle name="Comma 6 2 2 2 2 10" xfId="43219"/>
    <cellStyle name="Comma 6 2 2 2 2 10 2" xfId="43220"/>
    <cellStyle name="Comma 6 2 2 2 2 11" xfId="43221"/>
    <cellStyle name="Comma 6 2 2 2 2 11 2" xfId="43222"/>
    <cellStyle name="Comma 6 2 2 2 2 12" xfId="43223"/>
    <cellStyle name="Comma 6 2 2 2 2 13" xfId="43224"/>
    <cellStyle name="Comma 6 2 2 2 2 14" xfId="43225"/>
    <cellStyle name="Comma 6 2 2 2 2 15" xfId="43226"/>
    <cellStyle name="Comma 6 2 2 2 2 16" xfId="43227"/>
    <cellStyle name="Comma 6 2 2 2 2 17" xfId="43228"/>
    <cellStyle name="Comma 6 2 2 2 2 2" xfId="43229"/>
    <cellStyle name="Comma 6 2 2 2 2 2 10" xfId="43230"/>
    <cellStyle name="Comma 6 2 2 2 2 2 11" xfId="43231"/>
    <cellStyle name="Comma 6 2 2 2 2 2 12" xfId="43232"/>
    <cellStyle name="Comma 6 2 2 2 2 2 13" xfId="43233"/>
    <cellStyle name="Comma 6 2 2 2 2 2 14" xfId="43234"/>
    <cellStyle name="Comma 6 2 2 2 2 2 2" xfId="43235"/>
    <cellStyle name="Comma 6 2 2 2 2 2 2 2" xfId="43236"/>
    <cellStyle name="Comma 6 2 2 2 2 2 2 2 2" xfId="43237"/>
    <cellStyle name="Comma 6 2 2 2 2 2 2 2 2 2" xfId="43238"/>
    <cellStyle name="Comma 6 2 2 2 2 2 2 2 3" xfId="43239"/>
    <cellStyle name="Comma 6 2 2 2 2 2 2 3" xfId="43240"/>
    <cellStyle name="Comma 6 2 2 2 2 2 2 3 2" xfId="43241"/>
    <cellStyle name="Comma 6 2 2 2 2 2 2 4" xfId="43242"/>
    <cellStyle name="Comma 6 2 2 2 2 2 2 5" xfId="43243"/>
    <cellStyle name="Comma 6 2 2 2 2 2 2 6" xfId="43244"/>
    <cellStyle name="Comma 6 2 2 2 2 2 2 7" xfId="43245"/>
    <cellStyle name="Comma 6 2 2 2 2 2 2 8" xfId="43246"/>
    <cellStyle name="Comma 6 2 2 2 2 2 3" xfId="43247"/>
    <cellStyle name="Comma 6 2 2 2 2 2 3 2" xfId="43248"/>
    <cellStyle name="Comma 6 2 2 2 2 2 3 2 2" xfId="43249"/>
    <cellStyle name="Comma 6 2 2 2 2 2 3 2 2 2" xfId="43250"/>
    <cellStyle name="Comma 6 2 2 2 2 2 3 2 3" xfId="43251"/>
    <cellStyle name="Comma 6 2 2 2 2 2 3 3" xfId="43252"/>
    <cellStyle name="Comma 6 2 2 2 2 2 3 3 2" xfId="43253"/>
    <cellStyle name="Comma 6 2 2 2 2 2 3 4" xfId="43254"/>
    <cellStyle name="Comma 6 2 2 2 2 2 3 5" xfId="43255"/>
    <cellStyle name="Comma 6 2 2 2 2 2 3 6" xfId="43256"/>
    <cellStyle name="Comma 6 2 2 2 2 2 3 7" xfId="43257"/>
    <cellStyle name="Comma 6 2 2 2 2 2 3 8" xfId="43258"/>
    <cellStyle name="Comma 6 2 2 2 2 2 4" xfId="43259"/>
    <cellStyle name="Comma 6 2 2 2 2 2 4 2" xfId="43260"/>
    <cellStyle name="Comma 6 2 2 2 2 2 4 2 2" xfId="43261"/>
    <cellStyle name="Comma 6 2 2 2 2 2 4 2 2 2" xfId="43262"/>
    <cellStyle name="Comma 6 2 2 2 2 2 4 2 3" xfId="43263"/>
    <cellStyle name="Comma 6 2 2 2 2 2 4 3" xfId="43264"/>
    <cellStyle name="Comma 6 2 2 2 2 2 4 3 2" xfId="43265"/>
    <cellStyle name="Comma 6 2 2 2 2 2 4 4" xfId="43266"/>
    <cellStyle name="Comma 6 2 2 2 2 2 4 5" xfId="43267"/>
    <cellStyle name="Comma 6 2 2 2 2 2 5" xfId="43268"/>
    <cellStyle name="Comma 6 2 2 2 2 2 5 2" xfId="43269"/>
    <cellStyle name="Comma 6 2 2 2 2 2 5 2 2" xfId="43270"/>
    <cellStyle name="Comma 6 2 2 2 2 2 5 2 2 2" xfId="43271"/>
    <cellStyle name="Comma 6 2 2 2 2 2 5 2 3" xfId="43272"/>
    <cellStyle name="Comma 6 2 2 2 2 2 5 3" xfId="43273"/>
    <cellStyle name="Comma 6 2 2 2 2 2 5 3 2" xfId="43274"/>
    <cellStyle name="Comma 6 2 2 2 2 2 5 4" xfId="43275"/>
    <cellStyle name="Comma 6 2 2 2 2 2 5 5" xfId="43276"/>
    <cellStyle name="Comma 6 2 2 2 2 2 6" xfId="43277"/>
    <cellStyle name="Comma 6 2 2 2 2 2 6 2" xfId="43278"/>
    <cellStyle name="Comma 6 2 2 2 2 2 6 2 2" xfId="43279"/>
    <cellStyle name="Comma 6 2 2 2 2 2 6 3" xfId="43280"/>
    <cellStyle name="Comma 6 2 2 2 2 2 7" xfId="43281"/>
    <cellStyle name="Comma 6 2 2 2 2 2 7 2" xfId="43282"/>
    <cellStyle name="Comma 6 2 2 2 2 2 8" xfId="43283"/>
    <cellStyle name="Comma 6 2 2 2 2 2 8 2" xfId="43284"/>
    <cellStyle name="Comma 6 2 2 2 2 2 9" xfId="43285"/>
    <cellStyle name="Comma 6 2 2 2 2 3" xfId="43286"/>
    <cellStyle name="Comma 6 2 2 2 2 3 10" xfId="43287"/>
    <cellStyle name="Comma 6 2 2 2 2 3 11" xfId="43288"/>
    <cellStyle name="Comma 6 2 2 2 2 3 12" xfId="43289"/>
    <cellStyle name="Comma 6 2 2 2 2 3 13" xfId="43290"/>
    <cellStyle name="Comma 6 2 2 2 2 3 14" xfId="43291"/>
    <cellStyle name="Comma 6 2 2 2 2 3 2" xfId="43292"/>
    <cellStyle name="Comma 6 2 2 2 2 3 2 2" xfId="43293"/>
    <cellStyle name="Comma 6 2 2 2 2 3 2 2 2" xfId="43294"/>
    <cellStyle name="Comma 6 2 2 2 2 3 2 2 2 2" xfId="43295"/>
    <cellStyle name="Comma 6 2 2 2 2 3 2 2 3" xfId="43296"/>
    <cellStyle name="Comma 6 2 2 2 2 3 2 3" xfId="43297"/>
    <cellStyle name="Comma 6 2 2 2 2 3 2 3 2" xfId="43298"/>
    <cellStyle name="Comma 6 2 2 2 2 3 2 4" xfId="43299"/>
    <cellStyle name="Comma 6 2 2 2 2 3 2 5" xfId="43300"/>
    <cellStyle name="Comma 6 2 2 2 2 3 2 6" xfId="43301"/>
    <cellStyle name="Comma 6 2 2 2 2 3 2 7" xfId="43302"/>
    <cellStyle name="Comma 6 2 2 2 2 3 2 8" xfId="43303"/>
    <cellStyle name="Comma 6 2 2 2 2 3 3" xfId="43304"/>
    <cellStyle name="Comma 6 2 2 2 2 3 3 2" xfId="43305"/>
    <cellStyle name="Comma 6 2 2 2 2 3 3 2 2" xfId="43306"/>
    <cellStyle name="Comma 6 2 2 2 2 3 3 2 2 2" xfId="43307"/>
    <cellStyle name="Comma 6 2 2 2 2 3 3 2 3" xfId="43308"/>
    <cellStyle name="Comma 6 2 2 2 2 3 3 3" xfId="43309"/>
    <cellStyle name="Comma 6 2 2 2 2 3 3 3 2" xfId="43310"/>
    <cellStyle name="Comma 6 2 2 2 2 3 3 4" xfId="43311"/>
    <cellStyle name="Comma 6 2 2 2 2 3 3 5" xfId="43312"/>
    <cellStyle name="Comma 6 2 2 2 2 3 3 6" xfId="43313"/>
    <cellStyle name="Comma 6 2 2 2 2 3 3 7" xfId="43314"/>
    <cellStyle name="Comma 6 2 2 2 2 3 3 8" xfId="43315"/>
    <cellStyle name="Comma 6 2 2 2 2 3 4" xfId="43316"/>
    <cellStyle name="Comma 6 2 2 2 2 3 4 2" xfId="43317"/>
    <cellStyle name="Comma 6 2 2 2 2 3 4 2 2" xfId="43318"/>
    <cellStyle name="Comma 6 2 2 2 2 3 4 2 2 2" xfId="43319"/>
    <cellStyle name="Comma 6 2 2 2 2 3 4 2 3" xfId="43320"/>
    <cellStyle name="Comma 6 2 2 2 2 3 4 3" xfId="43321"/>
    <cellStyle name="Comma 6 2 2 2 2 3 4 3 2" xfId="43322"/>
    <cellStyle name="Comma 6 2 2 2 2 3 4 4" xfId="43323"/>
    <cellStyle name="Comma 6 2 2 2 2 3 4 5" xfId="43324"/>
    <cellStyle name="Comma 6 2 2 2 2 3 5" xfId="43325"/>
    <cellStyle name="Comma 6 2 2 2 2 3 5 2" xfId="43326"/>
    <cellStyle name="Comma 6 2 2 2 2 3 5 2 2" xfId="43327"/>
    <cellStyle name="Comma 6 2 2 2 2 3 5 2 2 2" xfId="43328"/>
    <cellStyle name="Comma 6 2 2 2 2 3 5 2 3" xfId="43329"/>
    <cellStyle name="Comma 6 2 2 2 2 3 5 3" xfId="43330"/>
    <cellStyle name="Comma 6 2 2 2 2 3 5 3 2" xfId="43331"/>
    <cellStyle name="Comma 6 2 2 2 2 3 5 4" xfId="43332"/>
    <cellStyle name="Comma 6 2 2 2 2 3 5 5" xfId="43333"/>
    <cellStyle name="Comma 6 2 2 2 2 3 6" xfId="43334"/>
    <cellStyle name="Comma 6 2 2 2 2 3 6 2" xfId="43335"/>
    <cellStyle name="Comma 6 2 2 2 2 3 6 2 2" xfId="43336"/>
    <cellStyle name="Comma 6 2 2 2 2 3 6 3" xfId="43337"/>
    <cellStyle name="Comma 6 2 2 2 2 3 7" xfId="43338"/>
    <cellStyle name="Comma 6 2 2 2 2 3 7 2" xfId="43339"/>
    <cellStyle name="Comma 6 2 2 2 2 3 8" xfId="43340"/>
    <cellStyle name="Comma 6 2 2 2 2 3 8 2" xfId="43341"/>
    <cellStyle name="Comma 6 2 2 2 2 3 9" xfId="43342"/>
    <cellStyle name="Comma 6 2 2 2 2 4" xfId="43343"/>
    <cellStyle name="Comma 6 2 2 2 2 4 10" xfId="43344"/>
    <cellStyle name="Comma 6 2 2 2 2 4 11" xfId="43345"/>
    <cellStyle name="Comma 6 2 2 2 2 4 12" xfId="43346"/>
    <cellStyle name="Comma 6 2 2 2 2 4 13" xfId="43347"/>
    <cellStyle name="Comma 6 2 2 2 2 4 14" xfId="43348"/>
    <cellStyle name="Comma 6 2 2 2 2 4 2" xfId="43349"/>
    <cellStyle name="Comma 6 2 2 2 2 4 2 2" xfId="43350"/>
    <cellStyle name="Comma 6 2 2 2 2 4 2 2 2" xfId="43351"/>
    <cellStyle name="Comma 6 2 2 2 2 4 2 2 2 2" xfId="43352"/>
    <cellStyle name="Comma 6 2 2 2 2 4 2 2 3" xfId="43353"/>
    <cellStyle name="Comma 6 2 2 2 2 4 2 3" xfId="43354"/>
    <cellStyle name="Comma 6 2 2 2 2 4 2 3 2" xfId="43355"/>
    <cellStyle name="Comma 6 2 2 2 2 4 2 4" xfId="43356"/>
    <cellStyle name="Comma 6 2 2 2 2 4 2 5" xfId="43357"/>
    <cellStyle name="Comma 6 2 2 2 2 4 2 6" xfId="43358"/>
    <cellStyle name="Comma 6 2 2 2 2 4 2 7" xfId="43359"/>
    <cellStyle name="Comma 6 2 2 2 2 4 2 8" xfId="43360"/>
    <cellStyle name="Comma 6 2 2 2 2 4 3" xfId="43361"/>
    <cellStyle name="Comma 6 2 2 2 2 4 3 2" xfId="43362"/>
    <cellStyle name="Comma 6 2 2 2 2 4 3 2 2" xfId="43363"/>
    <cellStyle name="Comma 6 2 2 2 2 4 3 2 2 2" xfId="43364"/>
    <cellStyle name="Comma 6 2 2 2 2 4 3 2 3" xfId="43365"/>
    <cellStyle name="Comma 6 2 2 2 2 4 3 3" xfId="43366"/>
    <cellStyle name="Comma 6 2 2 2 2 4 3 3 2" xfId="43367"/>
    <cellStyle name="Comma 6 2 2 2 2 4 3 4" xfId="43368"/>
    <cellStyle name="Comma 6 2 2 2 2 4 3 5" xfId="43369"/>
    <cellStyle name="Comma 6 2 2 2 2 4 3 6" xfId="43370"/>
    <cellStyle name="Comma 6 2 2 2 2 4 3 7" xfId="43371"/>
    <cellStyle name="Comma 6 2 2 2 2 4 3 8" xfId="43372"/>
    <cellStyle name="Comma 6 2 2 2 2 4 4" xfId="43373"/>
    <cellStyle name="Comma 6 2 2 2 2 4 4 2" xfId="43374"/>
    <cellStyle name="Comma 6 2 2 2 2 4 4 2 2" xfId="43375"/>
    <cellStyle name="Comma 6 2 2 2 2 4 4 2 2 2" xfId="43376"/>
    <cellStyle name="Comma 6 2 2 2 2 4 4 2 3" xfId="43377"/>
    <cellStyle name="Comma 6 2 2 2 2 4 4 3" xfId="43378"/>
    <cellStyle name="Comma 6 2 2 2 2 4 4 3 2" xfId="43379"/>
    <cellStyle name="Comma 6 2 2 2 2 4 4 4" xfId="43380"/>
    <cellStyle name="Comma 6 2 2 2 2 4 4 5" xfId="43381"/>
    <cellStyle name="Comma 6 2 2 2 2 4 5" xfId="43382"/>
    <cellStyle name="Comma 6 2 2 2 2 4 5 2" xfId="43383"/>
    <cellStyle name="Comma 6 2 2 2 2 4 5 2 2" xfId="43384"/>
    <cellStyle name="Comma 6 2 2 2 2 4 5 2 2 2" xfId="43385"/>
    <cellStyle name="Comma 6 2 2 2 2 4 5 2 3" xfId="43386"/>
    <cellStyle name="Comma 6 2 2 2 2 4 5 3" xfId="43387"/>
    <cellStyle name="Comma 6 2 2 2 2 4 5 3 2" xfId="43388"/>
    <cellStyle name="Comma 6 2 2 2 2 4 5 4" xfId="43389"/>
    <cellStyle name="Comma 6 2 2 2 2 4 5 5" xfId="43390"/>
    <cellStyle name="Comma 6 2 2 2 2 4 6" xfId="43391"/>
    <cellStyle name="Comma 6 2 2 2 2 4 6 2" xfId="43392"/>
    <cellStyle name="Comma 6 2 2 2 2 4 6 2 2" xfId="43393"/>
    <cellStyle name="Comma 6 2 2 2 2 4 6 3" xfId="43394"/>
    <cellStyle name="Comma 6 2 2 2 2 4 7" xfId="43395"/>
    <cellStyle name="Comma 6 2 2 2 2 4 7 2" xfId="43396"/>
    <cellStyle name="Comma 6 2 2 2 2 4 8" xfId="43397"/>
    <cellStyle name="Comma 6 2 2 2 2 4 8 2" xfId="43398"/>
    <cellStyle name="Comma 6 2 2 2 2 4 9" xfId="43399"/>
    <cellStyle name="Comma 6 2 2 2 2 5" xfId="43400"/>
    <cellStyle name="Comma 6 2 2 2 2 5 2" xfId="43401"/>
    <cellStyle name="Comma 6 2 2 2 2 5 2 2" xfId="43402"/>
    <cellStyle name="Comma 6 2 2 2 2 5 2 2 2" xfId="43403"/>
    <cellStyle name="Comma 6 2 2 2 2 5 2 3" xfId="43404"/>
    <cellStyle name="Comma 6 2 2 2 2 5 3" xfId="43405"/>
    <cellStyle name="Comma 6 2 2 2 2 5 3 2" xfId="43406"/>
    <cellStyle name="Comma 6 2 2 2 2 5 4" xfId="43407"/>
    <cellStyle name="Comma 6 2 2 2 2 5 5" xfId="43408"/>
    <cellStyle name="Comma 6 2 2 2 2 5 6" xfId="43409"/>
    <cellStyle name="Comma 6 2 2 2 2 5 7" xfId="43410"/>
    <cellStyle name="Comma 6 2 2 2 2 5 8" xfId="43411"/>
    <cellStyle name="Comma 6 2 2 2 2 6" xfId="43412"/>
    <cellStyle name="Comma 6 2 2 2 2 6 2" xfId="43413"/>
    <cellStyle name="Comma 6 2 2 2 2 6 2 2" xfId="43414"/>
    <cellStyle name="Comma 6 2 2 2 2 6 2 2 2" xfId="43415"/>
    <cellStyle name="Comma 6 2 2 2 2 6 2 3" xfId="43416"/>
    <cellStyle name="Comma 6 2 2 2 2 6 3" xfId="43417"/>
    <cellStyle name="Comma 6 2 2 2 2 6 3 2" xfId="43418"/>
    <cellStyle name="Comma 6 2 2 2 2 6 4" xfId="43419"/>
    <cellStyle name="Comma 6 2 2 2 2 6 5" xfId="43420"/>
    <cellStyle name="Comma 6 2 2 2 2 6 6" xfId="43421"/>
    <cellStyle name="Comma 6 2 2 2 2 6 7" xfId="43422"/>
    <cellStyle name="Comma 6 2 2 2 2 6 8" xfId="43423"/>
    <cellStyle name="Comma 6 2 2 2 2 7" xfId="43424"/>
    <cellStyle name="Comma 6 2 2 2 2 7 2" xfId="43425"/>
    <cellStyle name="Comma 6 2 2 2 2 7 2 2" xfId="43426"/>
    <cellStyle name="Comma 6 2 2 2 2 7 2 2 2" xfId="43427"/>
    <cellStyle name="Comma 6 2 2 2 2 7 2 3" xfId="43428"/>
    <cellStyle name="Comma 6 2 2 2 2 7 3" xfId="43429"/>
    <cellStyle name="Comma 6 2 2 2 2 7 3 2" xfId="43430"/>
    <cellStyle name="Comma 6 2 2 2 2 7 4" xfId="43431"/>
    <cellStyle name="Comma 6 2 2 2 2 7 5" xfId="43432"/>
    <cellStyle name="Comma 6 2 2 2 2 8" xfId="43433"/>
    <cellStyle name="Comma 6 2 2 2 2 8 2" xfId="43434"/>
    <cellStyle name="Comma 6 2 2 2 2 8 2 2" xfId="43435"/>
    <cellStyle name="Comma 6 2 2 2 2 8 2 2 2" xfId="43436"/>
    <cellStyle name="Comma 6 2 2 2 2 8 2 3" xfId="43437"/>
    <cellStyle name="Comma 6 2 2 2 2 8 3" xfId="43438"/>
    <cellStyle name="Comma 6 2 2 2 2 8 3 2" xfId="43439"/>
    <cellStyle name="Comma 6 2 2 2 2 8 4" xfId="43440"/>
    <cellStyle name="Comma 6 2 2 2 2 8 5" xfId="43441"/>
    <cellStyle name="Comma 6 2 2 2 2 9" xfId="43442"/>
    <cellStyle name="Comma 6 2 2 2 2 9 2" xfId="43443"/>
    <cellStyle name="Comma 6 2 2 2 2 9 2 2" xfId="43444"/>
    <cellStyle name="Comma 6 2 2 2 2 9 3" xfId="43445"/>
    <cellStyle name="Comma 6 2 2 2 20" xfId="43446"/>
    <cellStyle name="Comma 6 2 2 2 21" xfId="43186"/>
    <cellStyle name="Comma 6 2 2 2 3" xfId="43447"/>
    <cellStyle name="Comma 6 2 2 2 3 10" xfId="43448"/>
    <cellStyle name="Comma 6 2 2 2 3 11" xfId="43449"/>
    <cellStyle name="Comma 6 2 2 2 3 12" xfId="43450"/>
    <cellStyle name="Comma 6 2 2 2 3 13" xfId="43451"/>
    <cellStyle name="Comma 6 2 2 2 3 14" xfId="43452"/>
    <cellStyle name="Comma 6 2 2 2 3 2" xfId="43453"/>
    <cellStyle name="Comma 6 2 2 2 3 2 2" xfId="43454"/>
    <cellStyle name="Comma 6 2 2 2 3 2 2 2" xfId="43455"/>
    <cellStyle name="Comma 6 2 2 2 3 2 2 2 2" xfId="43456"/>
    <cellStyle name="Comma 6 2 2 2 3 2 2 3" xfId="43457"/>
    <cellStyle name="Comma 6 2 2 2 3 2 3" xfId="43458"/>
    <cellStyle name="Comma 6 2 2 2 3 2 3 2" xfId="43459"/>
    <cellStyle name="Comma 6 2 2 2 3 2 4" xfId="43460"/>
    <cellStyle name="Comma 6 2 2 2 3 2 5" xfId="43461"/>
    <cellStyle name="Comma 6 2 2 2 3 2 6" xfId="43462"/>
    <cellStyle name="Comma 6 2 2 2 3 2 7" xfId="43463"/>
    <cellStyle name="Comma 6 2 2 2 3 2 8" xfId="43464"/>
    <cellStyle name="Comma 6 2 2 2 3 3" xfId="43465"/>
    <cellStyle name="Comma 6 2 2 2 3 3 2" xfId="43466"/>
    <cellStyle name="Comma 6 2 2 2 3 3 2 2" xfId="43467"/>
    <cellStyle name="Comma 6 2 2 2 3 3 2 2 2" xfId="43468"/>
    <cellStyle name="Comma 6 2 2 2 3 3 2 3" xfId="43469"/>
    <cellStyle name="Comma 6 2 2 2 3 3 3" xfId="43470"/>
    <cellStyle name="Comma 6 2 2 2 3 3 3 2" xfId="43471"/>
    <cellStyle name="Comma 6 2 2 2 3 3 4" xfId="43472"/>
    <cellStyle name="Comma 6 2 2 2 3 3 5" xfId="43473"/>
    <cellStyle name="Comma 6 2 2 2 3 3 6" xfId="43474"/>
    <cellStyle name="Comma 6 2 2 2 3 3 7" xfId="43475"/>
    <cellStyle name="Comma 6 2 2 2 3 3 8" xfId="43476"/>
    <cellStyle name="Comma 6 2 2 2 3 4" xfId="43477"/>
    <cellStyle name="Comma 6 2 2 2 3 4 2" xfId="43478"/>
    <cellStyle name="Comma 6 2 2 2 3 4 2 2" xfId="43479"/>
    <cellStyle name="Comma 6 2 2 2 3 4 2 2 2" xfId="43480"/>
    <cellStyle name="Comma 6 2 2 2 3 4 2 3" xfId="43481"/>
    <cellStyle name="Comma 6 2 2 2 3 4 3" xfId="43482"/>
    <cellStyle name="Comma 6 2 2 2 3 4 3 2" xfId="43483"/>
    <cellStyle name="Comma 6 2 2 2 3 4 4" xfId="43484"/>
    <cellStyle name="Comma 6 2 2 2 3 4 5" xfId="43485"/>
    <cellStyle name="Comma 6 2 2 2 3 5" xfId="43486"/>
    <cellStyle name="Comma 6 2 2 2 3 5 2" xfId="43487"/>
    <cellStyle name="Comma 6 2 2 2 3 5 2 2" xfId="43488"/>
    <cellStyle name="Comma 6 2 2 2 3 5 2 2 2" xfId="43489"/>
    <cellStyle name="Comma 6 2 2 2 3 5 2 3" xfId="43490"/>
    <cellStyle name="Comma 6 2 2 2 3 5 3" xfId="43491"/>
    <cellStyle name="Comma 6 2 2 2 3 5 3 2" xfId="43492"/>
    <cellStyle name="Comma 6 2 2 2 3 5 4" xfId="43493"/>
    <cellStyle name="Comma 6 2 2 2 3 5 5" xfId="43494"/>
    <cellStyle name="Comma 6 2 2 2 3 6" xfId="43495"/>
    <cellStyle name="Comma 6 2 2 2 3 6 2" xfId="43496"/>
    <cellStyle name="Comma 6 2 2 2 3 6 2 2" xfId="43497"/>
    <cellStyle name="Comma 6 2 2 2 3 6 3" xfId="43498"/>
    <cellStyle name="Comma 6 2 2 2 3 7" xfId="43499"/>
    <cellStyle name="Comma 6 2 2 2 3 7 2" xfId="43500"/>
    <cellStyle name="Comma 6 2 2 2 3 8" xfId="43501"/>
    <cellStyle name="Comma 6 2 2 2 3 8 2" xfId="43502"/>
    <cellStyle name="Comma 6 2 2 2 3 9" xfId="43503"/>
    <cellStyle name="Comma 6 2 2 2 4" xfId="43504"/>
    <cellStyle name="Comma 6 2 2 2 4 10" xfId="43505"/>
    <cellStyle name="Comma 6 2 2 2 4 11" xfId="43506"/>
    <cellStyle name="Comma 6 2 2 2 4 12" xfId="43507"/>
    <cellStyle name="Comma 6 2 2 2 4 13" xfId="43508"/>
    <cellStyle name="Comma 6 2 2 2 4 14" xfId="43509"/>
    <cellStyle name="Comma 6 2 2 2 4 2" xfId="43510"/>
    <cellStyle name="Comma 6 2 2 2 4 2 2" xfId="43511"/>
    <cellStyle name="Comma 6 2 2 2 4 2 2 2" xfId="43512"/>
    <cellStyle name="Comma 6 2 2 2 4 2 2 2 2" xfId="43513"/>
    <cellStyle name="Comma 6 2 2 2 4 2 2 3" xfId="43514"/>
    <cellStyle name="Comma 6 2 2 2 4 2 3" xfId="43515"/>
    <cellStyle name="Comma 6 2 2 2 4 2 3 2" xfId="43516"/>
    <cellStyle name="Comma 6 2 2 2 4 2 4" xfId="43517"/>
    <cellStyle name="Comma 6 2 2 2 4 2 5" xfId="43518"/>
    <cellStyle name="Comma 6 2 2 2 4 2 6" xfId="43519"/>
    <cellStyle name="Comma 6 2 2 2 4 2 7" xfId="43520"/>
    <cellStyle name="Comma 6 2 2 2 4 2 8" xfId="43521"/>
    <cellStyle name="Comma 6 2 2 2 4 3" xfId="43522"/>
    <cellStyle name="Comma 6 2 2 2 4 3 2" xfId="43523"/>
    <cellStyle name="Comma 6 2 2 2 4 3 2 2" xfId="43524"/>
    <cellStyle name="Comma 6 2 2 2 4 3 2 2 2" xfId="43525"/>
    <cellStyle name="Comma 6 2 2 2 4 3 2 3" xfId="43526"/>
    <cellStyle name="Comma 6 2 2 2 4 3 3" xfId="43527"/>
    <cellStyle name="Comma 6 2 2 2 4 3 3 2" xfId="43528"/>
    <cellStyle name="Comma 6 2 2 2 4 3 4" xfId="43529"/>
    <cellStyle name="Comma 6 2 2 2 4 3 5" xfId="43530"/>
    <cellStyle name="Comma 6 2 2 2 4 3 6" xfId="43531"/>
    <cellStyle name="Comma 6 2 2 2 4 3 7" xfId="43532"/>
    <cellStyle name="Comma 6 2 2 2 4 3 8" xfId="43533"/>
    <cellStyle name="Comma 6 2 2 2 4 4" xfId="43534"/>
    <cellStyle name="Comma 6 2 2 2 4 4 2" xfId="43535"/>
    <cellStyle name="Comma 6 2 2 2 4 4 2 2" xfId="43536"/>
    <cellStyle name="Comma 6 2 2 2 4 4 2 2 2" xfId="43537"/>
    <cellStyle name="Comma 6 2 2 2 4 4 2 3" xfId="43538"/>
    <cellStyle name="Comma 6 2 2 2 4 4 3" xfId="43539"/>
    <cellStyle name="Comma 6 2 2 2 4 4 3 2" xfId="43540"/>
    <cellStyle name="Comma 6 2 2 2 4 4 4" xfId="43541"/>
    <cellStyle name="Comma 6 2 2 2 4 4 5" xfId="43542"/>
    <cellStyle name="Comma 6 2 2 2 4 5" xfId="43543"/>
    <cellStyle name="Comma 6 2 2 2 4 5 2" xfId="43544"/>
    <cellStyle name="Comma 6 2 2 2 4 5 2 2" xfId="43545"/>
    <cellStyle name="Comma 6 2 2 2 4 5 2 2 2" xfId="43546"/>
    <cellStyle name="Comma 6 2 2 2 4 5 2 3" xfId="43547"/>
    <cellStyle name="Comma 6 2 2 2 4 5 3" xfId="43548"/>
    <cellStyle name="Comma 6 2 2 2 4 5 3 2" xfId="43549"/>
    <cellStyle name="Comma 6 2 2 2 4 5 4" xfId="43550"/>
    <cellStyle name="Comma 6 2 2 2 4 5 5" xfId="43551"/>
    <cellStyle name="Comma 6 2 2 2 4 6" xfId="43552"/>
    <cellStyle name="Comma 6 2 2 2 4 6 2" xfId="43553"/>
    <cellStyle name="Comma 6 2 2 2 4 6 2 2" xfId="43554"/>
    <cellStyle name="Comma 6 2 2 2 4 6 3" xfId="43555"/>
    <cellStyle name="Comma 6 2 2 2 4 7" xfId="43556"/>
    <cellStyle name="Comma 6 2 2 2 4 7 2" xfId="43557"/>
    <cellStyle name="Comma 6 2 2 2 4 8" xfId="43558"/>
    <cellStyle name="Comma 6 2 2 2 4 8 2" xfId="43559"/>
    <cellStyle name="Comma 6 2 2 2 4 9" xfId="43560"/>
    <cellStyle name="Comma 6 2 2 2 5" xfId="43561"/>
    <cellStyle name="Comma 6 2 2 2 5 10" xfId="43562"/>
    <cellStyle name="Comma 6 2 2 2 5 11" xfId="43563"/>
    <cellStyle name="Comma 6 2 2 2 5 12" xfId="43564"/>
    <cellStyle name="Comma 6 2 2 2 5 13" xfId="43565"/>
    <cellStyle name="Comma 6 2 2 2 5 14" xfId="43566"/>
    <cellStyle name="Comma 6 2 2 2 5 2" xfId="43567"/>
    <cellStyle name="Comma 6 2 2 2 5 2 2" xfId="43568"/>
    <cellStyle name="Comma 6 2 2 2 5 2 2 2" xfId="43569"/>
    <cellStyle name="Comma 6 2 2 2 5 2 2 2 2" xfId="43570"/>
    <cellStyle name="Comma 6 2 2 2 5 2 2 3" xfId="43571"/>
    <cellStyle name="Comma 6 2 2 2 5 2 3" xfId="43572"/>
    <cellStyle name="Comma 6 2 2 2 5 2 3 2" xfId="43573"/>
    <cellStyle name="Comma 6 2 2 2 5 2 4" xfId="43574"/>
    <cellStyle name="Comma 6 2 2 2 5 2 5" xfId="43575"/>
    <cellStyle name="Comma 6 2 2 2 5 2 6" xfId="43576"/>
    <cellStyle name="Comma 6 2 2 2 5 2 7" xfId="43577"/>
    <cellStyle name="Comma 6 2 2 2 5 2 8" xfId="43578"/>
    <cellStyle name="Comma 6 2 2 2 5 3" xfId="43579"/>
    <cellStyle name="Comma 6 2 2 2 5 3 2" xfId="43580"/>
    <cellStyle name="Comma 6 2 2 2 5 3 2 2" xfId="43581"/>
    <cellStyle name="Comma 6 2 2 2 5 3 2 2 2" xfId="43582"/>
    <cellStyle name="Comma 6 2 2 2 5 3 2 3" xfId="43583"/>
    <cellStyle name="Comma 6 2 2 2 5 3 3" xfId="43584"/>
    <cellStyle name="Comma 6 2 2 2 5 3 3 2" xfId="43585"/>
    <cellStyle name="Comma 6 2 2 2 5 3 4" xfId="43586"/>
    <cellStyle name="Comma 6 2 2 2 5 3 5" xfId="43587"/>
    <cellStyle name="Comma 6 2 2 2 5 3 6" xfId="43588"/>
    <cellStyle name="Comma 6 2 2 2 5 3 7" xfId="43589"/>
    <cellStyle name="Comma 6 2 2 2 5 3 8" xfId="43590"/>
    <cellStyle name="Comma 6 2 2 2 5 4" xfId="43591"/>
    <cellStyle name="Comma 6 2 2 2 5 4 2" xfId="43592"/>
    <cellStyle name="Comma 6 2 2 2 5 4 2 2" xfId="43593"/>
    <cellStyle name="Comma 6 2 2 2 5 4 2 2 2" xfId="43594"/>
    <cellStyle name="Comma 6 2 2 2 5 4 2 3" xfId="43595"/>
    <cellStyle name="Comma 6 2 2 2 5 4 3" xfId="43596"/>
    <cellStyle name="Comma 6 2 2 2 5 4 3 2" xfId="43597"/>
    <cellStyle name="Comma 6 2 2 2 5 4 4" xfId="43598"/>
    <cellStyle name="Comma 6 2 2 2 5 4 5" xfId="43599"/>
    <cellStyle name="Comma 6 2 2 2 5 5" xfId="43600"/>
    <cellStyle name="Comma 6 2 2 2 5 5 2" xfId="43601"/>
    <cellStyle name="Comma 6 2 2 2 5 5 2 2" xfId="43602"/>
    <cellStyle name="Comma 6 2 2 2 5 5 2 2 2" xfId="43603"/>
    <cellStyle name="Comma 6 2 2 2 5 5 2 3" xfId="43604"/>
    <cellStyle name="Comma 6 2 2 2 5 5 3" xfId="43605"/>
    <cellStyle name="Comma 6 2 2 2 5 5 3 2" xfId="43606"/>
    <cellStyle name="Comma 6 2 2 2 5 5 4" xfId="43607"/>
    <cellStyle name="Comma 6 2 2 2 5 5 5" xfId="43608"/>
    <cellStyle name="Comma 6 2 2 2 5 6" xfId="43609"/>
    <cellStyle name="Comma 6 2 2 2 5 6 2" xfId="43610"/>
    <cellStyle name="Comma 6 2 2 2 5 6 2 2" xfId="43611"/>
    <cellStyle name="Comma 6 2 2 2 5 6 3" xfId="43612"/>
    <cellStyle name="Comma 6 2 2 2 5 7" xfId="43613"/>
    <cellStyle name="Comma 6 2 2 2 5 7 2" xfId="43614"/>
    <cellStyle name="Comma 6 2 2 2 5 8" xfId="43615"/>
    <cellStyle name="Comma 6 2 2 2 5 8 2" xfId="43616"/>
    <cellStyle name="Comma 6 2 2 2 5 9" xfId="43617"/>
    <cellStyle name="Comma 6 2 2 2 6" xfId="43618"/>
    <cellStyle name="Comma 6 2 2 2 6 2" xfId="43619"/>
    <cellStyle name="Comma 6 2 2 2 6 2 2" xfId="43620"/>
    <cellStyle name="Comma 6 2 2 2 6 2 2 2" xfId="43621"/>
    <cellStyle name="Comma 6 2 2 2 6 2 3" xfId="43622"/>
    <cellStyle name="Comma 6 2 2 2 6 3" xfId="43623"/>
    <cellStyle name="Comma 6 2 2 2 6 3 2" xfId="43624"/>
    <cellStyle name="Comma 6 2 2 2 6 4" xfId="43625"/>
    <cellStyle name="Comma 6 2 2 2 6 5" xfId="43626"/>
    <cellStyle name="Comma 6 2 2 2 6 6" xfId="43627"/>
    <cellStyle name="Comma 6 2 2 2 6 7" xfId="43628"/>
    <cellStyle name="Comma 6 2 2 2 6 8" xfId="43629"/>
    <cellStyle name="Comma 6 2 2 2 7" xfId="43630"/>
    <cellStyle name="Comma 6 2 2 2 7 2" xfId="43631"/>
    <cellStyle name="Comma 6 2 2 2 7 2 2" xfId="43632"/>
    <cellStyle name="Comma 6 2 2 2 7 2 2 2" xfId="43633"/>
    <cellStyle name="Comma 6 2 2 2 7 2 3" xfId="43634"/>
    <cellStyle name="Comma 6 2 2 2 7 3" xfId="43635"/>
    <cellStyle name="Comma 6 2 2 2 7 3 2" xfId="43636"/>
    <cellStyle name="Comma 6 2 2 2 7 4" xfId="43637"/>
    <cellStyle name="Comma 6 2 2 2 7 5" xfId="43638"/>
    <cellStyle name="Comma 6 2 2 2 7 6" xfId="43639"/>
    <cellStyle name="Comma 6 2 2 2 7 7" xfId="43640"/>
    <cellStyle name="Comma 6 2 2 2 7 8" xfId="43641"/>
    <cellStyle name="Comma 6 2 2 2 8" xfId="43642"/>
    <cellStyle name="Comma 6 2 2 2 8 2" xfId="43643"/>
    <cellStyle name="Comma 6 2 2 2 8 2 2" xfId="43644"/>
    <cellStyle name="Comma 6 2 2 2 8 2 2 2" xfId="43645"/>
    <cellStyle name="Comma 6 2 2 2 8 2 3" xfId="43646"/>
    <cellStyle name="Comma 6 2 2 2 8 3" xfId="43647"/>
    <cellStyle name="Comma 6 2 2 2 8 3 2" xfId="43648"/>
    <cellStyle name="Comma 6 2 2 2 8 4" xfId="43649"/>
    <cellStyle name="Comma 6 2 2 2 8 5" xfId="43650"/>
    <cellStyle name="Comma 6 2 2 2 9" xfId="43651"/>
    <cellStyle name="Comma 6 2 2 2 9 2" xfId="43652"/>
    <cellStyle name="Comma 6 2 2 2 9 2 2" xfId="43653"/>
    <cellStyle name="Comma 6 2 2 2 9 2 2 2" xfId="43654"/>
    <cellStyle name="Comma 6 2 2 2 9 2 3" xfId="43655"/>
    <cellStyle name="Comma 6 2 2 2 9 3" xfId="43656"/>
    <cellStyle name="Comma 6 2 2 2 9 3 2" xfId="43657"/>
    <cellStyle name="Comma 6 2 2 2 9 4" xfId="43658"/>
    <cellStyle name="Comma 6 2 2 2 9 5" xfId="43659"/>
    <cellStyle name="Comma 6 2 2 20" xfId="43660"/>
    <cellStyle name="Comma 6 2 2 21" xfId="43661"/>
    <cellStyle name="Comma 6 2 2 22" xfId="43165"/>
    <cellStyle name="Comma 6 2 2 3" xfId="43662"/>
    <cellStyle name="Comma 6 2 2 3 10" xfId="43663"/>
    <cellStyle name="Comma 6 2 2 3 10 2" xfId="43664"/>
    <cellStyle name="Comma 6 2 2 3 11" xfId="43665"/>
    <cellStyle name="Comma 6 2 2 3 11 2" xfId="43666"/>
    <cellStyle name="Comma 6 2 2 3 12" xfId="43667"/>
    <cellStyle name="Comma 6 2 2 3 13" xfId="43668"/>
    <cellStyle name="Comma 6 2 2 3 14" xfId="43669"/>
    <cellStyle name="Comma 6 2 2 3 15" xfId="43670"/>
    <cellStyle name="Comma 6 2 2 3 16" xfId="43671"/>
    <cellStyle name="Comma 6 2 2 3 17" xfId="43672"/>
    <cellStyle name="Comma 6 2 2 3 2" xfId="43673"/>
    <cellStyle name="Comma 6 2 2 3 2 10" xfId="43674"/>
    <cellStyle name="Comma 6 2 2 3 2 11" xfId="43675"/>
    <cellStyle name="Comma 6 2 2 3 2 12" xfId="43676"/>
    <cellStyle name="Comma 6 2 2 3 2 13" xfId="43677"/>
    <cellStyle name="Comma 6 2 2 3 2 14" xfId="43678"/>
    <cellStyle name="Comma 6 2 2 3 2 2" xfId="43679"/>
    <cellStyle name="Comma 6 2 2 3 2 2 2" xfId="43680"/>
    <cellStyle name="Comma 6 2 2 3 2 2 2 2" xfId="43681"/>
    <cellStyle name="Comma 6 2 2 3 2 2 2 2 2" xfId="43682"/>
    <cellStyle name="Comma 6 2 2 3 2 2 2 3" xfId="43683"/>
    <cellStyle name="Comma 6 2 2 3 2 2 3" xfId="43684"/>
    <cellStyle name="Comma 6 2 2 3 2 2 3 2" xfId="43685"/>
    <cellStyle name="Comma 6 2 2 3 2 2 4" xfId="43686"/>
    <cellStyle name="Comma 6 2 2 3 2 2 5" xfId="43687"/>
    <cellStyle name="Comma 6 2 2 3 2 2 6" xfId="43688"/>
    <cellStyle name="Comma 6 2 2 3 2 2 7" xfId="43689"/>
    <cellStyle name="Comma 6 2 2 3 2 2 8" xfId="43690"/>
    <cellStyle name="Comma 6 2 2 3 2 3" xfId="43691"/>
    <cellStyle name="Comma 6 2 2 3 2 3 2" xfId="43692"/>
    <cellStyle name="Comma 6 2 2 3 2 3 2 2" xfId="43693"/>
    <cellStyle name="Comma 6 2 2 3 2 3 2 2 2" xfId="43694"/>
    <cellStyle name="Comma 6 2 2 3 2 3 2 3" xfId="43695"/>
    <cellStyle name="Comma 6 2 2 3 2 3 3" xfId="43696"/>
    <cellStyle name="Comma 6 2 2 3 2 3 3 2" xfId="43697"/>
    <cellStyle name="Comma 6 2 2 3 2 3 4" xfId="43698"/>
    <cellStyle name="Comma 6 2 2 3 2 3 5" xfId="43699"/>
    <cellStyle name="Comma 6 2 2 3 2 3 6" xfId="43700"/>
    <cellStyle name="Comma 6 2 2 3 2 3 7" xfId="43701"/>
    <cellStyle name="Comma 6 2 2 3 2 3 8" xfId="43702"/>
    <cellStyle name="Comma 6 2 2 3 2 4" xfId="43703"/>
    <cellStyle name="Comma 6 2 2 3 2 4 2" xfId="43704"/>
    <cellStyle name="Comma 6 2 2 3 2 4 2 2" xfId="43705"/>
    <cellStyle name="Comma 6 2 2 3 2 4 2 2 2" xfId="43706"/>
    <cellStyle name="Comma 6 2 2 3 2 4 2 3" xfId="43707"/>
    <cellStyle name="Comma 6 2 2 3 2 4 3" xfId="43708"/>
    <cellStyle name="Comma 6 2 2 3 2 4 3 2" xfId="43709"/>
    <cellStyle name="Comma 6 2 2 3 2 4 4" xfId="43710"/>
    <cellStyle name="Comma 6 2 2 3 2 4 5" xfId="43711"/>
    <cellStyle name="Comma 6 2 2 3 2 5" xfId="43712"/>
    <cellStyle name="Comma 6 2 2 3 2 5 2" xfId="43713"/>
    <cellStyle name="Comma 6 2 2 3 2 5 2 2" xfId="43714"/>
    <cellStyle name="Comma 6 2 2 3 2 5 2 2 2" xfId="43715"/>
    <cellStyle name="Comma 6 2 2 3 2 5 2 3" xfId="43716"/>
    <cellStyle name="Comma 6 2 2 3 2 5 3" xfId="43717"/>
    <cellStyle name="Comma 6 2 2 3 2 5 3 2" xfId="43718"/>
    <cellStyle name="Comma 6 2 2 3 2 5 4" xfId="43719"/>
    <cellStyle name="Comma 6 2 2 3 2 5 5" xfId="43720"/>
    <cellStyle name="Comma 6 2 2 3 2 6" xfId="43721"/>
    <cellStyle name="Comma 6 2 2 3 2 6 2" xfId="43722"/>
    <cellStyle name="Comma 6 2 2 3 2 6 2 2" xfId="43723"/>
    <cellStyle name="Comma 6 2 2 3 2 6 3" xfId="43724"/>
    <cellStyle name="Comma 6 2 2 3 2 7" xfId="43725"/>
    <cellStyle name="Comma 6 2 2 3 2 7 2" xfId="43726"/>
    <cellStyle name="Comma 6 2 2 3 2 8" xfId="43727"/>
    <cellStyle name="Comma 6 2 2 3 2 8 2" xfId="43728"/>
    <cellStyle name="Comma 6 2 2 3 2 9" xfId="43729"/>
    <cellStyle name="Comma 6 2 2 3 3" xfId="43730"/>
    <cellStyle name="Comma 6 2 2 3 3 10" xfId="43731"/>
    <cellStyle name="Comma 6 2 2 3 3 11" xfId="43732"/>
    <cellStyle name="Comma 6 2 2 3 3 12" xfId="43733"/>
    <cellStyle name="Comma 6 2 2 3 3 13" xfId="43734"/>
    <cellStyle name="Comma 6 2 2 3 3 14" xfId="43735"/>
    <cellStyle name="Comma 6 2 2 3 3 2" xfId="43736"/>
    <cellStyle name="Comma 6 2 2 3 3 2 2" xfId="43737"/>
    <cellStyle name="Comma 6 2 2 3 3 2 2 2" xfId="43738"/>
    <cellStyle name="Comma 6 2 2 3 3 2 2 2 2" xfId="43739"/>
    <cellStyle name="Comma 6 2 2 3 3 2 2 3" xfId="43740"/>
    <cellStyle name="Comma 6 2 2 3 3 2 3" xfId="43741"/>
    <cellStyle name="Comma 6 2 2 3 3 2 3 2" xfId="43742"/>
    <cellStyle name="Comma 6 2 2 3 3 2 4" xfId="43743"/>
    <cellStyle name="Comma 6 2 2 3 3 2 5" xfId="43744"/>
    <cellStyle name="Comma 6 2 2 3 3 2 6" xfId="43745"/>
    <cellStyle name="Comma 6 2 2 3 3 2 7" xfId="43746"/>
    <cellStyle name="Comma 6 2 2 3 3 2 8" xfId="43747"/>
    <cellStyle name="Comma 6 2 2 3 3 3" xfId="43748"/>
    <cellStyle name="Comma 6 2 2 3 3 3 2" xfId="43749"/>
    <cellStyle name="Comma 6 2 2 3 3 3 2 2" xfId="43750"/>
    <cellStyle name="Comma 6 2 2 3 3 3 2 2 2" xfId="43751"/>
    <cellStyle name="Comma 6 2 2 3 3 3 2 3" xfId="43752"/>
    <cellStyle name="Comma 6 2 2 3 3 3 3" xfId="43753"/>
    <cellStyle name="Comma 6 2 2 3 3 3 3 2" xfId="43754"/>
    <cellStyle name="Comma 6 2 2 3 3 3 4" xfId="43755"/>
    <cellStyle name="Comma 6 2 2 3 3 3 5" xfId="43756"/>
    <cellStyle name="Comma 6 2 2 3 3 3 6" xfId="43757"/>
    <cellStyle name="Comma 6 2 2 3 3 3 7" xfId="43758"/>
    <cellStyle name="Comma 6 2 2 3 3 3 8" xfId="43759"/>
    <cellStyle name="Comma 6 2 2 3 3 4" xfId="43760"/>
    <cellStyle name="Comma 6 2 2 3 3 4 2" xfId="43761"/>
    <cellStyle name="Comma 6 2 2 3 3 4 2 2" xfId="43762"/>
    <cellStyle name="Comma 6 2 2 3 3 4 2 2 2" xfId="43763"/>
    <cellStyle name="Comma 6 2 2 3 3 4 2 3" xfId="43764"/>
    <cellStyle name="Comma 6 2 2 3 3 4 3" xfId="43765"/>
    <cellStyle name="Comma 6 2 2 3 3 4 3 2" xfId="43766"/>
    <cellStyle name="Comma 6 2 2 3 3 4 4" xfId="43767"/>
    <cellStyle name="Comma 6 2 2 3 3 4 5" xfId="43768"/>
    <cellStyle name="Comma 6 2 2 3 3 5" xfId="43769"/>
    <cellStyle name="Comma 6 2 2 3 3 5 2" xfId="43770"/>
    <cellStyle name="Comma 6 2 2 3 3 5 2 2" xfId="43771"/>
    <cellStyle name="Comma 6 2 2 3 3 5 2 2 2" xfId="43772"/>
    <cellStyle name="Comma 6 2 2 3 3 5 2 3" xfId="43773"/>
    <cellStyle name="Comma 6 2 2 3 3 5 3" xfId="43774"/>
    <cellStyle name="Comma 6 2 2 3 3 5 3 2" xfId="43775"/>
    <cellStyle name="Comma 6 2 2 3 3 5 4" xfId="43776"/>
    <cellStyle name="Comma 6 2 2 3 3 5 5" xfId="43777"/>
    <cellStyle name="Comma 6 2 2 3 3 6" xfId="43778"/>
    <cellStyle name="Comma 6 2 2 3 3 6 2" xfId="43779"/>
    <cellStyle name="Comma 6 2 2 3 3 6 2 2" xfId="43780"/>
    <cellStyle name="Comma 6 2 2 3 3 6 3" xfId="43781"/>
    <cellStyle name="Comma 6 2 2 3 3 7" xfId="43782"/>
    <cellStyle name="Comma 6 2 2 3 3 7 2" xfId="43783"/>
    <cellStyle name="Comma 6 2 2 3 3 8" xfId="43784"/>
    <cellStyle name="Comma 6 2 2 3 3 8 2" xfId="43785"/>
    <cellStyle name="Comma 6 2 2 3 3 9" xfId="43786"/>
    <cellStyle name="Comma 6 2 2 3 4" xfId="43787"/>
    <cellStyle name="Comma 6 2 2 3 4 10" xfId="43788"/>
    <cellStyle name="Comma 6 2 2 3 4 11" xfId="43789"/>
    <cellStyle name="Comma 6 2 2 3 4 12" xfId="43790"/>
    <cellStyle name="Comma 6 2 2 3 4 13" xfId="43791"/>
    <cellStyle name="Comma 6 2 2 3 4 14" xfId="43792"/>
    <cellStyle name="Comma 6 2 2 3 4 2" xfId="43793"/>
    <cellStyle name="Comma 6 2 2 3 4 2 2" xfId="43794"/>
    <cellStyle name="Comma 6 2 2 3 4 2 2 2" xfId="43795"/>
    <cellStyle name="Comma 6 2 2 3 4 2 2 2 2" xfId="43796"/>
    <cellStyle name="Comma 6 2 2 3 4 2 2 3" xfId="43797"/>
    <cellStyle name="Comma 6 2 2 3 4 2 3" xfId="43798"/>
    <cellStyle name="Comma 6 2 2 3 4 2 3 2" xfId="43799"/>
    <cellStyle name="Comma 6 2 2 3 4 2 4" xfId="43800"/>
    <cellStyle name="Comma 6 2 2 3 4 2 5" xfId="43801"/>
    <cellStyle name="Comma 6 2 2 3 4 2 6" xfId="43802"/>
    <cellStyle name="Comma 6 2 2 3 4 2 7" xfId="43803"/>
    <cellStyle name="Comma 6 2 2 3 4 2 8" xfId="43804"/>
    <cellStyle name="Comma 6 2 2 3 4 3" xfId="43805"/>
    <cellStyle name="Comma 6 2 2 3 4 3 2" xfId="43806"/>
    <cellStyle name="Comma 6 2 2 3 4 3 2 2" xfId="43807"/>
    <cellStyle name="Comma 6 2 2 3 4 3 2 2 2" xfId="43808"/>
    <cellStyle name="Comma 6 2 2 3 4 3 2 3" xfId="43809"/>
    <cellStyle name="Comma 6 2 2 3 4 3 3" xfId="43810"/>
    <cellStyle name="Comma 6 2 2 3 4 3 3 2" xfId="43811"/>
    <cellStyle name="Comma 6 2 2 3 4 3 4" xfId="43812"/>
    <cellStyle name="Comma 6 2 2 3 4 3 5" xfId="43813"/>
    <cellStyle name="Comma 6 2 2 3 4 3 6" xfId="43814"/>
    <cellStyle name="Comma 6 2 2 3 4 3 7" xfId="43815"/>
    <cellStyle name="Comma 6 2 2 3 4 3 8" xfId="43816"/>
    <cellStyle name="Comma 6 2 2 3 4 4" xfId="43817"/>
    <cellStyle name="Comma 6 2 2 3 4 4 2" xfId="43818"/>
    <cellStyle name="Comma 6 2 2 3 4 4 2 2" xfId="43819"/>
    <cellStyle name="Comma 6 2 2 3 4 4 2 2 2" xfId="43820"/>
    <cellStyle name="Comma 6 2 2 3 4 4 2 3" xfId="43821"/>
    <cellStyle name="Comma 6 2 2 3 4 4 3" xfId="43822"/>
    <cellStyle name="Comma 6 2 2 3 4 4 3 2" xfId="43823"/>
    <cellStyle name="Comma 6 2 2 3 4 4 4" xfId="43824"/>
    <cellStyle name="Comma 6 2 2 3 4 4 5" xfId="43825"/>
    <cellStyle name="Comma 6 2 2 3 4 5" xfId="43826"/>
    <cellStyle name="Comma 6 2 2 3 4 5 2" xfId="43827"/>
    <cellStyle name="Comma 6 2 2 3 4 5 2 2" xfId="43828"/>
    <cellStyle name="Comma 6 2 2 3 4 5 2 2 2" xfId="43829"/>
    <cellStyle name="Comma 6 2 2 3 4 5 2 3" xfId="43830"/>
    <cellStyle name="Comma 6 2 2 3 4 5 3" xfId="43831"/>
    <cellStyle name="Comma 6 2 2 3 4 5 3 2" xfId="43832"/>
    <cellStyle name="Comma 6 2 2 3 4 5 4" xfId="43833"/>
    <cellStyle name="Comma 6 2 2 3 4 5 5" xfId="43834"/>
    <cellStyle name="Comma 6 2 2 3 4 6" xfId="43835"/>
    <cellStyle name="Comma 6 2 2 3 4 6 2" xfId="43836"/>
    <cellStyle name="Comma 6 2 2 3 4 6 2 2" xfId="43837"/>
    <cellStyle name="Comma 6 2 2 3 4 6 3" xfId="43838"/>
    <cellStyle name="Comma 6 2 2 3 4 7" xfId="43839"/>
    <cellStyle name="Comma 6 2 2 3 4 7 2" xfId="43840"/>
    <cellStyle name="Comma 6 2 2 3 4 8" xfId="43841"/>
    <cellStyle name="Comma 6 2 2 3 4 8 2" xfId="43842"/>
    <cellStyle name="Comma 6 2 2 3 4 9" xfId="43843"/>
    <cellStyle name="Comma 6 2 2 3 5" xfId="43844"/>
    <cellStyle name="Comma 6 2 2 3 5 2" xfId="43845"/>
    <cellStyle name="Comma 6 2 2 3 5 2 2" xfId="43846"/>
    <cellStyle name="Comma 6 2 2 3 5 2 2 2" xfId="43847"/>
    <cellStyle name="Comma 6 2 2 3 5 2 3" xfId="43848"/>
    <cellStyle name="Comma 6 2 2 3 5 3" xfId="43849"/>
    <cellStyle name="Comma 6 2 2 3 5 3 2" xfId="43850"/>
    <cellStyle name="Comma 6 2 2 3 5 4" xfId="43851"/>
    <cellStyle name="Comma 6 2 2 3 5 5" xfId="43852"/>
    <cellStyle name="Comma 6 2 2 3 5 6" xfId="43853"/>
    <cellStyle name="Comma 6 2 2 3 5 7" xfId="43854"/>
    <cellStyle name="Comma 6 2 2 3 5 8" xfId="43855"/>
    <cellStyle name="Comma 6 2 2 3 6" xfId="43856"/>
    <cellStyle name="Comma 6 2 2 3 6 2" xfId="43857"/>
    <cellStyle name="Comma 6 2 2 3 6 2 2" xfId="43858"/>
    <cellStyle name="Comma 6 2 2 3 6 2 2 2" xfId="43859"/>
    <cellStyle name="Comma 6 2 2 3 6 2 3" xfId="43860"/>
    <cellStyle name="Comma 6 2 2 3 6 3" xfId="43861"/>
    <cellStyle name="Comma 6 2 2 3 6 3 2" xfId="43862"/>
    <cellStyle name="Comma 6 2 2 3 6 4" xfId="43863"/>
    <cellStyle name="Comma 6 2 2 3 6 5" xfId="43864"/>
    <cellStyle name="Comma 6 2 2 3 6 6" xfId="43865"/>
    <cellStyle name="Comma 6 2 2 3 6 7" xfId="43866"/>
    <cellStyle name="Comma 6 2 2 3 6 8" xfId="43867"/>
    <cellStyle name="Comma 6 2 2 3 7" xfId="43868"/>
    <cellStyle name="Comma 6 2 2 3 7 2" xfId="43869"/>
    <cellStyle name="Comma 6 2 2 3 7 2 2" xfId="43870"/>
    <cellStyle name="Comma 6 2 2 3 7 2 2 2" xfId="43871"/>
    <cellStyle name="Comma 6 2 2 3 7 2 3" xfId="43872"/>
    <cellStyle name="Comma 6 2 2 3 7 3" xfId="43873"/>
    <cellStyle name="Comma 6 2 2 3 7 3 2" xfId="43874"/>
    <cellStyle name="Comma 6 2 2 3 7 4" xfId="43875"/>
    <cellStyle name="Comma 6 2 2 3 7 5" xfId="43876"/>
    <cellStyle name="Comma 6 2 2 3 8" xfId="43877"/>
    <cellStyle name="Comma 6 2 2 3 8 2" xfId="43878"/>
    <cellStyle name="Comma 6 2 2 3 8 2 2" xfId="43879"/>
    <cellStyle name="Comma 6 2 2 3 8 2 2 2" xfId="43880"/>
    <cellStyle name="Comma 6 2 2 3 8 2 3" xfId="43881"/>
    <cellStyle name="Comma 6 2 2 3 8 3" xfId="43882"/>
    <cellStyle name="Comma 6 2 2 3 8 3 2" xfId="43883"/>
    <cellStyle name="Comma 6 2 2 3 8 4" xfId="43884"/>
    <cellStyle name="Comma 6 2 2 3 8 5" xfId="43885"/>
    <cellStyle name="Comma 6 2 2 3 9" xfId="43886"/>
    <cellStyle name="Comma 6 2 2 3 9 2" xfId="43887"/>
    <cellStyle name="Comma 6 2 2 3 9 2 2" xfId="43888"/>
    <cellStyle name="Comma 6 2 2 3 9 3" xfId="43889"/>
    <cellStyle name="Comma 6 2 2 4" xfId="43890"/>
    <cellStyle name="Comma 6 2 2 4 10" xfId="43891"/>
    <cellStyle name="Comma 6 2 2 4 11" xfId="43892"/>
    <cellStyle name="Comma 6 2 2 4 12" xfId="43893"/>
    <cellStyle name="Comma 6 2 2 4 13" xfId="43894"/>
    <cellStyle name="Comma 6 2 2 4 14" xfId="43895"/>
    <cellStyle name="Comma 6 2 2 4 2" xfId="43896"/>
    <cellStyle name="Comma 6 2 2 4 2 2" xfId="43897"/>
    <cellStyle name="Comma 6 2 2 4 2 2 2" xfId="43898"/>
    <cellStyle name="Comma 6 2 2 4 2 2 2 2" xfId="43899"/>
    <cellStyle name="Comma 6 2 2 4 2 2 3" xfId="43900"/>
    <cellStyle name="Comma 6 2 2 4 2 3" xfId="43901"/>
    <cellStyle name="Comma 6 2 2 4 2 3 2" xfId="43902"/>
    <cellStyle name="Comma 6 2 2 4 2 4" xfId="43903"/>
    <cellStyle name="Comma 6 2 2 4 2 5" xfId="43904"/>
    <cellStyle name="Comma 6 2 2 4 2 6" xfId="43905"/>
    <cellStyle name="Comma 6 2 2 4 2 7" xfId="43906"/>
    <cellStyle name="Comma 6 2 2 4 2 8" xfId="43907"/>
    <cellStyle name="Comma 6 2 2 4 3" xfId="43908"/>
    <cellStyle name="Comma 6 2 2 4 3 2" xfId="43909"/>
    <cellStyle name="Comma 6 2 2 4 3 2 2" xfId="43910"/>
    <cellStyle name="Comma 6 2 2 4 3 2 2 2" xfId="43911"/>
    <cellStyle name="Comma 6 2 2 4 3 2 3" xfId="43912"/>
    <cellStyle name="Comma 6 2 2 4 3 3" xfId="43913"/>
    <cellStyle name="Comma 6 2 2 4 3 3 2" xfId="43914"/>
    <cellStyle name="Comma 6 2 2 4 3 4" xfId="43915"/>
    <cellStyle name="Comma 6 2 2 4 3 5" xfId="43916"/>
    <cellStyle name="Comma 6 2 2 4 3 6" xfId="43917"/>
    <cellStyle name="Comma 6 2 2 4 3 7" xfId="43918"/>
    <cellStyle name="Comma 6 2 2 4 3 8" xfId="43919"/>
    <cellStyle name="Comma 6 2 2 4 4" xfId="43920"/>
    <cellStyle name="Comma 6 2 2 4 4 2" xfId="43921"/>
    <cellStyle name="Comma 6 2 2 4 4 2 2" xfId="43922"/>
    <cellStyle name="Comma 6 2 2 4 4 2 2 2" xfId="43923"/>
    <cellStyle name="Comma 6 2 2 4 4 2 3" xfId="43924"/>
    <cellStyle name="Comma 6 2 2 4 4 3" xfId="43925"/>
    <cellStyle name="Comma 6 2 2 4 4 3 2" xfId="43926"/>
    <cellStyle name="Comma 6 2 2 4 4 4" xfId="43927"/>
    <cellStyle name="Comma 6 2 2 4 4 5" xfId="43928"/>
    <cellStyle name="Comma 6 2 2 4 5" xfId="43929"/>
    <cellStyle name="Comma 6 2 2 4 5 2" xfId="43930"/>
    <cellStyle name="Comma 6 2 2 4 5 2 2" xfId="43931"/>
    <cellStyle name="Comma 6 2 2 4 5 2 2 2" xfId="43932"/>
    <cellStyle name="Comma 6 2 2 4 5 2 3" xfId="43933"/>
    <cellStyle name="Comma 6 2 2 4 5 3" xfId="43934"/>
    <cellStyle name="Comma 6 2 2 4 5 3 2" xfId="43935"/>
    <cellStyle name="Comma 6 2 2 4 5 4" xfId="43936"/>
    <cellStyle name="Comma 6 2 2 4 5 5" xfId="43937"/>
    <cellStyle name="Comma 6 2 2 4 6" xfId="43938"/>
    <cellStyle name="Comma 6 2 2 4 6 2" xfId="43939"/>
    <cellStyle name="Comma 6 2 2 4 6 2 2" xfId="43940"/>
    <cellStyle name="Comma 6 2 2 4 6 3" xfId="43941"/>
    <cellStyle name="Comma 6 2 2 4 7" xfId="43942"/>
    <cellStyle name="Comma 6 2 2 4 7 2" xfId="43943"/>
    <cellStyle name="Comma 6 2 2 4 8" xfId="43944"/>
    <cellStyle name="Comma 6 2 2 4 8 2" xfId="43945"/>
    <cellStyle name="Comma 6 2 2 4 9" xfId="43946"/>
    <cellStyle name="Comma 6 2 2 5" xfId="43947"/>
    <cellStyle name="Comma 6 2 2 5 10" xfId="43948"/>
    <cellStyle name="Comma 6 2 2 5 11" xfId="43949"/>
    <cellStyle name="Comma 6 2 2 5 12" xfId="43950"/>
    <cellStyle name="Comma 6 2 2 5 13" xfId="43951"/>
    <cellStyle name="Comma 6 2 2 5 14" xfId="43952"/>
    <cellStyle name="Comma 6 2 2 5 2" xfId="43953"/>
    <cellStyle name="Comma 6 2 2 5 2 2" xfId="43954"/>
    <cellStyle name="Comma 6 2 2 5 2 2 2" xfId="43955"/>
    <cellStyle name="Comma 6 2 2 5 2 2 2 2" xfId="43956"/>
    <cellStyle name="Comma 6 2 2 5 2 2 3" xfId="43957"/>
    <cellStyle name="Comma 6 2 2 5 2 3" xfId="43958"/>
    <cellStyle name="Comma 6 2 2 5 2 3 2" xfId="43959"/>
    <cellStyle name="Comma 6 2 2 5 2 4" xfId="43960"/>
    <cellStyle name="Comma 6 2 2 5 2 5" xfId="43961"/>
    <cellStyle name="Comma 6 2 2 5 2 6" xfId="43962"/>
    <cellStyle name="Comma 6 2 2 5 2 7" xfId="43963"/>
    <cellStyle name="Comma 6 2 2 5 2 8" xfId="43964"/>
    <cellStyle name="Comma 6 2 2 5 3" xfId="43965"/>
    <cellStyle name="Comma 6 2 2 5 3 2" xfId="43966"/>
    <cellStyle name="Comma 6 2 2 5 3 2 2" xfId="43967"/>
    <cellStyle name="Comma 6 2 2 5 3 2 2 2" xfId="43968"/>
    <cellStyle name="Comma 6 2 2 5 3 2 3" xfId="43969"/>
    <cellStyle name="Comma 6 2 2 5 3 3" xfId="43970"/>
    <cellStyle name="Comma 6 2 2 5 3 3 2" xfId="43971"/>
    <cellStyle name="Comma 6 2 2 5 3 4" xfId="43972"/>
    <cellStyle name="Comma 6 2 2 5 3 5" xfId="43973"/>
    <cellStyle name="Comma 6 2 2 5 3 6" xfId="43974"/>
    <cellStyle name="Comma 6 2 2 5 3 7" xfId="43975"/>
    <cellStyle name="Comma 6 2 2 5 3 8" xfId="43976"/>
    <cellStyle name="Comma 6 2 2 5 4" xfId="43977"/>
    <cellStyle name="Comma 6 2 2 5 4 2" xfId="43978"/>
    <cellStyle name="Comma 6 2 2 5 4 2 2" xfId="43979"/>
    <cellStyle name="Comma 6 2 2 5 4 2 2 2" xfId="43980"/>
    <cellStyle name="Comma 6 2 2 5 4 2 3" xfId="43981"/>
    <cellStyle name="Comma 6 2 2 5 4 3" xfId="43982"/>
    <cellStyle name="Comma 6 2 2 5 4 3 2" xfId="43983"/>
    <cellStyle name="Comma 6 2 2 5 4 4" xfId="43984"/>
    <cellStyle name="Comma 6 2 2 5 4 5" xfId="43985"/>
    <cellStyle name="Comma 6 2 2 5 5" xfId="43986"/>
    <cellStyle name="Comma 6 2 2 5 5 2" xfId="43987"/>
    <cellStyle name="Comma 6 2 2 5 5 2 2" xfId="43988"/>
    <cellStyle name="Comma 6 2 2 5 5 2 2 2" xfId="43989"/>
    <cellStyle name="Comma 6 2 2 5 5 2 3" xfId="43990"/>
    <cellStyle name="Comma 6 2 2 5 5 3" xfId="43991"/>
    <cellStyle name="Comma 6 2 2 5 5 3 2" xfId="43992"/>
    <cellStyle name="Comma 6 2 2 5 5 4" xfId="43993"/>
    <cellStyle name="Comma 6 2 2 5 5 5" xfId="43994"/>
    <cellStyle name="Comma 6 2 2 5 6" xfId="43995"/>
    <cellStyle name="Comma 6 2 2 5 6 2" xfId="43996"/>
    <cellStyle name="Comma 6 2 2 5 6 2 2" xfId="43997"/>
    <cellStyle name="Comma 6 2 2 5 6 3" xfId="43998"/>
    <cellStyle name="Comma 6 2 2 5 7" xfId="43999"/>
    <cellStyle name="Comma 6 2 2 5 7 2" xfId="44000"/>
    <cellStyle name="Comma 6 2 2 5 8" xfId="44001"/>
    <cellStyle name="Comma 6 2 2 5 8 2" xfId="44002"/>
    <cellStyle name="Comma 6 2 2 5 9" xfId="44003"/>
    <cellStyle name="Comma 6 2 2 6" xfId="44004"/>
    <cellStyle name="Comma 6 2 2 6 10" xfId="44005"/>
    <cellStyle name="Comma 6 2 2 6 11" xfId="44006"/>
    <cellStyle name="Comma 6 2 2 6 12" xfId="44007"/>
    <cellStyle name="Comma 6 2 2 6 13" xfId="44008"/>
    <cellStyle name="Comma 6 2 2 6 14" xfId="44009"/>
    <cellStyle name="Comma 6 2 2 6 2" xfId="44010"/>
    <cellStyle name="Comma 6 2 2 6 2 2" xfId="44011"/>
    <cellStyle name="Comma 6 2 2 6 2 2 2" xfId="44012"/>
    <cellStyle name="Comma 6 2 2 6 2 2 2 2" xfId="44013"/>
    <cellStyle name="Comma 6 2 2 6 2 2 3" xfId="44014"/>
    <cellStyle name="Comma 6 2 2 6 2 3" xfId="44015"/>
    <cellStyle name="Comma 6 2 2 6 2 3 2" xfId="44016"/>
    <cellStyle name="Comma 6 2 2 6 2 4" xfId="44017"/>
    <cellStyle name="Comma 6 2 2 6 2 5" xfId="44018"/>
    <cellStyle name="Comma 6 2 2 6 2 6" xfId="44019"/>
    <cellStyle name="Comma 6 2 2 6 2 7" xfId="44020"/>
    <cellStyle name="Comma 6 2 2 6 2 8" xfId="44021"/>
    <cellStyle name="Comma 6 2 2 6 3" xfId="44022"/>
    <cellStyle name="Comma 6 2 2 6 3 2" xfId="44023"/>
    <cellStyle name="Comma 6 2 2 6 3 2 2" xfId="44024"/>
    <cellStyle name="Comma 6 2 2 6 3 2 2 2" xfId="44025"/>
    <cellStyle name="Comma 6 2 2 6 3 2 3" xfId="44026"/>
    <cellStyle name="Comma 6 2 2 6 3 3" xfId="44027"/>
    <cellStyle name="Comma 6 2 2 6 3 3 2" xfId="44028"/>
    <cellStyle name="Comma 6 2 2 6 3 4" xfId="44029"/>
    <cellStyle name="Comma 6 2 2 6 3 5" xfId="44030"/>
    <cellStyle name="Comma 6 2 2 6 3 6" xfId="44031"/>
    <cellStyle name="Comma 6 2 2 6 3 7" xfId="44032"/>
    <cellStyle name="Comma 6 2 2 6 3 8" xfId="44033"/>
    <cellStyle name="Comma 6 2 2 6 4" xfId="44034"/>
    <cellStyle name="Comma 6 2 2 6 4 2" xfId="44035"/>
    <cellStyle name="Comma 6 2 2 6 4 2 2" xfId="44036"/>
    <cellStyle name="Comma 6 2 2 6 4 2 2 2" xfId="44037"/>
    <cellStyle name="Comma 6 2 2 6 4 2 3" xfId="44038"/>
    <cellStyle name="Comma 6 2 2 6 4 3" xfId="44039"/>
    <cellStyle name="Comma 6 2 2 6 4 3 2" xfId="44040"/>
    <cellStyle name="Comma 6 2 2 6 4 4" xfId="44041"/>
    <cellStyle name="Comma 6 2 2 6 4 5" xfId="44042"/>
    <cellStyle name="Comma 6 2 2 6 5" xfId="44043"/>
    <cellStyle name="Comma 6 2 2 6 5 2" xfId="44044"/>
    <cellStyle name="Comma 6 2 2 6 5 2 2" xfId="44045"/>
    <cellStyle name="Comma 6 2 2 6 5 2 2 2" xfId="44046"/>
    <cellStyle name="Comma 6 2 2 6 5 2 3" xfId="44047"/>
    <cellStyle name="Comma 6 2 2 6 5 3" xfId="44048"/>
    <cellStyle name="Comma 6 2 2 6 5 3 2" xfId="44049"/>
    <cellStyle name="Comma 6 2 2 6 5 4" xfId="44050"/>
    <cellStyle name="Comma 6 2 2 6 5 5" xfId="44051"/>
    <cellStyle name="Comma 6 2 2 6 6" xfId="44052"/>
    <cellStyle name="Comma 6 2 2 6 6 2" xfId="44053"/>
    <cellStyle name="Comma 6 2 2 6 6 2 2" xfId="44054"/>
    <cellStyle name="Comma 6 2 2 6 6 3" xfId="44055"/>
    <cellStyle name="Comma 6 2 2 6 7" xfId="44056"/>
    <cellStyle name="Comma 6 2 2 6 7 2" xfId="44057"/>
    <cellStyle name="Comma 6 2 2 6 8" xfId="44058"/>
    <cellStyle name="Comma 6 2 2 6 8 2" xfId="44059"/>
    <cellStyle name="Comma 6 2 2 6 9" xfId="44060"/>
    <cellStyle name="Comma 6 2 2 7" xfId="44061"/>
    <cellStyle name="Comma 6 2 2 7 10" xfId="44062"/>
    <cellStyle name="Comma 6 2 2 7 11" xfId="44063"/>
    <cellStyle name="Comma 6 2 2 7 12" xfId="44064"/>
    <cellStyle name="Comma 6 2 2 7 13" xfId="44065"/>
    <cellStyle name="Comma 6 2 2 7 14" xfId="44066"/>
    <cellStyle name="Comma 6 2 2 7 2" xfId="44067"/>
    <cellStyle name="Comma 6 2 2 7 2 2" xfId="44068"/>
    <cellStyle name="Comma 6 2 2 7 2 2 2" xfId="44069"/>
    <cellStyle name="Comma 6 2 2 7 2 2 2 2" xfId="44070"/>
    <cellStyle name="Comma 6 2 2 7 2 2 3" xfId="44071"/>
    <cellStyle name="Comma 6 2 2 7 2 3" xfId="44072"/>
    <cellStyle name="Comma 6 2 2 7 2 3 2" xfId="44073"/>
    <cellStyle name="Comma 6 2 2 7 2 4" xfId="44074"/>
    <cellStyle name="Comma 6 2 2 7 2 5" xfId="44075"/>
    <cellStyle name="Comma 6 2 2 7 3" xfId="44076"/>
    <cellStyle name="Comma 6 2 2 7 3 2" xfId="44077"/>
    <cellStyle name="Comma 6 2 2 7 3 2 2" xfId="44078"/>
    <cellStyle name="Comma 6 2 2 7 3 2 2 2" xfId="44079"/>
    <cellStyle name="Comma 6 2 2 7 3 2 3" xfId="44080"/>
    <cellStyle name="Comma 6 2 2 7 3 3" xfId="44081"/>
    <cellStyle name="Comma 6 2 2 7 3 3 2" xfId="44082"/>
    <cellStyle name="Comma 6 2 2 7 3 4" xfId="44083"/>
    <cellStyle name="Comma 6 2 2 7 3 5" xfId="44084"/>
    <cellStyle name="Comma 6 2 2 7 4" xfId="44085"/>
    <cellStyle name="Comma 6 2 2 7 4 2" xfId="44086"/>
    <cellStyle name="Comma 6 2 2 7 4 2 2" xfId="44087"/>
    <cellStyle name="Comma 6 2 2 7 4 2 2 2" xfId="44088"/>
    <cellStyle name="Comma 6 2 2 7 4 2 3" xfId="44089"/>
    <cellStyle name="Comma 6 2 2 7 4 3" xfId="44090"/>
    <cellStyle name="Comma 6 2 2 7 4 3 2" xfId="44091"/>
    <cellStyle name="Comma 6 2 2 7 4 4" xfId="44092"/>
    <cellStyle name="Comma 6 2 2 7 4 5" xfId="44093"/>
    <cellStyle name="Comma 6 2 2 7 5" xfId="44094"/>
    <cellStyle name="Comma 6 2 2 7 5 2" xfId="44095"/>
    <cellStyle name="Comma 6 2 2 7 5 2 2" xfId="44096"/>
    <cellStyle name="Comma 6 2 2 7 5 2 2 2" xfId="44097"/>
    <cellStyle name="Comma 6 2 2 7 5 2 3" xfId="44098"/>
    <cellStyle name="Comma 6 2 2 7 5 3" xfId="44099"/>
    <cellStyle name="Comma 6 2 2 7 5 3 2" xfId="44100"/>
    <cellStyle name="Comma 6 2 2 7 5 4" xfId="44101"/>
    <cellStyle name="Comma 6 2 2 7 5 5" xfId="44102"/>
    <cellStyle name="Comma 6 2 2 7 6" xfId="44103"/>
    <cellStyle name="Comma 6 2 2 7 6 2" xfId="44104"/>
    <cellStyle name="Comma 6 2 2 7 6 2 2" xfId="44105"/>
    <cellStyle name="Comma 6 2 2 7 6 3" xfId="44106"/>
    <cellStyle name="Comma 6 2 2 7 7" xfId="44107"/>
    <cellStyle name="Comma 6 2 2 7 7 2" xfId="44108"/>
    <cellStyle name="Comma 6 2 2 7 8" xfId="44109"/>
    <cellStyle name="Comma 6 2 2 7 8 2" xfId="44110"/>
    <cellStyle name="Comma 6 2 2 7 9" xfId="44111"/>
    <cellStyle name="Comma 6 2 2 8" xfId="44112"/>
    <cellStyle name="Comma 6 2 2 8 2" xfId="44113"/>
    <cellStyle name="Comma 6 2 2 8 3" xfId="44114"/>
    <cellStyle name="Comma 6 2 2 8 4" xfId="44115"/>
    <cellStyle name="Comma 6 2 2 8 5" xfId="44116"/>
    <cellStyle name="Comma 6 2 2 9" xfId="44117"/>
    <cellStyle name="Comma 6 2 2 9 2" xfId="44118"/>
    <cellStyle name="Comma 6 2 2 9 2 2" xfId="44119"/>
    <cellStyle name="Comma 6 2 2 9 2 2 2" xfId="44120"/>
    <cellStyle name="Comma 6 2 2 9 2 3" xfId="44121"/>
    <cellStyle name="Comma 6 2 2 9 3" xfId="44122"/>
    <cellStyle name="Comma 6 2 2 9 3 2" xfId="44123"/>
    <cellStyle name="Comma 6 2 2 9 4" xfId="44124"/>
    <cellStyle name="Comma 6 2 2 9 5" xfId="44125"/>
    <cellStyle name="Comma 6 2 20" xfId="44126"/>
    <cellStyle name="Comma 6 2 21" xfId="44127"/>
    <cellStyle name="Comma 6 2 22" xfId="43144"/>
    <cellStyle name="Comma 6 2 3" xfId="60"/>
    <cellStyle name="Comma 6 2 3 10" xfId="44129"/>
    <cellStyle name="Comma 6 2 3 10 2" xfId="44130"/>
    <cellStyle name="Comma 6 2 3 10 2 2" xfId="44131"/>
    <cellStyle name="Comma 6 2 3 10 2 2 2" xfId="44132"/>
    <cellStyle name="Comma 6 2 3 10 2 3" xfId="44133"/>
    <cellStyle name="Comma 6 2 3 10 3" xfId="44134"/>
    <cellStyle name="Comma 6 2 3 10 3 2" xfId="44135"/>
    <cellStyle name="Comma 6 2 3 10 4" xfId="44136"/>
    <cellStyle name="Comma 6 2 3 10 5" xfId="44137"/>
    <cellStyle name="Comma 6 2 3 11" xfId="44138"/>
    <cellStyle name="Comma 6 2 3 11 2" xfId="44139"/>
    <cellStyle name="Comma 6 2 3 11 2 2" xfId="44140"/>
    <cellStyle name="Comma 6 2 3 11 2 2 2" xfId="44141"/>
    <cellStyle name="Comma 6 2 3 11 2 3" xfId="44142"/>
    <cellStyle name="Comma 6 2 3 11 3" xfId="44143"/>
    <cellStyle name="Comma 6 2 3 11 3 2" xfId="44144"/>
    <cellStyle name="Comma 6 2 3 11 4" xfId="44145"/>
    <cellStyle name="Comma 6 2 3 11 5" xfId="44146"/>
    <cellStyle name="Comma 6 2 3 12" xfId="44147"/>
    <cellStyle name="Comma 6 2 3 12 2" xfId="44148"/>
    <cellStyle name="Comma 6 2 3 12 2 2" xfId="44149"/>
    <cellStyle name="Comma 6 2 3 12 3" xfId="44150"/>
    <cellStyle name="Comma 6 2 3 13" xfId="44151"/>
    <cellStyle name="Comma 6 2 3 13 2" xfId="44152"/>
    <cellStyle name="Comma 6 2 3 14" xfId="44153"/>
    <cellStyle name="Comma 6 2 3 14 2" xfId="44154"/>
    <cellStyle name="Comma 6 2 3 15" xfId="44155"/>
    <cellStyle name="Comma 6 2 3 16" xfId="44156"/>
    <cellStyle name="Comma 6 2 3 17" xfId="44157"/>
    <cellStyle name="Comma 6 2 3 18" xfId="44158"/>
    <cellStyle name="Comma 6 2 3 19" xfId="44159"/>
    <cellStyle name="Comma 6 2 3 2" xfId="44160"/>
    <cellStyle name="Comma 6 2 3 2 10" xfId="44161"/>
    <cellStyle name="Comma 6 2 3 2 10 2" xfId="44162"/>
    <cellStyle name="Comma 6 2 3 2 11" xfId="44163"/>
    <cellStyle name="Comma 6 2 3 2 11 2" xfId="44164"/>
    <cellStyle name="Comma 6 2 3 2 12" xfId="44165"/>
    <cellStyle name="Comma 6 2 3 2 13" xfId="44166"/>
    <cellStyle name="Comma 6 2 3 2 14" xfId="44167"/>
    <cellStyle name="Comma 6 2 3 2 15" xfId="44168"/>
    <cellStyle name="Comma 6 2 3 2 16" xfId="44169"/>
    <cellStyle name="Comma 6 2 3 2 17" xfId="44170"/>
    <cellStyle name="Comma 6 2 3 2 2" xfId="44171"/>
    <cellStyle name="Comma 6 2 3 2 2 10" xfId="44172"/>
    <cellStyle name="Comma 6 2 3 2 2 11" xfId="44173"/>
    <cellStyle name="Comma 6 2 3 2 2 12" xfId="44174"/>
    <cellStyle name="Comma 6 2 3 2 2 13" xfId="44175"/>
    <cellStyle name="Comma 6 2 3 2 2 14" xfId="44176"/>
    <cellStyle name="Comma 6 2 3 2 2 2" xfId="44177"/>
    <cellStyle name="Comma 6 2 3 2 2 2 2" xfId="44178"/>
    <cellStyle name="Comma 6 2 3 2 2 2 2 2" xfId="44179"/>
    <cellStyle name="Comma 6 2 3 2 2 2 2 2 2" xfId="44180"/>
    <cellStyle name="Comma 6 2 3 2 2 2 2 3" xfId="44181"/>
    <cellStyle name="Comma 6 2 3 2 2 2 3" xfId="44182"/>
    <cellStyle name="Comma 6 2 3 2 2 2 3 2" xfId="44183"/>
    <cellStyle name="Comma 6 2 3 2 2 2 4" xfId="44184"/>
    <cellStyle name="Comma 6 2 3 2 2 2 5" xfId="44185"/>
    <cellStyle name="Comma 6 2 3 2 2 2 6" xfId="44186"/>
    <cellStyle name="Comma 6 2 3 2 2 2 7" xfId="44187"/>
    <cellStyle name="Comma 6 2 3 2 2 2 8" xfId="44188"/>
    <cellStyle name="Comma 6 2 3 2 2 3" xfId="44189"/>
    <cellStyle name="Comma 6 2 3 2 2 3 2" xfId="44190"/>
    <cellStyle name="Comma 6 2 3 2 2 3 2 2" xfId="44191"/>
    <cellStyle name="Comma 6 2 3 2 2 3 2 2 2" xfId="44192"/>
    <cellStyle name="Comma 6 2 3 2 2 3 2 3" xfId="44193"/>
    <cellStyle name="Comma 6 2 3 2 2 3 3" xfId="44194"/>
    <cellStyle name="Comma 6 2 3 2 2 3 3 2" xfId="44195"/>
    <cellStyle name="Comma 6 2 3 2 2 3 4" xfId="44196"/>
    <cellStyle name="Comma 6 2 3 2 2 3 5" xfId="44197"/>
    <cellStyle name="Comma 6 2 3 2 2 3 6" xfId="44198"/>
    <cellStyle name="Comma 6 2 3 2 2 3 7" xfId="44199"/>
    <cellStyle name="Comma 6 2 3 2 2 3 8" xfId="44200"/>
    <cellStyle name="Comma 6 2 3 2 2 4" xfId="44201"/>
    <cellStyle name="Comma 6 2 3 2 2 4 2" xfId="44202"/>
    <cellStyle name="Comma 6 2 3 2 2 4 2 2" xfId="44203"/>
    <cellStyle name="Comma 6 2 3 2 2 4 2 2 2" xfId="44204"/>
    <cellStyle name="Comma 6 2 3 2 2 4 2 3" xfId="44205"/>
    <cellStyle name="Comma 6 2 3 2 2 4 3" xfId="44206"/>
    <cellStyle name="Comma 6 2 3 2 2 4 3 2" xfId="44207"/>
    <cellStyle name="Comma 6 2 3 2 2 4 4" xfId="44208"/>
    <cellStyle name="Comma 6 2 3 2 2 4 5" xfId="44209"/>
    <cellStyle name="Comma 6 2 3 2 2 5" xfId="44210"/>
    <cellStyle name="Comma 6 2 3 2 2 5 2" xfId="44211"/>
    <cellStyle name="Comma 6 2 3 2 2 5 2 2" xfId="44212"/>
    <cellStyle name="Comma 6 2 3 2 2 5 2 2 2" xfId="44213"/>
    <cellStyle name="Comma 6 2 3 2 2 5 2 3" xfId="44214"/>
    <cellStyle name="Comma 6 2 3 2 2 5 3" xfId="44215"/>
    <cellStyle name="Comma 6 2 3 2 2 5 3 2" xfId="44216"/>
    <cellStyle name="Comma 6 2 3 2 2 5 4" xfId="44217"/>
    <cellStyle name="Comma 6 2 3 2 2 5 5" xfId="44218"/>
    <cellStyle name="Comma 6 2 3 2 2 6" xfId="44219"/>
    <cellStyle name="Comma 6 2 3 2 2 6 2" xfId="44220"/>
    <cellStyle name="Comma 6 2 3 2 2 6 2 2" xfId="44221"/>
    <cellStyle name="Comma 6 2 3 2 2 6 3" xfId="44222"/>
    <cellStyle name="Comma 6 2 3 2 2 7" xfId="44223"/>
    <cellStyle name="Comma 6 2 3 2 2 7 2" xfId="44224"/>
    <cellStyle name="Comma 6 2 3 2 2 8" xfId="44225"/>
    <cellStyle name="Comma 6 2 3 2 2 8 2" xfId="44226"/>
    <cellStyle name="Comma 6 2 3 2 2 9" xfId="44227"/>
    <cellStyle name="Comma 6 2 3 2 3" xfId="44228"/>
    <cellStyle name="Comma 6 2 3 2 3 10" xfId="44229"/>
    <cellStyle name="Comma 6 2 3 2 3 11" xfId="44230"/>
    <cellStyle name="Comma 6 2 3 2 3 12" xfId="44231"/>
    <cellStyle name="Comma 6 2 3 2 3 13" xfId="44232"/>
    <cellStyle name="Comma 6 2 3 2 3 14" xfId="44233"/>
    <cellStyle name="Comma 6 2 3 2 3 2" xfId="44234"/>
    <cellStyle name="Comma 6 2 3 2 3 2 2" xfId="44235"/>
    <cellStyle name="Comma 6 2 3 2 3 2 2 2" xfId="44236"/>
    <cellStyle name="Comma 6 2 3 2 3 2 2 2 2" xfId="44237"/>
    <cellStyle name="Comma 6 2 3 2 3 2 2 3" xfId="44238"/>
    <cellStyle name="Comma 6 2 3 2 3 2 3" xfId="44239"/>
    <cellStyle name="Comma 6 2 3 2 3 2 3 2" xfId="44240"/>
    <cellStyle name="Comma 6 2 3 2 3 2 4" xfId="44241"/>
    <cellStyle name="Comma 6 2 3 2 3 2 5" xfId="44242"/>
    <cellStyle name="Comma 6 2 3 2 3 2 6" xfId="44243"/>
    <cellStyle name="Comma 6 2 3 2 3 2 7" xfId="44244"/>
    <cellStyle name="Comma 6 2 3 2 3 2 8" xfId="44245"/>
    <cellStyle name="Comma 6 2 3 2 3 3" xfId="44246"/>
    <cellStyle name="Comma 6 2 3 2 3 3 2" xfId="44247"/>
    <cellStyle name="Comma 6 2 3 2 3 3 2 2" xfId="44248"/>
    <cellStyle name="Comma 6 2 3 2 3 3 2 2 2" xfId="44249"/>
    <cellStyle name="Comma 6 2 3 2 3 3 2 3" xfId="44250"/>
    <cellStyle name="Comma 6 2 3 2 3 3 3" xfId="44251"/>
    <cellStyle name="Comma 6 2 3 2 3 3 3 2" xfId="44252"/>
    <cellStyle name="Comma 6 2 3 2 3 3 4" xfId="44253"/>
    <cellStyle name="Comma 6 2 3 2 3 3 5" xfId="44254"/>
    <cellStyle name="Comma 6 2 3 2 3 3 6" xfId="44255"/>
    <cellStyle name="Comma 6 2 3 2 3 3 7" xfId="44256"/>
    <cellStyle name="Comma 6 2 3 2 3 3 8" xfId="44257"/>
    <cellStyle name="Comma 6 2 3 2 3 4" xfId="44258"/>
    <cellStyle name="Comma 6 2 3 2 3 4 2" xfId="44259"/>
    <cellStyle name="Comma 6 2 3 2 3 4 2 2" xfId="44260"/>
    <cellStyle name="Comma 6 2 3 2 3 4 2 2 2" xfId="44261"/>
    <cellStyle name="Comma 6 2 3 2 3 4 2 3" xfId="44262"/>
    <cellStyle name="Comma 6 2 3 2 3 4 3" xfId="44263"/>
    <cellStyle name="Comma 6 2 3 2 3 4 3 2" xfId="44264"/>
    <cellStyle name="Comma 6 2 3 2 3 4 4" xfId="44265"/>
    <cellStyle name="Comma 6 2 3 2 3 4 5" xfId="44266"/>
    <cellStyle name="Comma 6 2 3 2 3 5" xfId="44267"/>
    <cellStyle name="Comma 6 2 3 2 3 5 2" xfId="44268"/>
    <cellStyle name="Comma 6 2 3 2 3 5 2 2" xfId="44269"/>
    <cellStyle name="Comma 6 2 3 2 3 5 2 2 2" xfId="44270"/>
    <cellStyle name="Comma 6 2 3 2 3 5 2 3" xfId="44271"/>
    <cellStyle name="Comma 6 2 3 2 3 5 3" xfId="44272"/>
    <cellStyle name="Comma 6 2 3 2 3 5 3 2" xfId="44273"/>
    <cellStyle name="Comma 6 2 3 2 3 5 4" xfId="44274"/>
    <cellStyle name="Comma 6 2 3 2 3 5 5" xfId="44275"/>
    <cellStyle name="Comma 6 2 3 2 3 6" xfId="44276"/>
    <cellStyle name="Comma 6 2 3 2 3 6 2" xfId="44277"/>
    <cellStyle name="Comma 6 2 3 2 3 6 2 2" xfId="44278"/>
    <cellStyle name="Comma 6 2 3 2 3 6 3" xfId="44279"/>
    <cellStyle name="Comma 6 2 3 2 3 7" xfId="44280"/>
    <cellStyle name="Comma 6 2 3 2 3 7 2" xfId="44281"/>
    <cellStyle name="Comma 6 2 3 2 3 8" xfId="44282"/>
    <cellStyle name="Comma 6 2 3 2 3 8 2" xfId="44283"/>
    <cellStyle name="Comma 6 2 3 2 3 9" xfId="44284"/>
    <cellStyle name="Comma 6 2 3 2 4" xfId="44285"/>
    <cellStyle name="Comma 6 2 3 2 4 10" xfId="44286"/>
    <cellStyle name="Comma 6 2 3 2 4 11" xfId="44287"/>
    <cellStyle name="Comma 6 2 3 2 4 12" xfId="44288"/>
    <cellStyle name="Comma 6 2 3 2 4 13" xfId="44289"/>
    <cellStyle name="Comma 6 2 3 2 4 14" xfId="44290"/>
    <cellStyle name="Comma 6 2 3 2 4 2" xfId="44291"/>
    <cellStyle name="Comma 6 2 3 2 4 2 2" xfId="44292"/>
    <cellStyle name="Comma 6 2 3 2 4 2 2 2" xfId="44293"/>
    <cellStyle name="Comma 6 2 3 2 4 2 2 2 2" xfId="44294"/>
    <cellStyle name="Comma 6 2 3 2 4 2 2 3" xfId="44295"/>
    <cellStyle name="Comma 6 2 3 2 4 2 3" xfId="44296"/>
    <cellStyle name="Comma 6 2 3 2 4 2 3 2" xfId="44297"/>
    <cellStyle name="Comma 6 2 3 2 4 2 4" xfId="44298"/>
    <cellStyle name="Comma 6 2 3 2 4 2 5" xfId="44299"/>
    <cellStyle name="Comma 6 2 3 2 4 2 6" xfId="44300"/>
    <cellStyle name="Comma 6 2 3 2 4 2 7" xfId="44301"/>
    <cellStyle name="Comma 6 2 3 2 4 2 8" xfId="44302"/>
    <cellStyle name="Comma 6 2 3 2 4 3" xfId="44303"/>
    <cellStyle name="Comma 6 2 3 2 4 3 2" xfId="44304"/>
    <cellStyle name="Comma 6 2 3 2 4 3 2 2" xfId="44305"/>
    <cellStyle name="Comma 6 2 3 2 4 3 2 2 2" xfId="44306"/>
    <cellStyle name="Comma 6 2 3 2 4 3 2 3" xfId="44307"/>
    <cellStyle name="Comma 6 2 3 2 4 3 3" xfId="44308"/>
    <cellStyle name="Comma 6 2 3 2 4 3 3 2" xfId="44309"/>
    <cellStyle name="Comma 6 2 3 2 4 3 4" xfId="44310"/>
    <cellStyle name="Comma 6 2 3 2 4 3 5" xfId="44311"/>
    <cellStyle name="Comma 6 2 3 2 4 3 6" xfId="44312"/>
    <cellStyle name="Comma 6 2 3 2 4 3 7" xfId="44313"/>
    <cellStyle name="Comma 6 2 3 2 4 3 8" xfId="44314"/>
    <cellStyle name="Comma 6 2 3 2 4 4" xfId="44315"/>
    <cellStyle name="Comma 6 2 3 2 4 4 2" xfId="44316"/>
    <cellStyle name="Comma 6 2 3 2 4 4 2 2" xfId="44317"/>
    <cellStyle name="Comma 6 2 3 2 4 4 2 2 2" xfId="44318"/>
    <cellStyle name="Comma 6 2 3 2 4 4 2 3" xfId="44319"/>
    <cellStyle name="Comma 6 2 3 2 4 4 3" xfId="44320"/>
    <cellStyle name="Comma 6 2 3 2 4 4 3 2" xfId="44321"/>
    <cellStyle name="Comma 6 2 3 2 4 4 4" xfId="44322"/>
    <cellStyle name="Comma 6 2 3 2 4 4 5" xfId="44323"/>
    <cellStyle name="Comma 6 2 3 2 4 5" xfId="44324"/>
    <cellStyle name="Comma 6 2 3 2 4 5 2" xfId="44325"/>
    <cellStyle name="Comma 6 2 3 2 4 5 2 2" xfId="44326"/>
    <cellStyle name="Comma 6 2 3 2 4 5 2 2 2" xfId="44327"/>
    <cellStyle name="Comma 6 2 3 2 4 5 2 3" xfId="44328"/>
    <cellStyle name="Comma 6 2 3 2 4 5 3" xfId="44329"/>
    <cellStyle name="Comma 6 2 3 2 4 5 3 2" xfId="44330"/>
    <cellStyle name="Comma 6 2 3 2 4 5 4" xfId="44331"/>
    <cellStyle name="Comma 6 2 3 2 4 5 5" xfId="44332"/>
    <cellStyle name="Comma 6 2 3 2 4 6" xfId="44333"/>
    <cellStyle name="Comma 6 2 3 2 4 6 2" xfId="44334"/>
    <cellStyle name="Comma 6 2 3 2 4 6 2 2" xfId="44335"/>
    <cellStyle name="Comma 6 2 3 2 4 6 3" xfId="44336"/>
    <cellStyle name="Comma 6 2 3 2 4 7" xfId="44337"/>
    <cellStyle name="Comma 6 2 3 2 4 7 2" xfId="44338"/>
    <cellStyle name="Comma 6 2 3 2 4 8" xfId="44339"/>
    <cellStyle name="Comma 6 2 3 2 4 8 2" xfId="44340"/>
    <cellStyle name="Comma 6 2 3 2 4 9" xfId="44341"/>
    <cellStyle name="Comma 6 2 3 2 5" xfId="44342"/>
    <cellStyle name="Comma 6 2 3 2 5 2" xfId="44343"/>
    <cellStyle name="Comma 6 2 3 2 5 2 2" xfId="44344"/>
    <cellStyle name="Comma 6 2 3 2 5 2 2 2" xfId="44345"/>
    <cellStyle name="Comma 6 2 3 2 5 2 3" xfId="44346"/>
    <cellStyle name="Comma 6 2 3 2 5 3" xfId="44347"/>
    <cellStyle name="Comma 6 2 3 2 5 3 2" xfId="44348"/>
    <cellStyle name="Comma 6 2 3 2 5 4" xfId="44349"/>
    <cellStyle name="Comma 6 2 3 2 5 5" xfId="44350"/>
    <cellStyle name="Comma 6 2 3 2 5 6" xfId="44351"/>
    <cellStyle name="Comma 6 2 3 2 5 7" xfId="44352"/>
    <cellStyle name="Comma 6 2 3 2 5 8" xfId="44353"/>
    <cellStyle name="Comma 6 2 3 2 6" xfId="44354"/>
    <cellStyle name="Comma 6 2 3 2 6 2" xfId="44355"/>
    <cellStyle name="Comma 6 2 3 2 6 2 2" xfId="44356"/>
    <cellStyle name="Comma 6 2 3 2 6 2 2 2" xfId="44357"/>
    <cellStyle name="Comma 6 2 3 2 6 2 3" xfId="44358"/>
    <cellStyle name="Comma 6 2 3 2 6 3" xfId="44359"/>
    <cellStyle name="Comma 6 2 3 2 6 3 2" xfId="44360"/>
    <cellStyle name="Comma 6 2 3 2 6 4" xfId="44361"/>
    <cellStyle name="Comma 6 2 3 2 6 5" xfId="44362"/>
    <cellStyle name="Comma 6 2 3 2 6 6" xfId="44363"/>
    <cellStyle name="Comma 6 2 3 2 6 7" xfId="44364"/>
    <cellStyle name="Comma 6 2 3 2 6 8" xfId="44365"/>
    <cellStyle name="Comma 6 2 3 2 7" xfId="44366"/>
    <cellStyle name="Comma 6 2 3 2 7 2" xfId="44367"/>
    <cellStyle name="Comma 6 2 3 2 7 2 2" xfId="44368"/>
    <cellStyle name="Comma 6 2 3 2 7 2 2 2" xfId="44369"/>
    <cellStyle name="Comma 6 2 3 2 7 2 3" xfId="44370"/>
    <cellStyle name="Comma 6 2 3 2 7 3" xfId="44371"/>
    <cellStyle name="Comma 6 2 3 2 7 3 2" xfId="44372"/>
    <cellStyle name="Comma 6 2 3 2 7 4" xfId="44373"/>
    <cellStyle name="Comma 6 2 3 2 7 5" xfId="44374"/>
    <cellStyle name="Comma 6 2 3 2 8" xfId="44375"/>
    <cellStyle name="Comma 6 2 3 2 8 2" xfId="44376"/>
    <cellStyle name="Comma 6 2 3 2 8 2 2" xfId="44377"/>
    <cellStyle name="Comma 6 2 3 2 8 2 2 2" xfId="44378"/>
    <cellStyle name="Comma 6 2 3 2 8 2 3" xfId="44379"/>
    <cellStyle name="Comma 6 2 3 2 8 3" xfId="44380"/>
    <cellStyle name="Comma 6 2 3 2 8 3 2" xfId="44381"/>
    <cellStyle name="Comma 6 2 3 2 8 4" xfId="44382"/>
    <cellStyle name="Comma 6 2 3 2 8 5" xfId="44383"/>
    <cellStyle name="Comma 6 2 3 2 9" xfId="44384"/>
    <cellStyle name="Comma 6 2 3 2 9 2" xfId="44385"/>
    <cellStyle name="Comma 6 2 3 2 9 2 2" xfId="44386"/>
    <cellStyle name="Comma 6 2 3 2 9 3" xfId="44387"/>
    <cellStyle name="Comma 6 2 3 20" xfId="44388"/>
    <cellStyle name="Comma 6 2 3 21" xfId="44128"/>
    <cellStyle name="Comma 6 2 3 3" xfId="44389"/>
    <cellStyle name="Comma 6 2 3 3 10" xfId="44390"/>
    <cellStyle name="Comma 6 2 3 3 11" xfId="44391"/>
    <cellStyle name="Comma 6 2 3 3 12" xfId="44392"/>
    <cellStyle name="Comma 6 2 3 3 13" xfId="44393"/>
    <cellStyle name="Comma 6 2 3 3 14" xfId="44394"/>
    <cellStyle name="Comma 6 2 3 3 2" xfId="44395"/>
    <cellStyle name="Comma 6 2 3 3 2 2" xfId="44396"/>
    <cellStyle name="Comma 6 2 3 3 2 2 2" xfId="44397"/>
    <cellStyle name="Comma 6 2 3 3 2 2 2 2" xfId="44398"/>
    <cellStyle name="Comma 6 2 3 3 2 2 3" xfId="44399"/>
    <cellStyle name="Comma 6 2 3 3 2 3" xfId="44400"/>
    <cellStyle name="Comma 6 2 3 3 2 3 2" xfId="44401"/>
    <cellStyle name="Comma 6 2 3 3 2 4" xfId="44402"/>
    <cellStyle name="Comma 6 2 3 3 2 5" xfId="44403"/>
    <cellStyle name="Comma 6 2 3 3 2 6" xfId="44404"/>
    <cellStyle name="Comma 6 2 3 3 2 7" xfId="44405"/>
    <cellStyle name="Comma 6 2 3 3 2 8" xfId="44406"/>
    <cellStyle name="Comma 6 2 3 3 3" xfId="44407"/>
    <cellStyle name="Comma 6 2 3 3 3 2" xfId="44408"/>
    <cellStyle name="Comma 6 2 3 3 3 2 2" xfId="44409"/>
    <cellStyle name="Comma 6 2 3 3 3 2 2 2" xfId="44410"/>
    <cellStyle name="Comma 6 2 3 3 3 2 3" xfId="44411"/>
    <cellStyle name="Comma 6 2 3 3 3 3" xfId="44412"/>
    <cellStyle name="Comma 6 2 3 3 3 3 2" xfId="44413"/>
    <cellStyle name="Comma 6 2 3 3 3 4" xfId="44414"/>
    <cellStyle name="Comma 6 2 3 3 3 5" xfId="44415"/>
    <cellStyle name="Comma 6 2 3 3 3 6" xfId="44416"/>
    <cellStyle name="Comma 6 2 3 3 3 7" xfId="44417"/>
    <cellStyle name="Comma 6 2 3 3 3 8" xfId="44418"/>
    <cellStyle name="Comma 6 2 3 3 4" xfId="44419"/>
    <cellStyle name="Comma 6 2 3 3 4 2" xfId="44420"/>
    <cellStyle name="Comma 6 2 3 3 4 2 2" xfId="44421"/>
    <cellStyle name="Comma 6 2 3 3 4 2 2 2" xfId="44422"/>
    <cellStyle name="Comma 6 2 3 3 4 2 3" xfId="44423"/>
    <cellStyle name="Comma 6 2 3 3 4 3" xfId="44424"/>
    <cellStyle name="Comma 6 2 3 3 4 3 2" xfId="44425"/>
    <cellStyle name="Comma 6 2 3 3 4 4" xfId="44426"/>
    <cellStyle name="Comma 6 2 3 3 4 5" xfId="44427"/>
    <cellStyle name="Comma 6 2 3 3 5" xfId="44428"/>
    <cellStyle name="Comma 6 2 3 3 5 2" xfId="44429"/>
    <cellStyle name="Comma 6 2 3 3 5 2 2" xfId="44430"/>
    <cellStyle name="Comma 6 2 3 3 5 2 2 2" xfId="44431"/>
    <cellStyle name="Comma 6 2 3 3 5 2 3" xfId="44432"/>
    <cellStyle name="Comma 6 2 3 3 5 3" xfId="44433"/>
    <cellStyle name="Comma 6 2 3 3 5 3 2" xfId="44434"/>
    <cellStyle name="Comma 6 2 3 3 5 4" xfId="44435"/>
    <cellStyle name="Comma 6 2 3 3 5 5" xfId="44436"/>
    <cellStyle name="Comma 6 2 3 3 6" xfId="44437"/>
    <cellStyle name="Comma 6 2 3 3 6 2" xfId="44438"/>
    <cellStyle name="Comma 6 2 3 3 6 2 2" xfId="44439"/>
    <cellStyle name="Comma 6 2 3 3 6 3" xfId="44440"/>
    <cellStyle name="Comma 6 2 3 3 7" xfId="44441"/>
    <cellStyle name="Comma 6 2 3 3 7 2" xfId="44442"/>
    <cellStyle name="Comma 6 2 3 3 8" xfId="44443"/>
    <cellStyle name="Comma 6 2 3 3 8 2" xfId="44444"/>
    <cellStyle name="Comma 6 2 3 3 9" xfId="44445"/>
    <cellStyle name="Comma 6 2 3 4" xfId="44446"/>
    <cellStyle name="Comma 6 2 3 4 10" xfId="44447"/>
    <cellStyle name="Comma 6 2 3 4 11" xfId="44448"/>
    <cellStyle name="Comma 6 2 3 4 12" xfId="44449"/>
    <cellStyle name="Comma 6 2 3 4 13" xfId="44450"/>
    <cellStyle name="Comma 6 2 3 4 14" xfId="44451"/>
    <cellStyle name="Comma 6 2 3 4 2" xfId="44452"/>
    <cellStyle name="Comma 6 2 3 4 2 2" xfId="44453"/>
    <cellStyle name="Comma 6 2 3 4 2 2 2" xfId="44454"/>
    <cellStyle name="Comma 6 2 3 4 2 2 2 2" xfId="44455"/>
    <cellStyle name="Comma 6 2 3 4 2 2 3" xfId="44456"/>
    <cellStyle name="Comma 6 2 3 4 2 3" xfId="44457"/>
    <cellStyle name="Comma 6 2 3 4 2 3 2" xfId="44458"/>
    <cellStyle name="Comma 6 2 3 4 2 4" xfId="44459"/>
    <cellStyle name="Comma 6 2 3 4 2 5" xfId="44460"/>
    <cellStyle name="Comma 6 2 3 4 2 6" xfId="44461"/>
    <cellStyle name="Comma 6 2 3 4 2 7" xfId="44462"/>
    <cellStyle name="Comma 6 2 3 4 2 8" xfId="44463"/>
    <cellStyle name="Comma 6 2 3 4 3" xfId="44464"/>
    <cellStyle name="Comma 6 2 3 4 3 2" xfId="44465"/>
    <cellStyle name="Comma 6 2 3 4 3 2 2" xfId="44466"/>
    <cellStyle name="Comma 6 2 3 4 3 2 2 2" xfId="44467"/>
    <cellStyle name="Comma 6 2 3 4 3 2 3" xfId="44468"/>
    <cellStyle name="Comma 6 2 3 4 3 3" xfId="44469"/>
    <cellStyle name="Comma 6 2 3 4 3 3 2" xfId="44470"/>
    <cellStyle name="Comma 6 2 3 4 3 4" xfId="44471"/>
    <cellStyle name="Comma 6 2 3 4 3 5" xfId="44472"/>
    <cellStyle name="Comma 6 2 3 4 3 6" xfId="44473"/>
    <cellStyle name="Comma 6 2 3 4 3 7" xfId="44474"/>
    <cellStyle name="Comma 6 2 3 4 3 8" xfId="44475"/>
    <cellStyle name="Comma 6 2 3 4 4" xfId="44476"/>
    <cellStyle name="Comma 6 2 3 4 4 2" xfId="44477"/>
    <cellStyle name="Comma 6 2 3 4 4 2 2" xfId="44478"/>
    <cellStyle name="Comma 6 2 3 4 4 2 2 2" xfId="44479"/>
    <cellStyle name="Comma 6 2 3 4 4 2 3" xfId="44480"/>
    <cellStyle name="Comma 6 2 3 4 4 3" xfId="44481"/>
    <cellStyle name="Comma 6 2 3 4 4 3 2" xfId="44482"/>
    <cellStyle name="Comma 6 2 3 4 4 4" xfId="44483"/>
    <cellStyle name="Comma 6 2 3 4 4 5" xfId="44484"/>
    <cellStyle name="Comma 6 2 3 4 5" xfId="44485"/>
    <cellStyle name="Comma 6 2 3 4 5 2" xfId="44486"/>
    <cellStyle name="Comma 6 2 3 4 5 2 2" xfId="44487"/>
    <cellStyle name="Comma 6 2 3 4 5 2 2 2" xfId="44488"/>
    <cellStyle name="Comma 6 2 3 4 5 2 3" xfId="44489"/>
    <cellStyle name="Comma 6 2 3 4 5 3" xfId="44490"/>
    <cellStyle name="Comma 6 2 3 4 5 3 2" xfId="44491"/>
    <cellStyle name="Comma 6 2 3 4 5 4" xfId="44492"/>
    <cellStyle name="Comma 6 2 3 4 5 5" xfId="44493"/>
    <cellStyle name="Comma 6 2 3 4 6" xfId="44494"/>
    <cellStyle name="Comma 6 2 3 4 6 2" xfId="44495"/>
    <cellStyle name="Comma 6 2 3 4 6 2 2" xfId="44496"/>
    <cellStyle name="Comma 6 2 3 4 6 3" xfId="44497"/>
    <cellStyle name="Comma 6 2 3 4 7" xfId="44498"/>
    <cellStyle name="Comma 6 2 3 4 7 2" xfId="44499"/>
    <cellStyle name="Comma 6 2 3 4 8" xfId="44500"/>
    <cellStyle name="Comma 6 2 3 4 8 2" xfId="44501"/>
    <cellStyle name="Comma 6 2 3 4 9" xfId="44502"/>
    <cellStyle name="Comma 6 2 3 5" xfId="44503"/>
    <cellStyle name="Comma 6 2 3 5 10" xfId="44504"/>
    <cellStyle name="Comma 6 2 3 5 11" xfId="44505"/>
    <cellStyle name="Comma 6 2 3 5 12" xfId="44506"/>
    <cellStyle name="Comma 6 2 3 5 13" xfId="44507"/>
    <cellStyle name="Comma 6 2 3 5 14" xfId="44508"/>
    <cellStyle name="Comma 6 2 3 5 2" xfId="44509"/>
    <cellStyle name="Comma 6 2 3 5 2 2" xfId="44510"/>
    <cellStyle name="Comma 6 2 3 5 2 2 2" xfId="44511"/>
    <cellStyle name="Comma 6 2 3 5 2 2 2 2" xfId="44512"/>
    <cellStyle name="Comma 6 2 3 5 2 2 3" xfId="44513"/>
    <cellStyle name="Comma 6 2 3 5 2 3" xfId="44514"/>
    <cellStyle name="Comma 6 2 3 5 2 3 2" xfId="44515"/>
    <cellStyle name="Comma 6 2 3 5 2 4" xfId="44516"/>
    <cellStyle name="Comma 6 2 3 5 2 5" xfId="44517"/>
    <cellStyle name="Comma 6 2 3 5 2 6" xfId="44518"/>
    <cellStyle name="Comma 6 2 3 5 2 7" xfId="44519"/>
    <cellStyle name="Comma 6 2 3 5 2 8" xfId="44520"/>
    <cellStyle name="Comma 6 2 3 5 3" xfId="44521"/>
    <cellStyle name="Comma 6 2 3 5 3 2" xfId="44522"/>
    <cellStyle name="Comma 6 2 3 5 3 2 2" xfId="44523"/>
    <cellStyle name="Comma 6 2 3 5 3 2 2 2" xfId="44524"/>
    <cellStyle name="Comma 6 2 3 5 3 2 3" xfId="44525"/>
    <cellStyle name="Comma 6 2 3 5 3 3" xfId="44526"/>
    <cellStyle name="Comma 6 2 3 5 3 3 2" xfId="44527"/>
    <cellStyle name="Comma 6 2 3 5 3 4" xfId="44528"/>
    <cellStyle name="Comma 6 2 3 5 3 5" xfId="44529"/>
    <cellStyle name="Comma 6 2 3 5 3 6" xfId="44530"/>
    <cellStyle name="Comma 6 2 3 5 3 7" xfId="44531"/>
    <cellStyle name="Comma 6 2 3 5 3 8" xfId="44532"/>
    <cellStyle name="Comma 6 2 3 5 4" xfId="44533"/>
    <cellStyle name="Comma 6 2 3 5 4 2" xfId="44534"/>
    <cellStyle name="Comma 6 2 3 5 4 2 2" xfId="44535"/>
    <cellStyle name="Comma 6 2 3 5 4 2 2 2" xfId="44536"/>
    <cellStyle name="Comma 6 2 3 5 4 2 3" xfId="44537"/>
    <cellStyle name="Comma 6 2 3 5 4 3" xfId="44538"/>
    <cellStyle name="Comma 6 2 3 5 4 3 2" xfId="44539"/>
    <cellStyle name="Comma 6 2 3 5 4 4" xfId="44540"/>
    <cellStyle name="Comma 6 2 3 5 4 5" xfId="44541"/>
    <cellStyle name="Comma 6 2 3 5 5" xfId="44542"/>
    <cellStyle name="Comma 6 2 3 5 5 2" xfId="44543"/>
    <cellStyle name="Comma 6 2 3 5 5 2 2" xfId="44544"/>
    <cellStyle name="Comma 6 2 3 5 5 2 2 2" xfId="44545"/>
    <cellStyle name="Comma 6 2 3 5 5 2 3" xfId="44546"/>
    <cellStyle name="Comma 6 2 3 5 5 3" xfId="44547"/>
    <cellStyle name="Comma 6 2 3 5 5 3 2" xfId="44548"/>
    <cellStyle name="Comma 6 2 3 5 5 4" xfId="44549"/>
    <cellStyle name="Comma 6 2 3 5 5 5" xfId="44550"/>
    <cellStyle name="Comma 6 2 3 5 6" xfId="44551"/>
    <cellStyle name="Comma 6 2 3 5 6 2" xfId="44552"/>
    <cellStyle name="Comma 6 2 3 5 6 2 2" xfId="44553"/>
    <cellStyle name="Comma 6 2 3 5 6 3" xfId="44554"/>
    <cellStyle name="Comma 6 2 3 5 7" xfId="44555"/>
    <cellStyle name="Comma 6 2 3 5 7 2" xfId="44556"/>
    <cellStyle name="Comma 6 2 3 5 8" xfId="44557"/>
    <cellStyle name="Comma 6 2 3 5 8 2" xfId="44558"/>
    <cellStyle name="Comma 6 2 3 5 9" xfId="44559"/>
    <cellStyle name="Comma 6 2 3 6" xfId="44560"/>
    <cellStyle name="Comma 6 2 3 6 2" xfId="44561"/>
    <cellStyle name="Comma 6 2 3 6 2 2" xfId="44562"/>
    <cellStyle name="Comma 6 2 3 6 2 2 2" xfId="44563"/>
    <cellStyle name="Comma 6 2 3 6 2 3" xfId="44564"/>
    <cellStyle name="Comma 6 2 3 6 3" xfId="44565"/>
    <cellStyle name="Comma 6 2 3 6 3 2" xfId="44566"/>
    <cellStyle name="Comma 6 2 3 6 4" xfId="44567"/>
    <cellStyle name="Comma 6 2 3 6 5" xfId="44568"/>
    <cellStyle name="Comma 6 2 3 6 6" xfId="44569"/>
    <cellStyle name="Comma 6 2 3 6 7" xfId="44570"/>
    <cellStyle name="Comma 6 2 3 6 8" xfId="44571"/>
    <cellStyle name="Comma 6 2 3 7" xfId="44572"/>
    <cellStyle name="Comma 6 2 3 7 2" xfId="44573"/>
    <cellStyle name="Comma 6 2 3 7 2 2" xfId="44574"/>
    <cellStyle name="Comma 6 2 3 7 2 2 2" xfId="44575"/>
    <cellStyle name="Comma 6 2 3 7 2 3" xfId="44576"/>
    <cellStyle name="Comma 6 2 3 7 3" xfId="44577"/>
    <cellStyle name="Comma 6 2 3 7 3 2" xfId="44578"/>
    <cellStyle name="Comma 6 2 3 7 4" xfId="44579"/>
    <cellStyle name="Comma 6 2 3 7 5" xfId="44580"/>
    <cellStyle name="Comma 6 2 3 7 6" xfId="44581"/>
    <cellStyle name="Comma 6 2 3 7 7" xfId="44582"/>
    <cellStyle name="Comma 6 2 3 7 8" xfId="44583"/>
    <cellStyle name="Comma 6 2 3 8" xfId="44584"/>
    <cellStyle name="Comma 6 2 3 8 2" xfId="44585"/>
    <cellStyle name="Comma 6 2 3 8 2 2" xfId="44586"/>
    <cellStyle name="Comma 6 2 3 8 2 2 2" xfId="44587"/>
    <cellStyle name="Comma 6 2 3 8 2 3" xfId="44588"/>
    <cellStyle name="Comma 6 2 3 8 3" xfId="44589"/>
    <cellStyle name="Comma 6 2 3 8 3 2" xfId="44590"/>
    <cellStyle name="Comma 6 2 3 8 4" xfId="44591"/>
    <cellStyle name="Comma 6 2 3 8 5" xfId="44592"/>
    <cellStyle name="Comma 6 2 3 9" xfId="44593"/>
    <cellStyle name="Comma 6 2 3 9 2" xfId="44594"/>
    <cellStyle name="Comma 6 2 3 9 2 2" xfId="44595"/>
    <cellStyle name="Comma 6 2 3 9 2 2 2" xfId="44596"/>
    <cellStyle name="Comma 6 2 3 9 2 3" xfId="44597"/>
    <cellStyle name="Comma 6 2 3 9 3" xfId="44598"/>
    <cellStyle name="Comma 6 2 3 9 3 2" xfId="44599"/>
    <cellStyle name="Comma 6 2 3 9 4" xfId="44600"/>
    <cellStyle name="Comma 6 2 3 9 5" xfId="44601"/>
    <cellStyle name="Comma 6 2 4" xfId="44602"/>
    <cellStyle name="Comma 6 2 4 10" xfId="44603"/>
    <cellStyle name="Comma 6 2 4 10 2" xfId="44604"/>
    <cellStyle name="Comma 6 2 4 11" xfId="44605"/>
    <cellStyle name="Comma 6 2 4 12" xfId="44606"/>
    <cellStyle name="Comma 6 2 4 13" xfId="44607"/>
    <cellStyle name="Comma 6 2 4 14" xfId="44608"/>
    <cellStyle name="Comma 6 2 4 15" xfId="44609"/>
    <cellStyle name="Comma 6 2 4 2" xfId="44610"/>
    <cellStyle name="Comma 6 2 4 2 10" xfId="44611"/>
    <cellStyle name="Comma 6 2 4 2 11" xfId="44612"/>
    <cellStyle name="Comma 6 2 4 2 12" xfId="44613"/>
    <cellStyle name="Comma 6 2 4 2 13" xfId="44614"/>
    <cellStyle name="Comma 6 2 4 2 14" xfId="44615"/>
    <cellStyle name="Comma 6 2 4 2 2" xfId="44616"/>
    <cellStyle name="Comma 6 2 4 2 2 2" xfId="44617"/>
    <cellStyle name="Comma 6 2 4 2 2 2 2" xfId="44618"/>
    <cellStyle name="Comma 6 2 4 2 2 2 2 2" xfId="44619"/>
    <cellStyle name="Comma 6 2 4 2 2 2 3" xfId="44620"/>
    <cellStyle name="Comma 6 2 4 2 2 3" xfId="44621"/>
    <cellStyle name="Comma 6 2 4 2 2 3 2" xfId="44622"/>
    <cellStyle name="Comma 6 2 4 2 2 4" xfId="44623"/>
    <cellStyle name="Comma 6 2 4 2 2 5" xfId="44624"/>
    <cellStyle name="Comma 6 2 4 2 2 6" xfId="44625"/>
    <cellStyle name="Comma 6 2 4 2 2 7" xfId="44626"/>
    <cellStyle name="Comma 6 2 4 2 2 8" xfId="44627"/>
    <cellStyle name="Comma 6 2 4 2 3" xfId="44628"/>
    <cellStyle name="Comma 6 2 4 2 3 2" xfId="44629"/>
    <cellStyle name="Comma 6 2 4 2 3 2 2" xfId="44630"/>
    <cellStyle name="Comma 6 2 4 2 3 2 2 2" xfId="44631"/>
    <cellStyle name="Comma 6 2 4 2 3 2 3" xfId="44632"/>
    <cellStyle name="Comma 6 2 4 2 3 3" xfId="44633"/>
    <cellStyle name="Comma 6 2 4 2 3 3 2" xfId="44634"/>
    <cellStyle name="Comma 6 2 4 2 3 4" xfId="44635"/>
    <cellStyle name="Comma 6 2 4 2 3 5" xfId="44636"/>
    <cellStyle name="Comma 6 2 4 2 3 6" xfId="44637"/>
    <cellStyle name="Comma 6 2 4 2 3 7" xfId="44638"/>
    <cellStyle name="Comma 6 2 4 2 3 8" xfId="44639"/>
    <cellStyle name="Comma 6 2 4 2 4" xfId="44640"/>
    <cellStyle name="Comma 6 2 4 2 4 2" xfId="44641"/>
    <cellStyle name="Comma 6 2 4 2 4 2 2" xfId="44642"/>
    <cellStyle name="Comma 6 2 4 2 4 2 2 2" xfId="44643"/>
    <cellStyle name="Comma 6 2 4 2 4 2 3" xfId="44644"/>
    <cellStyle name="Comma 6 2 4 2 4 3" xfId="44645"/>
    <cellStyle name="Comma 6 2 4 2 4 3 2" xfId="44646"/>
    <cellStyle name="Comma 6 2 4 2 4 4" xfId="44647"/>
    <cellStyle name="Comma 6 2 4 2 4 5" xfId="44648"/>
    <cellStyle name="Comma 6 2 4 2 5" xfId="44649"/>
    <cellStyle name="Comma 6 2 4 2 5 2" xfId="44650"/>
    <cellStyle name="Comma 6 2 4 2 5 2 2" xfId="44651"/>
    <cellStyle name="Comma 6 2 4 2 5 2 2 2" xfId="44652"/>
    <cellStyle name="Comma 6 2 4 2 5 2 3" xfId="44653"/>
    <cellStyle name="Comma 6 2 4 2 5 3" xfId="44654"/>
    <cellStyle name="Comma 6 2 4 2 5 3 2" xfId="44655"/>
    <cellStyle name="Comma 6 2 4 2 5 4" xfId="44656"/>
    <cellStyle name="Comma 6 2 4 2 5 5" xfId="44657"/>
    <cellStyle name="Comma 6 2 4 2 6" xfId="44658"/>
    <cellStyle name="Comma 6 2 4 2 6 2" xfId="44659"/>
    <cellStyle name="Comma 6 2 4 2 6 2 2" xfId="44660"/>
    <cellStyle name="Comma 6 2 4 2 6 3" xfId="44661"/>
    <cellStyle name="Comma 6 2 4 2 7" xfId="44662"/>
    <cellStyle name="Comma 6 2 4 2 7 2" xfId="44663"/>
    <cellStyle name="Comma 6 2 4 2 8" xfId="44664"/>
    <cellStyle name="Comma 6 2 4 2 8 2" xfId="44665"/>
    <cellStyle name="Comma 6 2 4 2 9" xfId="44666"/>
    <cellStyle name="Comma 6 2 4 3" xfId="44667"/>
    <cellStyle name="Comma 6 2 4 3 10" xfId="44668"/>
    <cellStyle name="Comma 6 2 4 3 11" xfId="44669"/>
    <cellStyle name="Comma 6 2 4 3 12" xfId="44670"/>
    <cellStyle name="Comma 6 2 4 3 13" xfId="44671"/>
    <cellStyle name="Comma 6 2 4 3 14" xfId="44672"/>
    <cellStyle name="Comma 6 2 4 3 2" xfId="44673"/>
    <cellStyle name="Comma 6 2 4 3 2 2" xfId="44674"/>
    <cellStyle name="Comma 6 2 4 3 2 2 2" xfId="44675"/>
    <cellStyle name="Comma 6 2 4 3 2 2 2 2" xfId="44676"/>
    <cellStyle name="Comma 6 2 4 3 2 2 3" xfId="44677"/>
    <cellStyle name="Comma 6 2 4 3 2 3" xfId="44678"/>
    <cellStyle name="Comma 6 2 4 3 2 3 2" xfId="44679"/>
    <cellStyle name="Comma 6 2 4 3 2 4" xfId="44680"/>
    <cellStyle name="Comma 6 2 4 3 2 5" xfId="44681"/>
    <cellStyle name="Comma 6 2 4 3 2 6" xfId="44682"/>
    <cellStyle name="Comma 6 2 4 3 2 7" xfId="44683"/>
    <cellStyle name="Comma 6 2 4 3 2 8" xfId="44684"/>
    <cellStyle name="Comma 6 2 4 3 3" xfId="44685"/>
    <cellStyle name="Comma 6 2 4 3 3 2" xfId="44686"/>
    <cellStyle name="Comma 6 2 4 3 3 2 2" xfId="44687"/>
    <cellStyle name="Comma 6 2 4 3 3 2 2 2" xfId="44688"/>
    <cellStyle name="Comma 6 2 4 3 3 2 3" xfId="44689"/>
    <cellStyle name="Comma 6 2 4 3 3 3" xfId="44690"/>
    <cellStyle name="Comma 6 2 4 3 3 3 2" xfId="44691"/>
    <cellStyle name="Comma 6 2 4 3 3 4" xfId="44692"/>
    <cellStyle name="Comma 6 2 4 3 3 5" xfId="44693"/>
    <cellStyle name="Comma 6 2 4 3 3 6" xfId="44694"/>
    <cellStyle name="Comma 6 2 4 3 3 7" xfId="44695"/>
    <cellStyle name="Comma 6 2 4 3 3 8" xfId="44696"/>
    <cellStyle name="Comma 6 2 4 3 4" xfId="44697"/>
    <cellStyle name="Comma 6 2 4 3 4 2" xfId="44698"/>
    <cellStyle name="Comma 6 2 4 3 4 2 2" xfId="44699"/>
    <cellStyle name="Comma 6 2 4 3 4 2 2 2" xfId="44700"/>
    <cellStyle name="Comma 6 2 4 3 4 2 3" xfId="44701"/>
    <cellStyle name="Comma 6 2 4 3 4 3" xfId="44702"/>
    <cellStyle name="Comma 6 2 4 3 4 3 2" xfId="44703"/>
    <cellStyle name="Comma 6 2 4 3 4 4" xfId="44704"/>
    <cellStyle name="Comma 6 2 4 3 4 5" xfId="44705"/>
    <cellStyle name="Comma 6 2 4 3 5" xfId="44706"/>
    <cellStyle name="Comma 6 2 4 3 5 2" xfId="44707"/>
    <cellStyle name="Comma 6 2 4 3 5 2 2" xfId="44708"/>
    <cellStyle name="Comma 6 2 4 3 5 2 2 2" xfId="44709"/>
    <cellStyle name="Comma 6 2 4 3 5 2 3" xfId="44710"/>
    <cellStyle name="Comma 6 2 4 3 5 3" xfId="44711"/>
    <cellStyle name="Comma 6 2 4 3 5 3 2" xfId="44712"/>
    <cellStyle name="Comma 6 2 4 3 5 4" xfId="44713"/>
    <cellStyle name="Comma 6 2 4 3 5 5" xfId="44714"/>
    <cellStyle name="Comma 6 2 4 3 6" xfId="44715"/>
    <cellStyle name="Comma 6 2 4 3 6 2" xfId="44716"/>
    <cellStyle name="Comma 6 2 4 3 6 2 2" xfId="44717"/>
    <cellStyle name="Comma 6 2 4 3 6 3" xfId="44718"/>
    <cellStyle name="Comma 6 2 4 3 7" xfId="44719"/>
    <cellStyle name="Comma 6 2 4 3 7 2" xfId="44720"/>
    <cellStyle name="Comma 6 2 4 3 8" xfId="44721"/>
    <cellStyle name="Comma 6 2 4 3 8 2" xfId="44722"/>
    <cellStyle name="Comma 6 2 4 3 9" xfId="44723"/>
    <cellStyle name="Comma 6 2 4 4" xfId="44724"/>
    <cellStyle name="Comma 6 2 4 4 10" xfId="44725"/>
    <cellStyle name="Comma 6 2 4 4 11" xfId="44726"/>
    <cellStyle name="Comma 6 2 4 4 12" xfId="44727"/>
    <cellStyle name="Comma 6 2 4 4 13" xfId="44728"/>
    <cellStyle name="Comma 6 2 4 4 14" xfId="44729"/>
    <cellStyle name="Comma 6 2 4 4 2" xfId="44730"/>
    <cellStyle name="Comma 6 2 4 4 2 2" xfId="44731"/>
    <cellStyle name="Comma 6 2 4 4 2 2 2" xfId="44732"/>
    <cellStyle name="Comma 6 2 4 4 2 2 2 2" xfId="44733"/>
    <cellStyle name="Comma 6 2 4 4 2 2 3" xfId="44734"/>
    <cellStyle name="Comma 6 2 4 4 2 3" xfId="44735"/>
    <cellStyle name="Comma 6 2 4 4 2 3 2" xfId="44736"/>
    <cellStyle name="Comma 6 2 4 4 2 4" xfId="44737"/>
    <cellStyle name="Comma 6 2 4 4 2 5" xfId="44738"/>
    <cellStyle name="Comma 6 2 4 4 2 6" xfId="44739"/>
    <cellStyle name="Comma 6 2 4 4 2 7" xfId="44740"/>
    <cellStyle name="Comma 6 2 4 4 2 8" xfId="44741"/>
    <cellStyle name="Comma 6 2 4 4 3" xfId="44742"/>
    <cellStyle name="Comma 6 2 4 4 3 2" xfId="44743"/>
    <cellStyle name="Comma 6 2 4 4 3 2 2" xfId="44744"/>
    <cellStyle name="Comma 6 2 4 4 3 2 2 2" xfId="44745"/>
    <cellStyle name="Comma 6 2 4 4 3 2 3" xfId="44746"/>
    <cellStyle name="Comma 6 2 4 4 3 3" xfId="44747"/>
    <cellStyle name="Comma 6 2 4 4 3 3 2" xfId="44748"/>
    <cellStyle name="Comma 6 2 4 4 3 4" xfId="44749"/>
    <cellStyle name="Comma 6 2 4 4 3 5" xfId="44750"/>
    <cellStyle name="Comma 6 2 4 4 3 6" xfId="44751"/>
    <cellStyle name="Comma 6 2 4 4 3 7" xfId="44752"/>
    <cellStyle name="Comma 6 2 4 4 3 8" xfId="44753"/>
    <cellStyle name="Comma 6 2 4 4 4" xfId="44754"/>
    <cellStyle name="Comma 6 2 4 4 4 2" xfId="44755"/>
    <cellStyle name="Comma 6 2 4 4 4 2 2" xfId="44756"/>
    <cellStyle name="Comma 6 2 4 4 4 2 2 2" xfId="44757"/>
    <cellStyle name="Comma 6 2 4 4 4 2 3" xfId="44758"/>
    <cellStyle name="Comma 6 2 4 4 4 3" xfId="44759"/>
    <cellStyle name="Comma 6 2 4 4 4 3 2" xfId="44760"/>
    <cellStyle name="Comma 6 2 4 4 4 4" xfId="44761"/>
    <cellStyle name="Comma 6 2 4 4 4 5" xfId="44762"/>
    <cellStyle name="Comma 6 2 4 4 5" xfId="44763"/>
    <cellStyle name="Comma 6 2 4 4 5 2" xfId="44764"/>
    <cellStyle name="Comma 6 2 4 4 5 2 2" xfId="44765"/>
    <cellStyle name="Comma 6 2 4 4 5 2 2 2" xfId="44766"/>
    <cellStyle name="Comma 6 2 4 4 5 2 3" xfId="44767"/>
    <cellStyle name="Comma 6 2 4 4 5 3" xfId="44768"/>
    <cellStyle name="Comma 6 2 4 4 5 3 2" xfId="44769"/>
    <cellStyle name="Comma 6 2 4 4 5 4" xfId="44770"/>
    <cellStyle name="Comma 6 2 4 4 5 5" xfId="44771"/>
    <cellStyle name="Comma 6 2 4 4 6" xfId="44772"/>
    <cellStyle name="Comma 6 2 4 4 6 2" xfId="44773"/>
    <cellStyle name="Comma 6 2 4 4 6 2 2" xfId="44774"/>
    <cellStyle name="Comma 6 2 4 4 6 3" xfId="44775"/>
    <cellStyle name="Comma 6 2 4 4 7" xfId="44776"/>
    <cellStyle name="Comma 6 2 4 4 7 2" xfId="44777"/>
    <cellStyle name="Comma 6 2 4 4 8" xfId="44778"/>
    <cellStyle name="Comma 6 2 4 4 8 2" xfId="44779"/>
    <cellStyle name="Comma 6 2 4 4 9" xfId="44780"/>
    <cellStyle name="Comma 6 2 4 5" xfId="44781"/>
    <cellStyle name="Comma 6 2 4 5 2" xfId="44782"/>
    <cellStyle name="Comma 6 2 4 5 2 2" xfId="44783"/>
    <cellStyle name="Comma 6 2 4 5 2 2 2" xfId="44784"/>
    <cellStyle name="Comma 6 2 4 5 2 3" xfId="44785"/>
    <cellStyle name="Comma 6 2 4 5 3" xfId="44786"/>
    <cellStyle name="Comma 6 2 4 5 3 2" xfId="44787"/>
    <cellStyle name="Comma 6 2 4 5 4" xfId="44788"/>
    <cellStyle name="Comma 6 2 4 5 5" xfId="44789"/>
    <cellStyle name="Comma 6 2 4 5 6" xfId="44790"/>
    <cellStyle name="Comma 6 2 4 5 7" xfId="44791"/>
    <cellStyle name="Comma 6 2 4 5 8" xfId="44792"/>
    <cellStyle name="Comma 6 2 4 6" xfId="44793"/>
    <cellStyle name="Comma 6 2 4 6 2" xfId="44794"/>
    <cellStyle name="Comma 6 2 4 6 2 2" xfId="44795"/>
    <cellStyle name="Comma 6 2 4 6 2 2 2" xfId="44796"/>
    <cellStyle name="Comma 6 2 4 6 2 3" xfId="44797"/>
    <cellStyle name="Comma 6 2 4 6 3" xfId="44798"/>
    <cellStyle name="Comma 6 2 4 6 3 2" xfId="44799"/>
    <cellStyle name="Comma 6 2 4 6 4" xfId="44800"/>
    <cellStyle name="Comma 6 2 4 6 5" xfId="44801"/>
    <cellStyle name="Comma 6 2 4 6 6" xfId="44802"/>
    <cellStyle name="Comma 6 2 4 6 7" xfId="44803"/>
    <cellStyle name="Comma 6 2 4 6 8" xfId="44804"/>
    <cellStyle name="Comma 6 2 4 7" xfId="44805"/>
    <cellStyle name="Comma 6 2 4 7 2" xfId="44806"/>
    <cellStyle name="Comma 6 2 4 7 2 2" xfId="44807"/>
    <cellStyle name="Comma 6 2 4 7 2 2 2" xfId="44808"/>
    <cellStyle name="Comma 6 2 4 7 2 3" xfId="44809"/>
    <cellStyle name="Comma 6 2 4 7 3" xfId="44810"/>
    <cellStyle name="Comma 6 2 4 7 3 2" xfId="44811"/>
    <cellStyle name="Comma 6 2 4 7 4" xfId="44812"/>
    <cellStyle name="Comma 6 2 4 7 5" xfId="44813"/>
    <cellStyle name="Comma 6 2 4 8" xfId="44814"/>
    <cellStyle name="Comma 6 2 4 8 2" xfId="44815"/>
    <cellStyle name="Comma 6 2 4 8 2 2" xfId="44816"/>
    <cellStyle name="Comma 6 2 4 8 2 2 2" xfId="44817"/>
    <cellStyle name="Comma 6 2 4 8 2 3" xfId="44818"/>
    <cellStyle name="Comma 6 2 4 8 3" xfId="44819"/>
    <cellStyle name="Comma 6 2 4 8 3 2" xfId="44820"/>
    <cellStyle name="Comma 6 2 4 8 4" xfId="44821"/>
    <cellStyle name="Comma 6 2 4 8 5" xfId="44822"/>
    <cellStyle name="Comma 6 2 4 9" xfId="44823"/>
    <cellStyle name="Comma 6 2 4 9 2" xfId="44824"/>
    <cellStyle name="Comma 6 2 4 9 2 2" xfId="44825"/>
    <cellStyle name="Comma 6 2 4 9 2 2 2" xfId="44826"/>
    <cellStyle name="Comma 6 2 4 9 2 3" xfId="44827"/>
    <cellStyle name="Comma 6 2 4 9 3" xfId="44828"/>
    <cellStyle name="Comma 6 2 4 9 3 2" xfId="44829"/>
    <cellStyle name="Comma 6 2 4 9 4" xfId="44830"/>
    <cellStyle name="Comma 6 2 4 9 5" xfId="44831"/>
    <cellStyle name="Comma 6 2 5" xfId="44832"/>
    <cellStyle name="Comma 6 2 5 10" xfId="44833"/>
    <cellStyle name="Comma 6 2 5 11" xfId="44834"/>
    <cellStyle name="Comma 6 2 5 12" xfId="44835"/>
    <cellStyle name="Comma 6 2 5 2" xfId="44836"/>
    <cellStyle name="Comma 6 2 5 2 2" xfId="44837"/>
    <cellStyle name="Comma 6 2 5 2 2 2" xfId="44838"/>
    <cellStyle name="Comma 6 2 5 2 2 2 2" xfId="44839"/>
    <cellStyle name="Comma 6 2 5 2 2 3" xfId="44840"/>
    <cellStyle name="Comma 6 2 5 2 3" xfId="44841"/>
    <cellStyle name="Comma 6 2 5 2 3 2" xfId="44842"/>
    <cellStyle name="Comma 6 2 5 2 4" xfId="44843"/>
    <cellStyle name="Comma 6 2 5 2 5" xfId="44844"/>
    <cellStyle name="Comma 6 2 5 2 6" xfId="44845"/>
    <cellStyle name="Comma 6 2 5 2 7" xfId="44846"/>
    <cellStyle name="Comma 6 2 5 2 8" xfId="44847"/>
    <cellStyle name="Comma 6 2 5 3" xfId="44848"/>
    <cellStyle name="Comma 6 2 5 3 2" xfId="44849"/>
    <cellStyle name="Comma 6 2 5 3 2 2" xfId="44850"/>
    <cellStyle name="Comma 6 2 5 3 2 2 2" xfId="44851"/>
    <cellStyle name="Comma 6 2 5 3 2 3" xfId="44852"/>
    <cellStyle name="Comma 6 2 5 3 3" xfId="44853"/>
    <cellStyle name="Comma 6 2 5 3 3 2" xfId="44854"/>
    <cellStyle name="Comma 6 2 5 3 4" xfId="44855"/>
    <cellStyle name="Comma 6 2 5 3 5" xfId="44856"/>
    <cellStyle name="Comma 6 2 5 3 6" xfId="44857"/>
    <cellStyle name="Comma 6 2 5 3 7" xfId="44858"/>
    <cellStyle name="Comma 6 2 5 3 8" xfId="44859"/>
    <cellStyle name="Comma 6 2 5 4" xfId="44860"/>
    <cellStyle name="Comma 6 2 5 4 2" xfId="44861"/>
    <cellStyle name="Comma 6 2 5 4 2 2" xfId="44862"/>
    <cellStyle name="Comma 6 2 5 4 2 2 2" xfId="44863"/>
    <cellStyle name="Comma 6 2 5 4 2 3" xfId="44864"/>
    <cellStyle name="Comma 6 2 5 4 3" xfId="44865"/>
    <cellStyle name="Comma 6 2 5 4 3 2" xfId="44866"/>
    <cellStyle name="Comma 6 2 5 4 4" xfId="44867"/>
    <cellStyle name="Comma 6 2 5 4 5" xfId="44868"/>
    <cellStyle name="Comma 6 2 5 5" xfId="44869"/>
    <cellStyle name="Comma 6 2 5 5 2" xfId="44870"/>
    <cellStyle name="Comma 6 2 5 5 2 2" xfId="44871"/>
    <cellStyle name="Comma 6 2 5 5 2 2 2" xfId="44872"/>
    <cellStyle name="Comma 6 2 5 5 2 3" xfId="44873"/>
    <cellStyle name="Comma 6 2 5 5 3" xfId="44874"/>
    <cellStyle name="Comma 6 2 5 5 3 2" xfId="44875"/>
    <cellStyle name="Comma 6 2 5 5 4" xfId="44876"/>
    <cellStyle name="Comma 6 2 5 5 5" xfId="44877"/>
    <cellStyle name="Comma 6 2 5 6" xfId="44878"/>
    <cellStyle name="Comma 6 2 5 6 2" xfId="44879"/>
    <cellStyle name="Comma 6 2 5 6 2 2" xfId="44880"/>
    <cellStyle name="Comma 6 2 5 6 2 2 2" xfId="44881"/>
    <cellStyle name="Comma 6 2 5 6 2 3" xfId="44882"/>
    <cellStyle name="Comma 6 2 5 6 3" xfId="44883"/>
    <cellStyle name="Comma 6 2 5 6 3 2" xfId="44884"/>
    <cellStyle name="Comma 6 2 5 6 4" xfId="44885"/>
    <cellStyle name="Comma 6 2 5 6 5" xfId="44886"/>
    <cellStyle name="Comma 6 2 5 7" xfId="44887"/>
    <cellStyle name="Comma 6 2 5 7 2" xfId="44888"/>
    <cellStyle name="Comma 6 2 5 8" xfId="44889"/>
    <cellStyle name="Comma 6 2 5 9" xfId="44890"/>
    <cellStyle name="Comma 6 2 6" xfId="44891"/>
    <cellStyle name="Comma 6 2 6 10" xfId="44892"/>
    <cellStyle name="Comma 6 2 6 11" xfId="44893"/>
    <cellStyle name="Comma 6 2 6 12" xfId="44894"/>
    <cellStyle name="Comma 6 2 6 13" xfId="44895"/>
    <cellStyle name="Comma 6 2 6 14" xfId="44896"/>
    <cellStyle name="Comma 6 2 6 2" xfId="44897"/>
    <cellStyle name="Comma 6 2 6 2 2" xfId="44898"/>
    <cellStyle name="Comma 6 2 6 2 2 2" xfId="44899"/>
    <cellStyle name="Comma 6 2 6 2 2 2 2" xfId="44900"/>
    <cellStyle name="Comma 6 2 6 2 2 3" xfId="44901"/>
    <cellStyle name="Comma 6 2 6 2 3" xfId="44902"/>
    <cellStyle name="Comma 6 2 6 2 3 2" xfId="44903"/>
    <cellStyle name="Comma 6 2 6 2 4" xfId="44904"/>
    <cellStyle name="Comma 6 2 6 2 5" xfId="44905"/>
    <cellStyle name="Comma 6 2 6 2 6" xfId="44906"/>
    <cellStyle name="Comma 6 2 6 2 7" xfId="44907"/>
    <cellStyle name="Comma 6 2 6 2 8" xfId="44908"/>
    <cellStyle name="Comma 6 2 6 3" xfId="44909"/>
    <cellStyle name="Comma 6 2 6 3 2" xfId="44910"/>
    <cellStyle name="Comma 6 2 6 3 2 2" xfId="44911"/>
    <cellStyle name="Comma 6 2 6 3 2 2 2" xfId="44912"/>
    <cellStyle name="Comma 6 2 6 3 2 3" xfId="44913"/>
    <cellStyle name="Comma 6 2 6 3 3" xfId="44914"/>
    <cellStyle name="Comma 6 2 6 3 3 2" xfId="44915"/>
    <cellStyle name="Comma 6 2 6 3 4" xfId="44916"/>
    <cellStyle name="Comma 6 2 6 3 5" xfId="44917"/>
    <cellStyle name="Comma 6 2 6 3 6" xfId="44918"/>
    <cellStyle name="Comma 6 2 6 3 7" xfId="44919"/>
    <cellStyle name="Comma 6 2 6 3 8" xfId="44920"/>
    <cellStyle name="Comma 6 2 6 4" xfId="44921"/>
    <cellStyle name="Comma 6 2 6 4 2" xfId="44922"/>
    <cellStyle name="Comma 6 2 6 4 2 2" xfId="44923"/>
    <cellStyle name="Comma 6 2 6 4 2 2 2" xfId="44924"/>
    <cellStyle name="Comma 6 2 6 4 2 3" xfId="44925"/>
    <cellStyle name="Comma 6 2 6 4 3" xfId="44926"/>
    <cellStyle name="Comma 6 2 6 4 3 2" xfId="44927"/>
    <cellStyle name="Comma 6 2 6 4 4" xfId="44928"/>
    <cellStyle name="Comma 6 2 6 4 5" xfId="44929"/>
    <cellStyle name="Comma 6 2 6 5" xfId="44930"/>
    <cellStyle name="Comma 6 2 6 5 2" xfId="44931"/>
    <cellStyle name="Comma 6 2 6 5 2 2" xfId="44932"/>
    <cellStyle name="Comma 6 2 6 5 2 2 2" xfId="44933"/>
    <cellStyle name="Comma 6 2 6 5 2 3" xfId="44934"/>
    <cellStyle name="Comma 6 2 6 5 3" xfId="44935"/>
    <cellStyle name="Comma 6 2 6 5 3 2" xfId="44936"/>
    <cellStyle name="Comma 6 2 6 5 4" xfId="44937"/>
    <cellStyle name="Comma 6 2 6 5 5" xfId="44938"/>
    <cellStyle name="Comma 6 2 6 6" xfId="44939"/>
    <cellStyle name="Comma 6 2 6 6 2" xfId="44940"/>
    <cellStyle name="Comma 6 2 6 6 2 2" xfId="44941"/>
    <cellStyle name="Comma 6 2 6 6 3" xfId="44942"/>
    <cellStyle name="Comma 6 2 6 7" xfId="44943"/>
    <cellStyle name="Comma 6 2 6 7 2" xfId="44944"/>
    <cellStyle name="Comma 6 2 6 8" xfId="44945"/>
    <cellStyle name="Comma 6 2 6 8 2" xfId="44946"/>
    <cellStyle name="Comma 6 2 6 9" xfId="44947"/>
    <cellStyle name="Comma 6 2 7" xfId="44948"/>
    <cellStyle name="Comma 6 2 7 10" xfId="44949"/>
    <cellStyle name="Comma 6 2 7 11" xfId="44950"/>
    <cellStyle name="Comma 6 2 7 12" xfId="44951"/>
    <cellStyle name="Comma 6 2 7 13" xfId="44952"/>
    <cellStyle name="Comma 6 2 7 14" xfId="44953"/>
    <cellStyle name="Comma 6 2 7 2" xfId="44954"/>
    <cellStyle name="Comma 6 2 7 2 2" xfId="44955"/>
    <cellStyle name="Comma 6 2 7 2 2 2" xfId="44956"/>
    <cellStyle name="Comma 6 2 7 2 2 2 2" xfId="44957"/>
    <cellStyle name="Comma 6 2 7 2 2 3" xfId="44958"/>
    <cellStyle name="Comma 6 2 7 2 3" xfId="44959"/>
    <cellStyle name="Comma 6 2 7 2 3 2" xfId="44960"/>
    <cellStyle name="Comma 6 2 7 2 4" xfId="44961"/>
    <cellStyle name="Comma 6 2 7 2 5" xfId="44962"/>
    <cellStyle name="Comma 6 2 7 2 6" xfId="44963"/>
    <cellStyle name="Comma 6 2 7 2 7" xfId="44964"/>
    <cellStyle name="Comma 6 2 7 2 8" xfId="44965"/>
    <cellStyle name="Comma 6 2 7 3" xfId="44966"/>
    <cellStyle name="Comma 6 2 7 3 2" xfId="44967"/>
    <cellStyle name="Comma 6 2 7 3 2 2" xfId="44968"/>
    <cellStyle name="Comma 6 2 7 3 2 2 2" xfId="44969"/>
    <cellStyle name="Comma 6 2 7 3 2 3" xfId="44970"/>
    <cellStyle name="Comma 6 2 7 3 3" xfId="44971"/>
    <cellStyle name="Comma 6 2 7 3 3 2" xfId="44972"/>
    <cellStyle name="Comma 6 2 7 3 4" xfId="44973"/>
    <cellStyle name="Comma 6 2 7 3 5" xfId="44974"/>
    <cellStyle name="Comma 6 2 7 3 6" xfId="44975"/>
    <cellStyle name="Comma 6 2 7 3 7" xfId="44976"/>
    <cellStyle name="Comma 6 2 7 3 8" xfId="44977"/>
    <cellStyle name="Comma 6 2 7 4" xfId="44978"/>
    <cellStyle name="Comma 6 2 7 4 2" xfId="44979"/>
    <cellStyle name="Comma 6 2 7 4 2 2" xfId="44980"/>
    <cellStyle name="Comma 6 2 7 4 2 2 2" xfId="44981"/>
    <cellStyle name="Comma 6 2 7 4 2 3" xfId="44982"/>
    <cellStyle name="Comma 6 2 7 4 3" xfId="44983"/>
    <cellStyle name="Comma 6 2 7 4 3 2" xfId="44984"/>
    <cellStyle name="Comma 6 2 7 4 4" xfId="44985"/>
    <cellStyle name="Comma 6 2 7 4 5" xfId="44986"/>
    <cellStyle name="Comma 6 2 7 5" xfId="44987"/>
    <cellStyle name="Comma 6 2 7 5 2" xfId="44988"/>
    <cellStyle name="Comma 6 2 7 5 2 2" xfId="44989"/>
    <cellStyle name="Comma 6 2 7 5 2 2 2" xfId="44990"/>
    <cellStyle name="Comma 6 2 7 5 2 3" xfId="44991"/>
    <cellStyle name="Comma 6 2 7 5 3" xfId="44992"/>
    <cellStyle name="Comma 6 2 7 5 3 2" xfId="44993"/>
    <cellStyle name="Comma 6 2 7 5 4" xfId="44994"/>
    <cellStyle name="Comma 6 2 7 5 5" xfId="44995"/>
    <cellStyle name="Comma 6 2 7 6" xfId="44996"/>
    <cellStyle name="Comma 6 2 7 6 2" xfId="44997"/>
    <cellStyle name="Comma 6 2 7 6 2 2" xfId="44998"/>
    <cellStyle name="Comma 6 2 7 6 3" xfId="44999"/>
    <cellStyle name="Comma 6 2 7 7" xfId="45000"/>
    <cellStyle name="Comma 6 2 7 7 2" xfId="45001"/>
    <cellStyle name="Comma 6 2 7 8" xfId="45002"/>
    <cellStyle name="Comma 6 2 7 8 2" xfId="45003"/>
    <cellStyle name="Comma 6 2 7 9" xfId="45004"/>
    <cellStyle name="Comma 6 2 8" xfId="45005"/>
    <cellStyle name="Comma 6 2 8 10" xfId="45006"/>
    <cellStyle name="Comma 6 2 8 11" xfId="45007"/>
    <cellStyle name="Comma 6 2 8 12" xfId="45008"/>
    <cellStyle name="Comma 6 2 8 13" xfId="45009"/>
    <cellStyle name="Comma 6 2 8 14" xfId="45010"/>
    <cellStyle name="Comma 6 2 8 2" xfId="45011"/>
    <cellStyle name="Comma 6 2 8 2 2" xfId="45012"/>
    <cellStyle name="Comma 6 2 8 2 2 2" xfId="45013"/>
    <cellStyle name="Comma 6 2 8 2 2 2 2" xfId="45014"/>
    <cellStyle name="Comma 6 2 8 2 2 3" xfId="45015"/>
    <cellStyle name="Comma 6 2 8 2 3" xfId="45016"/>
    <cellStyle name="Comma 6 2 8 2 3 2" xfId="45017"/>
    <cellStyle name="Comma 6 2 8 2 4" xfId="45018"/>
    <cellStyle name="Comma 6 2 8 2 5" xfId="45019"/>
    <cellStyle name="Comma 6 2 8 3" xfId="45020"/>
    <cellStyle name="Comma 6 2 8 3 2" xfId="45021"/>
    <cellStyle name="Comma 6 2 8 3 2 2" xfId="45022"/>
    <cellStyle name="Comma 6 2 8 3 2 2 2" xfId="45023"/>
    <cellStyle name="Comma 6 2 8 3 2 3" xfId="45024"/>
    <cellStyle name="Comma 6 2 8 3 3" xfId="45025"/>
    <cellStyle name="Comma 6 2 8 3 3 2" xfId="45026"/>
    <cellStyle name="Comma 6 2 8 3 4" xfId="45027"/>
    <cellStyle name="Comma 6 2 8 3 5" xfId="45028"/>
    <cellStyle name="Comma 6 2 8 4" xfId="45029"/>
    <cellStyle name="Comma 6 2 8 4 2" xfId="45030"/>
    <cellStyle name="Comma 6 2 8 4 2 2" xfId="45031"/>
    <cellStyle name="Comma 6 2 8 4 2 2 2" xfId="45032"/>
    <cellStyle name="Comma 6 2 8 4 2 3" xfId="45033"/>
    <cellStyle name="Comma 6 2 8 4 3" xfId="45034"/>
    <cellStyle name="Comma 6 2 8 4 3 2" xfId="45035"/>
    <cellStyle name="Comma 6 2 8 4 4" xfId="45036"/>
    <cellStyle name="Comma 6 2 8 4 5" xfId="45037"/>
    <cellStyle name="Comma 6 2 8 5" xfId="45038"/>
    <cellStyle name="Comma 6 2 8 5 2" xfId="45039"/>
    <cellStyle name="Comma 6 2 8 5 2 2" xfId="45040"/>
    <cellStyle name="Comma 6 2 8 5 2 2 2" xfId="45041"/>
    <cellStyle name="Comma 6 2 8 5 2 3" xfId="45042"/>
    <cellStyle name="Comma 6 2 8 5 3" xfId="45043"/>
    <cellStyle name="Comma 6 2 8 5 3 2" xfId="45044"/>
    <cellStyle name="Comma 6 2 8 5 4" xfId="45045"/>
    <cellStyle name="Comma 6 2 8 5 5" xfId="45046"/>
    <cellStyle name="Comma 6 2 8 6" xfId="45047"/>
    <cellStyle name="Comma 6 2 8 6 2" xfId="45048"/>
    <cellStyle name="Comma 6 2 8 6 2 2" xfId="45049"/>
    <cellStyle name="Comma 6 2 8 6 3" xfId="45050"/>
    <cellStyle name="Comma 6 2 8 7" xfId="45051"/>
    <cellStyle name="Comma 6 2 8 7 2" xfId="45052"/>
    <cellStyle name="Comma 6 2 8 8" xfId="45053"/>
    <cellStyle name="Comma 6 2 8 8 2" xfId="45054"/>
    <cellStyle name="Comma 6 2 8 9" xfId="45055"/>
    <cellStyle name="Comma 6 2 9" xfId="45056"/>
    <cellStyle name="Comma 6 2 9 2" xfId="45057"/>
    <cellStyle name="Comma 6 2 9 2 2" xfId="45058"/>
    <cellStyle name="Comma 6 2 9 2 2 2" xfId="45059"/>
    <cellStyle name="Comma 6 2 9 2 3" xfId="45060"/>
    <cellStyle name="Comma 6 2 9 3" xfId="45061"/>
    <cellStyle name="Comma 6 2 9 3 2" xfId="45062"/>
    <cellStyle name="Comma 6 2 9 4" xfId="45063"/>
    <cellStyle name="Comma 6 2 9 5" xfId="45064"/>
    <cellStyle name="Comma 6 2 9 6" xfId="45065"/>
    <cellStyle name="Comma 6 2 9 7" xfId="45066"/>
    <cellStyle name="Comma 6 2 9 8" xfId="45067"/>
    <cellStyle name="Comma 6 20" xfId="45068"/>
    <cellStyle name="Comma 6 21" xfId="43115"/>
    <cellStyle name="Comma 6 3" xfId="61"/>
    <cellStyle name="Comma 6 3 10" xfId="45070"/>
    <cellStyle name="Comma 6 3 10 2" xfId="45071"/>
    <cellStyle name="Comma 6 3 11" xfId="45072"/>
    <cellStyle name="Comma 6 3 11 2" xfId="45073"/>
    <cellStyle name="Comma 6 3 12" xfId="45074"/>
    <cellStyle name="Comma 6 3 12 2" xfId="45075"/>
    <cellStyle name="Comma 6 3 12 2 2" xfId="45076"/>
    <cellStyle name="Comma 6 3 12 3" xfId="45077"/>
    <cellStyle name="Comma 6 3 12 4" xfId="45078"/>
    <cellStyle name="Comma 6 3 13" xfId="45079"/>
    <cellStyle name="Comma 6 3 13 2" xfId="45080"/>
    <cellStyle name="Comma 6 3 13 2 2" xfId="45081"/>
    <cellStyle name="Comma 6 3 13 3" xfId="45082"/>
    <cellStyle name="Comma 6 3 14" xfId="45083"/>
    <cellStyle name="Comma 6 3 15" xfId="45084"/>
    <cellStyle name="Comma 6 3 15 2" xfId="45085"/>
    <cellStyle name="Comma 6 3 16" xfId="45086"/>
    <cellStyle name="Comma 6 3 17" xfId="45087"/>
    <cellStyle name="Comma 6 3 18" xfId="45088"/>
    <cellStyle name="Comma 6 3 19" xfId="45089"/>
    <cellStyle name="Comma 6 3 2" xfId="62"/>
    <cellStyle name="Comma 6 3 2 10" xfId="45091"/>
    <cellStyle name="Comma 6 3 2 10 2" xfId="45092"/>
    <cellStyle name="Comma 6 3 2 10 2 2" xfId="45093"/>
    <cellStyle name="Comma 6 3 2 10 2 2 2" xfId="45094"/>
    <cellStyle name="Comma 6 3 2 10 2 3" xfId="45095"/>
    <cellStyle name="Comma 6 3 2 10 3" xfId="45096"/>
    <cellStyle name="Comma 6 3 2 10 3 2" xfId="45097"/>
    <cellStyle name="Comma 6 3 2 10 4" xfId="45098"/>
    <cellStyle name="Comma 6 3 2 10 5" xfId="45099"/>
    <cellStyle name="Comma 6 3 2 11" xfId="45100"/>
    <cellStyle name="Comma 6 3 2 11 2" xfId="45101"/>
    <cellStyle name="Comma 6 3 2 11 2 2" xfId="45102"/>
    <cellStyle name="Comma 6 3 2 11 2 2 2" xfId="45103"/>
    <cellStyle name="Comma 6 3 2 11 2 3" xfId="45104"/>
    <cellStyle name="Comma 6 3 2 11 3" xfId="45105"/>
    <cellStyle name="Comma 6 3 2 11 3 2" xfId="45106"/>
    <cellStyle name="Comma 6 3 2 11 4" xfId="45107"/>
    <cellStyle name="Comma 6 3 2 11 5" xfId="45108"/>
    <cellStyle name="Comma 6 3 2 12" xfId="45109"/>
    <cellStyle name="Comma 6 3 2 12 2" xfId="45110"/>
    <cellStyle name="Comma 6 3 2 12 2 2" xfId="45111"/>
    <cellStyle name="Comma 6 3 2 12 3" xfId="45112"/>
    <cellStyle name="Comma 6 3 2 13" xfId="45113"/>
    <cellStyle name="Comma 6 3 2 13 2" xfId="45114"/>
    <cellStyle name="Comma 6 3 2 14" xfId="45115"/>
    <cellStyle name="Comma 6 3 2 14 2" xfId="45116"/>
    <cellStyle name="Comma 6 3 2 15" xfId="45117"/>
    <cellStyle name="Comma 6 3 2 16" xfId="45118"/>
    <cellStyle name="Comma 6 3 2 17" xfId="45119"/>
    <cellStyle name="Comma 6 3 2 18" xfId="45120"/>
    <cellStyle name="Comma 6 3 2 19" xfId="45121"/>
    <cellStyle name="Comma 6 3 2 2" xfId="45122"/>
    <cellStyle name="Comma 6 3 2 2 10" xfId="45123"/>
    <cellStyle name="Comma 6 3 2 2 10 2" xfId="45124"/>
    <cellStyle name="Comma 6 3 2 2 11" xfId="45125"/>
    <cellStyle name="Comma 6 3 2 2 11 2" xfId="45126"/>
    <cellStyle name="Comma 6 3 2 2 12" xfId="45127"/>
    <cellStyle name="Comma 6 3 2 2 13" xfId="45128"/>
    <cellStyle name="Comma 6 3 2 2 14" xfId="45129"/>
    <cellStyle name="Comma 6 3 2 2 15" xfId="45130"/>
    <cellStyle name="Comma 6 3 2 2 16" xfId="45131"/>
    <cellStyle name="Comma 6 3 2 2 17" xfId="45132"/>
    <cellStyle name="Comma 6 3 2 2 2" xfId="45133"/>
    <cellStyle name="Comma 6 3 2 2 2 10" xfId="45134"/>
    <cellStyle name="Comma 6 3 2 2 2 11" xfId="45135"/>
    <cellStyle name="Comma 6 3 2 2 2 12" xfId="45136"/>
    <cellStyle name="Comma 6 3 2 2 2 13" xfId="45137"/>
    <cellStyle name="Comma 6 3 2 2 2 14" xfId="45138"/>
    <cellStyle name="Comma 6 3 2 2 2 2" xfId="45139"/>
    <cellStyle name="Comma 6 3 2 2 2 2 2" xfId="45140"/>
    <cellStyle name="Comma 6 3 2 2 2 2 2 2" xfId="45141"/>
    <cellStyle name="Comma 6 3 2 2 2 2 2 2 2" xfId="45142"/>
    <cellStyle name="Comma 6 3 2 2 2 2 2 3" xfId="45143"/>
    <cellStyle name="Comma 6 3 2 2 2 2 3" xfId="45144"/>
    <cellStyle name="Comma 6 3 2 2 2 2 3 2" xfId="45145"/>
    <cellStyle name="Comma 6 3 2 2 2 2 4" xfId="45146"/>
    <cellStyle name="Comma 6 3 2 2 2 2 5" xfId="45147"/>
    <cellStyle name="Comma 6 3 2 2 2 2 6" xfId="45148"/>
    <cellStyle name="Comma 6 3 2 2 2 2 7" xfId="45149"/>
    <cellStyle name="Comma 6 3 2 2 2 2 8" xfId="45150"/>
    <cellStyle name="Comma 6 3 2 2 2 3" xfId="45151"/>
    <cellStyle name="Comma 6 3 2 2 2 3 2" xfId="45152"/>
    <cellStyle name="Comma 6 3 2 2 2 3 2 2" xfId="45153"/>
    <cellStyle name="Comma 6 3 2 2 2 3 2 2 2" xfId="45154"/>
    <cellStyle name="Comma 6 3 2 2 2 3 2 3" xfId="45155"/>
    <cellStyle name="Comma 6 3 2 2 2 3 3" xfId="45156"/>
    <cellStyle name="Comma 6 3 2 2 2 3 3 2" xfId="45157"/>
    <cellStyle name="Comma 6 3 2 2 2 3 4" xfId="45158"/>
    <cellStyle name="Comma 6 3 2 2 2 3 5" xfId="45159"/>
    <cellStyle name="Comma 6 3 2 2 2 3 6" xfId="45160"/>
    <cellStyle name="Comma 6 3 2 2 2 3 7" xfId="45161"/>
    <cellStyle name="Comma 6 3 2 2 2 3 8" xfId="45162"/>
    <cellStyle name="Comma 6 3 2 2 2 4" xfId="45163"/>
    <cellStyle name="Comma 6 3 2 2 2 4 2" xfId="45164"/>
    <cellStyle name="Comma 6 3 2 2 2 4 2 2" xfId="45165"/>
    <cellStyle name="Comma 6 3 2 2 2 4 2 2 2" xfId="45166"/>
    <cellStyle name="Comma 6 3 2 2 2 4 2 3" xfId="45167"/>
    <cellStyle name="Comma 6 3 2 2 2 4 3" xfId="45168"/>
    <cellStyle name="Comma 6 3 2 2 2 4 3 2" xfId="45169"/>
    <cellStyle name="Comma 6 3 2 2 2 4 4" xfId="45170"/>
    <cellStyle name="Comma 6 3 2 2 2 4 5" xfId="45171"/>
    <cellStyle name="Comma 6 3 2 2 2 5" xfId="45172"/>
    <cellStyle name="Comma 6 3 2 2 2 5 2" xfId="45173"/>
    <cellStyle name="Comma 6 3 2 2 2 5 2 2" xfId="45174"/>
    <cellStyle name="Comma 6 3 2 2 2 5 2 2 2" xfId="45175"/>
    <cellStyle name="Comma 6 3 2 2 2 5 2 3" xfId="45176"/>
    <cellStyle name="Comma 6 3 2 2 2 5 3" xfId="45177"/>
    <cellStyle name="Comma 6 3 2 2 2 5 3 2" xfId="45178"/>
    <cellStyle name="Comma 6 3 2 2 2 5 4" xfId="45179"/>
    <cellStyle name="Comma 6 3 2 2 2 5 5" xfId="45180"/>
    <cellStyle name="Comma 6 3 2 2 2 6" xfId="45181"/>
    <cellStyle name="Comma 6 3 2 2 2 6 2" xfId="45182"/>
    <cellStyle name="Comma 6 3 2 2 2 6 2 2" xfId="45183"/>
    <cellStyle name="Comma 6 3 2 2 2 6 3" xfId="45184"/>
    <cellStyle name="Comma 6 3 2 2 2 7" xfId="45185"/>
    <cellStyle name="Comma 6 3 2 2 2 7 2" xfId="45186"/>
    <cellStyle name="Comma 6 3 2 2 2 8" xfId="45187"/>
    <cellStyle name="Comma 6 3 2 2 2 8 2" xfId="45188"/>
    <cellStyle name="Comma 6 3 2 2 2 9" xfId="45189"/>
    <cellStyle name="Comma 6 3 2 2 3" xfId="45190"/>
    <cellStyle name="Comma 6 3 2 2 3 10" xfId="45191"/>
    <cellStyle name="Comma 6 3 2 2 3 11" xfId="45192"/>
    <cellStyle name="Comma 6 3 2 2 3 12" xfId="45193"/>
    <cellStyle name="Comma 6 3 2 2 3 13" xfId="45194"/>
    <cellStyle name="Comma 6 3 2 2 3 14" xfId="45195"/>
    <cellStyle name="Comma 6 3 2 2 3 2" xfId="45196"/>
    <cellStyle name="Comma 6 3 2 2 3 2 2" xfId="45197"/>
    <cellStyle name="Comma 6 3 2 2 3 2 2 2" xfId="45198"/>
    <cellStyle name="Comma 6 3 2 2 3 2 2 2 2" xfId="45199"/>
    <cellStyle name="Comma 6 3 2 2 3 2 2 3" xfId="45200"/>
    <cellStyle name="Comma 6 3 2 2 3 2 3" xfId="45201"/>
    <cellStyle name="Comma 6 3 2 2 3 2 3 2" xfId="45202"/>
    <cellStyle name="Comma 6 3 2 2 3 2 4" xfId="45203"/>
    <cellStyle name="Comma 6 3 2 2 3 2 5" xfId="45204"/>
    <cellStyle name="Comma 6 3 2 2 3 2 6" xfId="45205"/>
    <cellStyle name="Comma 6 3 2 2 3 2 7" xfId="45206"/>
    <cellStyle name="Comma 6 3 2 2 3 2 8" xfId="45207"/>
    <cellStyle name="Comma 6 3 2 2 3 3" xfId="45208"/>
    <cellStyle name="Comma 6 3 2 2 3 3 2" xfId="45209"/>
    <cellStyle name="Comma 6 3 2 2 3 3 2 2" xfId="45210"/>
    <cellStyle name="Comma 6 3 2 2 3 3 2 2 2" xfId="45211"/>
    <cellStyle name="Comma 6 3 2 2 3 3 2 3" xfId="45212"/>
    <cellStyle name="Comma 6 3 2 2 3 3 3" xfId="45213"/>
    <cellStyle name="Comma 6 3 2 2 3 3 3 2" xfId="45214"/>
    <cellStyle name="Comma 6 3 2 2 3 3 4" xfId="45215"/>
    <cellStyle name="Comma 6 3 2 2 3 3 5" xfId="45216"/>
    <cellStyle name="Comma 6 3 2 2 3 3 6" xfId="45217"/>
    <cellStyle name="Comma 6 3 2 2 3 3 7" xfId="45218"/>
    <cellStyle name="Comma 6 3 2 2 3 3 8" xfId="45219"/>
    <cellStyle name="Comma 6 3 2 2 3 4" xfId="45220"/>
    <cellStyle name="Comma 6 3 2 2 3 4 2" xfId="45221"/>
    <cellStyle name="Comma 6 3 2 2 3 4 2 2" xfId="45222"/>
    <cellStyle name="Comma 6 3 2 2 3 4 2 2 2" xfId="45223"/>
    <cellStyle name="Comma 6 3 2 2 3 4 2 3" xfId="45224"/>
    <cellStyle name="Comma 6 3 2 2 3 4 3" xfId="45225"/>
    <cellStyle name="Comma 6 3 2 2 3 4 3 2" xfId="45226"/>
    <cellStyle name="Comma 6 3 2 2 3 4 4" xfId="45227"/>
    <cellStyle name="Comma 6 3 2 2 3 4 5" xfId="45228"/>
    <cellStyle name="Comma 6 3 2 2 3 5" xfId="45229"/>
    <cellStyle name="Comma 6 3 2 2 3 5 2" xfId="45230"/>
    <cellStyle name="Comma 6 3 2 2 3 5 2 2" xfId="45231"/>
    <cellStyle name="Comma 6 3 2 2 3 5 2 2 2" xfId="45232"/>
    <cellStyle name="Comma 6 3 2 2 3 5 2 3" xfId="45233"/>
    <cellStyle name="Comma 6 3 2 2 3 5 3" xfId="45234"/>
    <cellStyle name="Comma 6 3 2 2 3 5 3 2" xfId="45235"/>
    <cellStyle name="Comma 6 3 2 2 3 5 4" xfId="45236"/>
    <cellStyle name="Comma 6 3 2 2 3 5 5" xfId="45237"/>
    <cellStyle name="Comma 6 3 2 2 3 6" xfId="45238"/>
    <cellStyle name="Comma 6 3 2 2 3 6 2" xfId="45239"/>
    <cellStyle name="Comma 6 3 2 2 3 6 2 2" xfId="45240"/>
    <cellStyle name="Comma 6 3 2 2 3 6 3" xfId="45241"/>
    <cellStyle name="Comma 6 3 2 2 3 7" xfId="45242"/>
    <cellStyle name="Comma 6 3 2 2 3 7 2" xfId="45243"/>
    <cellStyle name="Comma 6 3 2 2 3 8" xfId="45244"/>
    <cellStyle name="Comma 6 3 2 2 3 8 2" xfId="45245"/>
    <cellStyle name="Comma 6 3 2 2 3 9" xfId="45246"/>
    <cellStyle name="Comma 6 3 2 2 4" xfId="45247"/>
    <cellStyle name="Comma 6 3 2 2 4 10" xfId="45248"/>
    <cellStyle name="Comma 6 3 2 2 4 11" xfId="45249"/>
    <cellStyle name="Comma 6 3 2 2 4 12" xfId="45250"/>
    <cellStyle name="Comma 6 3 2 2 4 13" xfId="45251"/>
    <cellStyle name="Comma 6 3 2 2 4 14" xfId="45252"/>
    <cellStyle name="Comma 6 3 2 2 4 2" xfId="45253"/>
    <cellStyle name="Comma 6 3 2 2 4 2 2" xfId="45254"/>
    <cellStyle name="Comma 6 3 2 2 4 2 2 2" xfId="45255"/>
    <cellStyle name="Comma 6 3 2 2 4 2 2 2 2" xfId="45256"/>
    <cellStyle name="Comma 6 3 2 2 4 2 2 3" xfId="45257"/>
    <cellStyle name="Comma 6 3 2 2 4 2 3" xfId="45258"/>
    <cellStyle name="Comma 6 3 2 2 4 2 3 2" xfId="45259"/>
    <cellStyle name="Comma 6 3 2 2 4 2 4" xfId="45260"/>
    <cellStyle name="Comma 6 3 2 2 4 2 5" xfId="45261"/>
    <cellStyle name="Comma 6 3 2 2 4 2 6" xfId="45262"/>
    <cellStyle name="Comma 6 3 2 2 4 2 7" xfId="45263"/>
    <cellStyle name="Comma 6 3 2 2 4 2 8" xfId="45264"/>
    <cellStyle name="Comma 6 3 2 2 4 3" xfId="45265"/>
    <cellStyle name="Comma 6 3 2 2 4 3 2" xfId="45266"/>
    <cellStyle name="Comma 6 3 2 2 4 3 2 2" xfId="45267"/>
    <cellStyle name="Comma 6 3 2 2 4 3 2 2 2" xfId="45268"/>
    <cellStyle name="Comma 6 3 2 2 4 3 2 3" xfId="45269"/>
    <cellStyle name="Comma 6 3 2 2 4 3 3" xfId="45270"/>
    <cellStyle name="Comma 6 3 2 2 4 3 3 2" xfId="45271"/>
    <cellStyle name="Comma 6 3 2 2 4 3 4" xfId="45272"/>
    <cellStyle name="Comma 6 3 2 2 4 3 5" xfId="45273"/>
    <cellStyle name="Comma 6 3 2 2 4 3 6" xfId="45274"/>
    <cellStyle name="Comma 6 3 2 2 4 3 7" xfId="45275"/>
    <cellStyle name="Comma 6 3 2 2 4 3 8" xfId="45276"/>
    <cellStyle name="Comma 6 3 2 2 4 4" xfId="45277"/>
    <cellStyle name="Comma 6 3 2 2 4 4 2" xfId="45278"/>
    <cellStyle name="Comma 6 3 2 2 4 4 2 2" xfId="45279"/>
    <cellStyle name="Comma 6 3 2 2 4 4 2 2 2" xfId="45280"/>
    <cellStyle name="Comma 6 3 2 2 4 4 2 3" xfId="45281"/>
    <cellStyle name="Comma 6 3 2 2 4 4 3" xfId="45282"/>
    <cellStyle name="Comma 6 3 2 2 4 4 3 2" xfId="45283"/>
    <cellStyle name="Comma 6 3 2 2 4 4 4" xfId="45284"/>
    <cellStyle name="Comma 6 3 2 2 4 4 5" xfId="45285"/>
    <cellStyle name="Comma 6 3 2 2 4 5" xfId="45286"/>
    <cellStyle name="Comma 6 3 2 2 4 5 2" xfId="45287"/>
    <cellStyle name="Comma 6 3 2 2 4 5 2 2" xfId="45288"/>
    <cellStyle name="Comma 6 3 2 2 4 5 2 2 2" xfId="45289"/>
    <cellStyle name="Comma 6 3 2 2 4 5 2 3" xfId="45290"/>
    <cellStyle name="Comma 6 3 2 2 4 5 3" xfId="45291"/>
    <cellStyle name="Comma 6 3 2 2 4 5 3 2" xfId="45292"/>
    <cellStyle name="Comma 6 3 2 2 4 5 4" xfId="45293"/>
    <cellStyle name="Comma 6 3 2 2 4 5 5" xfId="45294"/>
    <cellStyle name="Comma 6 3 2 2 4 6" xfId="45295"/>
    <cellStyle name="Comma 6 3 2 2 4 6 2" xfId="45296"/>
    <cellStyle name="Comma 6 3 2 2 4 6 2 2" xfId="45297"/>
    <cellStyle name="Comma 6 3 2 2 4 6 3" xfId="45298"/>
    <cellStyle name="Comma 6 3 2 2 4 7" xfId="45299"/>
    <cellStyle name="Comma 6 3 2 2 4 7 2" xfId="45300"/>
    <cellStyle name="Comma 6 3 2 2 4 8" xfId="45301"/>
    <cellStyle name="Comma 6 3 2 2 4 8 2" xfId="45302"/>
    <cellStyle name="Comma 6 3 2 2 4 9" xfId="45303"/>
    <cellStyle name="Comma 6 3 2 2 5" xfId="45304"/>
    <cellStyle name="Comma 6 3 2 2 5 2" xfId="45305"/>
    <cellStyle name="Comma 6 3 2 2 5 2 2" xfId="45306"/>
    <cellStyle name="Comma 6 3 2 2 5 2 2 2" xfId="45307"/>
    <cellStyle name="Comma 6 3 2 2 5 2 3" xfId="45308"/>
    <cellStyle name="Comma 6 3 2 2 5 3" xfId="45309"/>
    <cellStyle name="Comma 6 3 2 2 5 3 2" xfId="45310"/>
    <cellStyle name="Comma 6 3 2 2 5 4" xfId="45311"/>
    <cellStyle name="Comma 6 3 2 2 5 5" xfId="45312"/>
    <cellStyle name="Comma 6 3 2 2 5 6" xfId="45313"/>
    <cellStyle name="Comma 6 3 2 2 5 7" xfId="45314"/>
    <cellStyle name="Comma 6 3 2 2 5 8" xfId="45315"/>
    <cellStyle name="Comma 6 3 2 2 6" xfId="45316"/>
    <cellStyle name="Comma 6 3 2 2 6 2" xfId="45317"/>
    <cellStyle name="Comma 6 3 2 2 6 2 2" xfId="45318"/>
    <cellStyle name="Comma 6 3 2 2 6 2 2 2" xfId="45319"/>
    <cellStyle name="Comma 6 3 2 2 6 2 3" xfId="45320"/>
    <cellStyle name="Comma 6 3 2 2 6 3" xfId="45321"/>
    <cellStyle name="Comma 6 3 2 2 6 3 2" xfId="45322"/>
    <cellStyle name="Comma 6 3 2 2 6 4" xfId="45323"/>
    <cellStyle name="Comma 6 3 2 2 6 5" xfId="45324"/>
    <cellStyle name="Comma 6 3 2 2 6 6" xfId="45325"/>
    <cellStyle name="Comma 6 3 2 2 6 7" xfId="45326"/>
    <cellStyle name="Comma 6 3 2 2 6 8" xfId="45327"/>
    <cellStyle name="Comma 6 3 2 2 7" xfId="45328"/>
    <cellStyle name="Comma 6 3 2 2 7 2" xfId="45329"/>
    <cellStyle name="Comma 6 3 2 2 7 2 2" xfId="45330"/>
    <cellStyle name="Comma 6 3 2 2 7 2 2 2" xfId="45331"/>
    <cellStyle name="Comma 6 3 2 2 7 2 3" xfId="45332"/>
    <cellStyle name="Comma 6 3 2 2 7 3" xfId="45333"/>
    <cellStyle name="Comma 6 3 2 2 7 3 2" xfId="45334"/>
    <cellStyle name="Comma 6 3 2 2 7 4" xfId="45335"/>
    <cellStyle name="Comma 6 3 2 2 7 5" xfId="45336"/>
    <cellStyle name="Comma 6 3 2 2 8" xfId="45337"/>
    <cellStyle name="Comma 6 3 2 2 8 2" xfId="45338"/>
    <cellStyle name="Comma 6 3 2 2 8 2 2" xfId="45339"/>
    <cellStyle name="Comma 6 3 2 2 8 2 2 2" xfId="45340"/>
    <cellStyle name="Comma 6 3 2 2 8 2 3" xfId="45341"/>
    <cellStyle name="Comma 6 3 2 2 8 3" xfId="45342"/>
    <cellStyle name="Comma 6 3 2 2 8 3 2" xfId="45343"/>
    <cellStyle name="Comma 6 3 2 2 8 4" xfId="45344"/>
    <cellStyle name="Comma 6 3 2 2 8 5" xfId="45345"/>
    <cellStyle name="Comma 6 3 2 2 9" xfId="45346"/>
    <cellStyle name="Comma 6 3 2 2 9 2" xfId="45347"/>
    <cellStyle name="Comma 6 3 2 2 9 2 2" xfId="45348"/>
    <cellStyle name="Comma 6 3 2 2 9 3" xfId="45349"/>
    <cellStyle name="Comma 6 3 2 20" xfId="45350"/>
    <cellStyle name="Comma 6 3 2 21" xfId="45090"/>
    <cellStyle name="Comma 6 3 2 3" xfId="45351"/>
    <cellStyle name="Comma 6 3 2 3 10" xfId="45352"/>
    <cellStyle name="Comma 6 3 2 3 11" xfId="45353"/>
    <cellStyle name="Comma 6 3 2 3 12" xfId="45354"/>
    <cellStyle name="Comma 6 3 2 3 13" xfId="45355"/>
    <cellStyle name="Comma 6 3 2 3 14" xfId="45356"/>
    <cellStyle name="Comma 6 3 2 3 2" xfId="45357"/>
    <cellStyle name="Comma 6 3 2 3 2 2" xfId="45358"/>
    <cellStyle name="Comma 6 3 2 3 2 2 2" xfId="45359"/>
    <cellStyle name="Comma 6 3 2 3 2 2 2 2" xfId="45360"/>
    <cellStyle name="Comma 6 3 2 3 2 2 3" xfId="45361"/>
    <cellStyle name="Comma 6 3 2 3 2 3" xfId="45362"/>
    <cellStyle name="Comma 6 3 2 3 2 3 2" xfId="45363"/>
    <cellStyle name="Comma 6 3 2 3 2 4" xfId="45364"/>
    <cellStyle name="Comma 6 3 2 3 2 5" xfId="45365"/>
    <cellStyle name="Comma 6 3 2 3 2 6" xfId="45366"/>
    <cellStyle name="Comma 6 3 2 3 2 7" xfId="45367"/>
    <cellStyle name="Comma 6 3 2 3 2 8" xfId="45368"/>
    <cellStyle name="Comma 6 3 2 3 3" xfId="45369"/>
    <cellStyle name="Comma 6 3 2 3 3 2" xfId="45370"/>
    <cellStyle name="Comma 6 3 2 3 3 2 2" xfId="45371"/>
    <cellStyle name="Comma 6 3 2 3 3 2 2 2" xfId="45372"/>
    <cellStyle name="Comma 6 3 2 3 3 2 3" xfId="45373"/>
    <cellStyle name="Comma 6 3 2 3 3 3" xfId="45374"/>
    <cellStyle name="Comma 6 3 2 3 3 3 2" xfId="45375"/>
    <cellStyle name="Comma 6 3 2 3 3 4" xfId="45376"/>
    <cellStyle name="Comma 6 3 2 3 3 5" xfId="45377"/>
    <cellStyle name="Comma 6 3 2 3 3 6" xfId="45378"/>
    <cellStyle name="Comma 6 3 2 3 3 7" xfId="45379"/>
    <cellStyle name="Comma 6 3 2 3 3 8" xfId="45380"/>
    <cellStyle name="Comma 6 3 2 3 4" xfId="45381"/>
    <cellStyle name="Comma 6 3 2 3 4 2" xfId="45382"/>
    <cellStyle name="Comma 6 3 2 3 4 2 2" xfId="45383"/>
    <cellStyle name="Comma 6 3 2 3 4 2 2 2" xfId="45384"/>
    <cellStyle name="Comma 6 3 2 3 4 2 3" xfId="45385"/>
    <cellStyle name="Comma 6 3 2 3 4 3" xfId="45386"/>
    <cellStyle name="Comma 6 3 2 3 4 3 2" xfId="45387"/>
    <cellStyle name="Comma 6 3 2 3 4 4" xfId="45388"/>
    <cellStyle name="Comma 6 3 2 3 4 5" xfId="45389"/>
    <cellStyle name="Comma 6 3 2 3 5" xfId="45390"/>
    <cellStyle name="Comma 6 3 2 3 5 2" xfId="45391"/>
    <cellStyle name="Comma 6 3 2 3 5 2 2" xfId="45392"/>
    <cellStyle name="Comma 6 3 2 3 5 2 2 2" xfId="45393"/>
    <cellStyle name="Comma 6 3 2 3 5 2 3" xfId="45394"/>
    <cellStyle name="Comma 6 3 2 3 5 3" xfId="45395"/>
    <cellStyle name="Comma 6 3 2 3 5 3 2" xfId="45396"/>
    <cellStyle name="Comma 6 3 2 3 5 4" xfId="45397"/>
    <cellStyle name="Comma 6 3 2 3 5 5" xfId="45398"/>
    <cellStyle name="Comma 6 3 2 3 6" xfId="45399"/>
    <cellStyle name="Comma 6 3 2 3 6 2" xfId="45400"/>
    <cellStyle name="Comma 6 3 2 3 6 2 2" xfId="45401"/>
    <cellStyle name="Comma 6 3 2 3 6 3" xfId="45402"/>
    <cellStyle name="Comma 6 3 2 3 7" xfId="45403"/>
    <cellStyle name="Comma 6 3 2 3 7 2" xfId="45404"/>
    <cellStyle name="Comma 6 3 2 3 8" xfId="45405"/>
    <cellStyle name="Comma 6 3 2 3 8 2" xfId="45406"/>
    <cellStyle name="Comma 6 3 2 3 9" xfId="45407"/>
    <cellStyle name="Comma 6 3 2 4" xfId="45408"/>
    <cellStyle name="Comma 6 3 2 4 10" xfId="45409"/>
    <cellStyle name="Comma 6 3 2 4 11" xfId="45410"/>
    <cellStyle name="Comma 6 3 2 4 12" xfId="45411"/>
    <cellStyle name="Comma 6 3 2 4 13" xfId="45412"/>
    <cellStyle name="Comma 6 3 2 4 14" xfId="45413"/>
    <cellStyle name="Comma 6 3 2 4 2" xfId="45414"/>
    <cellStyle name="Comma 6 3 2 4 2 2" xfId="45415"/>
    <cellStyle name="Comma 6 3 2 4 2 2 2" xfId="45416"/>
    <cellStyle name="Comma 6 3 2 4 2 2 2 2" xfId="45417"/>
    <cellStyle name="Comma 6 3 2 4 2 2 3" xfId="45418"/>
    <cellStyle name="Comma 6 3 2 4 2 3" xfId="45419"/>
    <cellStyle name="Comma 6 3 2 4 2 3 2" xfId="45420"/>
    <cellStyle name="Comma 6 3 2 4 2 4" xfId="45421"/>
    <cellStyle name="Comma 6 3 2 4 2 5" xfId="45422"/>
    <cellStyle name="Comma 6 3 2 4 2 6" xfId="45423"/>
    <cellStyle name="Comma 6 3 2 4 2 7" xfId="45424"/>
    <cellStyle name="Comma 6 3 2 4 2 8" xfId="45425"/>
    <cellStyle name="Comma 6 3 2 4 3" xfId="45426"/>
    <cellStyle name="Comma 6 3 2 4 3 2" xfId="45427"/>
    <cellStyle name="Comma 6 3 2 4 3 2 2" xfId="45428"/>
    <cellStyle name="Comma 6 3 2 4 3 2 2 2" xfId="45429"/>
    <cellStyle name="Comma 6 3 2 4 3 2 3" xfId="45430"/>
    <cellStyle name="Comma 6 3 2 4 3 3" xfId="45431"/>
    <cellStyle name="Comma 6 3 2 4 3 3 2" xfId="45432"/>
    <cellStyle name="Comma 6 3 2 4 3 4" xfId="45433"/>
    <cellStyle name="Comma 6 3 2 4 3 5" xfId="45434"/>
    <cellStyle name="Comma 6 3 2 4 3 6" xfId="45435"/>
    <cellStyle name="Comma 6 3 2 4 3 7" xfId="45436"/>
    <cellStyle name="Comma 6 3 2 4 3 8" xfId="45437"/>
    <cellStyle name="Comma 6 3 2 4 4" xfId="45438"/>
    <cellStyle name="Comma 6 3 2 4 4 2" xfId="45439"/>
    <cellStyle name="Comma 6 3 2 4 4 2 2" xfId="45440"/>
    <cellStyle name="Comma 6 3 2 4 4 2 2 2" xfId="45441"/>
    <cellStyle name="Comma 6 3 2 4 4 2 3" xfId="45442"/>
    <cellStyle name="Comma 6 3 2 4 4 3" xfId="45443"/>
    <cellStyle name="Comma 6 3 2 4 4 3 2" xfId="45444"/>
    <cellStyle name="Comma 6 3 2 4 4 4" xfId="45445"/>
    <cellStyle name="Comma 6 3 2 4 4 5" xfId="45446"/>
    <cellStyle name="Comma 6 3 2 4 5" xfId="45447"/>
    <cellStyle name="Comma 6 3 2 4 5 2" xfId="45448"/>
    <cellStyle name="Comma 6 3 2 4 5 2 2" xfId="45449"/>
    <cellStyle name="Comma 6 3 2 4 5 2 2 2" xfId="45450"/>
    <cellStyle name="Comma 6 3 2 4 5 2 3" xfId="45451"/>
    <cellStyle name="Comma 6 3 2 4 5 3" xfId="45452"/>
    <cellStyle name="Comma 6 3 2 4 5 3 2" xfId="45453"/>
    <cellStyle name="Comma 6 3 2 4 5 4" xfId="45454"/>
    <cellStyle name="Comma 6 3 2 4 5 5" xfId="45455"/>
    <cellStyle name="Comma 6 3 2 4 6" xfId="45456"/>
    <cellStyle name="Comma 6 3 2 4 6 2" xfId="45457"/>
    <cellStyle name="Comma 6 3 2 4 6 2 2" xfId="45458"/>
    <cellStyle name="Comma 6 3 2 4 6 3" xfId="45459"/>
    <cellStyle name="Comma 6 3 2 4 7" xfId="45460"/>
    <cellStyle name="Comma 6 3 2 4 7 2" xfId="45461"/>
    <cellStyle name="Comma 6 3 2 4 8" xfId="45462"/>
    <cellStyle name="Comma 6 3 2 4 8 2" xfId="45463"/>
    <cellStyle name="Comma 6 3 2 4 9" xfId="45464"/>
    <cellStyle name="Comma 6 3 2 5" xfId="45465"/>
    <cellStyle name="Comma 6 3 2 5 10" xfId="45466"/>
    <cellStyle name="Comma 6 3 2 5 11" xfId="45467"/>
    <cellStyle name="Comma 6 3 2 5 12" xfId="45468"/>
    <cellStyle name="Comma 6 3 2 5 13" xfId="45469"/>
    <cellStyle name="Comma 6 3 2 5 14" xfId="45470"/>
    <cellStyle name="Comma 6 3 2 5 2" xfId="45471"/>
    <cellStyle name="Comma 6 3 2 5 2 2" xfId="45472"/>
    <cellStyle name="Comma 6 3 2 5 2 2 2" xfId="45473"/>
    <cellStyle name="Comma 6 3 2 5 2 2 2 2" xfId="45474"/>
    <cellStyle name="Comma 6 3 2 5 2 2 3" xfId="45475"/>
    <cellStyle name="Comma 6 3 2 5 2 3" xfId="45476"/>
    <cellStyle name="Comma 6 3 2 5 2 3 2" xfId="45477"/>
    <cellStyle name="Comma 6 3 2 5 2 4" xfId="45478"/>
    <cellStyle name="Comma 6 3 2 5 2 5" xfId="45479"/>
    <cellStyle name="Comma 6 3 2 5 2 6" xfId="45480"/>
    <cellStyle name="Comma 6 3 2 5 2 7" xfId="45481"/>
    <cellStyle name="Comma 6 3 2 5 2 8" xfId="45482"/>
    <cellStyle name="Comma 6 3 2 5 3" xfId="45483"/>
    <cellStyle name="Comma 6 3 2 5 3 2" xfId="45484"/>
    <cellStyle name="Comma 6 3 2 5 3 2 2" xfId="45485"/>
    <cellStyle name="Comma 6 3 2 5 3 2 2 2" xfId="45486"/>
    <cellStyle name="Comma 6 3 2 5 3 2 3" xfId="45487"/>
    <cellStyle name="Comma 6 3 2 5 3 3" xfId="45488"/>
    <cellStyle name="Comma 6 3 2 5 3 3 2" xfId="45489"/>
    <cellStyle name="Comma 6 3 2 5 3 4" xfId="45490"/>
    <cellStyle name="Comma 6 3 2 5 3 5" xfId="45491"/>
    <cellStyle name="Comma 6 3 2 5 3 6" xfId="45492"/>
    <cellStyle name="Comma 6 3 2 5 3 7" xfId="45493"/>
    <cellStyle name="Comma 6 3 2 5 3 8" xfId="45494"/>
    <cellStyle name="Comma 6 3 2 5 4" xfId="45495"/>
    <cellStyle name="Comma 6 3 2 5 4 2" xfId="45496"/>
    <cellStyle name="Comma 6 3 2 5 4 2 2" xfId="45497"/>
    <cellStyle name="Comma 6 3 2 5 4 2 2 2" xfId="45498"/>
    <cellStyle name="Comma 6 3 2 5 4 2 3" xfId="45499"/>
    <cellStyle name="Comma 6 3 2 5 4 3" xfId="45500"/>
    <cellStyle name="Comma 6 3 2 5 4 3 2" xfId="45501"/>
    <cellStyle name="Comma 6 3 2 5 4 4" xfId="45502"/>
    <cellStyle name="Comma 6 3 2 5 4 5" xfId="45503"/>
    <cellStyle name="Comma 6 3 2 5 5" xfId="45504"/>
    <cellStyle name="Comma 6 3 2 5 5 2" xfId="45505"/>
    <cellStyle name="Comma 6 3 2 5 5 2 2" xfId="45506"/>
    <cellStyle name="Comma 6 3 2 5 5 2 2 2" xfId="45507"/>
    <cellStyle name="Comma 6 3 2 5 5 2 3" xfId="45508"/>
    <cellStyle name="Comma 6 3 2 5 5 3" xfId="45509"/>
    <cellStyle name="Comma 6 3 2 5 5 3 2" xfId="45510"/>
    <cellStyle name="Comma 6 3 2 5 5 4" xfId="45511"/>
    <cellStyle name="Comma 6 3 2 5 5 5" xfId="45512"/>
    <cellStyle name="Comma 6 3 2 5 6" xfId="45513"/>
    <cellStyle name="Comma 6 3 2 5 6 2" xfId="45514"/>
    <cellStyle name="Comma 6 3 2 5 6 2 2" xfId="45515"/>
    <cellStyle name="Comma 6 3 2 5 6 3" xfId="45516"/>
    <cellStyle name="Comma 6 3 2 5 7" xfId="45517"/>
    <cellStyle name="Comma 6 3 2 5 7 2" xfId="45518"/>
    <cellStyle name="Comma 6 3 2 5 8" xfId="45519"/>
    <cellStyle name="Comma 6 3 2 5 8 2" xfId="45520"/>
    <cellStyle name="Comma 6 3 2 5 9" xfId="45521"/>
    <cellStyle name="Comma 6 3 2 6" xfId="45522"/>
    <cellStyle name="Comma 6 3 2 6 2" xfId="45523"/>
    <cellStyle name="Comma 6 3 2 6 2 2" xfId="45524"/>
    <cellStyle name="Comma 6 3 2 6 2 2 2" xfId="45525"/>
    <cellStyle name="Comma 6 3 2 6 2 3" xfId="45526"/>
    <cellStyle name="Comma 6 3 2 6 3" xfId="45527"/>
    <cellStyle name="Comma 6 3 2 6 3 2" xfId="45528"/>
    <cellStyle name="Comma 6 3 2 6 4" xfId="45529"/>
    <cellStyle name="Comma 6 3 2 6 5" xfId="45530"/>
    <cellStyle name="Comma 6 3 2 6 6" xfId="45531"/>
    <cellStyle name="Comma 6 3 2 6 7" xfId="45532"/>
    <cellStyle name="Comma 6 3 2 6 8" xfId="45533"/>
    <cellStyle name="Comma 6 3 2 7" xfId="45534"/>
    <cellStyle name="Comma 6 3 2 7 2" xfId="45535"/>
    <cellStyle name="Comma 6 3 2 7 2 2" xfId="45536"/>
    <cellStyle name="Comma 6 3 2 7 2 2 2" xfId="45537"/>
    <cellStyle name="Comma 6 3 2 7 2 3" xfId="45538"/>
    <cellStyle name="Comma 6 3 2 7 3" xfId="45539"/>
    <cellStyle name="Comma 6 3 2 7 3 2" xfId="45540"/>
    <cellStyle name="Comma 6 3 2 7 4" xfId="45541"/>
    <cellStyle name="Comma 6 3 2 7 5" xfId="45542"/>
    <cellStyle name="Comma 6 3 2 7 6" xfId="45543"/>
    <cellStyle name="Comma 6 3 2 7 7" xfId="45544"/>
    <cellStyle name="Comma 6 3 2 7 8" xfId="45545"/>
    <cellStyle name="Comma 6 3 2 8" xfId="45546"/>
    <cellStyle name="Comma 6 3 2 8 2" xfId="45547"/>
    <cellStyle name="Comma 6 3 2 8 2 2" xfId="45548"/>
    <cellStyle name="Comma 6 3 2 8 2 2 2" xfId="45549"/>
    <cellStyle name="Comma 6 3 2 8 2 3" xfId="45550"/>
    <cellStyle name="Comma 6 3 2 8 3" xfId="45551"/>
    <cellStyle name="Comma 6 3 2 8 3 2" xfId="45552"/>
    <cellStyle name="Comma 6 3 2 8 4" xfId="45553"/>
    <cellStyle name="Comma 6 3 2 8 5" xfId="45554"/>
    <cellStyle name="Comma 6 3 2 9" xfId="45555"/>
    <cellStyle name="Comma 6 3 2 9 2" xfId="45556"/>
    <cellStyle name="Comma 6 3 2 9 2 2" xfId="45557"/>
    <cellStyle name="Comma 6 3 2 9 2 2 2" xfId="45558"/>
    <cellStyle name="Comma 6 3 2 9 2 3" xfId="45559"/>
    <cellStyle name="Comma 6 3 2 9 3" xfId="45560"/>
    <cellStyle name="Comma 6 3 2 9 3 2" xfId="45561"/>
    <cellStyle name="Comma 6 3 2 9 4" xfId="45562"/>
    <cellStyle name="Comma 6 3 2 9 5" xfId="45563"/>
    <cellStyle name="Comma 6 3 20" xfId="45564"/>
    <cellStyle name="Comma 6 3 21" xfId="45565"/>
    <cellStyle name="Comma 6 3 22" xfId="45069"/>
    <cellStyle name="Comma 6 3 3" xfId="45566"/>
    <cellStyle name="Comma 6 3 3 10" xfId="45567"/>
    <cellStyle name="Comma 6 3 3 10 2" xfId="45568"/>
    <cellStyle name="Comma 6 3 3 11" xfId="45569"/>
    <cellStyle name="Comma 6 3 3 11 2" xfId="45570"/>
    <cellStyle name="Comma 6 3 3 12" xfId="45571"/>
    <cellStyle name="Comma 6 3 3 13" xfId="45572"/>
    <cellStyle name="Comma 6 3 3 14" xfId="45573"/>
    <cellStyle name="Comma 6 3 3 15" xfId="45574"/>
    <cellStyle name="Comma 6 3 3 16" xfId="45575"/>
    <cellStyle name="Comma 6 3 3 17" xfId="45576"/>
    <cellStyle name="Comma 6 3 3 2" xfId="45577"/>
    <cellStyle name="Comma 6 3 3 2 10" xfId="45578"/>
    <cellStyle name="Comma 6 3 3 2 11" xfId="45579"/>
    <cellStyle name="Comma 6 3 3 2 12" xfId="45580"/>
    <cellStyle name="Comma 6 3 3 2 13" xfId="45581"/>
    <cellStyle name="Comma 6 3 3 2 14" xfId="45582"/>
    <cellStyle name="Comma 6 3 3 2 2" xfId="45583"/>
    <cellStyle name="Comma 6 3 3 2 2 2" xfId="45584"/>
    <cellStyle name="Comma 6 3 3 2 2 2 2" xfId="45585"/>
    <cellStyle name="Comma 6 3 3 2 2 2 2 2" xfId="45586"/>
    <cellStyle name="Comma 6 3 3 2 2 2 3" xfId="45587"/>
    <cellStyle name="Comma 6 3 3 2 2 3" xfId="45588"/>
    <cellStyle name="Comma 6 3 3 2 2 3 2" xfId="45589"/>
    <cellStyle name="Comma 6 3 3 2 2 4" xfId="45590"/>
    <cellStyle name="Comma 6 3 3 2 2 5" xfId="45591"/>
    <cellStyle name="Comma 6 3 3 2 2 6" xfId="45592"/>
    <cellStyle name="Comma 6 3 3 2 2 7" xfId="45593"/>
    <cellStyle name="Comma 6 3 3 2 2 8" xfId="45594"/>
    <cellStyle name="Comma 6 3 3 2 3" xfId="45595"/>
    <cellStyle name="Comma 6 3 3 2 3 2" xfId="45596"/>
    <cellStyle name="Comma 6 3 3 2 3 2 2" xfId="45597"/>
    <cellStyle name="Comma 6 3 3 2 3 2 2 2" xfId="45598"/>
    <cellStyle name="Comma 6 3 3 2 3 2 3" xfId="45599"/>
    <cellStyle name="Comma 6 3 3 2 3 3" xfId="45600"/>
    <cellStyle name="Comma 6 3 3 2 3 3 2" xfId="45601"/>
    <cellStyle name="Comma 6 3 3 2 3 4" xfId="45602"/>
    <cellStyle name="Comma 6 3 3 2 3 5" xfId="45603"/>
    <cellStyle name="Comma 6 3 3 2 3 6" xfId="45604"/>
    <cellStyle name="Comma 6 3 3 2 3 7" xfId="45605"/>
    <cellStyle name="Comma 6 3 3 2 3 8" xfId="45606"/>
    <cellStyle name="Comma 6 3 3 2 4" xfId="45607"/>
    <cellStyle name="Comma 6 3 3 2 4 2" xfId="45608"/>
    <cellStyle name="Comma 6 3 3 2 4 2 2" xfId="45609"/>
    <cellStyle name="Comma 6 3 3 2 4 2 2 2" xfId="45610"/>
    <cellStyle name="Comma 6 3 3 2 4 2 3" xfId="45611"/>
    <cellStyle name="Comma 6 3 3 2 4 3" xfId="45612"/>
    <cellStyle name="Comma 6 3 3 2 4 3 2" xfId="45613"/>
    <cellStyle name="Comma 6 3 3 2 4 4" xfId="45614"/>
    <cellStyle name="Comma 6 3 3 2 4 5" xfId="45615"/>
    <cellStyle name="Comma 6 3 3 2 5" xfId="45616"/>
    <cellStyle name="Comma 6 3 3 2 5 2" xfId="45617"/>
    <cellStyle name="Comma 6 3 3 2 5 2 2" xfId="45618"/>
    <cellStyle name="Comma 6 3 3 2 5 2 2 2" xfId="45619"/>
    <cellStyle name="Comma 6 3 3 2 5 2 3" xfId="45620"/>
    <cellStyle name="Comma 6 3 3 2 5 3" xfId="45621"/>
    <cellStyle name="Comma 6 3 3 2 5 3 2" xfId="45622"/>
    <cellStyle name="Comma 6 3 3 2 5 4" xfId="45623"/>
    <cellStyle name="Comma 6 3 3 2 5 5" xfId="45624"/>
    <cellStyle name="Comma 6 3 3 2 6" xfId="45625"/>
    <cellStyle name="Comma 6 3 3 2 6 2" xfId="45626"/>
    <cellStyle name="Comma 6 3 3 2 6 2 2" xfId="45627"/>
    <cellStyle name="Comma 6 3 3 2 6 3" xfId="45628"/>
    <cellStyle name="Comma 6 3 3 2 7" xfId="45629"/>
    <cellStyle name="Comma 6 3 3 2 7 2" xfId="45630"/>
    <cellStyle name="Comma 6 3 3 2 8" xfId="45631"/>
    <cellStyle name="Comma 6 3 3 2 8 2" xfId="45632"/>
    <cellStyle name="Comma 6 3 3 2 9" xfId="45633"/>
    <cellStyle name="Comma 6 3 3 3" xfId="45634"/>
    <cellStyle name="Comma 6 3 3 3 10" xfId="45635"/>
    <cellStyle name="Comma 6 3 3 3 11" xfId="45636"/>
    <cellStyle name="Comma 6 3 3 3 12" xfId="45637"/>
    <cellStyle name="Comma 6 3 3 3 13" xfId="45638"/>
    <cellStyle name="Comma 6 3 3 3 14" xfId="45639"/>
    <cellStyle name="Comma 6 3 3 3 2" xfId="45640"/>
    <cellStyle name="Comma 6 3 3 3 2 2" xfId="45641"/>
    <cellStyle name="Comma 6 3 3 3 2 2 2" xfId="45642"/>
    <cellStyle name="Comma 6 3 3 3 2 2 2 2" xfId="45643"/>
    <cellStyle name="Comma 6 3 3 3 2 2 3" xfId="45644"/>
    <cellStyle name="Comma 6 3 3 3 2 3" xfId="45645"/>
    <cellStyle name="Comma 6 3 3 3 2 3 2" xfId="45646"/>
    <cellStyle name="Comma 6 3 3 3 2 4" xfId="45647"/>
    <cellStyle name="Comma 6 3 3 3 2 5" xfId="45648"/>
    <cellStyle name="Comma 6 3 3 3 2 6" xfId="45649"/>
    <cellStyle name="Comma 6 3 3 3 2 7" xfId="45650"/>
    <cellStyle name="Comma 6 3 3 3 2 8" xfId="45651"/>
    <cellStyle name="Comma 6 3 3 3 3" xfId="45652"/>
    <cellStyle name="Comma 6 3 3 3 3 2" xfId="45653"/>
    <cellStyle name="Comma 6 3 3 3 3 2 2" xfId="45654"/>
    <cellStyle name="Comma 6 3 3 3 3 2 2 2" xfId="45655"/>
    <cellStyle name="Comma 6 3 3 3 3 2 3" xfId="45656"/>
    <cellStyle name="Comma 6 3 3 3 3 3" xfId="45657"/>
    <cellStyle name="Comma 6 3 3 3 3 3 2" xfId="45658"/>
    <cellStyle name="Comma 6 3 3 3 3 4" xfId="45659"/>
    <cellStyle name="Comma 6 3 3 3 3 5" xfId="45660"/>
    <cellStyle name="Comma 6 3 3 3 3 6" xfId="45661"/>
    <cellStyle name="Comma 6 3 3 3 3 7" xfId="45662"/>
    <cellStyle name="Comma 6 3 3 3 3 8" xfId="45663"/>
    <cellStyle name="Comma 6 3 3 3 4" xfId="45664"/>
    <cellStyle name="Comma 6 3 3 3 4 2" xfId="45665"/>
    <cellStyle name="Comma 6 3 3 3 4 2 2" xfId="45666"/>
    <cellStyle name="Comma 6 3 3 3 4 2 2 2" xfId="45667"/>
    <cellStyle name="Comma 6 3 3 3 4 2 3" xfId="45668"/>
    <cellStyle name="Comma 6 3 3 3 4 3" xfId="45669"/>
    <cellStyle name="Comma 6 3 3 3 4 3 2" xfId="45670"/>
    <cellStyle name="Comma 6 3 3 3 4 4" xfId="45671"/>
    <cellStyle name="Comma 6 3 3 3 4 5" xfId="45672"/>
    <cellStyle name="Comma 6 3 3 3 5" xfId="45673"/>
    <cellStyle name="Comma 6 3 3 3 5 2" xfId="45674"/>
    <cellStyle name="Comma 6 3 3 3 5 2 2" xfId="45675"/>
    <cellStyle name="Comma 6 3 3 3 5 2 2 2" xfId="45676"/>
    <cellStyle name="Comma 6 3 3 3 5 2 3" xfId="45677"/>
    <cellStyle name="Comma 6 3 3 3 5 3" xfId="45678"/>
    <cellStyle name="Comma 6 3 3 3 5 3 2" xfId="45679"/>
    <cellStyle name="Comma 6 3 3 3 5 4" xfId="45680"/>
    <cellStyle name="Comma 6 3 3 3 5 5" xfId="45681"/>
    <cellStyle name="Comma 6 3 3 3 6" xfId="45682"/>
    <cellStyle name="Comma 6 3 3 3 6 2" xfId="45683"/>
    <cellStyle name="Comma 6 3 3 3 6 2 2" xfId="45684"/>
    <cellStyle name="Comma 6 3 3 3 6 3" xfId="45685"/>
    <cellStyle name="Comma 6 3 3 3 7" xfId="45686"/>
    <cellStyle name="Comma 6 3 3 3 7 2" xfId="45687"/>
    <cellStyle name="Comma 6 3 3 3 8" xfId="45688"/>
    <cellStyle name="Comma 6 3 3 3 8 2" xfId="45689"/>
    <cellStyle name="Comma 6 3 3 3 9" xfId="45690"/>
    <cellStyle name="Comma 6 3 3 4" xfId="45691"/>
    <cellStyle name="Comma 6 3 3 4 10" xfId="45692"/>
    <cellStyle name="Comma 6 3 3 4 11" xfId="45693"/>
    <cellStyle name="Comma 6 3 3 4 12" xfId="45694"/>
    <cellStyle name="Comma 6 3 3 4 13" xfId="45695"/>
    <cellStyle name="Comma 6 3 3 4 14" xfId="45696"/>
    <cellStyle name="Comma 6 3 3 4 2" xfId="45697"/>
    <cellStyle name="Comma 6 3 3 4 2 2" xfId="45698"/>
    <cellStyle name="Comma 6 3 3 4 2 2 2" xfId="45699"/>
    <cellStyle name="Comma 6 3 3 4 2 2 2 2" xfId="45700"/>
    <cellStyle name="Comma 6 3 3 4 2 2 3" xfId="45701"/>
    <cellStyle name="Comma 6 3 3 4 2 3" xfId="45702"/>
    <cellStyle name="Comma 6 3 3 4 2 3 2" xfId="45703"/>
    <cellStyle name="Comma 6 3 3 4 2 4" xfId="45704"/>
    <cellStyle name="Comma 6 3 3 4 2 5" xfId="45705"/>
    <cellStyle name="Comma 6 3 3 4 2 6" xfId="45706"/>
    <cellStyle name="Comma 6 3 3 4 2 7" xfId="45707"/>
    <cellStyle name="Comma 6 3 3 4 2 8" xfId="45708"/>
    <cellStyle name="Comma 6 3 3 4 3" xfId="45709"/>
    <cellStyle name="Comma 6 3 3 4 3 2" xfId="45710"/>
    <cellStyle name="Comma 6 3 3 4 3 2 2" xfId="45711"/>
    <cellStyle name="Comma 6 3 3 4 3 2 2 2" xfId="45712"/>
    <cellStyle name="Comma 6 3 3 4 3 2 3" xfId="45713"/>
    <cellStyle name="Comma 6 3 3 4 3 3" xfId="45714"/>
    <cellStyle name="Comma 6 3 3 4 3 3 2" xfId="45715"/>
    <cellStyle name="Comma 6 3 3 4 3 4" xfId="45716"/>
    <cellStyle name="Comma 6 3 3 4 3 5" xfId="45717"/>
    <cellStyle name="Comma 6 3 3 4 3 6" xfId="45718"/>
    <cellStyle name="Comma 6 3 3 4 3 7" xfId="45719"/>
    <cellStyle name="Comma 6 3 3 4 3 8" xfId="45720"/>
    <cellStyle name="Comma 6 3 3 4 4" xfId="45721"/>
    <cellStyle name="Comma 6 3 3 4 4 2" xfId="45722"/>
    <cellStyle name="Comma 6 3 3 4 4 2 2" xfId="45723"/>
    <cellStyle name="Comma 6 3 3 4 4 2 2 2" xfId="45724"/>
    <cellStyle name="Comma 6 3 3 4 4 2 3" xfId="45725"/>
    <cellStyle name="Comma 6 3 3 4 4 3" xfId="45726"/>
    <cellStyle name="Comma 6 3 3 4 4 3 2" xfId="45727"/>
    <cellStyle name="Comma 6 3 3 4 4 4" xfId="45728"/>
    <cellStyle name="Comma 6 3 3 4 4 5" xfId="45729"/>
    <cellStyle name="Comma 6 3 3 4 5" xfId="45730"/>
    <cellStyle name="Comma 6 3 3 4 5 2" xfId="45731"/>
    <cellStyle name="Comma 6 3 3 4 5 2 2" xfId="45732"/>
    <cellStyle name="Comma 6 3 3 4 5 2 2 2" xfId="45733"/>
    <cellStyle name="Comma 6 3 3 4 5 2 3" xfId="45734"/>
    <cellStyle name="Comma 6 3 3 4 5 3" xfId="45735"/>
    <cellStyle name="Comma 6 3 3 4 5 3 2" xfId="45736"/>
    <cellStyle name="Comma 6 3 3 4 5 4" xfId="45737"/>
    <cellStyle name="Comma 6 3 3 4 5 5" xfId="45738"/>
    <cellStyle name="Comma 6 3 3 4 6" xfId="45739"/>
    <cellStyle name="Comma 6 3 3 4 6 2" xfId="45740"/>
    <cellStyle name="Comma 6 3 3 4 6 2 2" xfId="45741"/>
    <cellStyle name="Comma 6 3 3 4 6 3" xfId="45742"/>
    <cellStyle name="Comma 6 3 3 4 7" xfId="45743"/>
    <cellStyle name="Comma 6 3 3 4 7 2" xfId="45744"/>
    <cellStyle name="Comma 6 3 3 4 8" xfId="45745"/>
    <cellStyle name="Comma 6 3 3 4 8 2" xfId="45746"/>
    <cellStyle name="Comma 6 3 3 4 9" xfId="45747"/>
    <cellStyle name="Comma 6 3 3 5" xfId="45748"/>
    <cellStyle name="Comma 6 3 3 5 2" xfId="45749"/>
    <cellStyle name="Comma 6 3 3 5 2 2" xfId="45750"/>
    <cellStyle name="Comma 6 3 3 5 2 2 2" xfId="45751"/>
    <cellStyle name="Comma 6 3 3 5 2 3" xfId="45752"/>
    <cellStyle name="Comma 6 3 3 5 3" xfId="45753"/>
    <cellStyle name="Comma 6 3 3 5 3 2" xfId="45754"/>
    <cellStyle name="Comma 6 3 3 5 4" xfId="45755"/>
    <cellStyle name="Comma 6 3 3 5 5" xfId="45756"/>
    <cellStyle name="Comma 6 3 3 5 6" xfId="45757"/>
    <cellStyle name="Comma 6 3 3 5 7" xfId="45758"/>
    <cellStyle name="Comma 6 3 3 5 8" xfId="45759"/>
    <cellStyle name="Comma 6 3 3 6" xfId="45760"/>
    <cellStyle name="Comma 6 3 3 6 2" xfId="45761"/>
    <cellStyle name="Comma 6 3 3 6 2 2" xfId="45762"/>
    <cellStyle name="Comma 6 3 3 6 2 2 2" xfId="45763"/>
    <cellStyle name="Comma 6 3 3 6 2 3" xfId="45764"/>
    <cellStyle name="Comma 6 3 3 6 3" xfId="45765"/>
    <cellStyle name="Comma 6 3 3 6 3 2" xfId="45766"/>
    <cellStyle name="Comma 6 3 3 6 4" xfId="45767"/>
    <cellStyle name="Comma 6 3 3 6 5" xfId="45768"/>
    <cellStyle name="Comma 6 3 3 6 6" xfId="45769"/>
    <cellStyle name="Comma 6 3 3 6 7" xfId="45770"/>
    <cellStyle name="Comma 6 3 3 6 8" xfId="45771"/>
    <cellStyle name="Comma 6 3 3 7" xfId="45772"/>
    <cellStyle name="Comma 6 3 3 7 2" xfId="45773"/>
    <cellStyle name="Comma 6 3 3 7 2 2" xfId="45774"/>
    <cellStyle name="Comma 6 3 3 7 2 2 2" xfId="45775"/>
    <cellStyle name="Comma 6 3 3 7 2 3" xfId="45776"/>
    <cellStyle name="Comma 6 3 3 7 3" xfId="45777"/>
    <cellStyle name="Comma 6 3 3 7 3 2" xfId="45778"/>
    <cellStyle name="Comma 6 3 3 7 4" xfId="45779"/>
    <cellStyle name="Comma 6 3 3 7 5" xfId="45780"/>
    <cellStyle name="Comma 6 3 3 8" xfId="45781"/>
    <cellStyle name="Comma 6 3 3 8 2" xfId="45782"/>
    <cellStyle name="Comma 6 3 3 8 2 2" xfId="45783"/>
    <cellStyle name="Comma 6 3 3 8 2 2 2" xfId="45784"/>
    <cellStyle name="Comma 6 3 3 8 2 3" xfId="45785"/>
    <cellStyle name="Comma 6 3 3 8 3" xfId="45786"/>
    <cellStyle name="Comma 6 3 3 8 3 2" xfId="45787"/>
    <cellStyle name="Comma 6 3 3 8 4" xfId="45788"/>
    <cellStyle name="Comma 6 3 3 8 5" xfId="45789"/>
    <cellStyle name="Comma 6 3 3 9" xfId="45790"/>
    <cellStyle name="Comma 6 3 3 9 2" xfId="45791"/>
    <cellStyle name="Comma 6 3 3 9 2 2" xfId="45792"/>
    <cellStyle name="Comma 6 3 3 9 3" xfId="45793"/>
    <cellStyle name="Comma 6 3 4" xfId="45794"/>
    <cellStyle name="Comma 6 3 4 10" xfId="45795"/>
    <cellStyle name="Comma 6 3 4 11" xfId="45796"/>
    <cellStyle name="Comma 6 3 4 12" xfId="45797"/>
    <cellStyle name="Comma 6 3 4 13" xfId="45798"/>
    <cellStyle name="Comma 6 3 4 14" xfId="45799"/>
    <cellStyle name="Comma 6 3 4 2" xfId="45800"/>
    <cellStyle name="Comma 6 3 4 2 2" xfId="45801"/>
    <cellStyle name="Comma 6 3 4 2 2 2" xfId="45802"/>
    <cellStyle name="Comma 6 3 4 2 2 2 2" xfId="45803"/>
    <cellStyle name="Comma 6 3 4 2 2 3" xfId="45804"/>
    <cellStyle name="Comma 6 3 4 2 3" xfId="45805"/>
    <cellStyle name="Comma 6 3 4 2 3 2" xfId="45806"/>
    <cellStyle name="Comma 6 3 4 2 4" xfId="45807"/>
    <cellStyle name="Comma 6 3 4 2 5" xfId="45808"/>
    <cellStyle name="Comma 6 3 4 2 6" xfId="45809"/>
    <cellStyle name="Comma 6 3 4 2 7" xfId="45810"/>
    <cellStyle name="Comma 6 3 4 2 8" xfId="45811"/>
    <cellStyle name="Comma 6 3 4 3" xfId="45812"/>
    <cellStyle name="Comma 6 3 4 3 2" xfId="45813"/>
    <cellStyle name="Comma 6 3 4 3 2 2" xfId="45814"/>
    <cellStyle name="Comma 6 3 4 3 2 2 2" xfId="45815"/>
    <cellStyle name="Comma 6 3 4 3 2 3" xfId="45816"/>
    <cellStyle name="Comma 6 3 4 3 3" xfId="45817"/>
    <cellStyle name="Comma 6 3 4 3 3 2" xfId="45818"/>
    <cellStyle name="Comma 6 3 4 3 4" xfId="45819"/>
    <cellStyle name="Comma 6 3 4 3 5" xfId="45820"/>
    <cellStyle name="Comma 6 3 4 3 6" xfId="45821"/>
    <cellStyle name="Comma 6 3 4 3 7" xfId="45822"/>
    <cellStyle name="Comma 6 3 4 3 8" xfId="45823"/>
    <cellStyle name="Comma 6 3 4 4" xfId="45824"/>
    <cellStyle name="Comma 6 3 4 4 2" xfId="45825"/>
    <cellStyle name="Comma 6 3 4 4 2 2" xfId="45826"/>
    <cellStyle name="Comma 6 3 4 4 2 2 2" xfId="45827"/>
    <cellStyle name="Comma 6 3 4 4 2 3" xfId="45828"/>
    <cellStyle name="Comma 6 3 4 4 3" xfId="45829"/>
    <cellStyle name="Comma 6 3 4 4 3 2" xfId="45830"/>
    <cellStyle name="Comma 6 3 4 4 4" xfId="45831"/>
    <cellStyle name="Comma 6 3 4 4 5" xfId="45832"/>
    <cellStyle name="Comma 6 3 4 5" xfId="45833"/>
    <cellStyle name="Comma 6 3 4 5 2" xfId="45834"/>
    <cellStyle name="Comma 6 3 4 5 2 2" xfId="45835"/>
    <cellStyle name="Comma 6 3 4 5 2 2 2" xfId="45836"/>
    <cellStyle name="Comma 6 3 4 5 2 3" xfId="45837"/>
    <cellStyle name="Comma 6 3 4 5 3" xfId="45838"/>
    <cellStyle name="Comma 6 3 4 5 3 2" xfId="45839"/>
    <cellStyle name="Comma 6 3 4 5 4" xfId="45840"/>
    <cellStyle name="Comma 6 3 4 5 5" xfId="45841"/>
    <cellStyle name="Comma 6 3 4 6" xfId="45842"/>
    <cellStyle name="Comma 6 3 4 6 2" xfId="45843"/>
    <cellStyle name="Comma 6 3 4 6 2 2" xfId="45844"/>
    <cellStyle name="Comma 6 3 4 6 3" xfId="45845"/>
    <cellStyle name="Comma 6 3 4 7" xfId="45846"/>
    <cellStyle name="Comma 6 3 4 7 2" xfId="45847"/>
    <cellStyle name="Comma 6 3 4 8" xfId="45848"/>
    <cellStyle name="Comma 6 3 4 8 2" xfId="45849"/>
    <cellStyle name="Comma 6 3 4 9" xfId="45850"/>
    <cellStyle name="Comma 6 3 5" xfId="45851"/>
    <cellStyle name="Comma 6 3 5 10" xfId="45852"/>
    <cellStyle name="Comma 6 3 5 11" xfId="45853"/>
    <cellStyle name="Comma 6 3 5 12" xfId="45854"/>
    <cellStyle name="Comma 6 3 5 13" xfId="45855"/>
    <cellStyle name="Comma 6 3 5 14" xfId="45856"/>
    <cellStyle name="Comma 6 3 5 2" xfId="45857"/>
    <cellStyle name="Comma 6 3 5 2 2" xfId="45858"/>
    <cellStyle name="Comma 6 3 5 2 2 2" xfId="45859"/>
    <cellStyle name="Comma 6 3 5 2 2 2 2" xfId="45860"/>
    <cellStyle name="Comma 6 3 5 2 2 3" xfId="45861"/>
    <cellStyle name="Comma 6 3 5 2 3" xfId="45862"/>
    <cellStyle name="Comma 6 3 5 2 3 2" xfId="45863"/>
    <cellStyle name="Comma 6 3 5 2 4" xfId="45864"/>
    <cellStyle name="Comma 6 3 5 2 5" xfId="45865"/>
    <cellStyle name="Comma 6 3 5 2 6" xfId="45866"/>
    <cellStyle name="Comma 6 3 5 2 7" xfId="45867"/>
    <cellStyle name="Comma 6 3 5 2 8" xfId="45868"/>
    <cellStyle name="Comma 6 3 5 3" xfId="45869"/>
    <cellStyle name="Comma 6 3 5 3 2" xfId="45870"/>
    <cellStyle name="Comma 6 3 5 3 2 2" xfId="45871"/>
    <cellStyle name="Comma 6 3 5 3 2 2 2" xfId="45872"/>
    <cellStyle name="Comma 6 3 5 3 2 3" xfId="45873"/>
    <cellStyle name="Comma 6 3 5 3 3" xfId="45874"/>
    <cellStyle name="Comma 6 3 5 3 3 2" xfId="45875"/>
    <cellStyle name="Comma 6 3 5 3 4" xfId="45876"/>
    <cellStyle name="Comma 6 3 5 3 5" xfId="45877"/>
    <cellStyle name="Comma 6 3 5 3 6" xfId="45878"/>
    <cellStyle name="Comma 6 3 5 3 7" xfId="45879"/>
    <cellStyle name="Comma 6 3 5 3 8" xfId="45880"/>
    <cellStyle name="Comma 6 3 5 4" xfId="45881"/>
    <cellStyle name="Comma 6 3 5 4 2" xfId="45882"/>
    <cellStyle name="Comma 6 3 5 4 2 2" xfId="45883"/>
    <cellStyle name="Comma 6 3 5 4 2 2 2" xfId="45884"/>
    <cellStyle name="Comma 6 3 5 4 2 3" xfId="45885"/>
    <cellStyle name="Comma 6 3 5 4 3" xfId="45886"/>
    <cellStyle name="Comma 6 3 5 4 3 2" xfId="45887"/>
    <cellStyle name="Comma 6 3 5 4 4" xfId="45888"/>
    <cellStyle name="Comma 6 3 5 4 5" xfId="45889"/>
    <cellStyle name="Comma 6 3 5 5" xfId="45890"/>
    <cellStyle name="Comma 6 3 5 5 2" xfId="45891"/>
    <cellStyle name="Comma 6 3 5 5 2 2" xfId="45892"/>
    <cellStyle name="Comma 6 3 5 5 2 2 2" xfId="45893"/>
    <cellStyle name="Comma 6 3 5 5 2 3" xfId="45894"/>
    <cellStyle name="Comma 6 3 5 5 3" xfId="45895"/>
    <cellStyle name="Comma 6 3 5 5 3 2" xfId="45896"/>
    <cellStyle name="Comma 6 3 5 5 4" xfId="45897"/>
    <cellStyle name="Comma 6 3 5 5 5" xfId="45898"/>
    <cellStyle name="Comma 6 3 5 6" xfId="45899"/>
    <cellStyle name="Comma 6 3 5 6 2" xfId="45900"/>
    <cellStyle name="Comma 6 3 5 6 2 2" xfId="45901"/>
    <cellStyle name="Comma 6 3 5 6 3" xfId="45902"/>
    <cellStyle name="Comma 6 3 5 7" xfId="45903"/>
    <cellStyle name="Comma 6 3 5 7 2" xfId="45904"/>
    <cellStyle name="Comma 6 3 5 8" xfId="45905"/>
    <cellStyle name="Comma 6 3 5 8 2" xfId="45906"/>
    <cellStyle name="Comma 6 3 5 9" xfId="45907"/>
    <cellStyle name="Comma 6 3 6" xfId="45908"/>
    <cellStyle name="Comma 6 3 6 10" xfId="45909"/>
    <cellStyle name="Comma 6 3 6 11" xfId="45910"/>
    <cellStyle name="Comma 6 3 6 12" xfId="45911"/>
    <cellStyle name="Comma 6 3 6 13" xfId="45912"/>
    <cellStyle name="Comma 6 3 6 14" xfId="45913"/>
    <cellStyle name="Comma 6 3 6 2" xfId="45914"/>
    <cellStyle name="Comma 6 3 6 2 2" xfId="45915"/>
    <cellStyle name="Comma 6 3 6 2 2 2" xfId="45916"/>
    <cellStyle name="Comma 6 3 6 2 2 2 2" xfId="45917"/>
    <cellStyle name="Comma 6 3 6 2 2 3" xfId="45918"/>
    <cellStyle name="Comma 6 3 6 2 3" xfId="45919"/>
    <cellStyle name="Comma 6 3 6 2 3 2" xfId="45920"/>
    <cellStyle name="Comma 6 3 6 2 4" xfId="45921"/>
    <cellStyle name="Comma 6 3 6 2 5" xfId="45922"/>
    <cellStyle name="Comma 6 3 6 2 6" xfId="45923"/>
    <cellStyle name="Comma 6 3 6 2 7" xfId="45924"/>
    <cellStyle name="Comma 6 3 6 2 8" xfId="45925"/>
    <cellStyle name="Comma 6 3 6 3" xfId="45926"/>
    <cellStyle name="Comma 6 3 6 3 2" xfId="45927"/>
    <cellStyle name="Comma 6 3 6 3 2 2" xfId="45928"/>
    <cellStyle name="Comma 6 3 6 3 2 2 2" xfId="45929"/>
    <cellStyle name="Comma 6 3 6 3 2 3" xfId="45930"/>
    <cellStyle name="Comma 6 3 6 3 3" xfId="45931"/>
    <cellStyle name="Comma 6 3 6 3 3 2" xfId="45932"/>
    <cellStyle name="Comma 6 3 6 3 4" xfId="45933"/>
    <cellStyle name="Comma 6 3 6 3 5" xfId="45934"/>
    <cellStyle name="Comma 6 3 6 3 6" xfId="45935"/>
    <cellStyle name="Comma 6 3 6 3 7" xfId="45936"/>
    <cellStyle name="Comma 6 3 6 3 8" xfId="45937"/>
    <cellStyle name="Comma 6 3 6 4" xfId="45938"/>
    <cellStyle name="Comma 6 3 6 4 2" xfId="45939"/>
    <cellStyle name="Comma 6 3 6 4 2 2" xfId="45940"/>
    <cellStyle name="Comma 6 3 6 4 2 2 2" xfId="45941"/>
    <cellStyle name="Comma 6 3 6 4 2 3" xfId="45942"/>
    <cellStyle name="Comma 6 3 6 4 3" xfId="45943"/>
    <cellStyle name="Comma 6 3 6 4 3 2" xfId="45944"/>
    <cellStyle name="Comma 6 3 6 4 4" xfId="45945"/>
    <cellStyle name="Comma 6 3 6 4 5" xfId="45946"/>
    <cellStyle name="Comma 6 3 6 5" xfId="45947"/>
    <cellStyle name="Comma 6 3 6 5 2" xfId="45948"/>
    <cellStyle name="Comma 6 3 6 5 2 2" xfId="45949"/>
    <cellStyle name="Comma 6 3 6 5 2 2 2" xfId="45950"/>
    <cellStyle name="Comma 6 3 6 5 2 3" xfId="45951"/>
    <cellStyle name="Comma 6 3 6 5 3" xfId="45952"/>
    <cellStyle name="Comma 6 3 6 5 3 2" xfId="45953"/>
    <cellStyle name="Comma 6 3 6 5 4" xfId="45954"/>
    <cellStyle name="Comma 6 3 6 5 5" xfId="45955"/>
    <cellStyle name="Comma 6 3 6 6" xfId="45956"/>
    <cellStyle name="Comma 6 3 6 6 2" xfId="45957"/>
    <cellStyle name="Comma 6 3 6 6 2 2" xfId="45958"/>
    <cellStyle name="Comma 6 3 6 6 3" xfId="45959"/>
    <cellStyle name="Comma 6 3 6 7" xfId="45960"/>
    <cellStyle name="Comma 6 3 6 7 2" xfId="45961"/>
    <cellStyle name="Comma 6 3 6 8" xfId="45962"/>
    <cellStyle name="Comma 6 3 6 8 2" xfId="45963"/>
    <cellStyle name="Comma 6 3 6 9" xfId="45964"/>
    <cellStyle name="Comma 6 3 7" xfId="45965"/>
    <cellStyle name="Comma 6 3 7 10" xfId="45966"/>
    <cellStyle name="Comma 6 3 7 11" xfId="45967"/>
    <cellStyle name="Comma 6 3 7 12" xfId="45968"/>
    <cellStyle name="Comma 6 3 7 13" xfId="45969"/>
    <cellStyle name="Comma 6 3 7 14" xfId="45970"/>
    <cellStyle name="Comma 6 3 7 2" xfId="45971"/>
    <cellStyle name="Comma 6 3 7 2 2" xfId="45972"/>
    <cellStyle name="Comma 6 3 7 2 2 2" xfId="45973"/>
    <cellStyle name="Comma 6 3 7 2 2 2 2" xfId="45974"/>
    <cellStyle name="Comma 6 3 7 2 2 3" xfId="45975"/>
    <cellStyle name="Comma 6 3 7 2 3" xfId="45976"/>
    <cellStyle name="Comma 6 3 7 2 3 2" xfId="45977"/>
    <cellStyle name="Comma 6 3 7 2 4" xfId="45978"/>
    <cellStyle name="Comma 6 3 7 2 5" xfId="45979"/>
    <cellStyle name="Comma 6 3 7 3" xfId="45980"/>
    <cellStyle name="Comma 6 3 7 3 2" xfId="45981"/>
    <cellStyle name="Comma 6 3 7 3 2 2" xfId="45982"/>
    <cellStyle name="Comma 6 3 7 3 2 2 2" xfId="45983"/>
    <cellStyle name="Comma 6 3 7 3 2 3" xfId="45984"/>
    <cellStyle name="Comma 6 3 7 3 3" xfId="45985"/>
    <cellStyle name="Comma 6 3 7 3 3 2" xfId="45986"/>
    <cellStyle name="Comma 6 3 7 3 4" xfId="45987"/>
    <cellStyle name="Comma 6 3 7 3 5" xfId="45988"/>
    <cellStyle name="Comma 6 3 7 4" xfId="45989"/>
    <cellStyle name="Comma 6 3 7 4 2" xfId="45990"/>
    <cellStyle name="Comma 6 3 7 4 2 2" xfId="45991"/>
    <cellStyle name="Comma 6 3 7 4 2 2 2" xfId="45992"/>
    <cellStyle name="Comma 6 3 7 4 2 3" xfId="45993"/>
    <cellStyle name="Comma 6 3 7 4 3" xfId="45994"/>
    <cellStyle name="Comma 6 3 7 4 3 2" xfId="45995"/>
    <cellStyle name="Comma 6 3 7 4 4" xfId="45996"/>
    <cellStyle name="Comma 6 3 7 4 5" xfId="45997"/>
    <cellStyle name="Comma 6 3 7 5" xfId="45998"/>
    <cellStyle name="Comma 6 3 7 5 2" xfId="45999"/>
    <cellStyle name="Comma 6 3 7 5 2 2" xfId="46000"/>
    <cellStyle name="Comma 6 3 7 5 2 2 2" xfId="46001"/>
    <cellStyle name="Comma 6 3 7 5 2 3" xfId="46002"/>
    <cellStyle name="Comma 6 3 7 5 3" xfId="46003"/>
    <cellStyle name="Comma 6 3 7 5 3 2" xfId="46004"/>
    <cellStyle name="Comma 6 3 7 5 4" xfId="46005"/>
    <cellStyle name="Comma 6 3 7 5 5" xfId="46006"/>
    <cellStyle name="Comma 6 3 7 6" xfId="46007"/>
    <cellStyle name="Comma 6 3 7 6 2" xfId="46008"/>
    <cellStyle name="Comma 6 3 7 6 2 2" xfId="46009"/>
    <cellStyle name="Comma 6 3 7 6 3" xfId="46010"/>
    <cellStyle name="Comma 6 3 7 7" xfId="46011"/>
    <cellStyle name="Comma 6 3 7 7 2" xfId="46012"/>
    <cellStyle name="Comma 6 3 7 8" xfId="46013"/>
    <cellStyle name="Comma 6 3 7 8 2" xfId="46014"/>
    <cellStyle name="Comma 6 3 7 9" xfId="46015"/>
    <cellStyle name="Comma 6 3 8" xfId="46016"/>
    <cellStyle name="Comma 6 3 8 2" xfId="46017"/>
    <cellStyle name="Comma 6 3 8 3" xfId="46018"/>
    <cellStyle name="Comma 6 3 8 4" xfId="46019"/>
    <cellStyle name="Comma 6 3 8 5" xfId="46020"/>
    <cellStyle name="Comma 6 3 9" xfId="46021"/>
    <cellStyle name="Comma 6 3 9 2" xfId="46022"/>
    <cellStyle name="Comma 6 3 9 2 2" xfId="46023"/>
    <cellStyle name="Comma 6 3 9 2 2 2" xfId="46024"/>
    <cellStyle name="Comma 6 3 9 2 3" xfId="46025"/>
    <cellStyle name="Comma 6 3 9 3" xfId="46026"/>
    <cellStyle name="Comma 6 3 9 3 2" xfId="46027"/>
    <cellStyle name="Comma 6 3 9 4" xfId="46028"/>
    <cellStyle name="Comma 6 3 9 5" xfId="46029"/>
    <cellStyle name="Comma 6 4" xfId="63"/>
    <cellStyle name="Comma 6 4 10" xfId="46031"/>
    <cellStyle name="Comma 6 4 10 2" xfId="46032"/>
    <cellStyle name="Comma 6 4 10 2 2" xfId="46033"/>
    <cellStyle name="Comma 6 4 10 2 2 2" xfId="46034"/>
    <cellStyle name="Comma 6 4 10 2 3" xfId="46035"/>
    <cellStyle name="Comma 6 4 10 3" xfId="46036"/>
    <cellStyle name="Comma 6 4 10 3 2" xfId="46037"/>
    <cellStyle name="Comma 6 4 10 4" xfId="46038"/>
    <cellStyle name="Comma 6 4 10 5" xfId="46039"/>
    <cellStyle name="Comma 6 4 11" xfId="46040"/>
    <cellStyle name="Comma 6 4 11 2" xfId="46041"/>
    <cellStyle name="Comma 6 4 11 2 2" xfId="46042"/>
    <cellStyle name="Comma 6 4 11 2 2 2" xfId="46043"/>
    <cellStyle name="Comma 6 4 11 2 3" xfId="46044"/>
    <cellStyle name="Comma 6 4 11 3" xfId="46045"/>
    <cellStyle name="Comma 6 4 11 3 2" xfId="46046"/>
    <cellStyle name="Comma 6 4 11 4" xfId="46047"/>
    <cellStyle name="Comma 6 4 11 5" xfId="46048"/>
    <cellStyle name="Comma 6 4 12" xfId="46049"/>
    <cellStyle name="Comma 6 4 12 2" xfId="46050"/>
    <cellStyle name="Comma 6 4 12 2 2" xfId="46051"/>
    <cellStyle name="Comma 6 4 12 3" xfId="46052"/>
    <cellStyle name="Comma 6 4 13" xfId="46053"/>
    <cellStyle name="Comma 6 4 13 2" xfId="46054"/>
    <cellStyle name="Comma 6 4 14" xfId="46055"/>
    <cellStyle name="Comma 6 4 14 2" xfId="46056"/>
    <cellStyle name="Comma 6 4 15" xfId="46057"/>
    <cellStyle name="Comma 6 4 16" xfId="46058"/>
    <cellStyle name="Comma 6 4 17" xfId="46059"/>
    <cellStyle name="Comma 6 4 18" xfId="46060"/>
    <cellStyle name="Comma 6 4 19" xfId="46061"/>
    <cellStyle name="Comma 6 4 2" xfId="46062"/>
    <cellStyle name="Comma 6 4 2 10" xfId="46063"/>
    <cellStyle name="Comma 6 4 2 10 2" xfId="46064"/>
    <cellStyle name="Comma 6 4 2 11" xfId="46065"/>
    <cellStyle name="Comma 6 4 2 11 2" xfId="46066"/>
    <cellStyle name="Comma 6 4 2 12" xfId="46067"/>
    <cellStyle name="Comma 6 4 2 13" xfId="46068"/>
    <cellStyle name="Comma 6 4 2 14" xfId="46069"/>
    <cellStyle name="Comma 6 4 2 15" xfId="46070"/>
    <cellStyle name="Comma 6 4 2 16" xfId="46071"/>
    <cellStyle name="Comma 6 4 2 17" xfId="46072"/>
    <cellStyle name="Comma 6 4 2 2" xfId="46073"/>
    <cellStyle name="Comma 6 4 2 2 10" xfId="46074"/>
    <cellStyle name="Comma 6 4 2 2 11" xfId="46075"/>
    <cellStyle name="Comma 6 4 2 2 12" xfId="46076"/>
    <cellStyle name="Comma 6 4 2 2 13" xfId="46077"/>
    <cellStyle name="Comma 6 4 2 2 14" xfId="46078"/>
    <cellStyle name="Comma 6 4 2 2 2" xfId="46079"/>
    <cellStyle name="Comma 6 4 2 2 2 2" xfId="46080"/>
    <cellStyle name="Comma 6 4 2 2 2 2 2" xfId="46081"/>
    <cellStyle name="Comma 6 4 2 2 2 2 2 2" xfId="46082"/>
    <cellStyle name="Comma 6 4 2 2 2 2 3" xfId="46083"/>
    <cellStyle name="Comma 6 4 2 2 2 3" xfId="46084"/>
    <cellStyle name="Comma 6 4 2 2 2 3 2" xfId="46085"/>
    <cellStyle name="Comma 6 4 2 2 2 4" xfId="46086"/>
    <cellStyle name="Comma 6 4 2 2 2 5" xfId="46087"/>
    <cellStyle name="Comma 6 4 2 2 2 6" xfId="46088"/>
    <cellStyle name="Comma 6 4 2 2 2 7" xfId="46089"/>
    <cellStyle name="Comma 6 4 2 2 2 8" xfId="46090"/>
    <cellStyle name="Comma 6 4 2 2 3" xfId="46091"/>
    <cellStyle name="Comma 6 4 2 2 3 2" xfId="46092"/>
    <cellStyle name="Comma 6 4 2 2 3 2 2" xfId="46093"/>
    <cellStyle name="Comma 6 4 2 2 3 2 2 2" xfId="46094"/>
    <cellStyle name="Comma 6 4 2 2 3 2 3" xfId="46095"/>
    <cellStyle name="Comma 6 4 2 2 3 3" xfId="46096"/>
    <cellStyle name="Comma 6 4 2 2 3 3 2" xfId="46097"/>
    <cellStyle name="Comma 6 4 2 2 3 4" xfId="46098"/>
    <cellStyle name="Comma 6 4 2 2 3 5" xfId="46099"/>
    <cellStyle name="Comma 6 4 2 2 3 6" xfId="46100"/>
    <cellStyle name="Comma 6 4 2 2 3 7" xfId="46101"/>
    <cellStyle name="Comma 6 4 2 2 3 8" xfId="46102"/>
    <cellStyle name="Comma 6 4 2 2 4" xfId="46103"/>
    <cellStyle name="Comma 6 4 2 2 4 2" xfId="46104"/>
    <cellStyle name="Comma 6 4 2 2 4 2 2" xfId="46105"/>
    <cellStyle name="Comma 6 4 2 2 4 2 2 2" xfId="46106"/>
    <cellStyle name="Comma 6 4 2 2 4 2 3" xfId="46107"/>
    <cellStyle name="Comma 6 4 2 2 4 3" xfId="46108"/>
    <cellStyle name="Comma 6 4 2 2 4 3 2" xfId="46109"/>
    <cellStyle name="Comma 6 4 2 2 4 4" xfId="46110"/>
    <cellStyle name="Comma 6 4 2 2 4 5" xfId="46111"/>
    <cellStyle name="Comma 6 4 2 2 5" xfId="46112"/>
    <cellStyle name="Comma 6 4 2 2 5 2" xfId="46113"/>
    <cellStyle name="Comma 6 4 2 2 5 2 2" xfId="46114"/>
    <cellStyle name="Comma 6 4 2 2 5 2 2 2" xfId="46115"/>
    <cellStyle name="Comma 6 4 2 2 5 2 3" xfId="46116"/>
    <cellStyle name="Comma 6 4 2 2 5 3" xfId="46117"/>
    <cellStyle name="Comma 6 4 2 2 5 3 2" xfId="46118"/>
    <cellStyle name="Comma 6 4 2 2 5 4" xfId="46119"/>
    <cellStyle name="Comma 6 4 2 2 5 5" xfId="46120"/>
    <cellStyle name="Comma 6 4 2 2 6" xfId="46121"/>
    <cellStyle name="Comma 6 4 2 2 6 2" xfId="46122"/>
    <cellStyle name="Comma 6 4 2 2 6 2 2" xfId="46123"/>
    <cellStyle name="Comma 6 4 2 2 6 3" xfId="46124"/>
    <cellStyle name="Comma 6 4 2 2 7" xfId="46125"/>
    <cellStyle name="Comma 6 4 2 2 7 2" xfId="46126"/>
    <cellStyle name="Comma 6 4 2 2 8" xfId="46127"/>
    <cellStyle name="Comma 6 4 2 2 8 2" xfId="46128"/>
    <cellStyle name="Comma 6 4 2 2 9" xfId="46129"/>
    <cellStyle name="Comma 6 4 2 3" xfId="46130"/>
    <cellStyle name="Comma 6 4 2 3 10" xfId="46131"/>
    <cellStyle name="Comma 6 4 2 3 11" xfId="46132"/>
    <cellStyle name="Comma 6 4 2 3 12" xfId="46133"/>
    <cellStyle name="Comma 6 4 2 3 13" xfId="46134"/>
    <cellStyle name="Comma 6 4 2 3 14" xfId="46135"/>
    <cellStyle name="Comma 6 4 2 3 2" xfId="46136"/>
    <cellStyle name="Comma 6 4 2 3 2 2" xfId="46137"/>
    <cellStyle name="Comma 6 4 2 3 2 2 2" xfId="46138"/>
    <cellStyle name="Comma 6 4 2 3 2 2 2 2" xfId="46139"/>
    <cellStyle name="Comma 6 4 2 3 2 2 3" xfId="46140"/>
    <cellStyle name="Comma 6 4 2 3 2 3" xfId="46141"/>
    <cellStyle name="Comma 6 4 2 3 2 3 2" xfId="46142"/>
    <cellStyle name="Comma 6 4 2 3 2 4" xfId="46143"/>
    <cellStyle name="Comma 6 4 2 3 2 5" xfId="46144"/>
    <cellStyle name="Comma 6 4 2 3 2 6" xfId="46145"/>
    <cellStyle name="Comma 6 4 2 3 2 7" xfId="46146"/>
    <cellStyle name="Comma 6 4 2 3 2 8" xfId="46147"/>
    <cellStyle name="Comma 6 4 2 3 3" xfId="46148"/>
    <cellStyle name="Comma 6 4 2 3 3 2" xfId="46149"/>
    <cellStyle name="Comma 6 4 2 3 3 2 2" xfId="46150"/>
    <cellStyle name="Comma 6 4 2 3 3 2 2 2" xfId="46151"/>
    <cellStyle name="Comma 6 4 2 3 3 2 3" xfId="46152"/>
    <cellStyle name="Comma 6 4 2 3 3 3" xfId="46153"/>
    <cellStyle name="Comma 6 4 2 3 3 3 2" xfId="46154"/>
    <cellStyle name="Comma 6 4 2 3 3 4" xfId="46155"/>
    <cellStyle name="Comma 6 4 2 3 3 5" xfId="46156"/>
    <cellStyle name="Comma 6 4 2 3 3 6" xfId="46157"/>
    <cellStyle name="Comma 6 4 2 3 3 7" xfId="46158"/>
    <cellStyle name="Comma 6 4 2 3 3 8" xfId="46159"/>
    <cellStyle name="Comma 6 4 2 3 4" xfId="46160"/>
    <cellStyle name="Comma 6 4 2 3 4 2" xfId="46161"/>
    <cellStyle name="Comma 6 4 2 3 4 2 2" xfId="46162"/>
    <cellStyle name="Comma 6 4 2 3 4 2 2 2" xfId="46163"/>
    <cellStyle name="Comma 6 4 2 3 4 2 3" xfId="46164"/>
    <cellStyle name="Comma 6 4 2 3 4 3" xfId="46165"/>
    <cellStyle name="Comma 6 4 2 3 4 3 2" xfId="46166"/>
    <cellStyle name="Comma 6 4 2 3 4 4" xfId="46167"/>
    <cellStyle name="Comma 6 4 2 3 4 5" xfId="46168"/>
    <cellStyle name="Comma 6 4 2 3 5" xfId="46169"/>
    <cellStyle name="Comma 6 4 2 3 5 2" xfId="46170"/>
    <cellStyle name="Comma 6 4 2 3 5 2 2" xfId="46171"/>
    <cellStyle name="Comma 6 4 2 3 5 2 2 2" xfId="46172"/>
    <cellStyle name="Comma 6 4 2 3 5 2 3" xfId="46173"/>
    <cellStyle name="Comma 6 4 2 3 5 3" xfId="46174"/>
    <cellStyle name="Comma 6 4 2 3 5 3 2" xfId="46175"/>
    <cellStyle name="Comma 6 4 2 3 5 4" xfId="46176"/>
    <cellStyle name="Comma 6 4 2 3 5 5" xfId="46177"/>
    <cellStyle name="Comma 6 4 2 3 6" xfId="46178"/>
    <cellStyle name="Comma 6 4 2 3 6 2" xfId="46179"/>
    <cellStyle name="Comma 6 4 2 3 6 2 2" xfId="46180"/>
    <cellStyle name="Comma 6 4 2 3 6 3" xfId="46181"/>
    <cellStyle name="Comma 6 4 2 3 7" xfId="46182"/>
    <cellStyle name="Comma 6 4 2 3 7 2" xfId="46183"/>
    <cellStyle name="Comma 6 4 2 3 8" xfId="46184"/>
    <cellStyle name="Comma 6 4 2 3 8 2" xfId="46185"/>
    <cellStyle name="Comma 6 4 2 3 9" xfId="46186"/>
    <cellStyle name="Comma 6 4 2 4" xfId="46187"/>
    <cellStyle name="Comma 6 4 2 4 10" xfId="46188"/>
    <cellStyle name="Comma 6 4 2 4 11" xfId="46189"/>
    <cellStyle name="Comma 6 4 2 4 12" xfId="46190"/>
    <cellStyle name="Comma 6 4 2 4 13" xfId="46191"/>
    <cellStyle name="Comma 6 4 2 4 14" xfId="46192"/>
    <cellStyle name="Comma 6 4 2 4 2" xfId="46193"/>
    <cellStyle name="Comma 6 4 2 4 2 2" xfId="46194"/>
    <cellStyle name="Comma 6 4 2 4 2 2 2" xfId="46195"/>
    <cellStyle name="Comma 6 4 2 4 2 2 2 2" xfId="46196"/>
    <cellStyle name="Comma 6 4 2 4 2 2 3" xfId="46197"/>
    <cellStyle name="Comma 6 4 2 4 2 3" xfId="46198"/>
    <cellStyle name="Comma 6 4 2 4 2 3 2" xfId="46199"/>
    <cellStyle name="Comma 6 4 2 4 2 4" xfId="46200"/>
    <cellStyle name="Comma 6 4 2 4 2 5" xfId="46201"/>
    <cellStyle name="Comma 6 4 2 4 2 6" xfId="46202"/>
    <cellStyle name="Comma 6 4 2 4 2 7" xfId="46203"/>
    <cellStyle name="Comma 6 4 2 4 2 8" xfId="46204"/>
    <cellStyle name="Comma 6 4 2 4 3" xfId="46205"/>
    <cellStyle name="Comma 6 4 2 4 3 2" xfId="46206"/>
    <cellStyle name="Comma 6 4 2 4 3 2 2" xfId="46207"/>
    <cellStyle name="Comma 6 4 2 4 3 2 2 2" xfId="46208"/>
    <cellStyle name="Comma 6 4 2 4 3 2 3" xfId="46209"/>
    <cellStyle name="Comma 6 4 2 4 3 3" xfId="46210"/>
    <cellStyle name="Comma 6 4 2 4 3 3 2" xfId="46211"/>
    <cellStyle name="Comma 6 4 2 4 3 4" xfId="46212"/>
    <cellStyle name="Comma 6 4 2 4 3 5" xfId="46213"/>
    <cellStyle name="Comma 6 4 2 4 3 6" xfId="46214"/>
    <cellStyle name="Comma 6 4 2 4 3 7" xfId="46215"/>
    <cellStyle name="Comma 6 4 2 4 3 8" xfId="46216"/>
    <cellStyle name="Comma 6 4 2 4 4" xfId="46217"/>
    <cellStyle name="Comma 6 4 2 4 4 2" xfId="46218"/>
    <cellStyle name="Comma 6 4 2 4 4 2 2" xfId="46219"/>
    <cellStyle name="Comma 6 4 2 4 4 2 2 2" xfId="46220"/>
    <cellStyle name="Comma 6 4 2 4 4 2 3" xfId="46221"/>
    <cellStyle name="Comma 6 4 2 4 4 3" xfId="46222"/>
    <cellStyle name="Comma 6 4 2 4 4 3 2" xfId="46223"/>
    <cellStyle name="Comma 6 4 2 4 4 4" xfId="46224"/>
    <cellStyle name="Comma 6 4 2 4 4 5" xfId="46225"/>
    <cellStyle name="Comma 6 4 2 4 5" xfId="46226"/>
    <cellStyle name="Comma 6 4 2 4 5 2" xfId="46227"/>
    <cellStyle name="Comma 6 4 2 4 5 2 2" xfId="46228"/>
    <cellStyle name="Comma 6 4 2 4 5 2 2 2" xfId="46229"/>
    <cellStyle name="Comma 6 4 2 4 5 2 3" xfId="46230"/>
    <cellStyle name="Comma 6 4 2 4 5 3" xfId="46231"/>
    <cellStyle name="Comma 6 4 2 4 5 3 2" xfId="46232"/>
    <cellStyle name="Comma 6 4 2 4 5 4" xfId="46233"/>
    <cellStyle name="Comma 6 4 2 4 5 5" xfId="46234"/>
    <cellStyle name="Comma 6 4 2 4 6" xfId="46235"/>
    <cellStyle name="Comma 6 4 2 4 6 2" xfId="46236"/>
    <cellStyle name="Comma 6 4 2 4 6 2 2" xfId="46237"/>
    <cellStyle name="Comma 6 4 2 4 6 3" xfId="46238"/>
    <cellStyle name="Comma 6 4 2 4 7" xfId="46239"/>
    <cellStyle name="Comma 6 4 2 4 7 2" xfId="46240"/>
    <cellStyle name="Comma 6 4 2 4 8" xfId="46241"/>
    <cellStyle name="Comma 6 4 2 4 8 2" xfId="46242"/>
    <cellStyle name="Comma 6 4 2 4 9" xfId="46243"/>
    <cellStyle name="Comma 6 4 2 5" xfId="46244"/>
    <cellStyle name="Comma 6 4 2 5 2" xfId="46245"/>
    <cellStyle name="Comma 6 4 2 5 2 2" xfId="46246"/>
    <cellStyle name="Comma 6 4 2 5 2 2 2" xfId="46247"/>
    <cellStyle name="Comma 6 4 2 5 2 3" xfId="46248"/>
    <cellStyle name="Comma 6 4 2 5 3" xfId="46249"/>
    <cellStyle name="Comma 6 4 2 5 3 2" xfId="46250"/>
    <cellStyle name="Comma 6 4 2 5 4" xfId="46251"/>
    <cellStyle name="Comma 6 4 2 5 5" xfId="46252"/>
    <cellStyle name="Comma 6 4 2 5 6" xfId="46253"/>
    <cellStyle name="Comma 6 4 2 5 7" xfId="46254"/>
    <cellStyle name="Comma 6 4 2 5 8" xfId="46255"/>
    <cellStyle name="Comma 6 4 2 6" xfId="46256"/>
    <cellStyle name="Comma 6 4 2 6 2" xfId="46257"/>
    <cellStyle name="Comma 6 4 2 6 2 2" xfId="46258"/>
    <cellStyle name="Comma 6 4 2 6 2 2 2" xfId="46259"/>
    <cellStyle name="Comma 6 4 2 6 2 3" xfId="46260"/>
    <cellStyle name="Comma 6 4 2 6 3" xfId="46261"/>
    <cellStyle name="Comma 6 4 2 6 3 2" xfId="46262"/>
    <cellStyle name="Comma 6 4 2 6 4" xfId="46263"/>
    <cellStyle name="Comma 6 4 2 6 5" xfId="46264"/>
    <cellStyle name="Comma 6 4 2 6 6" xfId="46265"/>
    <cellStyle name="Comma 6 4 2 6 7" xfId="46266"/>
    <cellStyle name="Comma 6 4 2 6 8" xfId="46267"/>
    <cellStyle name="Comma 6 4 2 7" xfId="46268"/>
    <cellStyle name="Comma 6 4 2 7 2" xfId="46269"/>
    <cellStyle name="Comma 6 4 2 7 2 2" xfId="46270"/>
    <cellStyle name="Comma 6 4 2 7 2 2 2" xfId="46271"/>
    <cellStyle name="Comma 6 4 2 7 2 3" xfId="46272"/>
    <cellStyle name="Comma 6 4 2 7 3" xfId="46273"/>
    <cellStyle name="Comma 6 4 2 7 3 2" xfId="46274"/>
    <cellStyle name="Comma 6 4 2 7 4" xfId="46275"/>
    <cellStyle name="Comma 6 4 2 7 5" xfId="46276"/>
    <cellStyle name="Comma 6 4 2 8" xfId="46277"/>
    <cellStyle name="Comma 6 4 2 8 2" xfId="46278"/>
    <cellStyle name="Comma 6 4 2 8 2 2" xfId="46279"/>
    <cellStyle name="Comma 6 4 2 8 2 2 2" xfId="46280"/>
    <cellStyle name="Comma 6 4 2 8 2 3" xfId="46281"/>
    <cellStyle name="Comma 6 4 2 8 3" xfId="46282"/>
    <cellStyle name="Comma 6 4 2 8 3 2" xfId="46283"/>
    <cellStyle name="Comma 6 4 2 8 4" xfId="46284"/>
    <cellStyle name="Comma 6 4 2 8 5" xfId="46285"/>
    <cellStyle name="Comma 6 4 2 9" xfId="46286"/>
    <cellStyle name="Comma 6 4 2 9 2" xfId="46287"/>
    <cellStyle name="Comma 6 4 2 9 2 2" xfId="46288"/>
    <cellStyle name="Comma 6 4 2 9 3" xfId="46289"/>
    <cellStyle name="Comma 6 4 20" xfId="46290"/>
    <cellStyle name="Comma 6 4 21" xfId="46030"/>
    <cellStyle name="Comma 6 4 3" xfId="46291"/>
    <cellStyle name="Comma 6 4 3 10" xfId="46292"/>
    <cellStyle name="Comma 6 4 3 11" xfId="46293"/>
    <cellStyle name="Comma 6 4 3 12" xfId="46294"/>
    <cellStyle name="Comma 6 4 3 13" xfId="46295"/>
    <cellStyle name="Comma 6 4 3 14" xfId="46296"/>
    <cellStyle name="Comma 6 4 3 2" xfId="46297"/>
    <cellStyle name="Comma 6 4 3 2 2" xfId="46298"/>
    <cellStyle name="Comma 6 4 3 2 2 2" xfId="46299"/>
    <cellStyle name="Comma 6 4 3 2 2 2 2" xfId="46300"/>
    <cellStyle name="Comma 6 4 3 2 2 3" xfId="46301"/>
    <cellStyle name="Comma 6 4 3 2 3" xfId="46302"/>
    <cellStyle name="Comma 6 4 3 2 3 2" xfId="46303"/>
    <cellStyle name="Comma 6 4 3 2 4" xfId="46304"/>
    <cellStyle name="Comma 6 4 3 2 5" xfId="46305"/>
    <cellStyle name="Comma 6 4 3 2 6" xfId="46306"/>
    <cellStyle name="Comma 6 4 3 2 7" xfId="46307"/>
    <cellStyle name="Comma 6 4 3 2 8" xfId="46308"/>
    <cellStyle name="Comma 6 4 3 3" xfId="46309"/>
    <cellStyle name="Comma 6 4 3 3 2" xfId="46310"/>
    <cellStyle name="Comma 6 4 3 3 2 2" xfId="46311"/>
    <cellStyle name="Comma 6 4 3 3 2 2 2" xfId="46312"/>
    <cellStyle name="Comma 6 4 3 3 2 3" xfId="46313"/>
    <cellStyle name="Comma 6 4 3 3 3" xfId="46314"/>
    <cellStyle name="Comma 6 4 3 3 3 2" xfId="46315"/>
    <cellStyle name="Comma 6 4 3 3 4" xfId="46316"/>
    <cellStyle name="Comma 6 4 3 3 5" xfId="46317"/>
    <cellStyle name="Comma 6 4 3 3 6" xfId="46318"/>
    <cellStyle name="Comma 6 4 3 3 7" xfId="46319"/>
    <cellStyle name="Comma 6 4 3 3 8" xfId="46320"/>
    <cellStyle name="Comma 6 4 3 4" xfId="46321"/>
    <cellStyle name="Comma 6 4 3 4 2" xfId="46322"/>
    <cellStyle name="Comma 6 4 3 4 2 2" xfId="46323"/>
    <cellStyle name="Comma 6 4 3 4 2 2 2" xfId="46324"/>
    <cellStyle name="Comma 6 4 3 4 2 3" xfId="46325"/>
    <cellStyle name="Comma 6 4 3 4 3" xfId="46326"/>
    <cellStyle name="Comma 6 4 3 4 3 2" xfId="46327"/>
    <cellStyle name="Comma 6 4 3 4 4" xfId="46328"/>
    <cellStyle name="Comma 6 4 3 4 5" xfId="46329"/>
    <cellStyle name="Comma 6 4 3 5" xfId="46330"/>
    <cellStyle name="Comma 6 4 3 5 2" xfId="46331"/>
    <cellStyle name="Comma 6 4 3 5 2 2" xfId="46332"/>
    <cellStyle name="Comma 6 4 3 5 2 2 2" xfId="46333"/>
    <cellStyle name="Comma 6 4 3 5 2 3" xfId="46334"/>
    <cellStyle name="Comma 6 4 3 5 3" xfId="46335"/>
    <cellStyle name="Comma 6 4 3 5 3 2" xfId="46336"/>
    <cellStyle name="Comma 6 4 3 5 4" xfId="46337"/>
    <cellStyle name="Comma 6 4 3 5 5" xfId="46338"/>
    <cellStyle name="Comma 6 4 3 6" xfId="46339"/>
    <cellStyle name="Comma 6 4 3 6 2" xfId="46340"/>
    <cellStyle name="Comma 6 4 3 6 2 2" xfId="46341"/>
    <cellStyle name="Comma 6 4 3 6 3" xfId="46342"/>
    <cellStyle name="Comma 6 4 3 7" xfId="46343"/>
    <cellStyle name="Comma 6 4 3 7 2" xfId="46344"/>
    <cellStyle name="Comma 6 4 3 8" xfId="46345"/>
    <cellStyle name="Comma 6 4 3 8 2" xfId="46346"/>
    <cellStyle name="Comma 6 4 3 9" xfId="46347"/>
    <cellStyle name="Comma 6 4 4" xfId="46348"/>
    <cellStyle name="Comma 6 4 4 10" xfId="46349"/>
    <cellStyle name="Comma 6 4 4 11" xfId="46350"/>
    <cellStyle name="Comma 6 4 4 12" xfId="46351"/>
    <cellStyle name="Comma 6 4 4 13" xfId="46352"/>
    <cellStyle name="Comma 6 4 4 14" xfId="46353"/>
    <cellStyle name="Comma 6 4 4 2" xfId="46354"/>
    <cellStyle name="Comma 6 4 4 2 2" xfId="46355"/>
    <cellStyle name="Comma 6 4 4 2 2 2" xfId="46356"/>
    <cellStyle name="Comma 6 4 4 2 2 2 2" xfId="46357"/>
    <cellStyle name="Comma 6 4 4 2 2 3" xfId="46358"/>
    <cellStyle name="Comma 6 4 4 2 3" xfId="46359"/>
    <cellStyle name="Comma 6 4 4 2 3 2" xfId="46360"/>
    <cellStyle name="Comma 6 4 4 2 4" xfId="46361"/>
    <cellStyle name="Comma 6 4 4 2 5" xfId="46362"/>
    <cellStyle name="Comma 6 4 4 2 6" xfId="46363"/>
    <cellStyle name="Comma 6 4 4 2 7" xfId="46364"/>
    <cellStyle name="Comma 6 4 4 2 8" xfId="46365"/>
    <cellStyle name="Comma 6 4 4 3" xfId="46366"/>
    <cellStyle name="Comma 6 4 4 3 2" xfId="46367"/>
    <cellStyle name="Comma 6 4 4 3 2 2" xfId="46368"/>
    <cellStyle name="Comma 6 4 4 3 2 2 2" xfId="46369"/>
    <cellStyle name="Comma 6 4 4 3 2 3" xfId="46370"/>
    <cellStyle name="Comma 6 4 4 3 3" xfId="46371"/>
    <cellStyle name="Comma 6 4 4 3 3 2" xfId="46372"/>
    <cellStyle name="Comma 6 4 4 3 4" xfId="46373"/>
    <cellStyle name="Comma 6 4 4 3 5" xfId="46374"/>
    <cellStyle name="Comma 6 4 4 3 6" xfId="46375"/>
    <cellStyle name="Comma 6 4 4 3 7" xfId="46376"/>
    <cellStyle name="Comma 6 4 4 3 8" xfId="46377"/>
    <cellStyle name="Comma 6 4 4 4" xfId="46378"/>
    <cellStyle name="Comma 6 4 4 4 2" xfId="46379"/>
    <cellStyle name="Comma 6 4 4 4 2 2" xfId="46380"/>
    <cellStyle name="Comma 6 4 4 4 2 2 2" xfId="46381"/>
    <cellStyle name="Comma 6 4 4 4 2 3" xfId="46382"/>
    <cellStyle name="Comma 6 4 4 4 3" xfId="46383"/>
    <cellStyle name="Comma 6 4 4 4 3 2" xfId="46384"/>
    <cellStyle name="Comma 6 4 4 4 4" xfId="46385"/>
    <cellStyle name="Comma 6 4 4 4 5" xfId="46386"/>
    <cellStyle name="Comma 6 4 4 5" xfId="46387"/>
    <cellStyle name="Comma 6 4 4 5 2" xfId="46388"/>
    <cellStyle name="Comma 6 4 4 5 2 2" xfId="46389"/>
    <cellStyle name="Comma 6 4 4 5 2 2 2" xfId="46390"/>
    <cellStyle name="Comma 6 4 4 5 2 3" xfId="46391"/>
    <cellStyle name="Comma 6 4 4 5 3" xfId="46392"/>
    <cellStyle name="Comma 6 4 4 5 3 2" xfId="46393"/>
    <cellStyle name="Comma 6 4 4 5 4" xfId="46394"/>
    <cellStyle name="Comma 6 4 4 5 5" xfId="46395"/>
    <cellStyle name="Comma 6 4 4 6" xfId="46396"/>
    <cellStyle name="Comma 6 4 4 6 2" xfId="46397"/>
    <cellStyle name="Comma 6 4 4 6 2 2" xfId="46398"/>
    <cellStyle name="Comma 6 4 4 6 3" xfId="46399"/>
    <cellStyle name="Comma 6 4 4 7" xfId="46400"/>
    <cellStyle name="Comma 6 4 4 7 2" xfId="46401"/>
    <cellStyle name="Comma 6 4 4 8" xfId="46402"/>
    <cellStyle name="Comma 6 4 4 8 2" xfId="46403"/>
    <cellStyle name="Comma 6 4 4 9" xfId="46404"/>
    <cellStyle name="Comma 6 4 5" xfId="46405"/>
    <cellStyle name="Comma 6 4 5 10" xfId="46406"/>
    <cellStyle name="Comma 6 4 5 11" xfId="46407"/>
    <cellStyle name="Comma 6 4 5 12" xfId="46408"/>
    <cellStyle name="Comma 6 4 5 13" xfId="46409"/>
    <cellStyle name="Comma 6 4 5 14" xfId="46410"/>
    <cellStyle name="Comma 6 4 5 2" xfId="46411"/>
    <cellStyle name="Comma 6 4 5 2 2" xfId="46412"/>
    <cellStyle name="Comma 6 4 5 2 2 2" xfId="46413"/>
    <cellStyle name="Comma 6 4 5 2 2 2 2" xfId="46414"/>
    <cellStyle name="Comma 6 4 5 2 2 3" xfId="46415"/>
    <cellStyle name="Comma 6 4 5 2 3" xfId="46416"/>
    <cellStyle name="Comma 6 4 5 2 3 2" xfId="46417"/>
    <cellStyle name="Comma 6 4 5 2 4" xfId="46418"/>
    <cellStyle name="Comma 6 4 5 2 5" xfId="46419"/>
    <cellStyle name="Comma 6 4 5 2 6" xfId="46420"/>
    <cellStyle name="Comma 6 4 5 2 7" xfId="46421"/>
    <cellStyle name="Comma 6 4 5 2 8" xfId="46422"/>
    <cellStyle name="Comma 6 4 5 3" xfId="46423"/>
    <cellStyle name="Comma 6 4 5 3 2" xfId="46424"/>
    <cellStyle name="Comma 6 4 5 3 2 2" xfId="46425"/>
    <cellStyle name="Comma 6 4 5 3 2 2 2" xfId="46426"/>
    <cellStyle name="Comma 6 4 5 3 2 3" xfId="46427"/>
    <cellStyle name="Comma 6 4 5 3 3" xfId="46428"/>
    <cellStyle name="Comma 6 4 5 3 3 2" xfId="46429"/>
    <cellStyle name="Comma 6 4 5 3 4" xfId="46430"/>
    <cellStyle name="Comma 6 4 5 3 5" xfId="46431"/>
    <cellStyle name="Comma 6 4 5 3 6" xfId="46432"/>
    <cellStyle name="Comma 6 4 5 3 7" xfId="46433"/>
    <cellStyle name="Comma 6 4 5 3 8" xfId="46434"/>
    <cellStyle name="Comma 6 4 5 4" xfId="46435"/>
    <cellStyle name="Comma 6 4 5 4 2" xfId="46436"/>
    <cellStyle name="Comma 6 4 5 4 2 2" xfId="46437"/>
    <cellStyle name="Comma 6 4 5 4 2 2 2" xfId="46438"/>
    <cellStyle name="Comma 6 4 5 4 2 3" xfId="46439"/>
    <cellStyle name="Comma 6 4 5 4 3" xfId="46440"/>
    <cellStyle name="Comma 6 4 5 4 3 2" xfId="46441"/>
    <cellStyle name="Comma 6 4 5 4 4" xfId="46442"/>
    <cellStyle name="Comma 6 4 5 4 5" xfId="46443"/>
    <cellStyle name="Comma 6 4 5 5" xfId="46444"/>
    <cellStyle name="Comma 6 4 5 5 2" xfId="46445"/>
    <cellStyle name="Comma 6 4 5 5 2 2" xfId="46446"/>
    <cellStyle name="Comma 6 4 5 5 2 2 2" xfId="46447"/>
    <cellStyle name="Comma 6 4 5 5 2 3" xfId="46448"/>
    <cellStyle name="Comma 6 4 5 5 3" xfId="46449"/>
    <cellStyle name="Comma 6 4 5 5 3 2" xfId="46450"/>
    <cellStyle name="Comma 6 4 5 5 4" xfId="46451"/>
    <cellStyle name="Comma 6 4 5 5 5" xfId="46452"/>
    <cellStyle name="Comma 6 4 5 6" xfId="46453"/>
    <cellStyle name="Comma 6 4 5 6 2" xfId="46454"/>
    <cellStyle name="Comma 6 4 5 6 2 2" xfId="46455"/>
    <cellStyle name="Comma 6 4 5 6 3" xfId="46456"/>
    <cellStyle name="Comma 6 4 5 7" xfId="46457"/>
    <cellStyle name="Comma 6 4 5 7 2" xfId="46458"/>
    <cellStyle name="Comma 6 4 5 8" xfId="46459"/>
    <cellStyle name="Comma 6 4 5 8 2" xfId="46460"/>
    <cellStyle name="Comma 6 4 5 9" xfId="46461"/>
    <cellStyle name="Comma 6 4 6" xfId="46462"/>
    <cellStyle name="Comma 6 4 6 2" xfId="46463"/>
    <cellStyle name="Comma 6 4 6 2 2" xfId="46464"/>
    <cellStyle name="Comma 6 4 6 2 2 2" xfId="46465"/>
    <cellStyle name="Comma 6 4 6 2 3" xfId="46466"/>
    <cellStyle name="Comma 6 4 6 3" xfId="46467"/>
    <cellStyle name="Comma 6 4 6 3 2" xfId="46468"/>
    <cellStyle name="Comma 6 4 6 4" xfId="46469"/>
    <cellStyle name="Comma 6 4 6 5" xfId="46470"/>
    <cellStyle name="Comma 6 4 6 6" xfId="46471"/>
    <cellStyle name="Comma 6 4 6 7" xfId="46472"/>
    <cellStyle name="Comma 6 4 6 8" xfId="46473"/>
    <cellStyle name="Comma 6 4 7" xfId="46474"/>
    <cellStyle name="Comma 6 4 7 2" xfId="46475"/>
    <cellStyle name="Comma 6 4 7 2 2" xfId="46476"/>
    <cellStyle name="Comma 6 4 7 2 2 2" xfId="46477"/>
    <cellStyle name="Comma 6 4 7 2 3" xfId="46478"/>
    <cellStyle name="Comma 6 4 7 3" xfId="46479"/>
    <cellStyle name="Comma 6 4 7 3 2" xfId="46480"/>
    <cellStyle name="Comma 6 4 7 4" xfId="46481"/>
    <cellStyle name="Comma 6 4 7 5" xfId="46482"/>
    <cellStyle name="Comma 6 4 7 6" xfId="46483"/>
    <cellStyle name="Comma 6 4 7 7" xfId="46484"/>
    <cellStyle name="Comma 6 4 7 8" xfId="46485"/>
    <cellStyle name="Comma 6 4 8" xfId="46486"/>
    <cellStyle name="Comma 6 4 8 2" xfId="46487"/>
    <cellStyle name="Comma 6 4 8 2 2" xfId="46488"/>
    <cellStyle name="Comma 6 4 8 2 2 2" xfId="46489"/>
    <cellStyle name="Comma 6 4 8 2 3" xfId="46490"/>
    <cellStyle name="Comma 6 4 8 3" xfId="46491"/>
    <cellStyle name="Comma 6 4 8 3 2" xfId="46492"/>
    <cellStyle name="Comma 6 4 8 4" xfId="46493"/>
    <cellStyle name="Comma 6 4 8 5" xfId="46494"/>
    <cellStyle name="Comma 6 4 9" xfId="46495"/>
    <cellStyle name="Comma 6 4 9 2" xfId="46496"/>
    <cellStyle name="Comma 6 4 9 2 2" xfId="46497"/>
    <cellStyle name="Comma 6 4 9 2 2 2" xfId="46498"/>
    <cellStyle name="Comma 6 4 9 2 3" xfId="46499"/>
    <cellStyle name="Comma 6 4 9 3" xfId="46500"/>
    <cellStyle name="Comma 6 4 9 3 2" xfId="46501"/>
    <cellStyle name="Comma 6 4 9 4" xfId="46502"/>
    <cellStyle name="Comma 6 4 9 5" xfId="46503"/>
    <cellStyle name="Comma 6 5" xfId="46504"/>
    <cellStyle name="Comma 6 5 10" xfId="46505"/>
    <cellStyle name="Comma 6 5 10 2" xfId="46506"/>
    <cellStyle name="Comma 6 5 11" xfId="46507"/>
    <cellStyle name="Comma 6 5 12" xfId="46508"/>
    <cellStyle name="Comma 6 5 13" xfId="46509"/>
    <cellStyle name="Comma 6 5 14" xfId="46510"/>
    <cellStyle name="Comma 6 5 15" xfId="46511"/>
    <cellStyle name="Comma 6 5 2" xfId="46512"/>
    <cellStyle name="Comma 6 5 2 10" xfId="46513"/>
    <cellStyle name="Comma 6 5 2 11" xfId="46514"/>
    <cellStyle name="Comma 6 5 2 12" xfId="46515"/>
    <cellStyle name="Comma 6 5 2 13" xfId="46516"/>
    <cellStyle name="Comma 6 5 2 14" xfId="46517"/>
    <cellStyle name="Comma 6 5 2 2" xfId="46518"/>
    <cellStyle name="Comma 6 5 2 2 2" xfId="46519"/>
    <cellStyle name="Comma 6 5 2 2 2 2" xfId="46520"/>
    <cellStyle name="Comma 6 5 2 2 2 2 2" xfId="46521"/>
    <cellStyle name="Comma 6 5 2 2 2 3" xfId="46522"/>
    <cellStyle name="Comma 6 5 2 2 3" xfId="46523"/>
    <cellStyle name="Comma 6 5 2 2 3 2" xfId="46524"/>
    <cellStyle name="Comma 6 5 2 2 4" xfId="46525"/>
    <cellStyle name="Comma 6 5 2 2 5" xfId="46526"/>
    <cellStyle name="Comma 6 5 2 2 6" xfId="46527"/>
    <cellStyle name="Comma 6 5 2 2 7" xfId="46528"/>
    <cellStyle name="Comma 6 5 2 2 8" xfId="46529"/>
    <cellStyle name="Comma 6 5 2 3" xfId="46530"/>
    <cellStyle name="Comma 6 5 2 3 2" xfId="46531"/>
    <cellStyle name="Comma 6 5 2 3 2 2" xfId="46532"/>
    <cellStyle name="Comma 6 5 2 3 2 2 2" xfId="46533"/>
    <cellStyle name="Comma 6 5 2 3 2 3" xfId="46534"/>
    <cellStyle name="Comma 6 5 2 3 3" xfId="46535"/>
    <cellStyle name="Comma 6 5 2 3 3 2" xfId="46536"/>
    <cellStyle name="Comma 6 5 2 3 4" xfId="46537"/>
    <cellStyle name="Comma 6 5 2 3 5" xfId="46538"/>
    <cellStyle name="Comma 6 5 2 3 6" xfId="46539"/>
    <cellStyle name="Comma 6 5 2 3 7" xfId="46540"/>
    <cellStyle name="Comma 6 5 2 3 8" xfId="46541"/>
    <cellStyle name="Comma 6 5 2 4" xfId="46542"/>
    <cellStyle name="Comma 6 5 2 4 2" xfId="46543"/>
    <cellStyle name="Comma 6 5 2 4 2 2" xfId="46544"/>
    <cellStyle name="Comma 6 5 2 4 2 2 2" xfId="46545"/>
    <cellStyle name="Comma 6 5 2 4 2 3" xfId="46546"/>
    <cellStyle name="Comma 6 5 2 4 3" xfId="46547"/>
    <cellStyle name="Comma 6 5 2 4 3 2" xfId="46548"/>
    <cellStyle name="Comma 6 5 2 4 4" xfId="46549"/>
    <cellStyle name="Comma 6 5 2 4 5" xfId="46550"/>
    <cellStyle name="Comma 6 5 2 5" xfId="46551"/>
    <cellStyle name="Comma 6 5 2 5 2" xfId="46552"/>
    <cellStyle name="Comma 6 5 2 5 2 2" xfId="46553"/>
    <cellStyle name="Comma 6 5 2 5 2 2 2" xfId="46554"/>
    <cellStyle name="Comma 6 5 2 5 2 3" xfId="46555"/>
    <cellStyle name="Comma 6 5 2 5 3" xfId="46556"/>
    <cellStyle name="Comma 6 5 2 5 3 2" xfId="46557"/>
    <cellStyle name="Comma 6 5 2 5 4" xfId="46558"/>
    <cellStyle name="Comma 6 5 2 5 5" xfId="46559"/>
    <cellStyle name="Comma 6 5 2 6" xfId="46560"/>
    <cellStyle name="Comma 6 5 2 6 2" xfId="46561"/>
    <cellStyle name="Comma 6 5 2 6 2 2" xfId="46562"/>
    <cellStyle name="Comma 6 5 2 6 3" xfId="46563"/>
    <cellStyle name="Comma 6 5 2 7" xfId="46564"/>
    <cellStyle name="Comma 6 5 2 7 2" xfId="46565"/>
    <cellStyle name="Comma 6 5 2 8" xfId="46566"/>
    <cellStyle name="Comma 6 5 2 8 2" xfId="46567"/>
    <cellStyle name="Comma 6 5 2 9" xfId="46568"/>
    <cellStyle name="Comma 6 5 3" xfId="46569"/>
    <cellStyle name="Comma 6 5 3 10" xfId="46570"/>
    <cellStyle name="Comma 6 5 3 11" xfId="46571"/>
    <cellStyle name="Comma 6 5 3 12" xfId="46572"/>
    <cellStyle name="Comma 6 5 3 13" xfId="46573"/>
    <cellStyle name="Comma 6 5 3 14" xfId="46574"/>
    <cellStyle name="Comma 6 5 3 2" xfId="46575"/>
    <cellStyle name="Comma 6 5 3 2 2" xfId="46576"/>
    <cellStyle name="Comma 6 5 3 2 2 2" xfId="46577"/>
    <cellStyle name="Comma 6 5 3 2 2 2 2" xfId="46578"/>
    <cellStyle name="Comma 6 5 3 2 2 3" xfId="46579"/>
    <cellStyle name="Comma 6 5 3 2 3" xfId="46580"/>
    <cellStyle name="Comma 6 5 3 2 3 2" xfId="46581"/>
    <cellStyle name="Comma 6 5 3 2 4" xfId="46582"/>
    <cellStyle name="Comma 6 5 3 2 5" xfId="46583"/>
    <cellStyle name="Comma 6 5 3 2 6" xfId="46584"/>
    <cellStyle name="Comma 6 5 3 2 7" xfId="46585"/>
    <cellStyle name="Comma 6 5 3 2 8" xfId="46586"/>
    <cellStyle name="Comma 6 5 3 3" xfId="46587"/>
    <cellStyle name="Comma 6 5 3 3 2" xfId="46588"/>
    <cellStyle name="Comma 6 5 3 3 2 2" xfId="46589"/>
    <cellStyle name="Comma 6 5 3 3 2 2 2" xfId="46590"/>
    <cellStyle name="Comma 6 5 3 3 2 3" xfId="46591"/>
    <cellStyle name="Comma 6 5 3 3 3" xfId="46592"/>
    <cellStyle name="Comma 6 5 3 3 3 2" xfId="46593"/>
    <cellStyle name="Comma 6 5 3 3 4" xfId="46594"/>
    <cellStyle name="Comma 6 5 3 3 5" xfId="46595"/>
    <cellStyle name="Comma 6 5 3 3 6" xfId="46596"/>
    <cellStyle name="Comma 6 5 3 3 7" xfId="46597"/>
    <cellStyle name="Comma 6 5 3 3 8" xfId="46598"/>
    <cellStyle name="Comma 6 5 3 4" xfId="46599"/>
    <cellStyle name="Comma 6 5 3 4 2" xfId="46600"/>
    <cellStyle name="Comma 6 5 3 4 2 2" xfId="46601"/>
    <cellStyle name="Comma 6 5 3 4 2 2 2" xfId="46602"/>
    <cellStyle name="Comma 6 5 3 4 2 3" xfId="46603"/>
    <cellStyle name="Comma 6 5 3 4 3" xfId="46604"/>
    <cellStyle name="Comma 6 5 3 4 3 2" xfId="46605"/>
    <cellStyle name="Comma 6 5 3 4 4" xfId="46606"/>
    <cellStyle name="Comma 6 5 3 4 5" xfId="46607"/>
    <cellStyle name="Comma 6 5 3 5" xfId="46608"/>
    <cellStyle name="Comma 6 5 3 5 2" xfId="46609"/>
    <cellStyle name="Comma 6 5 3 5 2 2" xfId="46610"/>
    <cellStyle name="Comma 6 5 3 5 2 2 2" xfId="46611"/>
    <cellStyle name="Comma 6 5 3 5 2 3" xfId="46612"/>
    <cellStyle name="Comma 6 5 3 5 3" xfId="46613"/>
    <cellStyle name="Comma 6 5 3 5 3 2" xfId="46614"/>
    <cellStyle name="Comma 6 5 3 5 4" xfId="46615"/>
    <cellStyle name="Comma 6 5 3 5 5" xfId="46616"/>
    <cellStyle name="Comma 6 5 3 6" xfId="46617"/>
    <cellStyle name="Comma 6 5 3 6 2" xfId="46618"/>
    <cellStyle name="Comma 6 5 3 6 2 2" xfId="46619"/>
    <cellStyle name="Comma 6 5 3 6 3" xfId="46620"/>
    <cellStyle name="Comma 6 5 3 7" xfId="46621"/>
    <cellStyle name="Comma 6 5 3 7 2" xfId="46622"/>
    <cellStyle name="Comma 6 5 3 8" xfId="46623"/>
    <cellStyle name="Comma 6 5 3 8 2" xfId="46624"/>
    <cellStyle name="Comma 6 5 3 9" xfId="46625"/>
    <cellStyle name="Comma 6 5 4" xfId="46626"/>
    <cellStyle name="Comma 6 5 4 10" xfId="46627"/>
    <cellStyle name="Comma 6 5 4 11" xfId="46628"/>
    <cellStyle name="Comma 6 5 4 12" xfId="46629"/>
    <cellStyle name="Comma 6 5 4 13" xfId="46630"/>
    <cellStyle name="Comma 6 5 4 14" xfId="46631"/>
    <cellStyle name="Comma 6 5 4 2" xfId="46632"/>
    <cellStyle name="Comma 6 5 4 2 2" xfId="46633"/>
    <cellStyle name="Comma 6 5 4 2 2 2" xfId="46634"/>
    <cellStyle name="Comma 6 5 4 2 2 2 2" xfId="46635"/>
    <cellStyle name="Comma 6 5 4 2 2 3" xfId="46636"/>
    <cellStyle name="Comma 6 5 4 2 3" xfId="46637"/>
    <cellStyle name="Comma 6 5 4 2 3 2" xfId="46638"/>
    <cellStyle name="Comma 6 5 4 2 4" xfId="46639"/>
    <cellStyle name="Comma 6 5 4 2 5" xfId="46640"/>
    <cellStyle name="Comma 6 5 4 2 6" xfId="46641"/>
    <cellStyle name="Comma 6 5 4 2 7" xfId="46642"/>
    <cellStyle name="Comma 6 5 4 2 8" xfId="46643"/>
    <cellStyle name="Comma 6 5 4 3" xfId="46644"/>
    <cellStyle name="Comma 6 5 4 3 2" xfId="46645"/>
    <cellStyle name="Comma 6 5 4 3 2 2" xfId="46646"/>
    <cellStyle name="Comma 6 5 4 3 2 2 2" xfId="46647"/>
    <cellStyle name="Comma 6 5 4 3 2 3" xfId="46648"/>
    <cellStyle name="Comma 6 5 4 3 3" xfId="46649"/>
    <cellStyle name="Comma 6 5 4 3 3 2" xfId="46650"/>
    <cellStyle name="Comma 6 5 4 3 4" xfId="46651"/>
    <cellStyle name="Comma 6 5 4 3 5" xfId="46652"/>
    <cellStyle name="Comma 6 5 4 3 6" xfId="46653"/>
    <cellStyle name="Comma 6 5 4 3 7" xfId="46654"/>
    <cellStyle name="Comma 6 5 4 3 8" xfId="46655"/>
    <cellStyle name="Comma 6 5 4 4" xfId="46656"/>
    <cellStyle name="Comma 6 5 4 4 2" xfId="46657"/>
    <cellStyle name="Comma 6 5 4 4 2 2" xfId="46658"/>
    <cellStyle name="Comma 6 5 4 4 2 2 2" xfId="46659"/>
    <cellStyle name="Comma 6 5 4 4 2 3" xfId="46660"/>
    <cellStyle name="Comma 6 5 4 4 3" xfId="46661"/>
    <cellStyle name="Comma 6 5 4 4 3 2" xfId="46662"/>
    <cellStyle name="Comma 6 5 4 4 4" xfId="46663"/>
    <cellStyle name="Comma 6 5 4 4 5" xfId="46664"/>
    <cellStyle name="Comma 6 5 4 5" xfId="46665"/>
    <cellStyle name="Comma 6 5 4 5 2" xfId="46666"/>
    <cellStyle name="Comma 6 5 4 5 2 2" xfId="46667"/>
    <cellStyle name="Comma 6 5 4 5 2 2 2" xfId="46668"/>
    <cellStyle name="Comma 6 5 4 5 2 3" xfId="46669"/>
    <cellStyle name="Comma 6 5 4 5 3" xfId="46670"/>
    <cellStyle name="Comma 6 5 4 5 3 2" xfId="46671"/>
    <cellStyle name="Comma 6 5 4 5 4" xfId="46672"/>
    <cellStyle name="Comma 6 5 4 5 5" xfId="46673"/>
    <cellStyle name="Comma 6 5 4 6" xfId="46674"/>
    <cellStyle name="Comma 6 5 4 6 2" xfId="46675"/>
    <cellStyle name="Comma 6 5 4 6 2 2" xfId="46676"/>
    <cellStyle name="Comma 6 5 4 6 3" xfId="46677"/>
    <cellStyle name="Comma 6 5 4 7" xfId="46678"/>
    <cellStyle name="Comma 6 5 4 7 2" xfId="46679"/>
    <cellStyle name="Comma 6 5 4 8" xfId="46680"/>
    <cellStyle name="Comma 6 5 4 8 2" xfId="46681"/>
    <cellStyle name="Comma 6 5 4 9" xfId="46682"/>
    <cellStyle name="Comma 6 5 5" xfId="46683"/>
    <cellStyle name="Comma 6 5 5 2" xfId="46684"/>
    <cellStyle name="Comma 6 5 5 2 2" xfId="46685"/>
    <cellStyle name="Comma 6 5 5 2 2 2" xfId="46686"/>
    <cellStyle name="Comma 6 5 5 2 3" xfId="46687"/>
    <cellStyle name="Comma 6 5 5 3" xfId="46688"/>
    <cellStyle name="Comma 6 5 5 3 2" xfId="46689"/>
    <cellStyle name="Comma 6 5 5 4" xfId="46690"/>
    <cellStyle name="Comma 6 5 5 5" xfId="46691"/>
    <cellStyle name="Comma 6 5 5 6" xfId="46692"/>
    <cellStyle name="Comma 6 5 5 7" xfId="46693"/>
    <cellStyle name="Comma 6 5 5 8" xfId="46694"/>
    <cellStyle name="Comma 6 5 6" xfId="46695"/>
    <cellStyle name="Comma 6 5 6 2" xfId="46696"/>
    <cellStyle name="Comma 6 5 6 2 2" xfId="46697"/>
    <cellStyle name="Comma 6 5 6 2 2 2" xfId="46698"/>
    <cellStyle name="Comma 6 5 6 2 3" xfId="46699"/>
    <cellStyle name="Comma 6 5 6 3" xfId="46700"/>
    <cellStyle name="Comma 6 5 6 3 2" xfId="46701"/>
    <cellStyle name="Comma 6 5 6 4" xfId="46702"/>
    <cellStyle name="Comma 6 5 6 5" xfId="46703"/>
    <cellStyle name="Comma 6 5 6 6" xfId="46704"/>
    <cellStyle name="Comma 6 5 6 7" xfId="46705"/>
    <cellStyle name="Comma 6 5 6 8" xfId="46706"/>
    <cellStyle name="Comma 6 5 7" xfId="46707"/>
    <cellStyle name="Comma 6 5 7 2" xfId="46708"/>
    <cellStyle name="Comma 6 5 7 2 2" xfId="46709"/>
    <cellStyle name="Comma 6 5 7 2 2 2" xfId="46710"/>
    <cellStyle name="Comma 6 5 7 2 3" xfId="46711"/>
    <cellStyle name="Comma 6 5 7 3" xfId="46712"/>
    <cellStyle name="Comma 6 5 7 3 2" xfId="46713"/>
    <cellStyle name="Comma 6 5 7 4" xfId="46714"/>
    <cellStyle name="Comma 6 5 7 5" xfId="46715"/>
    <cellStyle name="Comma 6 5 8" xfId="46716"/>
    <cellStyle name="Comma 6 5 8 2" xfId="46717"/>
    <cellStyle name="Comma 6 5 8 2 2" xfId="46718"/>
    <cellStyle name="Comma 6 5 8 2 2 2" xfId="46719"/>
    <cellStyle name="Comma 6 5 8 2 3" xfId="46720"/>
    <cellStyle name="Comma 6 5 8 3" xfId="46721"/>
    <cellStyle name="Comma 6 5 8 3 2" xfId="46722"/>
    <cellStyle name="Comma 6 5 8 4" xfId="46723"/>
    <cellStyle name="Comma 6 5 8 5" xfId="46724"/>
    <cellStyle name="Comma 6 5 9" xfId="46725"/>
    <cellStyle name="Comma 6 5 9 2" xfId="46726"/>
    <cellStyle name="Comma 6 5 9 2 2" xfId="46727"/>
    <cellStyle name="Comma 6 5 9 2 2 2" xfId="46728"/>
    <cellStyle name="Comma 6 5 9 2 3" xfId="46729"/>
    <cellStyle name="Comma 6 5 9 3" xfId="46730"/>
    <cellStyle name="Comma 6 5 9 3 2" xfId="46731"/>
    <cellStyle name="Comma 6 5 9 4" xfId="46732"/>
    <cellStyle name="Comma 6 5 9 5" xfId="46733"/>
    <cellStyle name="Comma 6 6" xfId="46734"/>
    <cellStyle name="Comma 6 6 10" xfId="46735"/>
    <cellStyle name="Comma 6 6 11" xfId="46736"/>
    <cellStyle name="Comma 6 6 12" xfId="46737"/>
    <cellStyle name="Comma 6 6 2" xfId="46738"/>
    <cellStyle name="Comma 6 6 2 2" xfId="46739"/>
    <cellStyle name="Comma 6 6 2 2 2" xfId="46740"/>
    <cellStyle name="Comma 6 6 2 2 2 2" xfId="46741"/>
    <cellStyle name="Comma 6 6 2 2 3" xfId="46742"/>
    <cellStyle name="Comma 6 6 2 3" xfId="46743"/>
    <cellStyle name="Comma 6 6 2 3 2" xfId="46744"/>
    <cellStyle name="Comma 6 6 2 4" xfId="46745"/>
    <cellStyle name="Comma 6 6 2 5" xfId="46746"/>
    <cellStyle name="Comma 6 6 2 6" xfId="46747"/>
    <cellStyle name="Comma 6 6 2 7" xfId="46748"/>
    <cellStyle name="Comma 6 6 2 8" xfId="46749"/>
    <cellStyle name="Comma 6 6 3" xfId="46750"/>
    <cellStyle name="Comma 6 6 3 2" xfId="46751"/>
    <cellStyle name="Comma 6 6 3 2 2" xfId="46752"/>
    <cellStyle name="Comma 6 6 3 2 2 2" xfId="46753"/>
    <cellStyle name="Comma 6 6 3 2 3" xfId="46754"/>
    <cellStyle name="Comma 6 6 3 3" xfId="46755"/>
    <cellStyle name="Comma 6 6 3 3 2" xfId="46756"/>
    <cellStyle name="Comma 6 6 3 4" xfId="46757"/>
    <cellStyle name="Comma 6 6 3 5" xfId="46758"/>
    <cellStyle name="Comma 6 6 3 6" xfId="46759"/>
    <cellStyle name="Comma 6 6 3 7" xfId="46760"/>
    <cellStyle name="Comma 6 6 3 8" xfId="46761"/>
    <cellStyle name="Comma 6 6 4" xfId="46762"/>
    <cellStyle name="Comma 6 6 4 2" xfId="46763"/>
    <cellStyle name="Comma 6 6 4 2 2" xfId="46764"/>
    <cellStyle name="Comma 6 6 4 2 2 2" xfId="46765"/>
    <cellStyle name="Comma 6 6 4 2 3" xfId="46766"/>
    <cellStyle name="Comma 6 6 4 3" xfId="46767"/>
    <cellStyle name="Comma 6 6 4 3 2" xfId="46768"/>
    <cellStyle name="Comma 6 6 4 4" xfId="46769"/>
    <cellStyle name="Comma 6 6 4 5" xfId="46770"/>
    <cellStyle name="Comma 6 6 5" xfId="46771"/>
    <cellStyle name="Comma 6 6 5 2" xfId="46772"/>
    <cellStyle name="Comma 6 6 5 2 2" xfId="46773"/>
    <cellStyle name="Comma 6 6 5 2 2 2" xfId="46774"/>
    <cellStyle name="Comma 6 6 5 2 3" xfId="46775"/>
    <cellStyle name="Comma 6 6 5 3" xfId="46776"/>
    <cellStyle name="Comma 6 6 5 3 2" xfId="46777"/>
    <cellStyle name="Comma 6 6 5 4" xfId="46778"/>
    <cellStyle name="Comma 6 6 5 5" xfId="46779"/>
    <cellStyle name="Comma 6 6 6" xfId="46780"/>
    <cellStyle name="Comma 6 6 6 2" xfId="46781"/>
    <cellStyle name="Comma 6 6 6 2 2" xfId="46782"/>
    <cellStyle name="Comma 6 6 6 2 2 2" xfId="46783"/>
    <cellStyle name="Comma 6 6 6 2 3" xfId="46784"/>
    <cellStyle name="Comma 6 6 6 3" xfId="46785"/>
    <cellStyle name="Comma 6 6 6 3 2" xfId="46786"/>
    <cellStyle name="Comma 6 6 6 4" xfId="46787"/>
    <cellStyle name="Comma 6 6 6 5" xfId="46788"/>
    <cellStyle name="Comma 6 6 7" xfId="46789"/>
    <cellStyle name="Comma 6 6 7 2" xfId="46790"/>
    <cellStyle name="Comma 6 6 8" xfId="46791"/>
    <cellStyle name="Comma 6 6 9" xfId="46792"/>
    <cellStyle name="Comma 6 7" xfId="46793"/>
    <cellStyle name="Comma 6 7 10" xfId="46794"/>
    <cellStyle name="Comma 6 7 11" xfId="46795"/>
    <cellStyle name="Comma 6 7 12" xfId="46796"/>
    <cellStyle name="Comma 6 7 13" xfId="46797"/>
    <cellStyle name="Comma 6 7 14" xfId="46798"/>
    <cellStyle name="Comma 6 7 2" xfId="46799"/>
    <cellStyle name="Comma 6 7 2 2" xfId="46800"/>
    <cellStyle name="Comma 6 7 2 2 2" xfId="46801"/>
    <cellStyle name="Comma 6 7 2 2 2 2" xfId="46802"/>
    <cellStyle name="Comma 6 7 2 2 3" xfId="46803"/>
    <cellStyle name="Comma 6 7 2 3" xfId="46804"/>
    <cellStyle name="Comma 6 7 2 3 2" xfId="46805"/>
    <cellStyle name="Comma 6 7 2 4" xfId="46806"/>
    <cellStyle name="Comma 6 7 2 5" xfId="46807"/>
    <cellStyle name="Comma 6 7 2 6" xfId="46808"/>
    <cellStyle name="Comma 6 7 2 7" xfId="46809"/>
    <cellStyle name="Comma 6 7 2 8" xfId="46810"/>
    <cellStyle name="Comma 6 7 3" xfId="46811"/>
    <cellStyle name="Comma 6 7 3 2" xfId="46812"/>
    <cellStyle name="Comma 6 7 3 2 2" xfId="46813"/>
    <cellStyle name="Comma 6 7 3 2 2 2" xfId="46814"/>
    <cellStyle name="Comma 6 7 3 2 3" xfId="46815"/>
    <cellStyle name="Comma 6 7 3 3" xfId="46816"/>
    <cellStyle name="Comma 6 7 3 3 2" xfId="46817"/>
    <cellStyle name="Comma 6 7 3 4" xfId="46818"/>
    <cellStyle name="Comma 6 7 3 5" xfId="46819"/>
    <cellStyle name="Comma 6 7 3 6" xfId="46820"/>
    <cellStyle name="Comma 6 7 3 7" xfId="46821"/>
    <cellStyle name="Comma 6 7 3 8" xfId="46822"/>
    <cellStyle name="Comma 6 7 4" xfId="46823"/>
    <cellStyle name="Comma 6 7 4 2" xfId="46824"/>
    <cellStyle name="Comma 6 7 4 2 2" xfId="46825"/>
    <cellStyle name="Comma 6 7 4 2 2 2" xfId="46826"/>
    <cellStyle name="Comma 6 7 4 2 3" xfId="46827"/>
    <cellStyle name="Comma 6 7 4 3" xfId="46828"/>
    <cellStyle name="Comma 6 7 4 3 2" xfId="46829"/>
    <cellStyle name="Comma 6 7 4 4" xfId="46830"/>
    <cellStyle name="Comma 6 7 4 5" xfId="46831"/>
    <cellStyle name="Comma 6 7 5" xfId="46832"/>
    <cellStyle name="Comma 6 7 5 2" xfId="46833"/>
    <cellStyle name="Comma 6 7 5 2 2" xfId="46834"/>
    <cellStyle name="Comma 6 7 5 2 2 2" xfId="46835"/>
    <cellStyle name="Comma 6 7 5 2 3" xfId="46836"/>
    <cellStyle name="Comma 6 7 5 3" xfId="46837"/>
    <cellStyle name="Comma 6 7 5 3 2" xfId="46838"/>
    <cellStyle name="Comma 6 7 5 4" xfId="46839"/>
    <cellStyle name="Comma 6 7 5 5" xfId="46840"/>
    <cellStyle name="Comma 6 7 6" xfId="46841"/>
    <cellStyle name="Comma 6 7 6 2" xfId="46842"/>
    <cellStyle name="Comma 6 7 6 2 2" xfId="46843"/>
    <cellStyle name="Comma 6 7 6 3" xfId="46844"/>
    <cellStyle name="Comma 6 7 7" xfId="46845"/>
    <cellStyle name="Comma 6 7 7 2" xfId="46846"/>
    <cellStyle name="Comma 6 7 8" xfId="46847"/>
    <cellStyle name="Comma 6 7 8 2" xfId="46848"/>
    <cellStyle name="Comma 6 7 9" xfId="46849"/>
    <cellStyle name="Comma 6 8" xfId="46850"/>
    <cellStyle name="Comma 6 8 10" xfId="46851"/>
    <cellStyle name="Comma 6 8 11" xfId="46852"/>
    <cellStyle name="Comma 6 8 12" xfId="46853"/>
    <cellStyle name="Comma 6 8 13" xfId="46854"/>
    <cellStyle name="Comma 6 8 14" xfId="46855"/>
    <cellStyle name="Comma 6 8 2" xfId="46856"/>
    <cellStyle name="Comma 6 8 2 2" xfId="46857"/>
    <cellStyle name="Comma 6 8 2 2 2" xfId="46858"/>
    <cellStyle name="Comma 6 8 2 2 2 2" xfId="46859"/>
    <cellStyle name="Comma 6 8 2 2 3" xfId="46860"/>
    <cellStyle name="Comma 6 8 2 3" xfId="46861"/>
    <cellStyle name="Comma 6 8 2 3 2" xfId="46862"/>
    <cellStyle name="Comma 6 8 2 4" xfId="46863"/>
    <cellStyle name="Comma 6 8 2 5" xfId="46864"/>
    <cellStyle name="Comma 6 8 2 6" xfId="46865"/>
    <cellStyle name="Comma 6 8 2 7" xfId="46866"/>
    <cellStyle name="Comma 6 8 2 8" xfId="46867"/>
    <cellStyle name="Comma 6 8 3" xfId="46868"/>
    <cellStyle name="Comma 6 8 3 2" xfId="46869"/>
    <cellStyle name="Comma 6 8 3 2 2" xfId="46870"/>
    <cellStyle name="Comma 6 8 3 2 2 2" xfId="46871"/>
    <cellStyle name="Comma 6 8 3 2 3" xfId="46872"/>
    <cellStyle name="Comma 6 8 3 3" xfId="46873"/>
    <cellStyle name="Comma 6 8 3 3 2" xfId="46874"/>
    <cellStyle name="Comma 6 8 3 4" xfId="46875"/>
    <cellStyle name="Comma 6 8 3 5" xfId="46876"/>
    <cellStyle name="Comma 6 8 3 6" xfId="46877"/>
    <cellStyle name="Comma 6 8 3 7" xfId="46878"/>
    <cellStyle name="Comma 6 8 3 8" xfId="46879"/>
    <cellStyle name="Comma 6 8 4" xfId="46880"/>
    <cellStyle name="Comma 6 8 4 2" xfId="46881"/>
    <cellStyle name="Comma 6 8 4 2 2" xfId="46882"/>
    <cellStyle name="Comma 6 8 4 2 2 2" xfId="46883"/>
    <cellStyle name="Comma 6 8 4 2 3" xfId="46884"/>
    <cellStyle name="Comma 6 8 4 3" xfId="46885"/>
    <cellStyle name="Comma 6 8 4 3 2" xfId="46886"/>
    <cellStyle name="Comma 6 8 4 4" xfId="46887"/>
    <cellStyle name="Comma 6 8 4 5" xfId="46888"/>
    <cellStyle name="Comma 6 8 5" xfId="46889"/>
    <cellStyle name="Comma 6 8 5 2" xfId="46890"/>
    <cellStyle name="Comma 6 8 5 2 2" xfId="46891"/>
    <cellStyle name="Comma 6 8 5 2 2 2" xfId="46892"/>
    <cellStyle name="Comma 6 8 5 2 3" xfId="46893"/>
    <cellStyle name="Comma 6 8 5 3" xfId="46894"/>
    <cellStyle name="Comma 6 8 5 3 2" xfId="46895"/>
    <cellStyle name="Comma 6 8 5 4" xfId="46896"/>
    <cellStyle name="Comma 6 8 5 5" xfId="46897"/>
    <cellStyle name="Comma 6 8 6" xfId="46898"/>
    <cellStyle name="Comma 6 8 6 2" xfId="46899"/>
    <cellStyle name="Comma 6 8 6 2 2" xfId="46900"/>
    <cellStyle name="Comma 6 8 6 3" xfId="46901"/>
    <cellStyle name="Comma 6 8 7" xfId="46902"/>
    <cellStyle name="Comma 6 8 7 2" xfId="46903"/>
    <cellStyle name="Comma 6 8 8" xfId="46904"/>
    <cellStyle name="Comma 6 8 8 2" xfId="46905"/>
    <cellStyle name="Comma 6 8 9" xfId="46906"/>
    <cellStyle name="Comma 6 9" xfId="46907"/>
    <cellStyle name="Comma 6 9 10" xfId="46908"/>
    <cellStyle name="Comma 6 9 11" xfId="46909"/>
    <cellStyle name="Comma 6 9 12" xfId="46910"/>
    <cellStyle name="Comma 6 9 13" xfId="46911"/>
    <cellStyle name="Comma 6 9 14" xfId="46912"/>
    <cellStyle name="Comma 6 9 2" xfId="46913"/>
    <cellStyle name="Comma 6 9 2 2" xfId="46914"/>
    <cellStyle name="Comma 6 9 2 2 2" xfId="46915"/>
    <cellStyle name="Comma 6 9 2 2 2 2" xfId="46916"/>
    <cellStyle name="Comma 6 9 2 2 3" xfId="46917"/>
    <cellStyle name="Comma 6 9 2 3" xfId="46918"/>
    <cellStyle name="Comma 6 9 2 3 2" xfId="46919"/>
    <cellStyle name="Comma 6 9 2 4" xfId="46920"/>
    <cellStyle name="Comma 6 9 2 5" xfId="46921"/>
    <cellStyle name="Comma 6 9 3" xfId="46922"/>
    <cellStyle name="Comma 6 9 3 2" xfId="46923"/>
    <cellStyle name="Comma 6 9 3 2 2" xfId="46924"/>
    <cellStyle name="Comma 6 9 3 2 2 2" xfId="46925"/>
    <cellStyle name="Comma 6 9 3 2 3" xfId="46926"/>
    <cellStyle name="Comma 6 9 3 3" xfId="46927"/>
    <cellStyle name="Comma 6 9 3 3 2" xfId="46928"/>
    <cellStyle name="Comma 6 9 3 4" xfId="46929"/>
    <cellStyle name="Comma 6 9 3 5" xfId="46930"/>
    <cellStyle name="Comma 6 9 4" xfId="46931"/>
    <cellStyle name="Comma 6 9 4 2" xfId="46932"/>
    <cellStyle name="Comma 6 9 4 2 2" xfId="46933"/>
    <cellStyle name="Comma 6 9 4 2 2 2" xfId="46934"/>
    <cellStyle name="Comma 6 9 4 2 3" xfId="46935"/>
    <cellStyle name="Comma 6 9 4 3" xfId="46936"/>
    <cellStyle name="Comma 6 9 4 3 2" xfId="46937"/>
    <cellStyle name="Comma 6 9 4 4" xfId="46938"/>
    <cellStyle name="Comma 6 9 4 5" xfId="46939"/>
    <cellStyle name="Comma 6 9 5" xfId="46940"/>
    <cellStyle name="Comma 6 9 5 2" xfId="46941"/>
    <cellStyle name="Comma 6 9 5 2 2" xfId="46942"/>
    <cellStyle name="Comma 6 9 5 2 2 2" xfId="46943"/>
    <cellStyle name="Comma 6 9 5 2 3" xfId="46944"/>
    <cellStyle name="Comma 6 9 5 3" xfId="46945"/>
    <cellStyle name="Comma 6 9 5 3 2" xfId="46946"/>
    <cellStyle name="Comma 6 9 5 4" xfId="46947"/>
    <cellStyle name="Comma 6 9 5 5" xfId="46948"/>
    <cellStyle name="Comma 6 9 6" xfId="46949"/>
    <cellStyle name="Comma 6 9 6 2" xfId="46950"/>
    <cellStyle name="Comma 6 9 6 2 2" xfId="46951"/>
    <cellStyle name="Comma 6 9 6 3" xfId="46952"/>
    <cellStyle name="Comma 6 9 7" xfId="46953"/>
    <cellStyle name="Comma 6 9 7 2" xfId="46954"/>
    <cellStyle name="Comma 6 9 8" xfId="46955"/>
    <cellStyle name="Comma 6 9 8 2" xfId="46956"/>
    <cellStyle name="Comma 6 9 9" xfId="46957"/>
    <cellStyle name="Comma 7" xfId="64"/>
    <cellStyle name="Comma 7 10" xfId="46959"/>
    <cellStyle name="Comma 7 11" xfId="46958"/>
    <cellStyle name="Comma 7 2" xfId="65"/>
    <cellStyle name="Comma 7 2 2" xfId="46961"/>
    <cellStyle name="Comma 7 2 2 2" xfId="46962"/>
    <cellStyle name="Comma 7 2 3" xfId="46963"/>
    <cellStyle name="Comma 7 2 3 2" xfId="46964"/>
    <cellStyle name="Comma 7 2 4" xfId="46965"/>
    <cellStyle name="Comma 7 2 4 2" xfId="46966"/>
    <cellStyle name="Comma 7 2 5" xfId="46967"/>
    <cellStyle name="Comma 7 2 6" xfId="46968"/>
    <cellStyle name="Comma 7 2 7" xfId="46969"/>
    <cellStyle name="Comma 7 2 8" xfId="46960"/>
    <cellStyle name="Comma 7 3" xfId="46970"/>
    <cellStyle name="Comma 7 3 2" xfId="46971"/>
    <cellStyle name="Comma 7 3 2 2" xfId="46972"/>
    <cellStyle name="Comma 7 3 3" xfId="46973"/>
    <cellStyle name="Comma 7 3 3 2" xfId="46974"/>
    <cellStyle name="Comma 7 3 4" xfId="46975"/>
    <cellStyle name="Comma 7 3 5" xfId="46976"/>
    <cellStyle name="Comma 7 3 6" xfId="46977"/>
    <cellStyle name="Comma 7 4" xfId="46978"/>
    <cellStyle name="Comma 7 4 2" xfId="46979"/>
    <cellStyle name="Comma 7 4 2 2" xfId="46980"/>
    <cellStyle name="Comma 7 4 3" xfId="46981"/>
    <cellStyle name="Comma 7 4 3 2" xfId="46982"/>
    <cellStyle name="Comma 7 4 4" xfId="46983"/>
    <cellStyle name="Comma 7 4 5" xfId="46984"/>
    <cellStyle name="Comma 7 4 6" xfId="46985"/>
    <cellStyle name="Comma 7 5" xfId="46986"/>
    <cellStyle name="Comma 7 5 2" xfId="46987"/>
    <cellStyle name="Comma 7 6" xfId="46988"/>
    <cellStyle name="Comma 7 6 2" xfId="46989"/>
    <cellStyle name="Comma 7 7" xfId="46990"/>
    <cellStyle name="Comma 7 7 2" xfId="46991"/>
    <cellStyle name="Comma 7 8" xfId="46992"/>
    <cellStyle name="Comma 7 9" xfId="46993"/>
    <cellStyle name="Comma 8" xfId="66"/>
    <cellStyle name="Comma 8 10" xfId="46995"/>
    <cellStyle name="Comma 8 10 2" xfId="46996"/>
    <cellStyle name="Comma 8 11" xfId="46997"/>
    <cellStyle name="Comma 8 11 2" xfId="46998"/>
    <cellStyle name="Comma 8 11 2 2" xfId="46999"/>
    <cellStyle name="Comma 8 11 3" xfId="47000"/>
    <cellStyle name="Comma 8 11 4" xfId="47001"/>
    <cellStyle name="Comma 8 12" xfId="47002"/>
    <cellStyle name="Comma 8 13" xfId="47003"/>
    <cellStyle name="Comma 8 13 2" xfId="47004"/>
    <cellStyle name="Comma 8 14" xfId="47005"/>
    <cellStyle name="Comma 8 15" xfId="47006"/>
    <cellStyle name="Comma 8 16" xfId="47007"/>
    <cellStyle name="Comma 8 17" xfId="47008"/>
    <cellStyle name="Comma 8 18" xfId="47009"/>
    <cellStyle name="Comma 8 19" xfId="46994"/>
    <cellStyle name="Comma 8 2" xfId="47010"/>
    <cellStyle name="Comma 8 2 10" xfId="47011"/>
    <cellStyle name="Comma 8 2 10 2" xfId="47012"/>
    <cellStyle name="Comma 8 2 10 2 2" xfId="47013"/>
    <cellStyle name="Comma 8 2 10 2 2 2" xfId="47014"/>
    <cellStyle name="Comma 8 2 10 2 3" xfId="47015"/>
    <cellStyle name="Comma 8 2 10 3" xfId="47016"/>
    <cellStyle name="Comma 8 2 10 3 2" xfId="47017"/>
    <cellStyle name="Comma 8 2 10 4" xfId="47018"/>
    <cellStyle name="Comma 8 2 10 5" xfId="47019"/>
    <cellStyle name="Comma 8 2 11" xfId="47020"/>
    <cellStyle name="Comma 8 2 11 2" xfId="47021"/>
    <cellStyle name="Comma 8 2 11 2 2" xfId="47022"/>
    <cellStyle name="Comma 8 2 11 2 2 2" xfId="47023"/>
    <cellStyle name="Comma 8 2 11 2 3" xfId="47024"/>
    <cellStyle name="Comma 8 2 11 3" xfId="47025"/>
    <cellStyle name="Comma 8 2 11 3 2" xfId="47026"/>
    <cellStyle name="Comma 8 2 11 4" xfId="47027"/>
    <cellStyle name="Comma 8 2 11 5" xfId="47028"/>
    <cellStyle name="Comma 8 2 12" xfId="47029"/>
    <cellStyle name="Comma 8 2 12 2" xfId="47030"/>
    <cellStyle name="Comma 8 2 13" xfId="47031"/>
    <cellStyle name="Comma 8 2 13 2" xfId="47032"/>
    <cellStyle name="Comma 8 2 13 2 2" xfId="47033"/>
    <cellStyle name="Comma 8 2 13 3" xfId="47034"/>
    <cellStyle name="Comma 8 2 14" xfId="47035"/>
    <cellStyle name="Comma 8 2 14 2" xfId="47036"/>
    <cellStyle name="Comma 8 2 15" xfId="47037"/>
    <cellStyle name="Comma 8 2 15 2" xfId="47038"/>
    <cellStyle name="Comma 8 2 16" xfId="47039"/>
    <cellStyle name="Comma 8 2 17" xfId="47040"/>
    <cellStyle name="Comma 8 2 18" xfId="47041"/>
    <cellStyle name="Comma 8 2 19" xfId="47042"/>
    <cellStyle name="Comma 8 2 2" xfId="47043"/>
    <cellStyle name="Comma 8 2 2 10" xfId="47044"/>
    <cellStyle name="Comma 8 2 2 10 2" xfId="47045"/>
    <cellStyle name="Comma 8 2 2 11" xfId="47046"/>
    <cellStyle name="Comma 8 2 2 11 2" xfId="47047"/>
    <cellStyle name="Comma 8 2 2 12" xfId="47048"/>
    <cellStyle name="Comma 8 2 2 13" xfId="47049"/>
    <cellStyle name="Comma 8 2 2 14" xfId="47050"/>
    <cellStyle name="Comma 8 2 2 15" xfId="47051"/>
    <cellStyle name="Comma 8 2 2 16" xfId="47052"/>
    <cellStyle name="Comma 8 2 2 17" xfId="47053"/>
    <cellStyle name="Comma 8 2 2 2" xfId="47054"/>
    <cellStyle name="Comma 8 2 2 2 10" xfId="47055"/>
    <cellStyle name="Comma 8 2 2 2 11" xfId="47056"/>
    <cellStyle name="Comma 8 2 2 2 12" xfId="47057"/>
    <cellStyle name="Comma 8 2 2 2 13" xfId="47058"/>
    <cellStyle name="Comma 8 2 2 2 14" xfId="47059"/>
    <cellStyle name="Comma 8 2 2 2 2" xfId="47060"/>
    <cellStyle name="Comma 8 2 2 2 2 2" xfId="47061"/>
    <cellStyle name="Comma 8 2 2 2 2 2 2" xfId="47062"/>
    <cellStyle name="Comma 8 2 2 2 2 2 2 2" xfId="47063"/>
    <cellStyle name="Comma 8 2 2 2 2 2 3" xfId="47064"/>
    <cellStyle name="Comma 8 2 2 2 2 3" xfId="47065"/>
    <cellStyle name="Comma 8 2 2 2 2 3 2" xfId="47066"/>
    <cellStyle name="Comma 8 2 2 2 2 4" xfId="47067"/>
    <cellStyle name="Comma 8 2 2 2 2 5" xfId="47068"/>
    <cellStyle name="Comma 8 2 2 2 2 6" xfId="47069"/>
    <cellStyle name="Comma 8 2 2 2 2 7" xfId="47070"/>
    <cellStyle name="Comma 8 2 2 2 2 8" xfId="47071"/>
    <cellStyle name="Comma 8 2 2 2 3" xfId="47072"/>
    <cellStyle name="Comma 8 2 2 2 3 2" xfId="47073"/>
    <cellStyle name="Comma 8 2 2 2 3 2 2" xfId="47074"/>
    <cellStyle name="Comma 8 2 2 2 3 2 2 2" xfId="47075"/>
    <cellStyle name="Comma 8 2 2 2 3 2 3" xfId="47076"/>
    <cellStyle name="Comma 8 2 2 2 3 3" xfId="47077"/>
    <cellStyle name="Comma 8 2 2 2 3 3 2" xfId="47078"/>
    <cellStyle name="Comma 8 2 2 2 3 4" xfId="47079"/>
    <cellStyle name="Comma 8 2 2 2 3 5" xfId="47080"/>
    <cellStyle name="Comma 8 2 2 2 3 6" xfId="47081"/>
    <cellStyle name="Comma 8 2 2 2 3 7" xfId="47082"/>
    <cellStyle name="Comma 8 2 2 2 3 8" xfId="47083"/>
    <cellStyle name="Comma 8 2 2 2 4" xfId="47084"/>
    <cellStyle name="Comma 8 2 2 2 4 2" xfId="47085"/>
    <cellStyle name="Comma 8 2 2 2 4 2 2" xfId="47086"/>
    <cellStyle name="Comma 8 2 2 2 4 2 2 2" xfId="47087"/>
    <cellStyle name="Comma 8 2 2 2 4 2 3" xfId="47088"/>
    <cellStyle name="Comma 8 2 2 2 4 3" xfId="47089"/>
    <cellStyle name="Comma 8 2 2 2 4 3 2" xfId="47090"/>
    <cellStyle name="Comma 8 2 2 2 4 4" xfId="47091"/>
    <cellStyle name="Comma 8 2 2 2 4 5" xfId="47092"/>
    <cellStyle name="Comma 8 2 2 2 5" xfId="47093"/>
    <cellStyle name="Comma 8 2 2 2 5 2" xfId="47094"/>
    <cellStyle name="Comma 8 2 2 2 5 2 2" xfId="47095"/>
    <cellStyle name="Comma 8 2 2 2 5 2 2 2" xfId="47096"/>
    <cellStyle name="Comma 8 2 2 2 5 2 3" xfId="47097"/>
    <cellStyle name="Comma 8 2 2 2 5 3" xfId="47098"/>
    <cellStyle name="Comma 8 2 2 2 5 3 2" xfId="47099"/>
    <cellStyle name="Comma 8 2 2 2 5 4" xfId="47100"/>
    <cellStyle name="Comma 8 2 2 2 5 5" xfId="47101"/>
    <cellStyle name="Comma 8 2 2 2 6" xfId="47102"/>
    <cellStyle name="Comma 8 2 2 2 6 2" xfId="47103"/>
    <cellStyle name="Comma 8 2 2 2 6 2 2" xfId="47104"/>
    <cellStyle name="Comma 8 2 2 2 6 3" xfId="47105"/>
    <cellStyle name="Comma 8 2 2 2 7" xfId="47106"/>
    <cellStyle name="Comma 8 2 2 2 7 2" xfId="47107"/>
    <cellStyle name="Comma 8 2 2 2 8" xfId="47108"/>
    <cellStyle name="Comma 8 2 2 2 8 2" xfId="47109"/>
    <cellStyle name="Comma 8 2 2 2 9" xfId="47110"/>
    <cellStyle name="Comma 8 2 2 3" xfId="47111"/>
    <cellStyle name="Comma 8 2 2 3 10" xfId="47112"/>
    <cellStyle name="Comma 8 2 2 3 11" xfId="47113"/>
    <cellStyle name="Comma 8 2 2 3 12" xfId="47114"/>
    <cellStyle name="Comma 8 2 2 3 13" xfId="47115"/>
    <cellStyle name="Comma 8 2 2 3 14" xfId="47116"/>
    <cellStyle name="Comma 8 2 2 3 2" xfId="47117"/>
    <cellStyle name="Comma 8 2 2 3 2 2" xfId="47118"/>
    <cellStyle name="Comma 8 2 2 3 2 2 2" xfId="47119"/>
    <cellStyle name="Comma 8 2 2 3 2 2 2 2" xfId="47120"/>
    <cellStyle name="Comma 8 2 2 3 2 2 3" xfId="47121"/>
    <cellStyle name="Comma 8 2 2 3 2 3" xfId="47122"/>
    <cellStyle name="Comma 8 2 2 3 2 3 2" xfId="47123"/>
    <cellStyle name="Comma 8 2 2 3 2 4" xfId="47124"/>
    <cellStyle name="Comma 8 2 2 3 2 5" xfId="47125"/>
    <cellStyle name="Comma 8 2 2 3 2 6" xfId="47126"/>
    <cellStyle name="Comma 8 2 2 3 2 7" xfId="47127"/>
    <cellStyle name="Comma 8 2 2 3 2 8" xfId="47128"/>
    <cellStyle name="Comma 8 2 2 3 3" xfId="47129"/>
    <cellStyle name="Comma 8 2 2 3 3 2" xfId="47130"/>
    <cellStyle name="Comma 8 2 2 3 3 2 2" xfId="47131"/>
    <cellStyle name="Comma 8 2 2 3 3 2 2 2" xfId="47132"/>
    <cellStyle name="Comma 8 2 2 3 3 2 3" xfId="47133"/>
    <cellStyle name="Comma 8 2 2 3 3 3" xfId="47134"/>
    <cellStyle name="Comma 8 2 2 3 3 3 2" xfId="47135"/>
    <cellStyle name="Comma 8 2 2 3 3 4" xfId="47136"/>
    <cellStyle name="Comma 8 2 2 3 3 5" xfId="47137"/>
    <cellStyle name="Comma 8 2 2 3 3 6" xfId="47138"/>
    <cellStyle name="Comma 8 2 2 3 3 7" xfId="47139"/>
    <cellStyle name="Comma 8 2 2 3 3 8" xfId="47140"/>
    <cellStyle name="Comma 8 2 2 3 4" xfId="47141"/>
    <cellStyle name="Comma 8 2 2 3 4 2" xfId="47142"/>
    <cellStyle name="Comma 8 2 2 3 4 2 2" xfId="47143"/>
    <cellStyle name="Comma 8 2 2 3 4 2 2 2" xfId="47144"/>
    <cellStyle name="Comma 8 2 2 3 4 2 3" xfId="47145"/>
    <cellStyle name="Comma 8 2 2 3 4 3" xfId="47146"/>
    <cellStyle name="Comma 8 2 2 3 4 3 2" xfId="47147"/>
    <cellStyle name="Comma 8 2 2 3 4 4" xfId="47148"/>
    <cellStyle name="Comma 8 2 2 3 4 5" xfId="47149"/>
    <cellStyle name="Comma 8 2 2 3 5" xfId="47150"/>
    <cellStyle name="Comma 8 2 2 3 5 2" xfId="47151"/>
    <cellStyle name="Comma 8 2 2 3 5 2 2" xfId="47152"/>
    <cellStyle name="Comma 8 2 2 3 5 2 2 2" xfId="47153"/>
    <cellStyle name="Comma 8 2 2 3 5 2 3" xfId="47154"/>
    <cellStyle name="Comma 8 2 2 3 5 3" xfId="47155"/>
    <cellStyle name="Comma 8 2 2 3 5 3 2" xfId="47156"/>
    <cellStyle name="Comma 8 2 2 3 5 4" xfId="47157"/>
    <cellStyle name="Comma 8 2 2 3 5 5" xfId="47158"/>
    <cellStyle name="Comma 8 2 2 3 6" xfId="47159"/>
    <cellStyle name="Comma 8 2 2 3 6 2" xfId="47160"/>
    <cellStyle name="Comma 8 2 2 3 6 2 2" xfId="47161"/>
    <cellStyle name="Comma 8 2 2 3 6 3" xfId="47162"/>
    <cellStyle name="Comma 8 2 2 3 7" xfId="47163"/>
    <cellStyle name="Comma 8 2 2 3 7 2" xfId="47164"/>
    <cellStyle name="Comma 8 2 2 3 8" xfId="47165"/>
    <cellStyle name="Comma 8 2 2 3 8 2" xfId="47166"/>
    <cellStyle name="Comma 8 2 2 3 9" xfId="47167"/>
    <cellStyle name="Comma 8 2 2 4" xfId="47168"/>
    <cellStyle name="Comma 8 2 2 4 10" xfId="47169"/>
    <cellStyle name="Comma 8 2 2 4 11" xfId="47170"/>
    <cellStyle name="Comma 8 2 2 4 12" xfId="47171"/>
    <cellStyle name="Comma 8 2 2 4 13" xfId="47172"/>
    <cellStyle name="Comma 8 2 2 4 14" xfId="47173"/>
    <cellStyle name="Comma 8 2 2 4 2" xfId="47174"/>
    <cellStyle name="Comma 8 2 2 4 2 2" xfId="47175"/>
    <cellStyle name="Comma 8 2 2 4 2 2 2" xfId="47176"/>
    <cellStyle name="Comma 8 2 2 4 2 2 2 2" xfId="47177"/>
    <cellStyle name="Comma 8 2 2 4 2 2 3" xfId="47178"/>
    <cellStyle name="Comma 8 2 2 4 2 3" xfId="47179"/>
    <cellStyle name="Comma 8 2 2 4 2 3 2" xfId="47180"/>
    <cellStyle name="Comma 8 2 2 4 2 4" xfId="47181"/>
    <cellStyle name="Comma 8 2 2 4 2 5" xfId="47182"/>
    <cellStyle name="Comma 8 2 2 4 2 6" xfId="47183"/>
    <cellStyle name="Comma 8 2 2 4 2 7" xfId="47184"/>
    <cellStyle name="Comma 8 2 2 4 2 8" xfId="47185"/>
    <cellStyle name="Comma 8 2 2 4 3" xfId="47186"/>
    <cellStyle name="Comma 8 2 2 4 3 2" xfId="47187"/>
    <cellStyle name="Comma 8 2 2 4 3 2 2" xfId="47188"/>
    <cellStyle name="Comma 8 2 2 4 3 2 2 2" xfId="47189"/>
    <cellStyle name="Comma 8 2 2 4 3 2 3" xfId="47190"/>
    <cellStyle name="Comma 8 2 2 4 3 3" xfId="47191"/>
    <cellStyle name="Comma 8 2 2 4 3 3 2" xfId="47192"/>
    <cellStyle name="Comma 8 2 2 4 3 4" xfId="47193"/>
    <cellStyle name="Comma 8 2 2 4 3 5" xfId="47194"/>
    <cellStyle name="Comma 8 2 2 4 3 6" xfId="47195"/>
    <cellStyle name="Comma 8 2 2 4 3 7" xfId="47196"/>
    <cellStyle name="Comma 8 2 2 4 3 8" xfId="47197"/>
    <cellStyle name="Comma 8 2 2 4 4" xfId="47198"/>
    <cellStyle name="Comma 8 2 2 4 4 2" xfId="47199"/>
    <cellStyle name="Comma 8 2 2 4 4 2 2" xfId="47200"/>
    <cellStyle name="Comma 8 2 2 4 4 2 2 2" xfId="47201"/>
    <cellStyle name="Comma 8 2 2 4 4 2 3" xfId="47202"/>
    <cellStyle name="Comma 8 2 2 4 4 3" xfId="47203"/>
    <cellStyle name="Comma 8 2 2 4 4 3 2" xfId="47204"/>
    <cellStyle name="Comma 8 2 2 4 4 4" xfId="47205"/>
    <cellStyle name="Comma 8 2 2 4 4 5" xfId="47206"/>
    <cellStyle name="Comma 8 2 2 4 5" xfId="47207"/>
    <cellStyle name="Comma 8 2 2 4 5 2" xfId="47208"/>
    <cellStyle name="Comma 8 2 2 4 5 2 2" xfId="47209"/>
    <cellStyle name="Comma 8 2 2 4 5 2 2 2" xfId="47210"/>
    <cellStyle name="Comma 8 2 2 4 5 2 3" xfId="47211"/>
    <cellStyle name="Comma 8 2 2 4 5 3" xfId="47212"/>
    <cellStyle name="Comma 8 2 2 4 5 3 2" xfId="47213"/>
    <cellStyle name="Comma 8 2 2 4 5 4" xfId="47214"/>
    <cellStyle name="Comma 8 2 2 4 5 5" xfId="47215"/>
    <cellStyle name="Comma 8 2 2 4 6" xfId="47216"/>
    <cellStyle name="Comma 8 2 2 4 6 2" xfId="47217"/>
    <cellStyle name="Comma 8 2 2 4 6 2 2" xfId="47218"/>
    <cellStyle name="Comma 8 2 2 4 6 3" xfId="47219"/>
    <cellStyle name="Comma 8 2 2 4 7" xfId="47220"/>
    <cellStyle name="Comma 8 2 2 4 7 2" xfId="47221"/>
    <cellStyle name="Comma 8 2 2 4 8" xfId="47222"/>
    <cellStyle name="Comma 8 2 2 4 8 2" xfId="47223"/>
    <cellStyle name="Comma 8 2 2 4 9" xfId="47224"/>
    <cellStyle name="Comma 8 2 2 5" xfId="47225"/>
    <cellStyle name="Comma 8 2 2 5 2" xfId="47226"/>
    <cellStyle name="Comma 8 2 2 5 2 2" xfId="47227"/>
    <cellStyle name="Comma 8 2 2 5 2 2 2" xfId="47228"/>
    <cellStyle name="Comma 8 2 2 5 2 3" xfId="47229"/>
    <cellStyle name="Comma 8 2 2 5 3" xfId="47230"/>
    <cellStyle name="Comma 8 2 2 5 3 2" xfId="47231"/>
    <cellStyle name="Comma 8 2 2 5 4" xfId="47232"/>
    <cellStyle name="Comma 8 2 2 5 5" xfId="47233"/>
    <cellStyle name="Comma 8 2 2 5 6" xfId="47234"/>
    <cellStyle name="Comma 8 2 2 5 7" xfId="47235"/>
    <cellStyle name="Comma 8 2 2 5 8" xfId="47236"/>
    <cellStyle name="Comma 8 2 2 6" xfId="47237"/>
    <cellStyle name="Comma 8 2 2 6 2" xfId="47238"/>
    <cellStyle name="Comma 8 2 2 6 2 2" xfId="47239"/>
    <cellStyle name="Comma 8 2 2 6 2 2 2" xfId="47240"/>
    <cellStyle name="Comma 8 2 2 6 2 3" xfId="47241"/>
    <cellStyle name="Comma 8 2 2 6 3" xfId="47242"/>
    <cellStyle name="Comma 8 2 2 6 3 2" xfId="47243"/>
    <cellStyle name="Comma 8 2 2 6 4" xfId="47244"/>
    <cellStyle name="Comma 8 2 2 6 5" xfId="47245"/>
    <cellStyle name="Comma 8 2 2 6 6" xfId="47246"/>
    <cellStyle name="Comma 8 2 2 6 7" xfId="47247"/>
    <cellStyle name="Comma 8 2 2 6 8" xfId="47248"/>
    <cellStyle name="Comma 8 2 2 7" xfId="47249"/>
    <cellStyle name="Comma 8 2 2 7 2" xfId="47250"/>
    <cellStyle name="Comma 8 2 2 7 2 2" xfId="47251"/>
    <cellStyle name="Comma 8 2 2 7 2 2 2" xfId="47252"/>
    <cellStyle name="Comma 8 2 2 7 2 3" xfId="47253"/>
    <cellStyle name="Comma 8 2 2 7 3" xfId="47254"/>
    <cellStyle name="Comma 8 2 2 7 3 2" xfId="47255"/>
    <cellStyle name="Comma 8 2 2 7 4" xfId="47256"/>
    <cellStyle name="Comma 8 2 2 7 5" xfId="47257"/>
    <cellStyle name="Comma 8 2 2 8" xfId="47258"/>
    <cellStyle name="Comma 8 2 2 8 2" xfId="47259"/>
    <cellStyle name="Comma 8 2 2 8 2 2" xfId="47260"/>
    <cellStyle name="Comma 8 2 2 8 2 2 2" xfId="47261"/>
    <cellStyle name="Comma 8 2 2 8 2 3" xfId="47262"/>
    <cellStyle name="Comma 8 2 2 8 3" xfId="47263"/>
    <cellStyle name="Comma 8 2 2 8 3 2" xfId="47264"/>
    <cellStyle name="Comma 8 2 2 8 4" xfId="47265"/>
    <cellStyle name="Comma 8 2 2 8 5" xfId="47266"/>
    <cellStyle name="Comma 8 2 2 9" xfId="47267"/>
    <cellStyle name="Comma 8 2 2 9 2" xfId="47268"/>
    <cellStyle name="Comma 8 2 2 9 2 2" xfId="47269"/>
    <cellStyle name="Comma 8 2 2 9 3" xfId="47270"/>
    <cellStyle name="Comma 8 2 20" xfId="47271"/>
    <cellStyle name="Comma 8 2 21" xfId="47272"/>
    <cellStyle name="Comma 8 2 3" xfId="47273"/>
    <cellStyle name="Comma 8 2 3 10" xfId="47274"/>
    <cellStyle name="Comma 8 2 3 11" xfId="47275"/>
    <cellStyle name="Comma 8 2 3 12" xfId="47276"/>
    <cellStyle name="Comma 8 2 3 13" xfId="47277"/>
    <cellStyle name="Comma 8 2 3 14" xfId="47278"/>
    <cellStyle name="Comma 8 2 3 2" xfId="47279"/>
    <cellStyle name="Comma 8 2 3 2 2" xfId="47280"/>
    <cellStyle name="Comma 8 2 3 2 2 2" xfId="47281"/>
    <cellStyle name="Comma 8 2 3 2 2 2 2" xfId="47282"/>
    <cellStyle name="Comma 8 2 3 2 2 3" xfId="47283"/>
    <cellStyle name="Comma 8 2 3 2 3" xfId="47284"/>
    <cellStyle name="Comma 8 2 3 2 3 2" xfId="47285"/>
    <cellStyle name="Comma 8 2 3 2 4" xfId="47286"/>
    <cellStyle name="Comma 8 2 3 2 5" xfId="47287"/>
    <cellStyle name="Comma 8 2 3 2 6" xfId="47288"/>
    <cellStyle name="Comma 8 2 3 2 7" xfId="47289"/>
    <cellStyle name="Comma 8 2 3 2 8" xfId="47290"/>
    <cellStyle name="Comma 8 2 3 3" xfId="47291"/>
    <cellStyle name="Comma 8 2 3 3 2" xfId="47292"/>
    <cellStyle name="Comma 8 2 3 3 2 2" xfId="47293"/>
    <cellStyle name="Comma 8 2 3 3 2 2 2" xfId="47294"/>
    <cellStyle name="Comma 8 2 3 3 2 3" xfId="47295"/>
    <cellStyle name="Comma 8 2 3 3 3" xfId="47296"/>
    <cellStyle name="Comma 8 2 3 3 3 2" xfId="47297"/>
    <cellStyle name="Comma 8 2 3 3 4" xfId="47298"/>
    <cellStyle name="Comma 8 2 3 3 5" xfId="47299"/>
    <cellStyle name="Comma 8 2 3 3 6" xfId="47300"/>
    <cellStyle name="Comma 8 2 3 3 7" xfId="47301"/>
    <cellStyle name="Comma 8 2 3 3 8" xfId="47302"/>
    <cellStyle name="Comma 8 2 3 4" xfId="47303"/>
    <cellStyle name="Comma 8 2 3 4 2" xfId="47304"/>
    <cellStyle name="Comma 8 2 3 4 2 2" xfId="47305"/>
    <cellStyle name="Comma 8 2 3 4 2 2 2" xfId="47306"/>
    <cellStyle name="Comma 8 2 3 4 2 3" xfId="47307"/>
    <cellStyle name="Comma 8 2 3 4 3" xfId="47308"/>
    <cellStyle name="Comma 8 2 3 4 3 2" xfId="47309"/>
    <cellStyle name="Comma 8 2 3 4 4" xfId="47310"/>
    <cellStyle name="Comma 8 2 3 4 5" xfId="47311"/>
    <cellStyle name="Comma 8 2 3 5" xfId="47312"/>
    <cellStyle name="Comma 8 2 3 5 2" xfId="47313"/>
    <cellStyle name="Comma 8 2 3 5 2 2" xfId="47314"/>
    <cellStyle name="Comma 8 2 3 5 2 2 2" xfId="47315"/>
    <cellStyle name="Comma 8 2 3 5 2 3" xfId="47316"/>
    <cellStyle name="Comma 8 2 3 5 3" xfId="47317"/>
    <cellStyle name="Comma 8 2 3 5 3 2" xfId="47318"/>
    <cellStyle name="Comma 8 2 3 5 4" xfId="47319"/>
    <cellStyle name="Comma 8 2 3 5 5" xfId="47320"/>
    <cellStyle name="Comma 8 2 3 6" xfId="47321"/>
    <cellStyle name="Comma 8 2 3 6 2" xfId="47322"/>
    <cellStyle name="Comma 8 2 3 6 2 2" xfId="47323"/>
    <cellStyle name="Comma 8 2 3 6 3" xfId="47324"/>
    <cellStyle name="Comma 8 2 3 7" xfId="47325"/>
    <cellStyle name="Comma 8 2 3 7 2" xfId="47326"/>
    <cellStyle name="Comma 8 2 3 8" xfId="47327"/>
    <cellStyle name="Comma 8 2 3 8 2" xfId="47328"/>
    <cellStyle name="Comma 8 2 3 9" xfId="47329"/>
    <cellStyle name="Comma 8 2 4" xfId="47330"/>
    <cellStyle name="Comma 8 2 4 10" xfId="47331"/>
    <cellStyle name="Comma 8 2 4 11" xfId="47332"/>
    <cellStyle name="Comma 8 2 4 12" xfId="47333"/>
    <cellStyle name="Comma 8 2 4 13" xfId="47334"/>
    <cellStyle name="Comma 8 2 4 14" xfId="47335"/>
    <cellStyle name="Comma 8 2 4 2" xfId="47336"/>
    <cellStyle name="Comma 8 2 4 2 2" xfId="47337"/>
    <cellStyle name="Comma 8 2 4 2 2 2" xfId="47338"/>
    <cellStyle name="Comma 8 2 4 2 2 2 2" xfId="47339"/>
    <cellStyle name="Comma 8 2 4 2 2 3" xfId="47340"/>
    <cellStyle name="Comma 8 2 4 2 3" xfId="47341"/>
    <cellStyle name="Comma 8 2 4 2 3 2" xfId="47342"/>
    <cellStyle name="Comma 8 2 4 2 4" xfId="47343"/>
    <cellStyle name="Comma 8 2 4 2 5" xfId="47344"/>
    <cellStyle name="Comma 8 2 4 2 6" xfId="47345"/>
    <cellStyle name="Comma 8 2 4 2 7" xfId="47346"/>
    <cellStyle name="Comma 8 2 4 2 8" xfId="47347"/>
    <cellStyle name="Comma 8 2 4 3" xfId="47348"/>
    <cellStyle name="Comma 8 2 4 3 2" xfId="47349"/>
    <cellStyle name="Comma 8 2 4 3 2 2" xfId="47350"/>
    <cellStyle name="Comma 8 2 4 3 2 2 2" xfId="47351"/>
    <cellStyle name="Comma 8 2 4 3 2 3" xfId="47352"/>
    <cellStyle name="Comma 8 2 4 3 3" xfId="47353"/>
    <cellStyle name="Comma 8 2 4 3 3 2" xfId="47354"/>
    <cellStyle name="Comma 8 2 4 3 4" xfId="47355"/>
    <cellStyle name="Comma 8 2 4 3 5" xfId="47356"/>
    <cellStyle name="Comma 8 2 4 3 6" xfId="47357"/>
    <cellStyle name="Comma 8 2 4 3 7" xfId="47358"/>
    <cellStyle name="Comma 8 2 4 3 8" xfId="47359"/>
    <cellStyle name="Comma 8 2 4 4" xfId="47360"/>
    <cellStyle name="Comma 8 2 4 4 2" xfId="47361"/>
    <cellStyle name="Comma 8 2 4 4 2 2" xfId="47362"/>
    <cellStyle name="Comma 8 2 4 4 2 2 2" xfId="47363"/>
    <cellStyle name="Comma 8 2 4 4 2 3" xfId="47364"/>
    <cellStyle name="Comma 8 2 4 4 3" xfId="47365"/>
    <cellStyle name="Comma 8 2 4 4 3 2" xfId="47366"/>
    <cellStyle name="Comma 8 2 4 4 4" xfId="47367"/>
    <cellStyle name="Comma 8 2 4 4 5" xfId="47368"/>
    <cellStyle name="Comma 8 2 4 5" xfId="47369"/>
    <cellStyle name="Comma 8 2 4 5 2" xfId="47370"/>
    <cellStyle name="Comma 8 2 4 5 2 2" xfId="47371"/>
    <cellStyle name="Comma 8 2 4 5 2 2 2" xfId="47372"/>
    <cellStyle name="Comma 8 2 4 5 2 3" xfId="47373"/>
    <cellStyle name="Comma 8 2 4 5 3" xfId="47374"/>
    <cellStyle name="Comma 8 2 4 5 3 2" xfId="47375"/>
    <cellStyle name="Comma 8 2 4 5 4" xfId="47376"/>
    <cellStyle name="Comma 8 2 4 5 5" xfId="47377"/>
    <cellStyle name="Comma 8 2 4 6" xfId="47378"/>
    <cellStyle name="Comma 8 2 4 6 2" xfId="47379"/>
    <cellStyle name="Comma 8 2 4 6 2 2" xfId="47380"/>
    <cellStyle name="Comma 8 2 4 6 3" xfId="47381"/>
    <cellStyle name="Comma 8 2 4 7" xfId="47382"/>
    <cellStyle name="Comma 8 2 4 7 2" xfId="47383"/>
    <cellStyle name="Comma 8 2 4 8" xfId="47384"/>
    <cellStyle name="Comma 8 2 4 8 2" xfId="47385"/>
    <cellStyle name="Comma 8 2 4 9" xfId="47386"/>
    <cellStyle name="Comma 8 2 5" xfId="47387"/>
    <cellStyle name="Comma 8 2 5 10" xfId="47388"/>
    <cellStyle name="Comma 8 2 5 11" xfId="47389"/>
    <cellStyle name="Comma 8 2 5 12" xfId="47390"/>
    <cellStyle name="Comma 8 2 5 13" xfId="47391"/>
    <cellStyle name="Comma 8 2 5 14" xfId="47392"/>
    <cellStyle name="Comma 8 2 5 2" xfId="47393"/>
    <cellStyle name="Comma 8 2 5 2 2" xfId="47394"/>
    <cellStyle name="Comma 8 2 5 2 2 2" xfId="47395"/>
    <cellStyle name="Comma 8 2 5 2 2 2 2" xfId="47396"/>
    <cellStyle name="Comma 8 2 5 2 2 3" xfId="47397"/>
    <cellStyle name="Comma 8 2 5 2 3" xfId="47398"/>
    <cellStyle name="Comma 8 2 5 2 3 2" xfId="47399"/>
    <cellStyle name="Comma 8 2 5 2 4" xfId="47400"/>
    <cellStyle name="Comma 8 2 5 2 5" xfId="47401"/>
    <cellStyle name="Comma 8 2 5 2 6" xfId="47402"/>
    <cellStyle name="Comma 8 2 5 2 7" xfId="47403"/>
    <cellStyle name="Comma 8 2 5 2 8" xfId="47404"/>
    <cellStyle name="Comma 8 2 5 3" xfId="47405"/>
    <cellStyle name="Comma 8 2 5 3 2" xfId="47406"/>
    <cellStyle name="Comma 8 2 5 3 2 2" xfId="47407"/>
    <cellStyle name="Comma 8 2 5 3 2 2 2" xfId="47408"/>
    <cellStyle name="Comma 8 2 5 3 2 3" xfId="47409"/>
    <cellStyle name="Comma 8 2 5 3 3" xfId="47410"/>
    <cellStyle name="Comma 8 2 5 3 3 2" xfId="47411"/>
    <cellStyle name="Comma 8 2 5 3 4" xfId="47412"/>
    <cellStyle name="Comma 8 2 5 3 5" xfId="47413"/>
    <cellStyle name="Comma 8 2 5 3 6" xfId="47414"/>
    <cellStyle name="Comma 8 2 5 3 7" xfId="47415"/>
    <cellStyle name="Comma 8 2 5 3 8" xfId="47416"/>
    <cellStyle name="Comma 8 2 5 4" xfId="47417"/>
    <cellStyle name="Comma 8 2 5 4 2" xfId="47418"/>
    <cellStyle name="Comma 8 2 5 4 2 2" xfId="47419"/>
    <cellStyle name="Comma 8 2 5 4 2 2 2" xfId="47420"/>
    <cellStyle name="Comma 8 2 5 4 2 3" xfId="47421"/>
    <cellStyle name="Comma 8 2 5 4 3" xfId="47422"/>
    <cellStyle name="Comma 8 2 5 4 3 2" xfId="47423"/>
    <cellStyle name="Comma 8 2 5 4 4" xfId="47424"/>
    <cellStyle name="Comma 8 2 5 4 5" xfId="47425"/>
    <cellStyle name="Comma 8 2 5 5" xfId="47426"/>
    <cellStyle name="Comma 8 2 5 5 2" xfId="47427"/>
    <cellStyle name="Comma 8 2 5 5 2 2" xfId="47428"/>
    <cellStyle name="Comma 8 2 5 5 2 2 2" xfId="47429"/>
    <cellStyle name="Comma 8 2 5 5 2 3" xfId="47430"/>
    <cellStyle name="Comma 8 2 5 5 3" xfId="47431"/>
    <cellStyle name="Comma 8 2 5 5 3 2" xfId="47432"/>
    <cellStyle name="Comma 8 2 5 5 4" xfId="47433"/>
    <cellStyle name="Comma 8 2 5 5 5" xfId="47434"/>
    <cellStyle name="Comma 8 2 5 6" xfId="47435"/>
    <cellStyle name="Comma 8 2 5 6 2" xfId="47436"/>
    <cellStyle name="Comma 8 2 5 6 2 2" xfId="47437"/>
    <cellStyle name="Comma 8 2 5 6 3" xfId="47438"/>
    <cellStyle name="Comma 8 2 5 7" xfId="47439"/>
    <cellStyle name="Comma 8 2 5 7 2" xfId="47440"/>
    <cellStyle name="Comma 8 2 5 8" xfId="47441"/>
    <cellStyle name="Comma 8 2 5 8 2" xfId="47442"/>
    <cellStyle name="Comma 8 2 5 9" xfId="47443"/>
    <cellStyle name="Comma 8 2 6" xfId="47444"/>
    <cellStyle name="Comma 8 2 6 2" xfId="47445"/>
    <cellStyle name="Comma 8 2 6 2 2" xfId="47446"/>
    <cellStyle name="Comma 8 2 6 2 2 2" xfId="47447"/>
    <cellStyle name="Comma 8 2 6 2 3" xfId="47448"/>
    <cellStyle name="Comma 8 2 6 3" xfId="47449"/>
    <cellStyle name="Comma 8 2 6 3 2" xfId="47450"/>
    <cellStyle name="Comma 8 2 6 4" xfId="47451"/>
    <cellStyle name="Comma 8 2 6 5" xfId="47452"/>
    <cellStyle name="Comma 8 2 6 6" xfId="47453"/>
    <cellStyle name="Comma 8 2 6 7" xfId="47454"/>
    <cellStyle name="Comma 8 2 6 8" xfId="47455"/>
    <cellStyle name="Comma 8 2 7" xfId="47456"/>
    <cellStyle name="Comma 8 2 7 2" xfId="47457"/>
    <cellStyle name="Comma 8 2 7 2 2" xfId="47458"/>
    <cellStyle name="Comma 8 2 7 2 2 2" xfId="47459"/>
    <cellStyle name="Comma 8 2 7 2 3" xfId="47460"/>
    <cellStyle name="Comma 8 2 7 3" xfId="47461"/>
    <cellStyle name="Comma 8 2 7 3 2" xfId="47462"/>
    <cellStyle name="Comma 8 2 7 4" xfId="47463"/>
    <cellStyle name="Comma 8 2 7 5" xfId="47464"/>
    <cellStyle name="Comma 8 2 7 6" xfId="47465"/>
    <cellStyle name="Comma 8 2 7 7" xfId="47466"/>
    <cellStyle name="Comma 8 2 7 8" xfId="47467"/>
    <cellStyle name="Comma 8 2 8" xfId="47468"/>
    <cellStyle name="Comma 8 2 8 2" xfId="47469"/>
    <cellStyle name="Comma 8 2 8 2 2" xfId="47470"/>
    <cellStyle name="Comma 8 2 8 2 2 2" xfId="47471"/>
    <cellStyle name="Comma 8 2 8 2 3" xfId="47472"/>
    <cellStyle name="Comma 8 2 8 3" xfId="47473"/>
    <cellStyle name="Comma 8 2 8 3 2" xfId="47474"/>
    <cellStyle name="Comma 8 2 8 4" xfId="47475"/>
    <cellStyle name="Comma 8 2 8 5" xfId="47476"/>
    <cellStyle name="Comma 8 2 9" xfId="47477"/>
    <cellStyle name="Comma 8 2 9 2" xfId="47478"/>
    <cellStyle name="Comma 8 2 9 2 2" xfId="47479"/>
    <cellStyle name="Comma 8 2 9 2 2 2" xfId="47480"/>
    <cellStyle name="Comma 8 2 9 2 3" xfId="47481"/>
    <cellStyle name="Comma 8 2 9 3" xfId="47482"/>
    <cellStyle name="Comma 8 2 9 3 2" xfId="47483"/>
    <cellStyle name="Comma 8 2 9 4" xfId="47484"/>
    <cellStyle name="Comma 8 2 9 5" xfId="47485"/>
    <cellStyle name="Comma 8 3" xfId="47486"/>
    <cellStyle name="Comma 8 3 10" xfId="47487"/>
    <cellStyle name="Comma 8 3 10 2" xfId="47488"/>
    <cellStyle name="Comma 8 3 11" xfId="47489"/>
    <cellStyle name="Comma 8 3 12" xfId="47490"/>
    <cellStyle name="Comma 8 3 13" xfId="47491"/>
    <cellStyle name="Comma 8 3 14" xfId="47492"/>
    <cellStyle name="Comma 8 3 15" xfId="47493"/>
    <cellStyle name="Comma 8 3 2" xfId="47494"/>
    <cellStyle name="Comma 8 3 2 10" xfId="47495"/>
    <cellStyle name="Comma 8 3 2 11" xfId="47496"/>
    <cellStyle name="Comma 8 3 2 12" xfId="47497"/>
    <cellStyle name="Comma 8 3 2 13" xfId="47498"/>
    <cellStyle name="Comma 8 3 2 14" xfId="47499"/>
    <cellStyle name="Comma 8 3 2 2" xfId="47500"/>
    <cellStyle name="Comma 8 3 2 2 2" xfId="47501"/>
    <cellStyle name="Comma 8 3 2 2 2 2" xfId="47502"/>
    <cellStyle name="Comma 8 3 2 2 2 2 2" xfId="47503"/>
    <cellStyle name="Comma 8 3 2 2 2 3" xfId="47504"/>
    <cellStyle name="Comma 8 3 2 2 3" xfId="47505"/>
    <cellStyle name="Comma 8 3 2 2 3 2" xfId="47506"/>
    <cellStyle name="Comma 8 3 2 2 4" xfId="47507"/>
    <cellStyle name="Comma 8 3 2 2 5" xfId="47508"/>
    <cellStyle name="Comma 8 3 2 2 6" xfId="47509"/>
    <cellStyle name="Comma 8 3 2 2 7" xfId="47510"/>
    <cellStyle name="Comma 8 3 2 2 8" xfId="47511"/>
    <cellStyle name="Comma 8 3 2 3" xfId="47512"/>
    <cellStyle name="Comma 8 3 2 3 2" xfId="47513"/>
    <cellStyle name="Comma 8 3 2 3 2 2" xfId="47514"/>
    <cellStyle name="Comma 8 3 2 3 2 2 2" xfId="47515"/>
    <cellStyle name="Comma 8 3 2 3 2 3" xfId="47516"/>
    <cellStyle name="Comma 8 3 2 3 3" xfId="47517"/>
    <cellStyle name="Comma 8 3 2 3 3 2" xfId="47518"/>
    <cellStyle name="Comma 8 3 2 3 4" xfId="47519"/>
    <cellStyle name="Comma 8 3 2 3 5" xfId="47520"/>
    <cellStyle name="Comma 8 3 2 3 6" xfId="47521"/>
    <cellStyle name="Comma 8 3 2 3 7" xfId="47522"/>
    <cellStyle name="Comma 8 3 2 3 8" xfId="47523"/>
    <cellStyle name="Comma 8 3 2 4" xfId="47524"/>
    <cellStyle name="Comma 8 3 2 4 2" xfId="47525"/>
    <cellStyle name="Comma 8 3 2 4 2 2" xfId="47526"/>
    <cellStyle name="Comma 8 3 2 4 2 2 2" xfId="47527"/>
    <cellStyle name="Comma 8 3 2 4 2 3" xfId="47528"/>
    <cellStyle name="Comma 8 3 2 4 3" xfId="47529"/>
    <cellStyle name="Comma 8 3 2 4 3 2" xfId="47530"/>
    <cellStyle name="Comma 8 3 2 4 4" xfId="47531"/>
    <cellStyle name="Comma 8 3 2 4 5" xfId="47532"/>
    <cellStyle name="Comma 8 3 2 5" xfId="47533"/>
    <cellStyle name="Comma 8 3 2 5 2" xfId="47534"/>
    <cellStyle name="Comma 8 3 2 5 2 2" xfId="47535"/>
    <cellStyle name="Comma 8 3 2 5 2 2 2" xfId="47536"/>
    <cellStyle name="Comma 8 3 2 5 2 3" xfId="47537"/>
    <cellStyle name="Comma 8 3 2 5 3" xfId="47538"/>
    <cellStyle name="Comma 8 3 2 5 3 2" xfId="47539"/>
    <cellStyle name="Comma 8 3 2 5 4" xfId="47540"/>
    <cellStyle name="Comma 8 3 2 5 5" xfId="47541"/>
    <cellStyle name="Comma 8 3 2 6" xfId="47542"/>
    <cellStyle name="Comma 8 3 2 6 2" xfId="47543"/>
    <cellStyle name="Comma 8 3 2 6 2 2" xfId="47544"/>
    <cellStyle name="Comma 8 3 2 6 3" xfId="47545"/>
    <cellStyle name="Comma 8 3 2 7" xfId="47546"/>
    <cellStyle name="Comma 8 3 2 7 2" xfId="47547"/>
    <cellStyle name="Comma 8 3 2 8" xfId="47548"/>
    <cellStyle name="Comma 8 3 2 8 2" xfId="47549"/>
    <cellStyle name="Comma 8 3 2 9" xfId="47550"/>
    <cellStyle name="Comma 8 3 3" xfId="47551"/>
    <cellStyle name="Comma 8 3 3 10" xfId="47552"/>
    <cellStyle name="Comma 8 3 3 11" xfId="47553"/>
    <cellStyle name="Comma 8 3 3 12" xfId="47554"/>
    <cellStyle name="Comma 8 3 3 13" xfId="47555"/>
    <cellStyle name="Comma 8 3 3 14" xfId="47556"/>
    <cellStyle name="Comma 8 3 3 2" xfId="47557"/>
    <cellStyle name="Comma 8 3 3 2 2" xfId="47558"/>
    <cellStyle name="Comma 8 3 3 2 2 2" xfId="47559"/>
    <cellStyle name="Comma 8 3 3 2 2 2 2" xfId="47560"/>
    <cellStyle name="Comma 8 3 3 2 2 3" xfId="47561"/>
    <cellStyle name="Comma 8 3 3 2 3" xfId="47562"/>
    <cellStyle name="Comma 8 3 3 2 3 2" xfId="47563"/>
    <cellStyle name="Comma 8 3 3 2 4" xfId="47564"/>
    <cellStyle name="Comma 8 3 3 2 5" xfId="47565"/>
    <cellStyle name="Comma 8 3 3 2 6" xfId="47566"/>
    <cellStyle name="Comma 8 3 3 2 7" xfId="47567"/>
    <cellStyle name="Comma 8 3 3 2 8" xfId="47568"/>
    <cellStyle name="Comma 8 3 3 3" xfId="47569"/>
    <cellStyle name="Comma 8 3 3 3 2" xfId="47570"/>
    <cellStyle name="Comma 8 3 3 3 2 2" xfId="47571"/>
    <cellStyle name="Comma 8 3 3 3 2 2 2" xfId="47572"/>
    <cellStyle name="Comma 8 3 3 3 2 3" xfId="47573"/>
    <cellStyle name="Comma 8 3 3 3 3" xfId="47574"/>
    <cellStyle name="Comma 8 3 3 3 3 2" xfId="47575"/>
    <cellStyle name="Comma 8 3 3 3 4" xfId="47576"/>
    <cellStyle name="Comma 8 3 3 3 5" xfId="47577"/>
    <cellStyle name="Comma 8 3 3 3 6" xfId="47578"/>
    <cellStyle name="Comma 8 3 3 3 7" xfId="47579"/>
    <cellStyle name="Comma 8 3 3 3 8" xfId="47580"/>
    <cellStyle name="Comma 8 3 3 4" xfId="47581"/>
    <cellStyle name="Comma 8 3 3 4 2" xfId="47582"/>
    <cellStyle name="Comma 8 3 3 4 2 2" xfId="47583"/>
    <cellStyle name="Comma 8 3 3 4 2 2 2" xfId="47584"/>
    <cellStyle name="Comma 8 3 3 4 2 3" xfId="47585"/>
    <cellStyle name="Comma 8 3 3 4 3" xfId="47586"/>
    <cellStyle name="Comma 8 3 3 4 3 2" xfId="47587"/>
    <cellStyle name="Comma 8 3 3 4 4" xfId="47588"/>
    <cellStyle name="Comma 8 3 3 4 5" xfId="47589"/>
    <cellStyle name="Comma 8 3 3 5" xfId="47590"/>
    <cellStyle name="Comma 8 3 3 5 2" xfId="47591"/>
    <cellStyle name="Comma 8 3 3 5 2 2" xfId="47592"/>
    <cellStyle name="Comma 8 3 3 5 2 2 2" xfId="47593"/>
    <cellStyle name="Comma 8 3 3 5 2 3" xfId="47594"/>
    <cellStyle name="Comma 8 3 3 5 3" xfId="47595"/>
    <cellStyle name="Comma 8 3 3 5 3 2" xfId="47596"/>
    <cellStyle name="Comma 8 3 3 5 4" xfId="47597"/>
    <cellStyle name="Comma 8 3 3 5 5" xfId="47598"/>
    <cellStyle name="Comma 8 3 3 6" xfId="47599"/>
    <cellStyle name="Comma 8 3 3 6 2" xfId="47600"/>
    <cellStyle name="Comma 8 3 3 6 2 2" xfId="47601"/>
    <cellStyle name="Comma 8 3 3 6 3" xfId="47602"/>
    <cellStyle name="Comma 8 3 3 7" xfId="47603"/>
    <cellStyle name="Comma 8 3 3 7 2" xfId="47604"/>
    <cellStyle name="Comma 8 3 3 8" xfId="47605"/>
    <cellStyle name="Comma 8 3 3 8 2" xfId="47606"/>
    <cellStyle name="Comma 8 3 3 9" xfId="47607"/>
    <cellStyle name="Comma 8 3 4" xfId="47608"/>
    <cellStyle name="Comma 8 3 4 10" xfId="47609"/>
    <cellStyle name="Comma 8 3 4 11" xfId="47610"/>
    <cellStyle name="Comma 8 3 4 12" xfId="47611"/>
    <cellStyle name="Comma 8 3 4 13" xfId="47612"/>
    <cellStyle name="Comma 8 3 4 14" xfId="47613"/>
    <cellStyle name="Comma 8 3 4 2" xfId="47614"/>
    <cellStyle name="Comma 8 3 4 2 2" xfId="47615"/>
    <cellStyle name="Comma 8 3 4 2 2 2" xfId="47616"/>
    <cellStyle name="Comma 8 3 4 2 2 2 2" xfId="47617"/>
    <cellStyle name="Comma 8 3 4 2 2 3" xfId="47618"/>
    <cellStyle name="Comma 8 3 4 2 3" xfId="47619"/>
    <cellStyle name="Comma 8 3 4 2 3 2" xfId="47620"/>
    <cellStyle name="Comma 8 3 4 2 4" xfId="47621"/>
    <cellStyle name="Comma 8 3 4 2 5" xfId="47622"/>
    <cellStyle name="Comma 8 3 4 2 6" xfId="47623"/>
    <cellStyle name="Comma 8 3 4 2 7" xfId="47624"/>
    <cellStyle name="Comma 8 3 4 2 8" xfId="47625"/>
    <cellStyle name="Comma 8 3 4 3" xfId="47626"/>
    <cellStyle name="Comma 8 3 4 3 2" xfId="47627"/>
    <cellStyle name="Comma 8 3 4 3 2 2" xfId="47628"/>
    <cellStyle name="Comma 8 3 4 3 2 2 2" xfId="47629"/>
    <cellStyle name="Comma 8 3 4 3 2 3" xfId="47630"/>
    <cellStyle name="Comma 8 3 4 3 3" xfId="47631"/>
    <cellStyle name="Comma 8 3 4 3 3 2" xfId="47632"/>
    <cellStyle name="Comma 8 3 4 3 4" xfId="47633"/>
    <cellStyle name="Comma 8 3 4 3 5" xfId="47634"/>
    <cellStyle name="Comma 8 3 4 3 6" xfId="47635"/>
    <cellStyle name="Comma 8 3 4 3 7" xfId="47636"/>
    <cellStyle name="Comma 8 3 4 3 8" xfId="47637"/>
    <cellStyle name="Comma 8 3 4 4" xfId="47638"/>
    <cellStyle name="Comma 8 3 4 4 2" xfId="47639"/>
    <cellStyle name="Comma 8 3 4 4 2 2" xfId="47640"/>
    <cellStyle name="Comma 8 3 4 4 2 2 2" xfId="47641"/>
    <cellStyle name="Comma 8 3 4 4 2 3" xfId="47642"/>
    <cellStyle name="Comma 8 3 4 4 3" xfId="47643"/>
    <cellStyle name="Comma 8 3 4 4 3 2" xfId="47644"/>
    <cellStyle name="Comma 8 3 4 4 4" xfId="47645"/>
    <cellStyle name="Comma 8 3 4 4 5" xfId="47646"/>
    <cellStyle name="Comma 8 3 4 5" xfId="47647"/>
    <cellStyle name="Comma 8 3 4 5 2" xfId="47648"/>
    <cellStyle name="Comma 8 3 4 5 2 2" xfId="47649"/>
    <cellStyle name="Comma 8 3 4 5 2 2 2" xfId="47650"/>
    <cellStyle name="Comma 8 3 4 5 2 3" xfId="47651"/>
    <cellStyle name="Comma 8 3 4 5 3" xfId="47652"/>
    <cellStyle name="Comma 8 3 4 5 3 2" xfId="47653"/>
    <cellStyle name="Comma 8 3 4 5 4" xfId="47654"/>
    <cellStyle name="Comma 8 3 4 5 5" xfId="47655"/>
    <cellStyle name="Comma 8 3 4 6" xfId="47656"/>
    <cellStyle name="Comma 8 3 4 6 2" xfId="47657"/>
    <cellStyle name="Comma 8 3 4 6 2 2" xfId="47658"/>
    <cellStyle name="Comma 8 3 4 6 3" xfId="47659"/>
    <cellStyle name="Comma 8 3 4 7" xfId="47660"/>
    <cellStyle name="Comma 8 3 4 7 2" xfId="47661"/>
    <cellStyle name="Comma 8 3 4 8" xfId="47662"/>
    <cellStyle name="Comma 8 3 4 8 2" xfId="47663"/>
    <cellStyle name="Comma 8 3 4 9" xfId="47664"/>
    <cellStyle name="Comma 8 3 5" xfId="47665"/>
    <cellStyle name="Comma 8 3 5 2" xfId="47666"/>
    <cellStyle name="Comma 8 3 5 2 2" xfId="47667"/>
    <cellStyle name="Comma 8 3 5 2 2 2" xfId="47668"/>
    <cellStyle name="Comma 8 3 5 2 3" xfId="47669"/>
    <cellStyle name="Comma 8 3 5 3" xfId="47670"/>
    <cellStyle name="Comma 8 3 5 3 2" xfId="47671"/>
    <cellStyle name="Comma 8 3 5 4" xfId="47672"/>
    <cellStyle name="Comma 8 3 5 5" xfId="47673"/>
    <cellStyle name="Comma 8 3 5 6" xfId="47674"/>
    <cellStyle name="Comma 8 3 5 7" xfId="47675"/>
    <cellStyle name="Comma 8 3 5 8" xfId="47676"/>
    <cellStyle name="Comma 8 3 6" xfId="47677"/>
    <cellStyle name="Comma 8 3 6 2" xfId="47678"/>
    <cellStyle name="Comma 8 3 6 2 2" xfId="47679"/>
    <cellStyle name="Comma 8 3 6 2 2 2" xfId="47680"/>
    <cellStyle name="Comma 8 3 6 2 3" xfId="47681"/>
    <cellStyle name="Comma 8 3 6 3" xfId="47682"/>
    <cellStyle name="Comma 8 3 6 3 2" xfId="47683"/>
    <cellStyle name="Comma 8 3 6 4" xfId="47684"/>
    <cellStyle name="Comma 8 3 6 5" xfId="47685"/>
    <cellStyle name="Comma 8 3 6 6" xfId="47686"/>
    <cellStyle name="Comma 8 3 6 7" xfId="47687"/>
    <cellStyle name="Comma 8 3 6 8" xfId="47688"/>
    <cellStyle name="Comma 8 3 7" xfId="47689"/>
    <cellStyle name="Comma 8 3 7 2" xfId="47690"/>
    <cellStyle name="Comma 8 3 7 2 2" xfId="47691"/>
    <cellStyle name="Comma 8 3 7 2 2 2" xfId="47692"/>
    <cellStyle name="Comma 8 3 7 2 3" xfId="47693"/>
    <cellStyle name="Comma 8 3 7 3" xfId="47694"/>
    <cellStyle name="Comma 8 3 7 3 2" xfId="47695"/>
    <cellStyle name="Comma 8 3 7 4" xfId="47696"/>
    <cellStyle name="Comma 8 3 7 5" xfId="47697"/>
    <cellStyle name="Comma 8 3 8" xfId="47698"/>
    <cellStyle name="Comma 8 3 8 2" xfId="47699"/>
    <cellStyle name="Comma 8 3 8 2 2" xfId="47700"/>
    <cellStyle name="Comma 8 3 8 2 2 2" xfId="47701"/>
    <cellStyle name="Comma 8 3 8 2 3" xfId="47702"/>
    <cellStyle name="Comma 8 3 8 3" xfId="47703"/>
    <cellStyle name="Comma 8 3 8 3 2" xfId="47704"/>
    <cellStyle name="Comma 8 3 8 4" xfId="47705"/>
    <cellStyle name="Comma 8 3 8 5" xfId="47706"/>
    <cellStyle name="Comma 8 3 9" xfId="47707"/>
    <cellStyle name="Comma 8 3 9 2" xfId="47708"/>
    <cellStyle name="Comma 8 3 9 2 2" xfId="47709"/>
    <cellStyle name="Comma 8 3 9 2 2 2" xfId="47710"/>
    <cellStyle name="Comma 8 3 9 2 3" xfId="47711"/>
    <cellStyle name="Comma 8 3 9 3" xfId="47712"/>
    <cellStyle name="Comma 8 3 9 3 2" xfId="47713"/>
    <cellStyle name="Comma 8 3 9 4" xfId="47714"/>
    <cellStyle name="Comma 8 3 9 5" xfId="47715"/>
    <cellStyle name="Comma 8 4" xfId="47716"/>
    <cellStyle name="Comma 8 4 10" xfId="47717"/>
    <cellStyle name="Comma 8 4 11" xfId="47718"/>
    <cellStyle name="Comma 8 4 12" xfId="47719"/>
    <cellStyle name="Comma 8 4 13" xfId="47720"/>
    <cellStyle name="Comma 8 4 14" xfId="47721"/>
    <cellStyle name="Comma 8 4 2" xfId="47722"/>
    <cellStyle name="Comma 8 4 2 2" xfId="47723"/>
    <cellStyle name="Comma 8 4 2 2 2" xfId="47724"/>
    <cellStyle name="Comma 8 4 2 2 2 2" xfId="47725"/>
    <cellStyle name="Comma 8 4 2 2 3" xfId="47726"/>
    <cellStyle name="Comma 8 4 2 3" xfId="47727"/>
    <cellStyle name="Comma 8 4 2 3 2" xfId="47728"/>
    <cellStyle name="Comma 8 4 2 4" xfId="47729"/>
    <cellStyle name="Comma 8 4 2 5" xfId="47730"/>
    <cellStyle name="Comma 8 4 2 6" xfId="47731"/>
    <cellStyle name="Comma 8 4 2 7" xfId="47732"/>
    <cellStyle name="Comma 8 4 2 8" xfId="47733"/>
    <cellStyle name="Comma 8 4 3" xfId="47734"/>
    <cellStyle name="Comma 8 4 3 2" xfId="47735"/>
    <cellStyle name="Comma 8 4 3 2 2" xfId="47736"/>
    <cellStyle name="Comma 8 4 3 2 2 2" xfId="47737"/>
    <cellStyle name="Comma 8 4 3 2 3" xfId="47738"/>
    <cellStyle name="Comma 8 4 3 3" xfId="47739"/>
    <cellStyle name="Comma 8 4 3 3 2" xfId="47740"/>
    <cellStyle name="Comma 8 4 3 4" xfId="47741"/>
    <cellStyle name="Comma 8 4 3 5" xfId="47742"/>
    <cellStyle name="Comma 8 4 3 6" xfId="47743"/>
    <cellStyle name="Comma 8 4 3 7" xfId="47744"/>
    <cellStyle name="Comma 8 4 3 8" xfId="47745"/>
    <cellStyle name="Comma 8 4 4" xfId="47746"/>
    <cellStyle name="Comma 8 4 4 2" xfId="47747"/>
    <cellStyle name="Comma 8 4 4 2 2" xfId="47748"/>
    <cellStyle name="Comma 8 4 4 2 2 2" xfId="47749"/>
    <cellStyle name="Comma 8 4 4 2 3" xfId="47750"/>
    <cellStyle name="Comma 8 4 4 3" xfId="47751"/>
    <cellStyle name="Comma 8 4 4 3 2" xfId="47752"/>
    <cellStyle name="Comma 8 4 4 4" xfId="47753"/>
    <cellStyle name="Comma 8 4 4 5" xfId="47754"/>
    <cellStyle name="Comma 8 4 5" xfId="47755"/>
    <cellStyle name="Comma 8 4 5 2" xfId="47756"/>
    <cellStyle name="Comma 8 4 5 2 2" xfId="47757"/>
    <cellStyle name="Comma 8 4 5 2 2 2" xfId="47758"/>
    <cellStyle name="Comma 8 4 5 2 3" xfId="47759"/>
    <cellStyle name="Comma 8 4 5 3" xfId="47760"/>
    <cellStyle name="Comma 8 4 5 3 2" xfId="47761"/>
    <cellStyle name="Comma 8 4 5 4" xfId="47762"/>
    <cellStyle name="Comma 8 4 5 5" xfId="47763"/>
    <cellStyle name="Comma 8 4 6" xfId="47764"/>
    <cellStyle name="Comma 8 4 6 2" xfId="47765"/>
    <cellStyle name="Comma 8 4 6 2 2" xfId="47766"/>
    <cellStyle name="Comma 8 4 6 3" xfId="47767"/>
    <cellStyle name="Comma 8 4 7" xfId="47768"/>
    <cellStyle name="Comma 8 4 7 2" xfId="47769"/>
    <cellStyle name="Comma 8 4 8" xfId="47770"/>
    <cellStyle name="Comma 8 4 8 2" xfId="47771"/>
    <cellStyle name="Comma 8 4 9" xfId="47772"/>
    <cellStyle name="Comma 8 5" xfId="47773"/>
    <cellStyle name="Comma 8 5 10" xfId="47774"/>
    <cellStyle name="Comma 8 5 11" xfId="47775"/>
    <cellStyle name="Comma 8 5 12" xfId="47776"/>
    <cellStyle name="Comma 8 5 13" xfId="47777"/>
    <cellStyle name="Comma 8 5 14" xfId="47778"/>
    <cellStyle name="Comma 8 5 2" xfId="47779"/>
    <cellStyle name="Comma 8 5 2 2" xfId="47780"/>
    <cellStyle name="Comma 8 5 2 2 2" xfId="47781"/>
    <cellStyle name="Comma 8 5 2 2 2 2" xfId="47782"/>
    <cellStyle name="Comma 8 5 2 2 3" xfId="47783"/>
    <cellStyle name="Comma 8 5 2 3" xfId="47784"/>
    <cellStyle name="Comma 8 5 2 3 2" xfId="47785"/>
    <cellStyle name="Comma 8 5 2 4" xfId="47786"/>
    <cellStyle name="Comma 8 5 2 5" xfId="47787"/>
    <cellStyle name="Comma 8 5 2 6" xfId="47788"/>
    <cellStyle name="Comma 8 5 2 7" xfId="47789"/>
    <cellStyle name="Comma 8 5 2 8" xfId="47790"/>
    <cellStyle name="Comma 8 5 3" xfId="47791"/>
    <cellStyle name="Comma 8 5 3 2" xfId="47792"/>
    <cellStyle name="Comma 8 5 3 2 2" xfId="47793"/>
    <cellStyle name="Comma 8 5 3 2 2 2" xfId="47794"/>
    <cellStyle name="Comma 8 5 3 2 3" xfId="47795"/>
    <cellStyle name="Comma 8 5 3 3" xfId="47796"/>
    <cellStyle name="Comma 8 5 3 3 2" xfId="47797"/>
    <cellStyle name="Comma 8 5 3 4" xfId="47798"/>
    <cellStyle name="Comma 8 5 3 5" xfId="47799"/>
    <cellStyle name="Comma 8 5 3 6" xfId="47800"/>
    <cellStyle name="Comma 8 5 3 7" xfId="47801"/>
    <cellStyle name="Comma 8 5 3 8" xfId="47802"/>
    <cellStyle name="Comma 8 5 4" xfId="47803"/>
    <cellStyle name="Comma 8 5 4 2" xfId="47804"/>
    <cellStyle name="Comma 8 5 4 2 2" xfId="47805"/>
    <cellStyle name="Comma 8 5 4 2 2 2" xfId="47806"/>
    <cellStyle name="Comma 8 5 4 2 3" xfId="47807"/>
    <cellStyle name="Comma 8 5 4 3" xfId="47808"/>
    <cellStyle name="Comma 8 5 4 3 2" xfId="47809"/>
    <cellStyle name="Comma 8 5 4 4" xfId="47810"/>
    <cellStyle name="Comma 8 5 4 5" xfId="47811"/>
    <cellStyle name="Comma 8 5 5" xfId="47812"/>
    <cellStyle name="Comma 8 5 5 2" xfId="47813"/>
    <cellStyle name="Comma 8 5 5 2 2" xfId="47814"/>
    <cellStyle name="Comma 8 5 5 2 2 2" xfId="47815"/>
    <cellStyle name="Comma 8 5 5 2 3" xfId="47816"/>
    <cellStyle name="Comma 8 5 5 3" xfId="47817"/>
    <cellStyle name="Comma 8 5 5 3 2" xfId="47818"/>
    <cellStyle name="Comma 8 5 5 4" xfId="47819"/>
    <cellStyle name="Comma 8 5 5 5" xfId="47820"/>
    <cellStyle name="Comma 8 5 6" xfId="47821"/>
    <cellStyle name="Comma 8 5 6 2" xfId="47822"/>
    <cellStyle name="Comma 8 5 6 2 2" xfId="47823"/>
    <cellStyle name="Comma 8 5 6 3" xfId="47824"/>
    <cellStyle name="Comma 8 5 7" xfId="47825"/>
    <cellStyle name="Comma 8 5 7 2" xfId="47826"/>
    <cellStyle name="Comma 8 5 8" xfId="47827"/>
    <cellStyle name="Comma 8 5 8 2" xfId="47828"/>
    <cellStyle name="Comma 8 5 9" xfId="47829"/>
    <cellStyle name="Comma 8 6" xfId="47830"/>
    <cellStyle name="Comma 8 6 10" xfId="47831"/>
    <cellStyle name="Comma 8 6 11" xfId="47832"/>
    <cellStyle name="Comma 8 6 12" xfId="47833"/>
    <cellStyle name="Comma 8 6 13" xfId="47834"/>
    <cellStyle name="Comma 8 6 14" xfId="47835"/>
    <cellStyle name="Comma 8 6 2" xfId="47836"/>
    <cellStyle name="Comma 8 6 2 2" xfId="47837"/>
    <cellStyle name="Comma 8 6 2 2 2" xfId="47838"/>
    <cellStyle name="Comma 8 6 2 2 2 2" xfId="47839"/>
    <cellStyle name="Comma 8 6 2 2 3" xfId="47840"/>
    <cellStyle name="Comma 8 6 2 3" xfId="47841"/>
    <cellStyle name="Comma 8 6 2 3 2" xfId="47842"/>
    <cellStyle name="Comma 8 6 2 4" xfId="47843"/>
    <cellStyle name="Comma 8 6 2 5" xfId="47844"/>
    <cellStyle name="Comma 8 6 2 6" xfId="47845"/>
    <cellStyle name="Comma 8 6 2 7" xfId="47846"/>
    <cellStyle name="Comma 8 6 2 8" xfId="47847"/>
    <cellStyle name="Comma 8 6 3" xfId="47848"/>
    <cellStyle name="Comma 8 6 3 2" xfId="47849"/>
    <cellStyle name="Comma 8 6 3 2 2" xfId="47850"/>
    <cellStyle name="Comma 8 6 3 2 2 2" xfId="47851"/>
    <cellStyle name="Comma 8 6 3 2 3" xfId="47852"/>
    <cellStyle name="Comma 8 6 3 3" xfId="47853"/>
    <cellStyle name="Comma 8 6 3 3 2" xfId="47854"/>
    <cellStyle name="Comma 8 6 3 4" xfId="47855"/>
    <cellStyle name="Comma 8 6 3 5" xfId="47856"/>
    <cellStyle name="Comma 8 6 3 6" xfId="47857"/>
    <cellStyle name="Comma 8 6 3 7" xfId="47858"/>
    <cellStyle name="Comma 8 6 3 8" xfId="47859"/>
    <cellStyle name="Comma 8 6 4" xfId="47860"/>
    <cellStyle name="Comma 8 6 4 2" xfId="47861"/>
    <cellStyle name="Comma 8 6 4 2 2" xfId="47862"/>
    <cellStyle name="Comma 8 6 4 2 2 2" xfId="47863"/>
    <cellStyle name="Comma 8 6 4 2 3" xfId="47864"/>
    <cellStyle name="Comma 8 6 4 3" xfId="47865"/>
    <cellStyle name="Comma 8 6 4 3 2" xfId="47866"/>
    <cellStyle name="Comma 8 6 4 4" xfId="47867"/>
    <cellStyle name="Comma 8 6 4 5" xfId="47868"/>
    <cellStyle name="Comma 8 6 5" xfId="47869"/>
    <cellStyle name="Comma 8 6 5 2" xfId="47870"/>
    <cellStyle name="Comma 8 6 5 2 2" xfId="47871"/>
    <cellStyle name="Comma 8 6 5 2 2 2" xfId="47872"/>
    <cellStyle name="Comma 8 6 5 2 3" xfId="47873"/>
    <cellStyle name="Comma 8 6 5 3" xfId="47874"/>
    <cellStyle name="Comma 8 6 5 3 2" xfId="47875"/>
    <cellStyle name="Comma 8 6 5 4" xfId="47876"/>
    <cellStyle name="Comma 8 6 5 5" xfId="47877"/>
    <cellStyle name="Comma 8 6 6" xfId="47878"/>
    <cellStyle name="Comma 8 6 6 2" xfId="47879"/>
    <cellStyle name="Comma 8 6 6 2 2" xfId="47880"/>
    <cellStyle name="Comma 8 6 6 3" xfId="47881"/>
    <cellStyle name="Comma 8 6 7" xfId="47882"/>
    <cellStyle name="Comma 8 6 7 2" xfId="47883"/>
    <cellStyle name="Comma 8 6 8" xfId="47884"/>
    <cellStyle name="Comma 8 6 8 2" xfId="47885"/>
    <cellStyle name="Comma 8 6 9" xfId="47886"/>
    <cellStyle name="Comma 8 7" xfId="47887"/>
    <cellStyle name="Comma 8 7 10" xfId="47888"/>
    <cellStyle name="Comma 8 7 11" xfId="47889"/>
    <cellStyle name="Comma 8 7 12" xfId="47890"/>
    <cellStyle name="Comma 8 7 13" xfId="47891"/>
    <cellStyle name="Comma 8 7 14" xfId="47892"/>
    <cellStyle name="Comma 8 7 2" xfId="47893"/>
    <cellStyle name="Comma 8 7 2 2" xfId="47894"/>
    <cellStyle name="Comma 8 7 2 2 2" xfId="47895"/>
    <cellStyle name="Comma 8 7 2 2 2 2" xfId="47896"/>
    <cellStyle name="Comma 8 7 2 2 3" xfId="47897"/>
    <cellStyle name="Comma 8 7 2 3" xfId="47898"/>
    <cellStyle name="Comma 8 7 2 3 2" xfId="47899"/>
    <cellStyle name="Comma 8 7 2 4" xfId="47900"/>
    <cellStyle name="Comma 8 7 2 5" xfId="47901"/>
    <cellStyle name="Comma 8 7 3" xfId="47902"/>
    <cellStyle name="Comma 8 7 3 2" xfId="47903"/>
    <cellStyle name="Comma 8 7 3 2 2" xfId="47904"/>
    <cellStyle name="Comma 8 7 3 2 2 2" xfId="47905"/>
    <cellStyle name="Comma 8 7 3 2 3" xfId="47906"/>
    <cellStyle name="Comma 8 7 3 3" xfId="47907"/>
    <cellStyle name="Comma 8 7 3 3 2" xfId="47908"/>
    <cellStyle name="Comma 8 7 3 4" xfId="47909"/>
    <cellStyle name="Comma 8 7 3 5" xfId="47910"/>
    <cellStyle name="Comma 8 7 4" xfId="47911"/>
    <cellStyle name="Comma 8 7 4 2" xfId="47912"/>
    <cellStyle name="Comma 8 7 4 2 2" xfId="47913"/>
    <cellStyle name="Comma 8 7 4 2 2 2" xfId="47914"/>
    <cellStyle name="Comma 8 7 4 2 3" xfId="47915"/>
    <cellStyle name="Comma 8 7 4 3" xfId="47916"/>
    <cellStyle name="Comma 8 7 4 3 2" xfId="47917"/>
    <cellStyle name="Comma 8 7 4 4" xfId="47918"/>
    <cellStyle name="Comma 8 7 4 5" xfId="47919"/>
    <cellStyle name="Comma 8 7 5" xfId="47920"/>
    <cellStyle name="Comma 8 7 5 2" xfId="47921"/>
    <cellStyle name="Comma 8 7 5 2 2" xfId="47922"/>
    <cellStyle name="Comma 8 7 5 2 2 2" xfId="47923"/>
    <cellStyle name="Comma 8 7 5 2 3" xfId="47924"/>
    <cellStyle name="Comma 8 7 5 3" xfId="47925"/>
    <cellStyle name="Comma 8 7 5 3 2" xfId="47926"/>
    <cellStyle name="Comma 8 7 5 4" xfId="47927"/>
    <cellStyle name="Comma 8 7 5 5" xfId="47928"/>
    <cellStyle name="Comma 8 7 6" xfId="47929"/>
    <cellStyle name="Comma 8 7 6 2" xfId="47930"/>
    <cellStyle name="Comma 8 7 6 2 2" xfId="47931"/>
    <cellStyle name="Comma 8 7 6 3" xfId="47932"/>
    <cellStyle name="Comma 8 7 7" xfId="47933"/>
    <cellStyle name="Comma 8 7 7 2" xfId="47934"/>
    <cellStyle name="Comma 8 7 8" xfId="47935"/>
    <cellStyle name="Comma 8 7 8 2" xfId="47936"/>
    <cellStyle name="Comma 8 7 9" xfId="47937"/>
    <cellStyle name="Comma 8 8" xfId="47938"/>
    <cellStyle name="Comma 8 8 2" xfId="47939"/>
    <cellStyle name="Comma 8 8 2 2" xfId="47940"/>
    <cellStyle name="Comma 8 8 2 2 2" xfId="47941"/>
    <cellStyle name="Comma 8 8 2 3" xfId="47942"/>
    <cellStyle name="Comma 8 8 3" xfId="47943"/>
    <cellStyle name="Comma 8 8 3 2" xfId="47944"/>
    <cellStyle name="Comma 8 8 4" xfId="47945"/>
    <cellStyle name="Comma 8 8 5" xfId="47946"/>
    <cellStyle name="Comma 8 8 6" xfId="47947"/>
    <cellStyle name="Comma 8 8 7" xfId="47948"/>
    <cellStyle name="Comma 8 8 8" xfId="47949"/>
    <cellStyle name="Comma 8 9" xfId="47950"/>
    <cellStyle name="Comma 8 9 2" xfId="47951"/>
    <cellStyle name="Comma 9" xfId="192"/>
    <cellStyle name="Comma 9 10" xfId="47953"/>
    <cellStyle name="Comma 9 10 2" xfId="47954"/>
    <cellStyle name="Comma 9 11" xfId="47955"/>
    <cellStyle name="Comma 9 11 2" xfId="47956"/>
    <cellStyle name="Comma 9 11 2 2" xfId="47957"/>
    <cellStyle name="Comma 9 11 3" xfId="47958"/>
    <cellStyle name="Comma 9 11 4" xfId="47959"/>
    <cellStyle name="Comma 9 12" xfId="47960"/>
    <cellStyle name="Comma 9 12 2" xfId="47961"/>
    <cellStyle name="Comma 9 12 2 2" xfId="47962"/>
    <cellStyle name="Comma 9 12 3" xfId="47963"/>
    <cellStyle name="Comma 9 13" xfId="47964"/>
    <cellStyle name="Comma 9 14" xfId="47965"/>
    <cellStyle name="Comma 9 14 2" xfId="47966"/>
    <cellStyle name="Comma 9 15" xfId="47967"/>
    <cellStyle name="Comma 9 16" xfId="47968"/>
    <cellStyle name="Comma 9 17" xfId="47969"/>
    <cellStyle name="Comma 9 18" xfId="47970"/>
    <cellStyle name="Comma 9 19" xfId="47971"/>
    <cellStyle name="Comma 9 2" xfId="47972"/>
    <cellStyle name="Comma 9 2 10" xfId="47973"/>
    <cellStyle name="Comma 9 2 10 2" xfId="47974"/>
    <cellStyle name="Comma 9 2 11" xfId="47975"/>
    <cellStyle name="Comma 9 2 11 2" xfId="47976"/>
    <cellStyle name="Comma 9 2 11 2 2" xfId="47977"/>
    <cellStyle name="Comma 9 2 11 3" xfId="47978"/>
    <cellStyle name="Comma 9 2 12" xfId="47979"/>
    <cellStyle name="Comma 9 2 13" xfId="47980"/>
    <cellStyle name="Comma 9 2 13 2" xfId="47981"/>
    <cellStyle name="Comma 9 2 14" xfId="47982"/>
    <cellStyle name="Comma 9 2 15" xfId="47983"/>
    <cellStyle name="Comma 9 2 16" xfId="47984"/>
    <cellStyle name="Comma 9 2 17" xfId="47985"/>
    <cellStyle name="Comma 9 2 18" xfId="47986"/>
    <cellStyle name="Comma 9 2 19" xfId="47987"/>
    <cellStyle name="Comma 9 2 2" xfId="47988"/>
    <cellStyle name="Comma 9 2 2 10" xfId="47989"/>
    <cellStyle name="Comma 9 2 2 10 2" xfId="47990"/>
    <cellStyle name="Comma 9 2 2 11" xfId="47991"/>
    <cellStyle name="Comma 9 2 2 11 2" xfId="47992"/>
    <cellStyle name="Comma 9 2 2 12" xfId="47993"/>
    <cellStyle name="Comma 9 2 2 13" xfId="47994"/>
    <cellStyle name="Comma 9 2 2 14" xfId="47995"/>
    <cellStyle name="Comma 9 2 2 15" xfId="47996"/>
    <cellStyle name="Comma 9 2 2 16" xfId="47997"/>
    <cellStyle name="Comma 9 2 2 17" xfId="47998"/>
    <cellStyle name="Comma 9 2 2 2" xfId="47999"/>
    <cellStyle name="Comma 9 2 2 2 10" xfId="48000"/>
    <cellStyle name="Comma 9 2 2 2 11" xfId="48001"/>
    <cellStyle name="Comma 9 2 2 2 12" xfId="48002"/>
    <cellStyle name="Comma 9 2 2 2 13" xfId="48003"/>
    <cellStyle name="Comma 9 2 2 2 14" xfId="48004"/>
    <cellStyle name="Comma 9 2 2 2 2" xfId="48005"/>
    <cellStyle name="Comma 9 2 2 2 2 2" xfId="48006"/>
    <cellStyle name="Comma 9 2 2 2 2 2 2" xfId="48007"/>
    <cellStyle name="Comma 9 2 2 2 2 2 2 2" xfId="48008"/>
    <cellStyle name="Comma 9 2 2 2 2 2 3" xfId="48009"/>
    <cellStyle name="Comma 9 2 2 2 2 3" xfId="48010"/>
    <cellStyle name="Comma 9 2 2 2 2 3 2" xfId="48011"/>
    <cellStyle name="Comma 9 2 2 2 2 4" xfId="48012"/>
    <cellStyle name="Comma 9 2 2 2 2 5" xfId="48013"/>
    <cellStyle name="Comma 9 2 2 2 2 6" xfId="48014"/>
    <cellStyle name="Comma 9 2 2 2 2 7" xfId="48015"/>
    <cellStyle name="Comma 9 2 2 2 2 8" xfId="48016"/>
    <cellStyle name="Comma 9 2 2 2 3" xfId="48017"/>
    <cellStyle name="Comma 9 2 2 2 3 2" xfId="48018"/>
    <cellStyle name="Comma 9 2 2 2 3 2 2" xfId="48019"/>
    <cellStyle name="Comma 9 2 2 2 3 2 2 2" xfId="48020"/>
    <cellStyle name="Comma 9 2 2 2 3 2 3" xfId="48021"/>
    <cellStyle name="Comma 9 2 2 2 3 3" xfId="48022"/>
    <cellStyle name="Comma 9 2 2 2 3 3 2" xfId="48023"/>
    <cellStyle name="Comma 9 2 2 2 3 4" xfId="48024"/>
    <cellStyle name="Comma 9 2 2 2 3 5" xfId="48025"/>
    <cellStyle name="Comma 9 2 2 2 3 6" xfId="48026"/>
    <cellStyle name="Comma 9 2 2 2 3 7" xfId="48027"/>
    <cellStyle name="Comma 9 2 2 2 3 8" xfId="48028"/>
    <cellStyle name="Comma 9 2 2 2 4" xfId="48029"/>
    <cellStyle name="Comma 9 2 2 2 4 2" xfId="48030"/>
    <cellStyle name="Comma 9 2 2 2 4 2 2" xfId="48031"/>
    <cellStyle name="Comma 9 2 2 2 4 2 2 2" xfId="48032"/>
    <cellStyle name="Comma 9 2 2 2 4 2 3" xfId="48033"/>
    <cellStyle name="Comma 9 2 2 2 4 3" xfId="48034"/>
    <cellStyle name="Comma 9 2 2 2 4 3 2" xfId="48035"/>
    <cellStyle name="Comma 9 2 2 2 4 4" xfId="48036"/>
    <cellStyle name="Comma 9 2 2 2 4 5" xfId="48037"/>
    <cellStyle name="Comma 9 2 2 2 5" xfId="48038"/>
    <cellStyle name="Comma 9 2 2 2 5 2" xfId="48039"/>
    <cellStyle name="Comma 9 2 2 2 5 2 2" xfId="48040"/>
    <cellStyle name="Comma 9 2 2 2 5 2 2 2" xfId="48041"/>
    <cellStyle name="Comma 9 2 2 2 5 2 3" xfId="48042"/>
    <cellStyle name="Comma 9 2 2 2 5 3" xfId="48043"/>
    <cellStyle name="Comma 9 2 2 2 5 3 2" xfId="48044"/>
    <cellStyle name="Comma 9 2 2 2 5 4" xfId="48045"/>
    <cellStyle name="Comma 9 2 2 2 5 5" xfId="48046"/>
    <cellStyle name="Comma 9 2 2 2 6" xfId="48047"/>
    <cellStyle name="Comma 9 2 2 2 6 2" xfId="48048"/>
    <cellStyle name="Comma 9 2 2 2 6 2 2" xfId="48049"/>
    <cellStyle name="Comma 9 2 2 2 6 3" xfId="48050"/>
    <cellStyle name="Comma 9 2 2 2 7" xfId="48051"/>
    <cellStyle name="Comma 9 2 2 2 7 2" xfId="48052"/>
    <cellStyle name="Comma 9 2 2 2 8" xfId="48053"/>
    <cellStyle name="Comma 9 2 2 2 8 2" xfId="48054"/>
    <cellStyle name="Comma 9 2 2 2 9" xfId="48055"/>
    <cellStyle name="Comma 9 2 2 3" xfId="48056"/>
    <cellStyle name="Comma 9 2 2 3 10" xfId="48057"/>
    <cellStyle name="Comma 9 2 2 3 11" xfId="48058"/>
    <cellStyle name="Comma 9 2 2 3 12" xfId="48059"/>
    <cellStyle name="Comma 9 2 2 3 13" xfId="48060"/>
    <cellStyle name="Comma 9 2 2 3 14" xfId="48061"/>
    <cellStyle name="Comma 9 2 2 3 2" xfId="48062"/>
    <cellStyle name="Comma 9 2 2 3 2 2" xfId="48063"/>
    <cellStyle name="Comma 9 2 2 3 2 2 2" xfId="48064"/>
    <cellStyle name="Comma 9 2 2 3 2 2 2 2" xfId="48065"/>
    <cellStyle name="Comma 9 2 2 3 2 2 3" xfId="48066"/>
    <cellStyle name="Comma 9 2 2 3 2 3" xfId="48067"/>
    <cellStyle name="Comma 9 2 2 3 2 3 2" xfId="48068"/>
    <cellStyle name="Comma 9 2 2 3 2 4" xfId="48069"/>
    <cellStyle name="Comma 9 2 2 3 2 5" xfId="48070"/>
    <cellStyle name="Comma 9 2 2 3 2 6" xfId="48071"/>
    <cellStyle name="Comma 9 2 2 3 2 7" xfId="48072"/>
    <cellStyle name="Comma 9 2 2 3 2 8" xfId="48073"/>
    <cellStyle name="Comma 9 2 2 3 3" xfId="48074"/>
    <cellStyle name="Comma 9 2 2 3 3 2" xfId="48075"/>
    <cellStyle name="Comma 9 2 2 3 3 2 2" xfId="48076"/>
    <cellStyle name="Comma 9 2 2 3 3 2 2 2" xfId="48077"/>
    <cellStyle name="Comma 9 2 2 3 3 2 3" xfId="48078"/>
    <cellStyle name="Comma 9 2 2 3 3 3" xfId="48079"/>
    <cellStyle name="Comma 9 2 2 3 3 3 2" xfId="48080"/>
    <cellStyle name="Comma 9 2 2 3 3 4" xfId="48081"/>
    <cellStyle name="Comma 9 2 2 3 3 5" xfId="48082"/>
    <cellStyle name="Comma 9 2 2 3 3 6" xfId="48083"/>
    <cellStyle name="Comma 9 2 2 3 3 7" xfId="48084"/>
    <cellStyle name="Comma 9 2 2 3 3 8" xfId="48085"/>
    <cellStyle name="Comma 9 2 2 3 4" xfId="48086"/>
    <cellStyle name="Comma 9 2 2 3 4 2" xfId="48087"/>
    <cellStyle name="Comma 9 2 2 3 4 2 2" xfId="48088"/>
    <cellStyle name="Comma 9 2 2 3 4 2 2 2" xfId="48089"/>
    <cellStyle name="Comma 9 2 2 3 4 2 3" xfId="48090"/>
    <cellStyle name="Comma 9 2 2 3 4 3" xfId="48091"/>
    <cellStyle name="Comma 9 2 2 3 4 3 2" xfId="48092"/>
    <cellStyle name="Comma 9 2 2 3 4 4" xfId="48093"/>
    <cellStyle name="Comma 9 2 2 3 4 5" xfId="48094"/>
    <cellStyle name="Comma 9 2 2 3 5" xfId="48095"/>
    <cellStyle name="Comma 9 2 2 3 5 2" xfId="48096"/>
    <cellStyle name="Comma 9 2 2 3 5 2 2" xfId="48097"/>
    <cellStyle name="Comma 9 2 2 3 5 2 2 2" xfId="48098"/>
    <cellStyle name="Comma 9 2 2 3 5 2 3" xfId="48099"/>
    <cellStyle name="Comma 9 2 2 3 5 3" xfId="48100"/>
    <cellStyle name="Comma 9 2 2 3 5 3 2" xfId="48101"/>
    <cellStyle name="Comma 9 2 2 3 5 4" xfId="48102"/>
    <cellStyle name="Comma 9 2 2 3 5 5" xfId="48103"/>
    <cellStyle name="Comma 9 2 2 3 6" xfId="48104"/>
    <cellStyle name="Comma 9 2 2 3 6 2" xfId="48105"/>
    <cellStyle name="Comma 9 2 2 3 6 2 2" xfId="48106"/>
    <cellStyle name="Comma 9 2 2 3 6 3" xfId="48107"/>
    <cellStyle name="Comma 9 2 2 3 7" xfId="48108"/>
    <cellStyle name="Comma 9 2 2 3 7 2" xfId="48109"/>
    <cellStyle name="Comma 9 2 2 3 8" xfId="48110"/>
    <cellStyle name="Comma 9 2 2 3 8 2" xfId="48111"/>
    <cellStyle name="Comma 9 2 2 3 9" xfId="48112"/>
    <cellStyle name="Comma 9 2 2 4" xfId="48113"/>
    <cellStyle name="Comma 9 2 2 4 10" xfId="48114"/>
    <cellStyle name="Comma 9 2 2 4 11" xfId="48115"/>
    <cellStyle name="Comma 9 2 2 4 12" xfId="48116"/>
    <cellStyle name="Comma 9 2 2 4 13" xfId="48117"/>
    <cellStyle name="Comma 9 2 2 4 14" xfId="48118"/>
    <cellStyle name="Comma 9 2 2 4 2" xfId="48119"/>
    <cellStyle name="Comma 9 2 2 4 2 2" xfId="48120"/>
    <cellStyle name="Comma 9 2 2 4 2 2 2" xfId="48121"/>
    <cellStyle name="Comma 9 2 2 4 2 2 2 2" xfId="48122"/>
    <cellStyle name="Comma 9 2 2 4 2 2 3" xfId="48123"/>
    <cellStyle name="Comma 9 2 2 4 2 3" xfId="48124"/>
    <cellStyle name="Comma 9 2 2 4 2 3 2" xfId="48125"/>
    <cellStyle name="Comma 9 2 2 4 2 4" xfId="48126"/>
    <cellStyle name="Comma 9 2 2 4 2 5" xfId="48127"/>
    <cellStyle name="Comma 9 2 2 4 2 6" xfId="48128"/>
    <cellStyle name="Comma 9 2 2 4 2 7" xfId="48129"/>
    <cellStyle name="Comma 9 2 2 4 2 8" xfId="48130"/>
    <cellStyle name="Comma 9 2 2 4 3" xfId="48131"/>
    <cellStyle name="Comma 9 2 2 4 3 2" xfId="48132"/>
    <cellStyle name="Comma 9 2 2 4 3 2 2" xfId="48133"/>
    <cellStyle name="Comma 9 2 2 4 3 2 2 2" xfId="48134"/>
    <cellStyle name="Comma 9 2 2 4 3 2 3" xfId="48135"/>
    <cellStyle name="Comma 9 2 2 4 3 3" xfId="48136"/>
    <cellStyle name="Comma 9 2 2 4 3 3 2" xfId="48137"/>
    <cellStyle name="Comma 9 2 2 4 3 4" xfId="48138"/>
    <cellStyle name="Comma 9 2 2 4 3 5" xfId="48139"/>
    <cellStyle name="Comma 9 2 2 4 3 6" xfId="48140"/>
    <cellStyle name="Comma 9 2 2 4 3 7" xfId="48141"/>
    <cellStyle name="Comma 9 2 2 4 3 8" xfId="48142"/>
    <cellStyle name="Comma 9 2 2 4 4" xfId="48143"/>
    <cellStyle name="Comma 9 2 2 4 4 2" xfId="48144"/>
    <cellStyle name="Comma 9 2 2 4 4 2 2" xfId="48145"/>
    <cellStyle name="Comma 9 2 2 4 4 2 2 2" xfId="48146"/>
    <cellStyle name="Comma 9 2 2 4 4 2 3" xfId="48147"/>
    <cellStyle name="Comma 9 2 2 4 4 3" xfId="48148"/>
    <cellStyle name="Comma 9 2 2 4 4 3 2" xfId="48149"/>
    <cellStyle name="Comma 9 2 2 4 4 4" xfId="48150"/>
    <cellStyle name="Comma 9 2 2 4 4 5" xfId="48151"/>
    <cellStyle name="Comma 9 2 2 4 5" xfId="48152"/>
    <cellStyle name="Comma 9 2 2 4 5 2" xfId="48153"/>
    <cellStyle name="Comma 9 2 2 4 5 2 2" xfId="48154"/>
    <cellStyle name="Comma 9 2 2 4 5 2 2 2" xfId="48155"/>
    <cellStyle name="Comma 9 2 2 4 5 2 3" xfId="48156"/>
    <cellStyle name="Comma 9 2 2 4 5 3" xfId="48157"/>
    <cellStyle name="Comma 9 2 2 4 5 3 2" xfId="48158"/>
    <cellStyle name="Comma 9 2 2 4 5 4" xfId="48159"/>
    <cellStyle name="Comma 9 2 2 4 5 5" xfId="48160"/>
    <cellStyle name="Comma 9 2 2 4 6" xfId="48161"/>
    <cellStyle name="Comma 9 2 2 4 6 2" xfId="48162"/>
    <cellStyle name="Comma 9 2 2 4 6 2 2" xfId="48163"/>
    <cellStyle name="Comma 9 2 2 4 6 3" xfId="48164"/>
    <cellStyle name="Comma 9 2 2 4 7" xfId="48165"/>
    <cellStyle name="Comma 9 2 2 4 7 2" xfId="48166"/>
    <cellStyle name="Comma 9 2 2 4 8" xfId="48167"/>
    <cellStyle name="Comma 9 2 2 4 8 2" xfId="48168"/>
    <cellStyle name="Comma 9 2 2 4 9" xfId="48169"/>
    <cellStyle name="Comma 9 2 2 5" xfId="48170"/>
    <cellStyle name="Comma 9 2 2 5 2" xfId="48171"/>
    <cellStyle name="Comma 9 2 2 5 2 2" xfId="48172"/>
    <cellStyle name="Comma 9 2 2 5 2 2 2" xfId="48173"/>
    <cellStyle name="Comma 9 2 2 5 2 3" xfId="48174"/>
    <cellStyle name="Comma 9 2 2 5 3" xfId="48175"/>
    <cellStyle name="Comma 9 2 2 5 3 2" xfId="48176"/>
    <cellStyle name="Comma 9 2 2 5 4" xfId="48177"/>
    <cellStyle name="Comma 9 2 2 5 5" xfId="48178"/>
    <cellStyle name="Comma 9 2 2 5 6" xfId="48179"/>
    <cellStyle name="Comma 9 2 2 5 7" xfId="48180"/>
    <cellStyle name="Comma 9 2 2 5 8" xfId="48181"/>
    <cellStyle name="Comma 9 2 2 6" xfId="48182"/>
    <cellStyle name="Comma 9 2 2 6 2" xfId="48183"/>
    <cellStyle name="Comma 9 2 2 6 2 2" xfId="48184"/>
    <cellStyle name="Comma 9 2 2 6 2 2 2" xfId="48185"/>
    <cellStyle name="Comma 9 2 2 6 2 3" xfId="48186"/>
    <cellStyle name="Comma 9 2 2 6 3" xfId="48187"/>
    <cellStyle name="Comma 9 2 2 6 3 2" xfId="48188"/>
    <cellStyle name="Comma 9 2 2 6 4" xfId="48189"/>
    <cellStyle name="Comma 9 2 2 6 5" xfId="48190"/>
    <cellStyle name="Comma 9 2 2 6 6" xfId="48191"/>
    <cellStyle name="Comma 9 2 2 6 7" xfId="48192"/>
    <cellStyle name="Comma 9 2 2 6 8" xfId="48193"/>
    <cellStyle name="Comma 9 2 2 7" xfId="48194"/>
    <cellStyle name="Comma 9 2 2 7 2" xfId="48195"/>
    <cellStyle name="Comma 9 2 2 7 2 2" xfId="48196"/>
    <cellStyle name="Comma 9 2 2 7 2 2 2" xfId="48197"/>
    <cellStyle name="Comma 9 2 2 7 2 3" xfId="48198"/>
    <cellStyle name="Comma 9 2 2 7 3" xfId="48199"/>
    <cellStyle name="Comma 9 2 2 7 3 2" xfId="48200"/>
    <cellStyle name="Comma 9 2 2 7 4" xfId="48201"/>
    <cellStyle name="Comma 9 2 2 7 5" xfId="48202"/>
    <cellStyle name="Comma 9 2 2 8" xfId="48203"/>
    <cellStyle name="Comma 9 2 2 8 2" xfId="48204"/>
    <cellStyle name="Comma 9 2 2 8 2 2" xfId="48205"/>
    <cellStyle name="Comma 9 2 2 8 2 2 2" xfId="48206"/>
    <cellStyle name="Comma 9 2 2 8 2 3" xfId="48207"/>
    <cellStyle name="Comma 9 2 2 8 3" xfId="48208"/>
    <cellStyle name="Comma 9 2 2 8 3 2" xfId="48209"/>
    <cellStyle name="Comma 9 2 2 8 4" xfId="48210"/>
    <cellStyle name="Comma 9 2 2 8 5" xfId="48211"/>
    <cellStyle name="Comma 9 2 2 9" xfId="48212"/>
    <cellStyle name="Comma 9 2 2 9 2" xfId="48213"/>
    <cellStyle name="Comma 9 2 2 9 2 2" xfId="48214"/>
    <cellStyle name="Comma 9 2 2 9 3" xfId="48215"/>
    <cellStyle name="Comma 9 2 3" xfId="48216"/>
    <cellStyle name="Comma 9 2 3 10" xfId="48217"/>
    <cellStyle name="Comma 9 2 3 11" xfId="48218"/>
    <cellStyle name="Comma 9 2 3 12" xfId="48219"/>
    <cellStyle name="Comma 9 2 3 13" xfId="48220"/>
    <cellStyle name="Comma 9 2 3 14" xfId="48221"/>
    <cellStyle name="Comma 9 2 3 2" xfId="48222"/>
    <cellStyle name="Comma 9 2 3 2 2" xfId="48223"/>
    <cellStyle name="Comma 9 2 3 2 2 2" xfId="48224"/>
    <cellStyle name="Comma 9 2 3 2 2 2 2" xfId="48225"/>
    <cellStyle name="Comma 9 2 3 2 2 3" xfId="48226"/>
    <cellStyle name="Comma 9 2 3 2 3" xfId="48227"/>
    <cellStyle name="Comma 9 2 3 2 3 2" xfId="48228"/>
    <cellStyle name="Comma 9 2 3 2 4" xfId="48229"/>
    <cellStyle name="Comma 9 2 3 2 5" xfId="48230"/>
    <cellStyle name="Comma 9 2 3 2 6" xfId="48231"/>
    <cellStyle name="Comma 9 2 3 2 7" xfId="48232"/>
    <cellStyle name="Comma 9 2 3 2 8" xfId="48233"/>
    <cellStyle name="Comma 9 2 3 3" xfId="48234"/>
    <cellStyle name="Comma 9 2 3 3 2" xfId="48235"/>
    <cellStyle name="Comma 9 2 3 3 2 2" xfId="48236"/>
    <cellStyle name="Comma 9 2 3 3 2 2 2" xfId="48237"/>
    <cellStyle name="Comma 9 2 3 3 2 3" xfId="48238"/>
    <cellStyle name="Comma 9 2 3 3 3" xfId="48239"/>
    <cellStyle name="Comma 9 2 3 3 3 2" xfId="48240"/>
    <cellStyle name="Comma 9 2 3 3 4" xfId="48241"/>
    <cellStyle name="Comma 9 2 3 3 5" xfId="48242"/>
    <cellStyle name="Comma 9 2 3 3 6" xfId="48243"/>
    <cellStyle name="Comma 9 2 3 3 7" xfId="48244"/>
    <cellStyle name="Comma 9 2 3 3 8" xfId="48245"/>
    <cellStyle name="Comma 9 2 3 4" xfId="48246"/>
    <cellStyle name="Comma 9 2 3 4 2" xfId="48247"/>
    <cellStyle name="Comma 9 2 3 4 2 2" xfId="48248"/>
    <cellStyle name="Comma 9 2 3 4 2 2 2" xfId="48249"/>
    <cellStyle name="Comma 9 2 3 4 2 3" xfId="48250"/>
    <cellStyle name="Comma 9 2 3 4 3" xfId="48251"/>
    <cellStyle name="Comma 9 2 3 4 3 2" xfId="48252"/>
    <cellStyle name="Comma 9 2 3 4 4" xfId="48253"/>
    <cellStyle name="Comma 9 2 3 4 5" xfId="48254"/>
    <cellStyle name="Comma 9 2 3 5" xfId="48255"/>
    <cellStyle name="Comma 9 2 3 5 2" xfId="48256"/>
    <cellStyle name="Comma 9 2 3 5 2 2" xfId="48257"/>
    <cellStyle name="Comma 9 2 3 5 2 2 2" xfId="48258"/>
    <cellStyle name="Comma 9 2 3 5 2 3" xfId="48259"/>
    <cellStyle name="Comma 9 2 3 5 3" xfId="48260"/>
    <cellStyle name="Comma 9 2 3 5 3 2" xfId="48261"/>
    <cellStyle name="Comma 9 2 3 5 4" xfId="48262"/>
    <cellStyle name="Comma 9 2 3 5 5" xfId="48263"/>
    <cellStyle name="Comma 9 2 3 6" xfId="48264"/>
    <cellStyle name="Comma 9 2 3 6 2" xfId="48265"/>
    <cellStyle name="Comma 9 2 3 6 2 2" xfId="48266"/>
    <cellStyle name="Comma 9 2 3 6 3" xfId="48267"/>
    <cellStyle name="Comma 9 2 3 7" xfId="48268"/>
    <cellStyle name="Comma 9 2 3 7 2" xfId="48269"/>
    <cellStyle name="Comma 9 2 3 8" xfId="48270"/>
    <cellStyle name="Comma 9 2 3 8 2" xfId="48271"/>
    <cellStyle name="Comma 9 2 3 9" xfId="48272"/>
    <cellStyle name="Comma 9 2 4" xfId="48273"/>
    <cellStyle name="Comma 9 2 4 10" xfId="48274"/>
    <cellStyle name="Comma 9 2 4 11" xfId="48275"/>
    <cellStyle name="Comma 9 2 4 12" xfId="48276"/>
    <cellStyle name="Comma 9 2 4 13" xfId="48277"/>
    <cellStyle name="Comma 9 2 4 14" xfId="48278"/>
    <cellStyle name="Comma 9 2 4 2" xfId="48279"/>
    <cellStyle name="Comma 9 2 4 2 2" xfId="48280"/>
    <cellStyle name="Comma 9 2 4 2 2 2" xfId="48281"/>
    <cellStyle name="Comma 9 2 4 2 2 2 2" xfId="48282"/>
    <cellStyle name="Comma 9 2 4 2 2 3" xfId="48283"/>
    <cellStyle name="Comma 9 2 4 2 3" xfId="48284"/>
    <cellStyle name="Comma 9 2 4 2 3 2" xfId="48285"/>
    <cellStyle name="Comma 9 2 4 2 4" xfId="48286"/>
    <cellStyle name="Comma 9 2 4 2 5" xfId="48287"/>
    <cellStyle name="Comma 9 2 4 2 6" xfId="48288"/>
    <cellStyle name="Comma 9 2 4 2 7" xfId="48289"/>
    <cellStyle name="Comma 9 2 4 2 8" xfId="48290"/>
    <cellStyle name="Comma 9 2 4 3" xfId="48291"/>
    <cellStyle name="Comma 9 2 4 3 2" xfId="48292"/>
    <cellStyle name="Comma 9 2 4 3 2 2" xfId="48293"/>
    <cellStyle name="Comma 9 2 4 3 2 2 2" xfId="48294"/>
    <cellStyle name="Comma 9 2 4 3 2 3" xfId="48295"/>
    <cellStyle name="Comma 9 2 4 3 3" xfId="48296"/>
    <cellStyle name="Comma 9 2 4 3 3 2" xfId="48297"/>
    <cellStyle name="Comma 9 2 4 3 4" xfId="48298"/>
    <cellStyle name="Comma 9 2 4 3 5" xfId="48299"/>
    <cellStyle name="Comma 9 2 4 3 6" xfId="48300"/>
    <cellStyle name="Comma 9 2 4 3 7" xfId="48301"/>
    <cellStyle name="Comma 9 2 4 3 8" xfId="48302"/>
    <cellStyle name="Comma 9 2 4 4" xfId="48303"/>
    <cellStyle name="Comma 9 2 4 4 2" xfId="48304"/>
    <cellStyle name="Comma 9 2 4 4 2 2" xfId="48305"/>
    <cellStyle name="Comma 9 2 4 4 2 2 2" xfId="48306"/>
    <cellStyle name="Comma 9 2 4 4 2 3" xfId="48307"/>
    <cellStyle name="Comma 9 2 4 4 3" xfId="48308"/>
    <cellStyle name="Comma 9 2 4 4 3 2" xfId="48309"/>
    <cellStyle name="Comma 9 2 4 4 4" xfId="48310"/>
    <cellStyle name="Comma 9 2 4 4 5" xfId="48311"/>
    <cellStyle name="Comma 9 2 4 5" xfId="48312"/>
    <cellStyle name="Comma 9 2 4 5 2" xfId="48313"/>
    <cellStyle name="Comma 9 2 4 5 2 2" xfId="48314"/>
    <cellStyle name="Comma 9 2 4 5 2 2 2" xfId="48315"/>
    <cellStyle name="Comma 9 2 4 5 2 3" xfId="48316"/>
    <cellStyle name="Comma 9 2 4 5 3" xfId="48317"/>
    <cellStyle name="Comma 9 2 4 5 3 2" xfId="48318"/>
    <cellStyle name="Comma 9 2 4 5 4" xfId="48319"/>
    <cellStyle name="Comma 9 2 4 5 5" xfId="48320"/>
    <cellStyle name="Comma 9 2 4 6" xfId="48321"/>
    <cellStyle name="Comma 9 2 4 6 2" xfId="48322"/>
    <cellStyle name="Comma 9 2 4 6 2 2" xfId="48323"/>
    <cellStyle name="Comma 9 2 4 6 3" xfId="48324"/>
    <cellStyle name="Comma 9 2 4 7" xfId="48325"/>
    <cellStyle name="Comma 9 2 4 7 2" xfId="48326"/>
    <cellStyle name="Comma 9 2 4 8" xfId="48327"/>
    <cellStyle name="Comma 9 2 4 8 2" xfId="48328"/>
    <cellStyle name="Comma 9 2 4 9" xfId="48329"/>
    <cellStyle name="Comma 9 2 5" xfId="48330"/>
    <cellStyle name="Comma 9 2 5 10" xfId="48331"/>
    <cellStyle name="Comma 9 2 5 11" xfId="48332"/>
    <cellStyle name="Comma 9 2 5 12" xfId="48333"/>
    <cellStyle name="Comma 9 2 5 13" xfId="48334"/>
    <cellStyle name="Comma 9 2 5 14" xfId="48335"/>
    <cellStyle name="Comma 9 2 5 2" xfId="48336"/>
    <cellStyle name="Comma 9 2 5 2 2" xfId="48337"/>
    <cellStyle name="Comma 9 2 5 2 2 2" xfId="48338"/>
    <cellStyle name="Comma 9 2 5 2 2 2 2" xfId="48339"/>
    <cellStyle name="Comma 9 2 5 2 2 3" xfId="48340"/>
    <cellStyle name="Comma 9 2 5 2 3" xfId="48341"/>
    <cellStyle name="Comma 9 2 5 2 3 2" xfId="48342"/>
    <cellStyle name="Comma 9 2 5 2 4" xfId="48343"/>
    <cellStyle name="Comma 9 2 5 2 5" xfId="48344"/>
    <cellStyle name="Comma 9 2 5 2 6" xfId="48345"/>
    <cellStyle name="Comma 9 2 5 2 7" xfId="48346"/>
    <cellStyle name="Comma 9 2 5 2 8" xfId="48347"/>
    <cellStyle name="Comma 9 2 5 3" xfId="48348"/>
    <cellStyle name="Comma 9 2 5 3 2" xfId="48349"/>
    <cellStyle name="Comma 9 2 5 3 2 2" xfId="48350"/>
    <cellStyle name="Comma 9 2 5 3 2 2 2" xfId="48351"/>
    <cellStyle name="Comma 9 2 5 3 2 3" xfId="48352"/>
    <cellStyle name="Comma 9 2 5 3 3" xfId="48353"/>
    <cellStyle name="Comma 9 2 5 3 3 2" xfId="48354"/>
    <cellStyle name="Comma 9 2 5 3 4" xfId="48355"/>
    <cellStyle name="Comma 9 2 5 3 5" xfId="48356"/>
    <cellStyle name="Comma 9 2 5 3 6" xfId="48357"/>
    <cellStyle name="Comma 9 2 5 3 7" xfId="48358"/>
    <cellStyle name="Comma 9 2 5 3 8" xfId="48359"/>
    <cellStyle name="Comma 9 2 5 4" xfId="48360"/>
    <cellStyle name="Comma 9 2 5 4 2" xfId="48361"/>
    <cellStyle name="Comma 9 2 5 4 2 2" xfId="48362"/>
    <cellStyle name="Comma 9 2 5 4 2 2 2" xfId="48363"/>
    <cellStyle name="Comma 9 2 5 4 2 3" xfId="48364"/>
    <cellStyle name="Comma 9 2 5 4 3" xfId="48365"/>
    <cellStyle name="Comma 9 2 5 4 3 2" xfId="48366"/>
    <cellStyle name="Comma 9 2 5 4 4" xfId="48367"/>
    <cellStyle name="Comma 9 2 5 4 5" xfId="48368"/>
    <cellStyle name="Comma 9 2 5 5" xfId="48369"/>
    <cellStyle name="Comma 9 2 5 5 2" xfId="48370"/>
    <cellStyle name="Comma 9 2 5 5 2 2" xfId="48371"/>
    <cellStyle name="Comma 9 2 5 5 2 2 2" xfId="48372"/>
    <cellStyle name="Comma 9 2 5 5 2 3" xfId="48373"/>
    <cellStyle name="Comma 9 2 5 5 3" xfId="48374"/>
    <cellStyle name="Comma 9 2 5 5 3 2" xfId="48375"/>
    <cellStyle name="Comma 9 2 5 5 4" xfId="48376"/>
    <cellStyle name="Comma 9 2 5 5 5" xfId="48377"/>
    <cellStyle name="Comma 9 2 5 6" xfId="48378"/>
    <cellStyle name="Comma 9 2 5 6 2" xfId="48379"/>
    <cellStyle name="Comma 9 2 5 6 2 2" xfId="48380"/>
    <cellStyle name="Comma 9 2 5 6 3" xfId="48381"/>
    <cellStyle name="Comma 9 2 5 7" xfId="48382"/>
    <cellStyle name="Comma 9 2 5 7 2" xfId="48383"/>
    <cellStyle name="Comma 9 2 5 8" xfId="48384"/>
    <cellStyle name="Comma 9 2 5 8 2" xfId="48385"/>
    <cellStyle name="Comma 9 2 5 9" xfId="48386"/>
    <cellStyle name="Comma 9 2 6" xfId="48387"/>
    <cellStyle name="Comma 9 2 6 10" xfId="48388"/>
    <cellStyle name="Comma 9 2 6 11" xfId="48389"/>
    <cellStyle name="Comma 9 2 6 12" xfId="48390"/>
    <cellStyle name="Comma 9 2 6 13" xfId="48391"/>
    <cellStyle name="Comma 9 2 6 14" xfId="48392"/>
    <cellStyle name="Comma 9 2 6 2" xfId="48393"/>
    <cellStyle name="Comma 9 2 6 2 2" xfId="48394"/>
    <cellStyle name="Comma 9 2 6 2 2 2" xfId="48395"/>
    <cellStyle name="Comma 9 2 6 2 2 2 2" xfId="48396"/>
    <cellStyle name="Comma 9 2 6 2 2 3" xfId="48397"/>
    <cellStyle name="Comma 9 2 6 2 3" xfId="48398"/>
    <cellStyle name="Comma 9 2 6 2 3 2" xfId="48399"/>
    <cellStyle name="Comma 9 2 6 2 4" xfId="48400"/>
    <cellStyle name="Comma 9 2 6 2 5" xfId="48401"/>
    <cellStyle name="Comma 9 2 6 3" xfId="48402"/>
    <cellStyle name="Comma 9 2 6 3 2" xfId="48403"/>
    <cellStyle name="Comma 9 2 6 3 2 2" xfId="48404"/>
    <cellStyle name="Comma 9 2 6 3 2 2 2" xfId="48405"/>
    <cellStyle name="Comma 9 2 6 3 2 3" xfId="48406"/>
    <cellStyle name="Comma 9 2 6 3 3" xfId="48407"/>
    <cellStyle name="Comma 9 2 6 3 3 2" xfId="48408"/>
    <cellStyle name="Comma 9 2 6 3 4" xfId="48409"/>
    <cellStyle name="Comma 9 2 6 3 5" xfId="48410"/>
    <cellStyle name="Comma 9 2 6 4" xfId="48411"/>
    <cellStyle name="Comma 9 2 6 4 2" xfId="48412"/>
    <cellStyle name="Comma 9 2 6 4 2 2" xfId="48413"/>
    <cellStyle name="Comma 9 2 6 4 2 2 2" xfId="48414"/>
    <cellStyle name="Comma 9 2 6 4 2 3" xfId="48415"/>
    <cellStyle name="Comma 9 2 6 4 3" xfId="48416"/>
    <cellStyle name="Comma 9 2 6 4 3 2" xfId="48417"/>
    <cellStyle name="Comma 9 2 6 4 4" xfId="48418"/>
    <cellStyle name="Comma 9 2 6 4 5" xfId="48419"/>
    <cellStyle name="Comma 9 2 6 5" xfId="48420"/>
    <cellStyle name="Comma 9 2 6 5 2" xfId="48421"/>
    <cellStyle name="Comma 9 2 6 5 2 2" xfId="48422"/>
    <cellStyle name="Comma 9 2 6 5 2 2 2" xfId="48423"/>
    <cellStyle name="Comma 9 2 6 5 2 3" xfId="48424"/>
    <cellStyle name="Comma 9 2 6 5 3" xfId="48425"/>
    <cellStyle name="Comma 9 2 6 5 3 2" xfId="48426"/>
    <cellStyle name="Comma 9 2 6 5 4" xfId="48427"/>
    <cellStyle name="Comma 9 2 6 5 5" xfId="48428"/>
    <cellStyle name="Comma 9 2 6 6" xfId="48429"/>
    <cellStyle name="Comma 9 2 6 6 2" xfId="48430"/>
    <cellStyle name="Comma 9 2 6 6 2 2" xfId="48431"/>
    <cellStyle name="Comma 9 2 6 6 3" xfId="48432"/>
    <cellStyle name="Comma 9 2 6 7" xfId="48433"/>
    <cellStyle name="Comma 9 2 6 7 2" xfId="48434"/>
    <cellStyle name="Comma 9 2 6 8" xfId="48435"/>
    <cellStyle name="Comma 9 2 6 8 2" xfId="48436"/>
    <cellStyle name="Comma 9 2 6 9" xfId="48437"/>
    <cellStyle name="Comma 9 2 7" xfId="48438"/>
    <cellStyle name="Comma 9 2 7 2" xfId="48439"/>
    <cellStyle name="Comma 9 2 7 3" xfId="48440"/>
    <cellStyle name="Comma 9 2 7 4" xfId="48441"/>
    <cellStyle name="Comma 9 2 7 5" xfId="48442"/>
    <cellStyle name="Comma 9 2 8" xfId="48443"/>
    <cellStyle name="Comma 9 2 8 2" xfId="48444"/>
    <cellStyle name="Comma 9 2 8 2 2" xfId="48445"/>
    <cellStyle name="Comma 9 2 8 2 2 2" xfId="48446"/>
    <cellStyle name="Comma 9 2 8 2 3" xfId="48447"/>
    <cellStyle name="Comma 9 2 8 3" xfId="48448"/>
    <cellStyle name="Comma 9 2 8 3 2" xfId="48449"/>
    <cellStyle name="Comma 9 2 8 4" xfId="48450"/>
    <cellStyle name="Comma 9 2 8 5" xfId="48451"/>
    <cellStyle name="Comma 9 2 9" xfId="48452"/>
    <cellStyle name="Comma 9 2 9 2" xfId="48453"/>
    <cellStyle name="Comma 9 20" xfId="48454"/>
    <cellStyle name="Comma 9 21" xfId="47952"/>
    <cellStyle name="Comma 9 3" xfId="48455"/>
    <cellStyle name="Comma 9 3 10" xfId="48456"/>
    <cellStyle name="Comma 9 3 10 2" xfId="48457"/>
    <cellStyle name="Comma 9 3 11" xfId="48458"/>
    <cellStyle name="Comma 9 3 12" xfId="48459"/>
    <cellStyle name="Comma 9 3 13" xfId="48460"/>
    <cellStyle name="Comma 9 3 14" xfId="48461"/>
    <cellStyle name="Comma 9 3 15" xfId="48462"/>
    <cellStyle name="Comma 9 3 2" xfId="48463"/>
    <cellStyle name="Comma 9 3 2 10" xfId="48464"/>
    <cellStyle name="Comma 9 3 2 11" xfId="48465"/>
    <cellStyle name="Comma 9 3 2 12" xfId="48466"/>
    <cellStyle name="Comma 9 3 2 13" xfId="48467"/>
    <cellStyle name="Comma 9 3 2 14" xfId="48468"/>
    <cellStyle name="Comma 9 3 2 2" xfId="48469"/>
    <cellStyle name="Comma 9 3 2 2 2" xfId="48470"/>
    <cellStyle name="Comma 9 3 2 2 2 2" xfId="48471"/>
    <cellStyle name="Comma 9 3 2 2 2 2 2" xfId="48472"/>
    <cellStyle name="Comma 9 3 2 2 2 3" xfId="48473"/>
    <cellStyle name="Comma 9 3 2 2 3" xfId="48474"/>
    <cellStyle name="Comma 9 3 2 2 3 2" xfId="48475"/>
    <cellStyle name="Comma 9 3 2 2 4" xfId="48476"/>
    <cellStyle name="Comma 9 3 2 2 5" xfId="48477"/>
    <cellStyle name="Comma 9 3 2 2 6" xfId="48478"/>
    <cellStyle name="Comma 9 3 2 2 7" xfId="48479"/>
    <cellStyle name="Comma 9 3 2 2 8" xfId="48480"/>
    <cellStyle name="Comma 9 3 2 3" xfId="48481"/>
    <cellStyle name="Comma 9 3 2 3 2" xfId="48482"/>
    <cellStyle name="Comma 9 3 2 3 2 2" xfId="48483"/>
    <cellStyle name="Comma 9 3 2 3 2 2 2" xfId="48484"/>
    <cellStyle name="Comma 9 3 2 3 2 3" xfId="48485"/>
    <cellStyle name="Comma 9 3 2 3 3" xfId="48486"/>
    <cellStyle name="Comma 9 3 2 3 3 2" xfId="48487"/>
    <cellStyle name="Comma 9 3 2 3 4" xfId="48488"/>
    <cellStyle name="Comma 9 3 2 3 5" xfId="48489"/>
    <cellStyle name="Comma 9 3 2 3 6" xfId="48490"/>
    <cellStyle name="Comma 9 3 2 3 7" xfId="48491"/>
    <cellStyle name="Comma 9 3 2 3 8" xfId="48492"/>
    <cellStyle name="Comma 9 3 2 4" xfId="48493"/>
    <cellStyle name="Comma 9 3 2 4 2" xfId="48494"/>
    <cellStyle name="Comma 9 3 2 4 2 2" xfId="48495"/>
    <cellStyle name="Comma 9 3 2 4 2 2 2" xfId="48496"/>
    <cellStyle name="Comma 9 3 2 4 2 3" xfId="48497"/>
    <cellStyle name="Comma 9 3 2 4 3" xfId="48498"/>
    <cellStyle name="Comma 9 3 2 4 3 2" xfId="48499"/>
    <cellStyle name="Comma 9 3 2 4 4" xfId="48500"/>
    <cellStyle name="Comma 9 3 2 4 5" xfId="48501"/>
    <cellStyle name="Comma 9 3 2 5" xfId="48502"/>
    <cellStyle name="Comma 9 3 2 5 2" xfId="48503"/>
    <cellStyle name="Comma 9 3 2 5 2 2" xfId="48504"/>
    <cellStyle name="Comma 9 3 2 5 2 2 2" xfId="48505"/>
    <cellStyle name="Comma 9 3 2 5 2 3" xfId="48506"/>
    <cellStyle name="Comma 9 3 2 5 3" xfId="48507"/>
    <cellStyle name="Comma 9 3 2 5 3 2" xfId="48508"/>
    <cellStyle name="Comma 9 3 2 5 4" xfId="48509"/>
    <cellStyle name="Comma 9 3 2 5 5" xfId="48510"/>
    <cellStyle name="Comma 9 3 2 6" xfId="48511"/>
    <cellStyle name="Comma 9 3 2 6 2" xfId="48512"/>
    <cellStyle name="Comma 9 3 2 6 2 2" xfId="48513"/>
    <cellStyle name="Comma 9 3 2 6 3" xfId="48514"/>
    <cellStyle name="Comma 9 3 2 7" xfId="48515"/>
    <cellStyle name="Comma 9 3 2 7 2" xfId="48516"/>
    <cellStyle name="Comma 9 3 2 8" xfId="48517"/>
    <cellStyle name="Comma 9 3 2 8 2" xfId="48518"/>
    <cellStyle name="Comma 9 3 2 9" xfId="48519"/>
    <cellStyle name="Comma 9 3 3" xfId="48520"/>
    <cellStyle name="Comma 9 3 3 10" xfId="48521"/>
    <cellStyle name="Comma 9 3 3 11" xfId="48522"/>
    <cellStyle name="Comma 9 3 3 12" xfId="48523"/>
    <cellStyle name="Comma 9 3 3 13" xfId="48524"/>
    <cellStyle name="Comma 9 3 3 14" xfId="48525"/>
    <cellStyle name="Comma 9 3 3 2" xfId="48526"/>
    <cellStyle name="Comma 9 3 3 2 2" xfId="48527"/>
    <cellStyle name="Comma 9 3 3 2 2 2" xfId="48528"/>
    <cellStyle name="Comma 9 3 3 2 2 2 2" xfId="48529"/>
    <cellStyle name="Comma 9 3 3 2 2 3" xfId="48530"/>
    <cellStyle name="Comma 9 3 3 2 3" xfId="48531"/>
    <cellStyle name="Comma 9 3 3 2 3 2" xfId="48532"/>
    <cellStyle name="Comma 9 3 3 2 4" xfId="48533"/>
    <cellStyle name="Comma 9 3 3 2 5" xfId="48534"/>
    <cellStyle name="Comma 9 3 3 2 6" xfId="48535"/>
    <cellStyle name="Comma 9 3 3 2 7" xfId="48536"/>
    <cellStyle name="Comma 9 3 3 2 8" xfId="48537"/>
    <cellStyle name="Comma 9 3 3 3" xfId="48538"/>
    <cellStyle name="Comma 9 3 3 3 2" xfId="48539"/>
    <cellStyle name="Comma 9 3 3 3 2 2" xfId="48540"/>
    <cellStyle name="Comma 9 3 3 3 2 2 2" xfId="48541"/>
    <cellStyle name="Comma 9 3 3 3 2 3" xfId="48542"/>
    <cellStyle name="Comma 9 3 3 3 3" xfId="48543"/>
    <cellStyle name="Comma 9 3 3 3 3 2" xfId="48544"/>
    <cellStyle name="Comma 9 3 3 3 4" xfId="48545"/>
    <cellStyle name="Comma 9 3 3 3 5" xfId="48546"/>
    <cellStyle name="Comma 9 3 3 3 6" xfId="48547"/>
    <cellStyle name="Comma 9 3 3 3 7" xfId="48548"/>
    <cellStyle name="Comma 9 3 3 3 8" xfId="48549"/>
    <cellStyle name="Comma 9 3 3 4" xfId="48550"/>
    <cellStyle name="Comma 9 3 3 4 2" xfId="48551"/>
    <cellStyle name="Comma 9 3 3 4 2 2" xfId="48552"/>
    <cellStyle name="Comma 9 3 3 4 2 2 2" xfId="48553"/>
    <cellStyle name="Comma 9 3 3 4 2 3" xfId="48554"/>
    <cellStyle name="Comma 9 3 3 4 3" xfId="48555"/>
    <cellStyle name="Comma 9 3 3 4 3 2" xfId="48556"/>
    <cellStyle name="Comma 9 3 3 4 4" xfId="48557"/>
    <cellStyle name="Comma 9 3 3 4 5" xfId="48558"/>
    <cellStyle name="Comma 9 3 3 5" xfId="48559"/>
    <cellStyle name="Comma 9 3 3 5 2" xfId="48560"/>
    <cellStyle name="Comma 9 3 3 5 2 2" xfId="48561"/>
    <cellStyle name="Comma 9 3 3 5 2 2 2" xfId="48562"/>
    <cellStyle name="Comma 9 3 3 5 2 3" xfId="48563"/>
    <cellStyle name="Comma 9 3 3 5 3" xfId="48564"/>
    <cellStyle name="Comma 9 3 3 5 3 2" xfId="48565"/>
    <cellStyle name="Comma 9 3 3 5 4" xfId="48566"/>
    <cellStyle name="Comma 9 3 3 5 5" xfId="48567"/>
    <cellStyle name="Comma 9 3 3 6" xfId="48568"/>
    <cellStyle name="Comma 9 3 3 6 2" xfId="48569"/>
    <cellStyle name="Comma 9 3 3 6 2 2" xfId="48570"/>
    <cellStyle name="Comma 9 3 3 6 3" xfId="48571"/>
    <cellStyle name="Comma 9 3 3 7" xfId="48572"/>
    <cellStyle name="Comma 9 3 3 7 2" xfId="48573"/>
    <cellStyle name="Comma 9 3 3 8" xfId="48574"/>
    <cellStyle name="Comma 9 3 3 8 2" xfId="48575"/>
    <cellStyle name="Comma 9 3 3 9" xfId="48576"/>
    <cellStyle name="Comma 9 3 4" xfId="48577"/>
    <cellStyle name="Comma 9 3 4 10" xfId="48578"/>
    <cellStyle name="Comma 9 3 4 11" xfId="48579"/>
    <cellStyle name="Comma 9 3 4 12" xfId="48580"/>
    <cellStyle name="Comma 9 3 4 13" xfId="48581"/>
    <cellStyle name="Comma 9 3 4 14" xfId="48582"/>
    <cellStyle name="Comma 9 3 4 2" xfId="48583"/>
    <cellStyle name="Comma 9 3 4 2 2" xfId="48584"/>
    <cellStyle name="Comma 9 3 4 2 2 2" xfId="48585"/>
    <cellStyle name="Comma 9 3 4 2 2 2 2" xfId="48586"/>
    <cellStyle name="Comma 9 3 4 2 2 3" xfId="48587"/>
    <cellStyle name="Comma 9 3 4 2 3" xfId="48588"/>
    <cellStyle name="Comma 9 3 4 2 3 2" xfId="48589"/>
    <cellStyle name="Comma 9 3 4 2 4" xfId="48590"/>
    <cellStyle name="Comma 9 3 4 2 5" xfId="48591"/>
    <cellStyle name="Comma 9 3 4 2 6" xfId="48592"/>
    <cellStyle name="Comma 9 3 4 2 7" xfId="48593"/>
    <cellStyle name="Comma 9 3 4 2 8" xfId="48594"/>
    <cellStyle name="Comma 9 3 4 3" xfId="48595"/>
    <cellStyle name="Comma 9 3 4 3 2" xfId="48596"/>
    <cellStyle name="Comma 9 3 4 3 2 2" xfId="48597"/>
    <cellStyle name="Comma 9 3 4 3 2 2 2" xfId="48598"/>
    <cellStyle name="Comma 9 3 4 3 2 3" xfId="48599"/>
    <cellStyle name="Comma 9 3 4 3 3" xfId="48600"/>
    <cellStyle name="Comma 9 3 4 3 3 2" xfId="48601"/>
    <cellStyle name="Comma 9 3 4 3 4" xfId="48602"/>
    <cellStyle name="Comma 9 3 4 3 5" xfId="48603"/>
    <cellStyle name="Comma 9 3 4 3 6" xfId="48604"/>
    <cellStyle name="Comma 9 3 4 3 7" xfId="48605"/>
    <cellStyle name="Comma 9 3 4 3 8" xfId="48606"/>
    <cellStyle name="Comma 9 3 4 4" xfId="48607"/>
    <cellStyle name="Comma 9 3 4 4 2" xfId="48608"/>
    <cellStyle name="Comma 9 3 4 4 2 2" xfId="48609"/>
    <cellStyle name="Comma 9 3 4 4 2 2 2" xfId="48610"/>
    <cellStyle name="Comma 9 3 4 4 2 3" xfId="48611"/>
    <cellStyle name="Comma 9 3 4 4 3" xfId="48612"/>
    <cellStyle name="Comma 9 3 4 4 3 2" xfId="48613"/>
    <cellStyle name="Comma 9 3 4 4 4" xfId="48614"/>
    <cellStyle name="Comma 9 3 4 4 5" xfId="48615"/>
    <cellStyle name="Comma 9 3 4 5" xfId="48616"/>
    <cellStyle name="Comma 9 3 4 5 2" xfId="48617"/>
    <cellStyle name="Comma 9 3 4 5 2 2" xfId="48618"/>
    <cellStyle name="Comma 9 3 4 5 2 2 2" xfId="48619"/>
    <cellStyle name="Comma 9 3 4 5 2 3" xfId="48620"/>
    <cellStyle name="Comma 9 3 4 5 3" xfId="48621"/>
    <cellStyle name="Comma 9 3 4 5 3 2" xfId="48622"/>
    <cellStyle name="Comma 9 3 4 5 4" xfId="48623"/>
    <cellStyle name="Comma 9 3 4 5 5" xfId="48624"/>
    <cellStyle name="Comma 9 3 4 6" xfId="48625"/>
    <cellStyle name="Comma 9 3 4 6 2" xfId="48626"/>
    <cellStyle name="Comma 9 3 4 6 2 2" xfId="48627"/>
    <cellStyle name="Comma 9 3 4 6 3" xfId="48628"/>
    <cellStyle name="Comma 9 3 4 7" xfId="48629"/>
    <cellStyle name="Comma 9 3 4 7 2" xfId="48630"/>
    <cellStyle name="Comma 9 3 4 8" xfId="48631"/>
    <cellStyle name="Comma 9 3 4 8 2" xfId="48632"/>
    <cellStyle name="Comma 9 3 4 9" xfId="48633"/>
    <cellStyle name="Comma 9 3 5" xfId="48634"/>
    <cellStyle name="Comma 9 3 5 2" xfId="48635"/>
    <cellStyle name="Comma 9 3 5 2 2" xfId="48636"/>
    <cellStyle name="Comma 9 3 5 2 2 2" xfId="48637"/>
    <cellStyle name="Comma 9 3 5 2 3" xfId="48638"/>
    <cellStyle name="Comma 9 3 5 3" xfId="48639"/>
    <cellStyle name="Comma 9 3 5 3 2" xfId="48640"/>
    <cellStyle name="Comma 9 3 5 4" xfId="48641"/>
    <cellStyle name="Comma 9 3 5 5" xfId="48642"/>
    <cellStyle name="Comma 9 3 5 6" xfId="48643"/>
    <cellStyle name="Comma 9 3 5 7" xfId="48644"/>
    <cellStyle name="Comma 9 3 5 8" xfId="48645"/>
    <cellStyle name="Comma 9 3 6" xfId="48646"/>
    <cellStyle name="Comma 9 3 6 2" xfId="48647"/>
    <cellStyle name="Comma 9 3 6 2 2" xfId="48648"/>
    <cellStyle name="Comma 9 3 6 2 2 2" xfId="48649"/>
    <cellStyle name="Comma 9 3 6 2 3" xfId="48650"/>
    <cellStyle name="Comma 9 3 6 3" xfId="48651"/>
    <cellStyle name="Comma 9 3 6 3 2" xfId="48652"/>
    <cellStyle name="Comma 9 3 6 4" xfId="48653"/>
    <cellStyle name="Comma 9 3 6 5" xfId="48654"/>
    <cellStyle name="Comma 9 3 6 6" xfId="48655"/>
    <cellStyle name="Comma 9 3 6 7" xfId="48656"/>
    <cellStyle name="Comma 9 3 6 8" xfId="48657"/>
    <cellStyle name="Comma 9 3 7" xfId="48658"/>
    <cellStyle name="Comma 9 3 7 2" xfId="48659"/>
    <cellStyle name="Comma 9 3 7 2 2" xfId="48660"/>
    <cellStyle name="Comma 9 3 7 2 2 2" xfId="48661"/>
    <cellStyle name="Comma 9 3 7 2 3" xfId="48662"/>
    <cellStyle name="Comma 9 3 7 3" xfId="48663"/>
    <cellStyle name="Comma 9 3 7 3 2" xfId="48664"/>
    <cellStyle name="Comma 9 3 7 4" xfId="48665"/>
    <cellStyle name="Comma 9 3 7 5" xfId="48666"/>
    <cellStyle name="Comma 9 3 8" xfId="48667"/>
    <cellStyle name="Comma 9 3 8 2" xfId="48668"/>
    <cellStyle name="Comma 9 3 8 2 2" xfId="48669"/>
    <cellStyle name="Comma 9 3 8 2 2 2" xfId="48670"/>
    <cellStyle name="Comma 9 3 8 2 3" xfId="48671"/>
    <cellStyle name="Comma 9 3 8 3" xfId="48672"/>
    <cellStyle name="Comma 9 3 8 3 2" xfId="48673"/>
    <cellStyle name="Comma 9 3 8 4" xfId="48674"/>
    <cellStyle name="Comma 9 3 8 5" xfId="48675"/>
    <cellStyle name="Comma 9 3 9" xfId="48676"/>
    <cellStyle name="Comma 9 3 9 2" xfId="48677"/>
    <cellStyle name="Comma 9 3 9 2 2" xfId="48678"/>
    <cellStyle name="Comma 9 3 9 2 2 2" xfId="48679"/>
    <cellStyle name="Comma 9 3 9 2 3" xfId="48680"/>
    <cellStyle name="Comma 9 3 9 3" xfId="48681"/>
    <cellStyle name="Comma 9 3 9 3 2" xfId="48682"/>
    <cellStyle name="Comma 9 3 9 4" xfId="48683"/>
    <cellStyle name="Comma 9 3 9 5" xfId="48684"/>
    <cellStyle name="Comma 9 4" xfId="48685"/>
    <cellStyle name="Comma 9 4 10" xfId="48686"/>
    <cellStyle name="Comma 9 4 11" xfId="48687"/>
    <cellStyle name="Comma 9 4 12" xfId="48688"/>
    <cellStyle name="Comma 9 4 2" xfId="48689"/>
    <cellStyle name="Comma 9 4 2 2" xfId="48690"/>
    <cellStyle name="Comma 9 4 2 2 2" xfId="48691"/>
    <cellStyle name="Comma 9 4 2 2 2 2" xfId="48692"/>
    <cellStyle name="Comma 9 4 2 2 3" xfId="48693"/>
    <cellStyle name="Comma 9 4 2 3" xfId="48694"/>
    <cellStyle name="Comma 9 4 2 3 2" xfId="48695"/>
    <cellStyle name="Comma 9 4 2 4" xfId="48696"/>
    <cellStyle name="Comma 9 4 2 5" xfId="48697"/>
    <cellStyle name="Comma 9 4 2 6" xfId="48698"/>
    <cellStyle name="Comma 9 4 2 7" xfId="48699"/>
    <cellStyle name="Comma 9 4 2 8" xfId="48700"/>
    <cellStyle name="Comma 9 4 3" xfId="48701"/>
    <cellStyle name="Comma 9 4 3 2" xfId="48702"/>
    <cellStyle name="Comma 9 4 3 2 2" xfId="48703"/>
    <cellStyle name="Comma 9 4 3 2 2 2" xfId="48704"/>
    <cellStyle name="Comma 9 4 3 2 3" xfId="48705"/>
    <cellStyle name="Comma 9 4 3 3" xfId="48706"/>
    <cellStyle name="Comma 9 4 3 3 2" xfId="48707"/>
    <cellStyle name="Comma 9 4 3 4" xfId="48708"/>
    <cellStyle name="Comma 9 4 3 5" xfId="48709"/>
    <cellStyle name="Comma 9 4 3 6" xfId="48710"/>
    <cellStyle name="Comma 9 4 3 7" xfId="48711"/>
    <cellStyle name="Comma 9 4 3 8" xfId="48712"/>
    <cellStyle name="Comma 9 4 4" xfId="48713"/>
    <cellStyle name="Comma 9 4 4 2" xfId="48714"/>
    <cellStyle name="Comma 9 4 4 2 2" xfId="48715"/>
    <cellStyle name="Comma 9 4 4 2 2 2" xfId="48716"/>
    <cellStyle name="Comma 9 4 4 2 3" xfId="48717"/>
    <cellStyle name="Comma 9 4 4 3" xfId="48718"/>
    <cellStyle name="Comma 9 4 4 3 2" xfId="48719"/>
    <cellStyle name="Comma 9 4 4 4" xfId="48720"/>
    <cellStyle name="Comma 9 4 4 5" xfId="48721"/>
    <cellStyle name="Comma 9 4 5" xfId="48722"/>
    <cellStyle name="Comma 9 4 5 2" xfId="48723"/>
    <cellStyle name="Comma 9 4 5 2 2" xfId="48724"/>
    <cellStyle name="Comma 9 4 5 2 2 2" xfId="48725"/>
    <cellStyle name="Comma 9 4 5 2 3" xfId="48726"/>
    <cellStyle name="Comma 9 4 5 3" xfId="48727"/>
    <cellStyle name="Comma 9 4 5 3 2" xfId="48728"/>
    <cellStyle name="Comma 9 4 5 4" xfId="48729"/>
    <cellStyle name="Comma 9 4 5 5" xfId="48730"/>
    <cellStyle name="Comma 9 4 6" xfId="48731"/>
    <cellStyle name="Comma 9 4 6 2" xfId="48732"/>
    <cellStyle name="Comma 9 4 6 2 2" xfId="48733"/>
    <cellStyle name="Comma 9 4 6 2 2 2" xfId="48734"/>
    <cellStyle name="Comma 9 4 6 2 3" xfId="48735"/>
    <cellStyle name="Comma 9 4 6 3" xfId="48736"/>
    <cellStyle name="Comma 9 4 6 3 2" xfId="48737"/>
    <cellStyle name="Comma 9 4 6 4" xfId="48738"/>
    <cellStyle name="Comma 9 4 6 5" xfId="48739"/>
    <cellStyle name="Comma 9 4 7" xfId="48740"/>
    <cellStyle name="Comma 9 4 7 2" xfId="48741"/>
    <cellStyle name="Comma 9 4 8" xfId="48742"/>
    <cellStyle name="Comma 9 4 9" xfId="48743"/>
    <cellStyle name="Comma 9 5" xfId="48744"/>
    <cellStyle name="Comma 9 5 10" xfId="48745"/>
    <cellStyle name="Comma 9 5 11" xfId="48746"/>
    <cellStyle name="Comma 9 5 12" xfId="48747"/>
    <cellStyle name="Comma 9 5 13" xfId="48748"/>
    <cellStyle name="Comma 9 5 14" xfId="48749"/>
    <cellStyle name="Comma 9 5 2" xfId="48750"/>
    <cellStyle name="Comma 9 5 2 2" xfId="48751"/>
    <cellStyle name="Comma 9 5 2 2 2" xfId="48752"/>
    <cellStyle name="Comma 9 5 2 2 2 2" xfId="48753"/>
    <cellStyle name="Comma 9 5 2 2 3" xfId="48754"/>
    <cellStyle name="Comma 9 5 2 3" xfId="48755"/>
    <cellStyle name="Comma 9 5 2 3 2" xfId="48756"/>
    <cellStyle name="Comma 9 5 2 4" xfId="48757"/>
    <cellStyle name="Comma 9 5 2 5" xfId="48758"/>
    <cellStyle name="Comma 9 5 2 6" xfId="48759"/>
    <cellStyle name="Comma 9 5 2 7" xfId="48760"/>
    <cellStyle name="Comma 9 5 2 8" xfId="48761"/>
    <cellStyle name="Comma 9 5 3" xfId="48762"/>
    <cellStyle name="Comma 9 5 3 2" xfId="48763"/>
    <cellStyle name="Comma 9 5 3 2 2" xfId="48764"/>
    <cellStyle name="Comma 9 5 3 2 2 2" xfId="48765"/>
    <cellStyle name="Comma 9 5 3 2 3" xfId="48766"/>
    <cellStyle name="Comma 9 5 3 3" xfId="48767"/>
    <cellStyle name="Comma 9 5 3 3 2" xfId="48768"/>
    <cellStyle name="Comma 9 5 3 4" xfId="48769"/>
    <cellStyle name="Comma 9 5 3 5" xfId="48770"/>
    <cellStyle name="Comma 9 5 3 6" xfId="48771"/>
    <cellStyle name="Comma 9 5 3 7" xfId="48772"/>
    <cellStyle name="Comma 9 5 3 8" xfId="48773"/>
    <cellStyle name="Comma 9 5 4" xfId="48774"/>
    <cellStyle name="Comma 9 5 4 2" xfId="48775"/>
    <cellStyle name="Comma 9 5 4 2 2" xfId="48776"/>
    <cellStyle name="Comma 9 5 4 2 2 2" xfId="48777"/>
    <cellStyle name="Comma 9 5 4 2 3" xfId="48778"/>
    <cellStyle name="Comma 9 5 4 3" xfId="48779"/>
    <cellStyle name="Comma 9 5 4 3 2" xfId="48780"/>
    <cellStyle name="Comma 9 5 4 4" xfId="48781"/>
    <cellStyle name="Comma 9 5 4 5" xfId="48782"/>
    <cellStyle name="Comma 9 5 5" xfId="48783"/>
    <cellStyle name="Comma 9 5 5 2" xfId="48784"/>
    <cellStyle name="Comma 9 5 5 2 2" xfId="48785"/>
    <cellStyle name="Comma 9 5 5 2 2 2" xfId="48786"/>
    <cellStyle name="Comma 9 5 5 2 3" xfId="48787"/>
    <cellStyle name="Comma 9 5 5 3" xfId="48788"/>
    <cellStyle name="Comma 9 5 5 3 2" xfId="48789"/>
    <cellStyle name="Comma 9 5 5 4" xfId="48790"/>
    <cellStyle name="Comma 9 5 5 5" xfId="48791"/>
    <cellStyle name="Comma 9 5 6" xfId="48792"/>
    <cellStyle name="Comma 9 5 6 2" xfId="48793"/>
    <cellStyle name="Comma 9 5 6 2 2" xfId="48794"/>
    <cellStyle name="Comma 9 5 6 3" xfId="48795"/>
    <cellStyle name="Comma 9 5 7" xfId="48796"/>
    <cellStyle name="Comma 9 5 7 2" xfId="48797"/>
    <cellStyle name="Comma 9 5 8" xfId="48798"/>
    <cellStyle name="Comma 9 5 8 2" xfId="48799"/>
    <cellStyle name="Comma 9 5 9" xfId="48800"/>
    <cellStyle name="Comma 9 6" xfId="48801"/>
    <cellStyle name="Comma 9 6 10" xfId="48802"/>
    <cellStyle name="Comma 9 6 11" xfId="48803"/>
    <cellStyle name="Comma 9 6 12" xfId="48804"/>
    <cellStyle name="Comma 9 6 13" xfId="48805"/>
    <cellStyle name="Comma 9 6 14" xfId="48806"/>
    <cellStyle name="Comma 9 6 2" xfId="48807"/>
    <cellStyle name="Comma 9 6 2 2" xfId="48808"/>
    <cellStyle name="Comma 9 6 2 2 2" xfId="48809"/>
    <cellStyle name="Comma 9 6 2 2 2 2" xfId="48810"/>
    <cellStyle name="Comma 9 6 2 2 3" xfId="48811"/>
    <cellStyle name="Comma 9 6 2 3" xfId="48812"/>
    <cellStyle name="Comma 9 6 2 3 2" xfId="48813"/>
    <cellStyle name="Comma 9 6 2 4" xfId="48814"/>
    <cellStyle name="Comma 9 6 2 5" xfId="48815"/>
    <cellStyle name="Comma 9 6 2 6" xfId="48816"/>
    <cellStyle name="Comma 9 6 2 7" xfId="48817"/>
    <cellStyle name="Comma 9 6 2 8" xfId="48818"/>
    <cellStyle name="Comma 9 6 3" xfId="48819"/>
    <cellStyle name="Comma 9 6 3 2" xfId="48820"/>
    <cellStyle name="Comma 9 6 3 2 2" xfId="48821"/>
    <cellStyle name="Comma 9 6 3 2 2 2" xfId="48822"/>
    <cellStyle name="Comma 9 6 3 2 3" xfId="48823"/>
    <cellStyle name="Comma 9 6 3 3" xfId="48824"/>
    <cellStyle name="Comma 9 6 3 3 2" xfId="48825"/>
    <cellStyle name="Comma 9 6 3 4" xfId="48826"/>
    <cellStyle name="Comma 9 6 3 5" xfId="48827"/>
    <cellStyle name="Comma 9 6 3 6" xfId="48828"/>
    <cellStyle name="Comma 9 6 3 7" xfId="48829"/>
    <cellStyle name="Comma 9 6 3 8" xfId="48830"/>
    <cellStyle name="Comma 9 6 4" xfId="48831"/>
    <cellStyle name="Comma 9 6 4 2" xfId="48832"/>
    <cellStyle name="Comma 9 6 4 2 2" xfId="48833"/>
    <cellStyle name="Comma 9 6 4 2 2 2" xfId="48834"/>
    <cellStyle name="Comma 9 6 4 2 3" xfId="48835"/>
    <cellStyle name="Comma 9 6 4 3" xfId="48836"/>
    <cellStyle name="Comma 9 6 4 3 2" xfId="48837"/>
    <cellStyle name="Comma 9 6 4 4" xfId="48838"/>
    <cellStyle name="Comma 9 6 4 5" xfId="48839"/>
    <cellStyle name="Comma 9 6 5" xfId="48840"/>
    <cellStyle name="Comma 9 6 5 2" xfId="48841"/>
    <cellStyle name="Comma 9 6 5 2 2" xfId="48842"/>
    <cellStyle name="Comma 9 6 5 2 2 2" xfId="48843"/>
    <cellStyle name="Comma 9 6 5 2 3" xfId="48844"/>
    <cellStyle name="Comma 9 6 5 3" xfId="48845"/>
    <cellStyle name="Comma 9 6 5 3 2" xfId="48846"/>
    <cellStyle name="Comma 9 6 5 4" xfId="48847"/>
    <cellStyle name="Comma 9 6 5 5" xfId="48848"/>
    <cellStyle name="Comma 9 6 6" xfId="48849"/>
    <cellStyle name="Comma 9 6 6 2" xfId="48850"/>
    <cellStyle name="Comma 9 6 6 2 2" xfId="48851"/>
    <cellStyle name="Comma 9 6 6 3" xfId="48852"/>
    <cellStyle name="Comma 9 6 7" xfId="48853"/>
    <cellStyle name="Comma 9 6 7 2" xfId="48854"/>
    <cellStyle name="Comma 9 6 8" xfId="48855"/>
    <cellStyle name="Comma 9 6 8 2" xfId="48856"/>
    <cellStyle name="Comma 9 6 9" xfId="48857"/>
    <cellStyle name="Comma 9 7" xfId="48858"/>
    <cellStyle name="Comma 9 7 10" xfId="48859"/>
    <cellStyle name="Comma 9 7 11" xfId="48860"/>
    <cellStyle name="Comma 9 7 12" xfId="48861"/>
    <cellStyle name="Comma 9 7 13" xfId="48862"/>
    <cellStyle name="Comma 9 7 14" xfId="48863"/>
    <cellStyle name="Comma 9 7 2" xfId="48864"/>
    <cellStyle name="Comma 9 7 2 2" xfId="48865"/>
    <cellStyle name="Comma 9 7 2 2 2" xfId="48866"/>
    <cellStyle name="Comma 9 7 2 2 2 2" xfId="48867"/>
    <cellStyle name="Comma 9 7 2 2 3" xfId="48868"/>
    <cellStyle name="Comma 9 7 2 3" xfId="48869"/>
    <cellStyle name="Comma 9 7 2 3 2" xfId="48870"/>
    <cellStyle name="Comma 9 7 2 4" xfId="48871"/>
    <cellStyle name="Comma 9 7 2 5" xfId="48872"/>
    <cellStyle name="Comma 9 7 3" xfId="48873"/>
    <cellStyle name="Comma 9 7 3 2" xfId="48874"/>
    <cellStyle name="Comma 9 7 3 2 2" xfId="48875"/>
    <cellStyle name="Comma 9 7 3 2 2 2" xfId="48876"/>
    <cellStyle name="Comma 9 7 3 2 3" xfId="48877"/>
    <cellStyle name="Comma 9 7 3 3" xfId="48878"/>
    <cellStyle name="Comma 9 7 3 3 2" xfId="48879"/>
    <cellStyle name="Comma 9 7 3 4" xfId="48880"/>
    <cellStyle name="Comma 9 7 3 5" xfId="48881"/>
    <cellStyle name="Comma 9 7 4" xfId="48882"/>
    <cellStyle name="Comma 9 7 4 2" xfId="48883"/>
    <cellStyle name="Comma 9 7 4 2 2" xfId="48884"/>
    <cellStyle name="Comma 9 7 4 2 2 2" xfId="48885"/>
    <cellStyle name="Comma 9 7 4 2 3" xfId="48886"/>
    <cellStyle name="Comma 9 7 4 3" xfId="48887"/>
    <cellStyle name="Comma 9 7 4 3 2" xfId="48888"/>
    <cellStyle name="Comma 9 7 4 4" xfId="48889"/>
    <cellStyle name="Comma 9 7 4 5" xfId="48890"/>
    <cellStyle name="Comma 9 7 5" xfId="48891"/>
    <cellStyle name="Comma 9 7 5 2" xfId="48892"/>
    <cellStyle name="Comma 9 7 5 2 2" xfId="48893"/>
    <cellStyle name="Comma 9 7 5 2 2 2" xfId="48894"/>
    <cellStyle name="Comma 9 7 5 2 3" xfId="48895"/>
    <cellStyle name="Comma 9 7 5 3" xfId="48896"/>
    <cellStyle name="Comma 9 7 5 3 2" xfId="48897"/>
    <cellStyle name="Comma 9 7 5 4" xfId="48898"/>
    <cellStyle name="Comma 9 7 5 5" xfId="48899"/>
    <cellStyle name="Comma 9 7 6" xfId="48900"/>
    <cellStyle name="Comma 9 7 6 2" xfId="48901"/>
    <cellStyle name="Comma 9 7 6 2 2" xfId="48902"/>
    <cellStyle name="Comma 9 7 6 3" xfId="48903"/>
    <cellStyle name="Comma 9 7 7" xfId="48904"/>
    <cellStyle name="Comma 9 7 7 2" xfId="48905"/>
    <cellStyle name="Comma 9 7 8" xfId="48906"/>
    <cellStyle name="Comma 9 7 8 2" xfId="48907"/>
    <cellStyle name="Comma 9 7 9" xfId="48908"/>
    <cellStyle name="Comma 9 8" xfId="48909"/>
    <cellStyle name="Comma 9 8 2" xfId="48910"/>
    <cellStyle name="Comma 9 8 2 2" xfId="48911"/>
    <cellStyle name="Comma 9 8 2 2 2" xfId="48912"/>
    <cellStyle name="Comma 9 8 2 3" xfId="48913"/>
    <cellStyle name="Comma 9 8 3" xfId="48914"/>
    <cellStyle name="Comma 9 8 3 2" xfId="48915"/>
    <cellStyle name="Comma 9 8 4" xfId="48916"/>
    <cellStyle name="Comma 9 8 5" xfId="48917"/>
    <cellStyle name="Comma 9 8 6" xfId="48918"/>
    <cellStyle name="Comma 9 8 7" xfId="48919"/>
    <cellStyle name="Comma 9 8 8" xfId="48920"/>
    <cellStyle name="Comma 9 9" xfId="48921"/>
    <cellStyle name="Comma 9 9 2" xfId="48922"/>
    <cellStyle name="Currency [0] 2" xfId="63326"/>
    <cellStyle name="Currency 2" xfId="67"/>
    <cellStyle name="Currency 2 2" xfId="68"/>
    <cellStyle name="Currency 2 2 2" xfId="69"/>
    <cellStyle name="Currency 2 2 2 2" xfId="48925"/>
    <cellStyle name="Currency 2 2 3" xfId="48924"/>
    <cellStyle name="Currency 2 3" xfId="70"/>
    <cellStyle name="Currency 2 3 2" xfId="48926"/>
    <cellStyle name="Currency 2 4" xfId="48923"/>
    <cellStyle name="Currency 3" xfId="71"/>
    <cellStyle name="Currency 3 2" xfId="72"/>
    <cellStyle name="Currency 3 2 2" xfId="48928"/>
    <cellStyle name="Currency 3 3" xfId="48927"/>
    <cellStyle name="Currency 4" xfId="73"/>
    <cellStyle name="Currency 4 2" xfId="48929"/>
    <cellStyle name="Currency 5" xfId="193"/>
    <cellStyle name="Currency 6" xfId="196"/>
    <cellStyle name="Explanatory Text 2" xfId="74"/>
    <cellStyle name="Fortis Formula" xfId="75"/>
    <cellStyle name="Fortis Input" xfId="76"/>
    <cellStyle name="Fortis Input 2" xfId="77"/>
    <cellStyle name="Fortis Input 2 2" xfId="78"/>
    <cellStyle name="Fortis Input 3" xfId="79"/>
    <cellStyle name="Fortis Label" xfId="80"/>
    <cellStyle name="Fortis Label 2" xfId="81"/>
    <cellStyle name="Fortis Label 2 2" xfId="82"/>
    <cellStyle name="Fortis Label 3" xfId="83"/>
    <cellStyle name="Fortis Table Header" xfId="84"/>
    <cellStyle name="Fortis Table Header 2" xfId="85"/>
    <cellStyle name="Fortis Table Header 2 2" xfId="86"/>
    <cellStyle name="Fortis Table Header 3" xfId="87"/>
    <cellStyle name="Good 2" xfId="88"/>
    <cellStyle name="Heading 1 2" xfId="89"/>
    <cellStyle name="Heading 2 2" xfId="90"/>
    <cellStyle name="Heading 3 2" xfId="91"/>
    <cellStyle name="Heading 4 2" xfId="92"/>
    <cellStyle name="Hyperlink 2" xfId="93"/>
    <cellStyle name="Hyperlink 2 2" xfId="94"/>
    <cellStyle name="Hyperlink 2 2 2" xfId="48930"/>
    <cellStyle name="Hyperlink 2 3" xfId="48931"/>
    <cellStyle name="Hyperlink 2 4" xfId="48932"/>
    <cellStyle name="Hyperlink 3" xfId="95"/>
    <cellStyle name="Hyperlink 4" xfId="63327"/>
    <cellStyle name="Input 2" xfId="96"/>
    <cellStyle name="Input 2 2" xfId="97"/>
    <cellStyle name="Input 2 2 2" xfId="98"/>
    <cellStyle name="Input 2 3" xfId="99"/>
    <cellStyle name="LargeTitle" xfId="100"/>
    <cellStyle name="Linked Cell 2" xfId="101"/>
    <cellStyle name="Neutral 2" xfId="102"/>
    <cellStyle name="Normal" xfId="0" builtinId="0"/>
    <cellStyle name="Normal 10" xfId="194"/>
    <cellStyle name="Normal 10 10" xfId="48934"/>
    <cellStyle name="Normal 10 10 2" xfId="48935"/>
    <cellStyle name="Normal 10 10 2 2" xfId="48936"/>
    <cellStyle name="Normal 10 10 2 2 2" xfId="48937"/>
    <cellStyle name="Normal 10 10 2 3" xfId="48938"/>
    <cellStyle name="Normal 10 10 3" xfId="48939"/>
    <cellStyle name="Normal 10 10 3 2" xfId="48940"/>
    <cellStyle name="Normal 10 10 4" xfId="48941"/>
    <cellStyle name="Normal 10 10 5" xfId="48942"/>
    <cellStyle name="Normal 10 10 6" xfId="48943"/>
    <cellStyle name="Normal 10 10 7" xfId="48944"/>
    <cellStyle name="Normal 10 10 8" xfId="48945"/>
    <cellStyle name="Normal 10 11" xfId="48946"/>
    <cellStyle name="Normal 10 11 2" xfId="48947"/>
    <cellStyle name="Normal 10 11 2 2" xfId="48948"/>
    <cellStyle name="Normal 10 11 2 2 2" xfId="48949"/>
    <cellStyle name="Normal 10 11 2 3" xfId="48950"/>
    <cellStyle name="Normal 10 11 3" xfId="48951"/>
    <cellStyle name="Normal 10 11 3 2" xfId="48952"/>
    <cellStyle name="Normal 10 11 4" xfId="48953"/>
    <cellStyle name="Normal 10 11 5" xfId="48954"/>
    <cellStyle name="Normal 10 12" xfId="48955"/>
    <cellStyle name="Normal 10 12 2" xfId="48956"/>
    <cellStyle name="Normal 10 12 2 2" xfId="48957"/>
    <cellStyle name="Normal 10 12 3" xfId="48958"/>
    <cellStyle name="Normal 10 12 4" xfId="48959"/>
    <cellStyle name="Normal 10 13" xfId="48960"/>
    <cellStyle name="Normal 10 13 2" xfId="48961"/>
    <cellStyle name="Normal 10 13 2 2" xfId="48962"/>
    <cellStyle name="Normal 10 13 3" xfId="48963"/>
    <cellStyle name="Normal 10 14" xfId="48964"/>
    <cellStyle name="Normal 10 14 2" xfId="48965"/>
    <cellStyle name="Normal 10 15" xfId="48966"/>
    <cellStyle name="Normal 10 15 2" xfId="48967"/>
    <cellStyle name="Normal 10 16" xfId="48968"/>
    <cellStyle name="Normal 10 17" xfId="48969"/>
    <cellStyle name="Normal 10 18" xfId="48970"/>
    <cellStyle name="Normal 10 19" xfId="48971"/>
    <cellStyle name="Normal 10 2" xfId="48972"/>
    <cellStyle name="Normal 10 2 10" xfId="48973"/>
    <cellStyle name="Normal 10 2 10 2" xfId="48974"/>
    <cellStyle name="Normal 10 2 10 2 2" xfId="48975"/>
    <cellStyle name="Normal 10 2 10 2 2 2" xfId="48976"/>
    <cellStyle name="Normal 10 2 10 2 3" xfId="48977"/>
    <cellStyle name="Normal 10 2 10 3" xfId="48978"/>
    <cellStyle name="Normal 10 2 10 3 2" xfId="48979"/>
    <cellStyle name="Normal 10 2 10 4" xfId="48980"/>
    <cellStyle name="Normal 10 2 10 5" xfId="48981"/>
    <cellStyle name="Normal 10 2 11" xfId="48982"/>
    <cellStyle name="Normal 10 2 11 2" xfId="48983"/>
    <cellStyle name="Normal 10 2 11 2 2" xfId="48984"/>
    <cellStyle name="Normal 10 2 11 2 2 2" xfId="48985"/>
    <cellStyle name="Normal 10 2 11 2 3" xfId="48986"/>
    <cellStyle name="Normal 10 2 11 3" xfId="48987"/>
    <cellStyle name="Normal 10 2 11 3 2" xfId="48988"/>
    <cellStyle name="Normal 10 2 11 4" xfId="48989"/>
    <cellStyle name="Normal 10 2 11 5" xfId="48990"/>
    <cellStyle name="Normal 10 2 12" xfId="48991"/>
    <cellStyle name="Normal 10 2 12 2" xfId="48992"/>
    <cellStyle name="Normal 10 2 12 2 2" xfId="48993"/>
    <cellStyle name="Normal 10 2 12 3" xfId="48994"/>
    <cellStyle name="Normal 10 2 12 4" xfId="48995"/>
    <cellStyle name="Normal 10 2 13" xfId="48996"/>
    <cellStyle name="Normal 10 2 13 2" xfId="48997"/>
    <cellStyle name="Normal 10 2 13 2 2" xfId="48998"/>
    <cellStyle name="Normal 10 2 13 3" xfId="48999"/>
    <cellStyle name="Normal 10 2 14" xfId="49000"/>
    <cellStyle name="Normal 10 2 14 2" xfId="49001"/>
    <cellStyle name="Normal 10 2 15" xfId="49002"/>
    <cellStyle name="Normal 10 2 15 2" xfId="49003"/>
    <cellStyle name="Normal 10 2 16" xfId="49004"/>
    <cellStyle name="Normal 10 2 17" xfId="49005"/>
    <cellStyle name="Normal 10 2 18" xfId="49006"/>
    <cellStyle name="Normal 10 2 19" xfId="49007"/>
    <cellStyle name="Normal 10 2 2" xfId="49008"/>
    <cellStyle name="Normal 10 2 2 10" xfId="49009"/>
    <cellStyle name="Normal 10 2 2 10 2" xfId="49010"/>
    <cellStyle name="Normal 10 2 2 10 2 2" xfId="49011"/>
    <cellStyle name="Normal 10 2 2 10 2 2 2" xfId="49012"/>
    <cellStyle name="Normal 10 2 2 10 2 3" xfId="49013"/>
    <cellStyle name="Normal 10 2 2 10 3" xfId="49014"/>
    <cellStyle name="Normal 10 2 2 10 3 2" xfId="49015"/>
    <cellStyle name="Normal 10 2 2 10 4" xfId="49016"/>
    <cellStyle name="Normal 10 2 2 10 5" xfId="49017"/>
    <cellStyle name="Normal 10 2 2 11" xfId="49018"/>
    <cellStyle name="Normal 10 2 2 11 2" xfId="49019"/>
    <cellStyle name="Normal 10 2 2 11 2 2" xfId="49020"/>
    <cellStyle name="Normal 10 2 2 11 3" xfId="49021"/>
    <cellStyle name="Normal 10 2 2 11 4" xfId="49022"/>
    <cellStyle name="Normal 10 2 2 12" xfId="49023"/>
    <cellStyle name="Normal 10 2 2 12 2" xfId="49024"/>
    <cellStyle name="Normal 10 2 2 12 2 2" xfId="49025"/>
    <cellStyle name="Normal 10 2 2 12 3" xfId="49026"/>
    <cellStyle name="Normal 10 2 2 13" xfId="49027"/>
    <cellStyle name="Normal 10 2 2 13 2" xfId="49028"/>
    <cellStyle name="Normal 10 2 2 14" xfId="49029"/>
    <cellStyle name="Normal 10 2 2 14 2" xfId="49030"/>
    <cellStyle name="Normal 10 2 2 15" xfId="49031"/>
    <cellStyle name="Normal 10 2 2 16" xfId="49032"/>
    <cellStyle name="Normal 10 2 2 17" xfId="49033"/>
    <cellStyle name="Normal 10 2 2 18" xfId="49034"/>
    <cellStyle name="Normal 10 2 2 19" xfId="49035"/>
    <cellStyle name="Normal 10 2 2 2" xfId="49036"/>
    <cellStyle name="Normal 10 2 2 2 10" xfId="49037"/>
    <cellStyle name="Normal 10 2 2 2 10 2" xfId="49038"/>
    <cellStyle name="Normal 10 2 2 2 10 2 2" xfId="49039"/>
    <cellStyle name="Normal 10 2 2 2 10 3" xfId="49040"/>
    <cellStyle name="Normal 10 2 2 2 11" xfId="49041"/>
    <cellStyle name="Normal 10 2 2 2 11 2" xfId="49042"/>
    <cellStyle name="Normal 10 2 2 2 12" xfId="49043"/>
    <cellStyle name="Normal 10 2 2 2 12 2" xfId="49044"/>
    <cellStyle name="Normal 10 2 2 2 13" xfId="49045"/>
    <cellStyle name="Normal 10 2 2 2 14" xfId="49046"/>
    <cellStyle name="Normal 10 2 2 2 15" xfId="49047"/>
    <cellStyle name="Normal 10 2 2 2 16" xfId="49048"/>
    <cellStyle name="Normal 10 2 2 2 17" xfId="49049"/>
    <cellStyle name="Normal 10 2 2 2 18" xfId="49050"/>
    <cellStyle name="Normal 10 2 2 2 2" xfId="49051"/>
    <cellStyle name="Normal 10 2 2 2 2 10" xfId="49052"/>
    <cellStyle name="Normal 10 2 2 2 2 11" xfId="49053"/>
    <cellStyle name="Normal 10 2 2 2 2 12" xfId="49054"/>
    <cellStyle name="Normal 10 2 2 2 2 13" xfId="49055"/>
    <cellStyle name="Normal 10 2 2 2 2 14" xfId="49056"/>
    <cellStyle name="Normal 10 2 2 2 2 15" xfId="49057"/>
    <cellStyle name="Normal 10 2 2 2 2 2" xfId="49058"/>
    <cellStyle name="Normal 10 2 2 2 2 2 10" xfId="49059"/>
    <cellStyle name="Normal 10 2 2 2 2 2 11" xfId="49060"/>
    <cellStyle name="Normal 10 2 2 2 2 2 12" xfId="49061"/>
    <cellStyle name="Normal 10 2 2 2 2 2 2" xfId="49062"/>
    <cellStyle name="Normal 10 2 2 2 2 2 2 2" xfId="49063"/>
    <cellStyle name="Normal 10 2 2 2 2 2 2 2 2" xfId="49064"/>
    <cellStyle name="Normal 10 2 2 2 2 2 2 2 2 2" xfId="49065"/>
    <cellStyle name="Normal 10 2 2 2 2 2 2 2 3" xfId="49066"/>
    <cellStyle name="Normal 10 2 2 2 2 2 2 3" xfId="49067"/>
    <cellStyle name="Normal 10 2 2 2 2 2 2 3 2" xfId="49068"/>
    <cellStyle name="Normal 10 2 2 2 2 2 2 4" xfId="49069"/>
    <cellStyle name="Normal 10 2 2 2 2 2 2 5" xfId="49070"/>
    <cellStyle name="Normal 10 2 2 2 2 2 2 6" xfId="49071"/>
    <cellStyle name="Normal 10 2 2 2 2 2 2 7" xfId="49072"/>
    <cellStyle name="Normal 10 2 2 2 2 2 2 8" xfId="49073"/>
    <cellStyle name="Normal 10 2 2 2 2 2 3" xfId="49074"/>
    <cellStyle name="Normal 10 2 2 2 2 2 3 2" xfId="49075"/>
    <cellStyle name="Normal 10 2 2 2 2 2 3 2 2" xfId="49076"/>
    <cellStyle name="Normal 10 2 2 2 2 2 3 2 2 2" xfId="49077"/>
    <cellStyle name="Normal 10 2 2 2 2 2 3 2 3" xfId="49078"/>
    <cellStyle name="Normal 10 2 2 2 2 2 3 3" xfId="49079"/>
    <cellStyle name="Normal 10 2 2 2 2 2 3 3 2" xfId="49080"/>
    <cellStyle name="Normal 10 2 2 2 2 2 3 4" xfId="49081"/>
    <cellStyle name="Normal 10 2 2 2 2 2 3 5" xfId="49082"/>
    <cellStyle name="Normal 10 2 2 2 2 2 3 6" xfId="49083"/>
    <cellStyle name="Normal 10 2 2 2 2 2 3 7" xfId="49084"/>
    <cellStyle name="Normal 10 2 2 2 2 2 3 8" xfId="49085"/>
    <cellStyle name="Normal 10 2 2 2 2 2 4" xfId="49086"/>
    <cellStyle name="Normal 10 2 2 2 2 2 4 2" xfId="49087"/>
    <cellStyle name="Normal 10 2 2 2 2 2 4 2 2" xfId="49088"/>
    <cellStyle name="Normal 10 2 2 2 2 2 4 3" xfId="49089"/>
    <cellStyle name="Normal 10 2 2 2 2 2 5" xfId="49090"/>
    <cellStyle name="Normal 10 2 2 2 2 2 5 2" xfId="49091"/>
    <cellStyle name="Normal 10 2 2 2 2 2 6" xfId="49092"/>
    <cellStyle name="Normal 10 2 2 2 2 2 6 2" xfId="49093"/>
    <cellStyle name="Normal 10 2 2 2 2 2 7" xfId="49094"/>
    <cellStyle name="Normal 10 2 2 2 2 2 8" xfId="49095"/>
    <cellStyle name="Normal 10 2 2 2 2 2 9" xfId="49096"/>
    <cellStyle name="Normal 10 2 2 2 2 3" xfId="49097"/>
    <cellStyle name="Normal 10 2 2 2 2 3 10" xfId="49098"/>
    <cellStyle name="Normal 10 2 2 2 2 3 11" xfId="49099"/>
    <cellStyle name="Normal 10 2 2 2 2 3 12" xfId="49100"/>
    <cellStyle name="Normal 10 2 2 2 2 3 2" xfId="49101"/>
    <cellStyle name="Normal 10 2 2 2 2 3 2 2" xfId="49102"/>
    <cellStyle name="Normal 10 2 2 2 2 3 2 2 2" xfId="49103"/>
    <cellStyle name="Normal 10 2 2 2 2 3 2 2 2 2" xfId="49104"/>
    <cellStyle name="Normal 10 2 2 2 2 3 2 2 3" xfId="49105"/>
    <cellStyle name="Normal 10 2 2 2 2 3 2 3" xfId="49106"/>
    <cellStyle name="Normal 10 2 2 2 2 3 2 3 2" xfId="49107"/>
    <cellStyle name="Normal 10 2 2 2 2 3 2 4" xfId="49108"/>
    <cellStyle name="Normal 10 2 2 2 2 3 2 5" xfId="49109"/>
    <cellStyle name="Normal 10 2 2 2 2 3 2 6" xfId="49110"/>
    <cellStyle name="Normal 10 2 2 2 2 3 2 7" xfId="49111"/>
    <cellStyle name="Normal 10 2 2 2 2 3 2 8" xfId="49112"/>
    <cellStyle name="Normal 10 2 2 2 2 3 3" xfId="49113"/>
    <cellStyle name="Normal 10 2 2 2 2 3 3 2" xfId="49114"/>
    <cellStyle name="Normal 10 2 2 2 2 3 3 2 2" xfId="49115"/>
    <cellStyle name="Normal 10 2 2 2 2 3 3 2 2 2" xfId="49116"/>
    <cellStyle name="Normal 10 2 2 2 2 3 3 2 3" xfId="49117"/>
    <cellStyle name="Normal 10 2 2 2 2 3 3 3" xfId="49118"/>
    <cellStyle name="Normal 10 2 2 2 2 3 3 3 2" xfId="49119"/>
    <cellStyle name="Normal 10 2 2 2 2 3 3 4" xfId="49120"/>
    <cellStyle name="Normal 10 2 2 2 2 3 3 5" xfId="49121"/>
    <cellStyle name="Normal 10 2 2 2 2 3 3 6" xfId="49122"/>
    <cellStyle name="Normal 10 2 2 2 2 3 3 7" xfId="49123"/>
    <cellStyle name="Normal 10 2 2 2 2 3 3 8" xfId="49124"/>
    <cellStyle name="Normal 10 2 2 2 2 3 4" xfId="49125"/>
    <cellStyle name="Normal 10 2 2 2 2 3 4 2" xfId="49126"/>
    <cellStyle name="Normal 10 2 2 2 2 3 4 2 2" xfId="49127"/>
    <cellStyle name="Normal 10 2 2 2 2 3 4 3" xfId="49128"/>
    <cellStyle name="Normal 10 2 2 2 2 3 5" xfId="49129"/>
    <cellStyle name="Normal 10 2 2 2 2 3 5 2" xfId="49130"/>
    <cellStyle name="Normal 10 2 2 2 2 3 6" xfId="49131"/>
    <cellStyle name="Normal 10 2 2 2 2 3 6 2" xfId="49132"/>
    <cellStyle name="Normal 10 2 2 2 2 3 7" xfId="49133"/>
    <cellStyle name="Normal 10 2 2 2 2 3 8" xfId="49134"/>
    <cellStyle name="Normal 10 2 2 2 2 3 9" xfId="49135"/>
    <cellStyle name="Normal 10 2 2 2 2 4" xfId="49136"/>
    <cellStyle name="Normal 10 2 2 2 2 4 10" xfId="49137"/>
    <cellStyle name="Normal 10 2 2 2 2 4 11" xfId="49138"/>
    <cellStyle name="Normal 10 2 2 2 2 4 12" xfId="49139"/>
    <cellStyle name="Normal 10 2 2 2 2 4 2" xfId="49140"/>
    <cellStyle name="Normal 10 2 2 2 2 4 2 2" xfId="49141"/>
    <cellStyle name="Normal 10 2 2 2 2 4 2 2 2" xfId="49142"/>
    <cellStyle name="Normal 10 2 2 2 2 4 2 2 2 2" xfId="49143"/>
    <cellStyle name="Normal 10 2 2 2 2 4 2 2 3" xfId="49144"/>
    <cellStyle name="Normal 10 2 2 2 2 4 2 3" xfId="49145"/>
    <cellStyle name="Normal 10 2 2 2 2 4 2 3 2" xfId="49146"/>
    <cellStyle name="Normal 10 2 2 2 2 4 2 4" xfId="49147"/>
    <cellStyle name="Normal 10 2 2 2 2 4 2 5" xfId="49148"/>
    <cellStyle name="Normal 10 2 2 2 2 4 2 6" xfId="49149"/>
    <cellStyle name="Normal 10 2 2 2 2 4 2 7" xfId="49150"/>
    <cellStyle name="Normal 10 2 2 2 2 4 2 8" xfId="49151"/>
    <cellStyle name="Normal 10 2 2 2 2 4 3" xfId="49152"/>
    <cellStyle name="Normal 10 2 2 2 2 4 3 2" xfId="49153"/>
    <cellStyle name="Normal 10 2 2 2 2 4 3 2 2" xfId="49154"/>
    <cellStyle name="Normal 10 2 2 2 2 4 3 2 2 2" xfId="49155"/>
    <cellStyle name="Normal 10 2 2 2 2 4 3 2 3" xfId="49156"/>
    <cellStyle name="Normal 10 2 2 2 2 4 3 3" xfId="49157"/>
    <cellStyle name="Normal 10 2 2 2 2 4 3 3 2" xfId="49158"/>
    <cellStyle name="Normal 10 2 2 2 2 4 3 4" xfId="49159"/>
    <cellStyle name="Normal 10 2 2 2 2 4 3 5" xfId="49160"/>
    <cellStyle name="Normal 10 2 2 2 2 4 3 6" xfId="49161"/>
    <cellStyle name="Normal 10 2 2 2 2 4 3 7" xfId="49162"/>
    <cellStyle name="Normal 10 2 2 2 2 4 3 8" xfId="49163"/>
    <cellStyle name="Normal 10 2 2 2 2 4 4" xfId="49164"/>
    <cellStyle name="Normal 10 2 2 2 2 4 4 2" xfId="49165"/>
    <cellStyle name="Normal 10 2 2 2 2 4 4 2 2" xfId="49166"/>
    <cellStyle name="Normal 10 2 2 2 2 4 4 3" xfId="49167"/>
    <cellStyle name="Normal 10 2 2 2 2 4 5" xfId="49168"/>
    <cellStyle name="Normal 10 2 2 2 2 4 5 2" xfId="49169"/>
    <cellStyle name="Normal 10 2 2 2 2 4 6" xfId="49170"/>
    <cellStyle name="Normal 10 2 2 2 2 4 6 2" xfId="49171"/>
    <cellStyle name="Normal 10 2 2 2 2 4 7" xfId="49172"/>
    <cellStyle name="Normal 10 2 2 2 2 4 8" xfId="49173"/>
    <cellStyle name="Normal 10 2 2 2 2 4 9" xfId="49174"/>
    <cellStyle name="Normal 10 2 2 2 2 5" xfId="49175"/>
    <cellStyle name="Normal 10 2 2 2 2 5 2" xfId="49176"/>
    <cellStyle name="Normal 10 2 2 2 2 5 2 2" xfId="49177"/>
    <cellStyle name="Normal 10 2 2 2 2 5 2 2 2" xfId="49178"/>
    <cellStyle name="Normal 10 2 2 2 2 5 2 3" xfId="49179"/>
    <cellStyle name="Normal 10 2 2 2 2 5 3" xfId="49180"/>
    <cellStyle name="Normal 10 2 2 2 2 5 3 2" xfId="49181"/>
    <cellStyle name="Normal 10 2 2 2 2 5 4" xfId="49182"/>
    <cellStyle name="Normal 10 2 2 2 2 5 5" xfId="49183"/>
    <cellStyle name="Normal 10 2 2 2 2 5 6" xfId="49184"/>
    <cellStyle name="Normal 10 2 2 2 2 5 7" xfId="49185"/>
    <cellStyle name="Normal 10 2 2 2 2 5 8" xfId="49186"/>
    <cellStyle name="Normal 10 2 2 2 2 6" xfId="49187"/>
    <cellStyle name="Normal 10 2 2 2 2 6 2" xfId="49188"/>
    <cellStyle name="Normal 10 2 2 2 2 6 2 2" xfId="49189"/>
    <cellStyle name="Normal 10 2 2 2 2 6 2 2 2" xfId="49190"/>
    <cellStyle name="Normal 10 2 2 2 2 6 2 3" xfId="49191"/>
    <cellStyle name="Normal 10 2 2 2 2 6 3" xfId="49192"/>
    <cellStyle name="Normal 10 2 2 2 2 6 3 2" xfId="49193"/>
    <cellStyle name="Normal 10 2 2 2 2 6 4" xfId="49194"/>
    <cellStyle name="Normal 10 2 2 2 2 6 5" xfId="49195"/>
    <cellStyle name="Normal 10 2 2 2 2 6 6" xfId="49196"/>
    <cellStyle name="Normal 10 2 2 2 2 6 7" xfId="49197"/>
    <cellStyle name="Normal 10 2 2 2 2 6 8" xfId="49198"/>
    <cellStyle name="Normal 10 2 2 2 2 7" xfId="49199"/>
    <cellStyle name="Normal 10 2 2 2 2 7 2" xfId="49200"/>
    <cellStyle name="Normal 10 2 2 2 2 7 2 2" xfId="49201"/>
    <cellStyle name="Normal 10 2 2 2 2 7 3" xfId="49202"/>
    <cellStyle name="Normal 10 2 2 2 2 8" xfId="49203"/>
    <cellStyle name="Normal 10 2 2 2 2 8 2" xfId="49204"/>
    <cellStyle name="Normal 10 2 2 2 2 9" xfId="49205"/>
    <cellStyle name="Normal 10 2 2 2 2 9 2" xfId="49206"/>
    <cellStyle name="Normal 10 2 2 2 3" xfId="49207"/>
    <cellStyle name="Normal 10 2 2 2 3 10" xfId="49208"/>
    <cellStyle name="Normal 10 2 2 2 3 11" xfId="49209"/>
    <cellStyle name="Normal 10 2 2 2 3 12" xfId="49210"/>
    <cellStyle name="Normal 10 2 2 2 3 2" xfId="49211"/>
    <cellStyle name="Normal 10 2 2 2 3 2 2" xfId="49212"/>
    <cellStyle name="Normal 10 2 2 2 3 2 2 2" xfId="49213"/>
    <cellStyle name="Normal 10 2 2 2 3 2 2 2 2" xfId="49214"/>
    <cellStyle name="Normal 10 2 2 2 3 2 2 3" xfId="49215"/>
    <cellStyle name="Normal 10 2 2 2 3 2 3" xfId="49216"/>
    <cellStyle name="Normal 10 2 2 2 3 2 3 2" xfId="49217"/>
    <cellStyle name="Normal 10 2 2 2 3 2 4" xfId="49218"/>
    <cellStyle name="Normal 10 2 2 2 3 2 5" xfId="49219"/>
    <cellStyle name="Normal 10 2 2 2 3 2 6" xfId="49220"/>
    <cellStyle name="Normal 10 2 2 2 3 2 7" xfId="49221"/>
    <cellStyle name="Normal 10 2 2 2 3 2 8" xfId="49222"/>
    <cellStyle name="Normal 10 2 2 2 3 3" xfId="49223"/>
    <cellStyle name="Normal 10 2 2 2 3 3 2" xfId="49224"/>
    <cellStyle name="Normal 10 2 2 2 3 3 2 2" xfId="49225"/>
    <cellStyle name="Normal 10 2 2 2 3 3 2 2 2" xfId="49226"/>
    <cellStyle name="Normal 10 2 2 2 3 3 2 3" xfId="49227"/>
    <cellStyle name="Normal 10 2 2 2 3 3 3" xfId="49228"/>
    <cellStyle name="Normal 10 2 2 2 3 3 3 2" xfId="49229"/>
    <cellStyle name="Normal 10 2 2 2 3 3 4" xfId="49230"/>
    <cellStyle name="Normal 10 2 2 2 3 3 5" xfId="49231"/>
    <cellStyle name="Normal 10 2 2 2 3 3 6" xfId="49232"/>
    <cellStyle name="Normal 10 2 2 2 3 3 7" xfId="49233"/>
    <cellStyle name="Normal 10 2 2 2 3 3 8" xfId="49234"/>
    <cellStyle name="Normal 10 2 2 2 3 4" xfId="49235"/>
    <cellStyle name="Normal 10 2 2 2 3 4 2" xfId="49236"/>
    <cellStyle name="Normal 10 2 2 2 3 4 2 2" xfId="49237"/>
    <cellStyle name="Normal 10 2 2 2 3 4 3" xfId="49238"/>
    <cellStyle name="Normal 10 2 2 2 3 5" xfId="49239"/>
    <cellStyle name="Normal 10 2 2 2 3 5 2" xfId="49240"/>
    <cellStyle name="Normal 10 2 2 2 3 6" xfId="49241"/>
    <cellStyle name="Normal 10 2 2 2 3 6 2" xfId="49242"/>
    <cellStyle name="Normal 10 2 2 2 3 7" xfId="49243"/>
    <cellStyle name="Normal 10 2 2 2 3 8" xfId="49244"/>
    <cellStyle name="Normal 10 2 2 2 3 9" xfId="49245"/>
    <cellStyle name="Normal 10 2 2 2 4" xfId="49246"/>
    <cellStyle name="Normal 10 2 2 2 4 10" xfId="49247"/>
    <cellStyle name="Normal 10 2 2 2 4 11" xfId="49248"/>
    <cellStyle name="Normal 10 2 2 2 4 12" xfId="49249"/>
    <cellStyle name="Normal 10 2 2 2 4 2" xfId="49250"/>
    <cellStyle name="Normal 10 2 2 2 4 2 2" xfId="49251"/>
    <cellStyle name="Normal 10 2 2 2 4 2 2 2" xfId="49252"/>
    <cellStyle name="Normal 10 2 2 2 4 2 2 2 2" xfId="49253"/>
    <cellStyle name="Normal 10 2 2 2 4 2 2 3" xfId="49254"/>
    <cellStyle name="Normal 10 2 2 2 4 2 3" xfId="49255"/>
    <cellStyle name="Normal 10 2 2 2 4 2 3 2" xfId="49256"/>
    <cellStyle name="Normal 10 2 2 2 4 2 4" xfId="49257"/>
    <cellStyle name="Normal 10 2 2 2 4 2 5" xfId="49258"/>
    <cellStyle name="Normal 10 2 2 2 4 2 6" xfId="49259"/>
    <cellStyle name="Normal 10 2 2 2 4 2 7" xfId="49260"/>
    <cellStyle name="Normal 10 2 2 2 4 2 8" xfId="49261"/>
    <cellStyle name="Normal 10 2 2 2 4 3" xfId="49262"/>
    <cellStyle name="Normal 10 2 2 2 4 3 2" xfId="49263"/>
    <cellStyle name="Normal 10 2 2 2 4 3 2 2" xfId="49264"/>
    <cellStyle name="Normal 10 2 2 2 4 3 2 2 2" xfId="49265"/>
    <cellStyle name="Normal 10 2 2 2 4 3 2 3" xfId="49266"/>
    <cellStyle name="Normal 10 2 2 2 4 3 3" xfId="49267"/>
    <cellStyle name="Normal 10 2 2 2 4 3 3 2" xfId="49268"/>
    <cellStyle name="Normal 10 2 2 2 4 3 4" xfId="49269"/>
    <cellStyle name="Normal 10 2 2 2 4 3 5" xfId="49270"/>
    <cellStyle name="Normal 10 2 2 2 4 3 6" xfId="49271"/>
    <cellStyle name="Normal 10 2 2 2 4 3 7" xfId="49272"/>
    <cellStyle name="Normal 10 2 2 2 4 3 8" xfId="49273"/>
    <cellStyle name="Normal 10 2 2 2 4 4" xfId="49274"/>
    <cellStyle name="Normal 10 2 2 2 4 4 2" xfId="49275"/>
    <cellStyle name="Normal 10 2 2 2 4 4 2 2" xfId="49276"/>
    <cellStyle name="Normal 10 2 2 2 4 4 3" xfId="49277"/>
    <cellStyle name="Normal 10 2 2 2 4 5" xfId="49278"/>
    <cellStyle name="Normal 10 2 2 2 4 5 2" xfId="49279"/>
    <cellStyle name="Normal 10 2 2 2 4 6" xfId="49280"/>
    <cellStyle name="Normal 10 2 2 2 4 6 2" xfId="49281"/>
    <cellStyle name="Normal 10 2 2 2 4 7" xfId="49282"/>
    <cellStyle name="Normal 10 2 2 2 4 8" xfId="49283"/>
    <cellStyle name="Normal 10 2 2 2 4 9" xfId="49284"/>
    <cellStyle name="Normal 10 2 2 2 5" xfId="49285"/>
    <cellStyle name="Normal 10 2 2 2 5 10" xfId="49286"/>
    <cellStyle name="Normal 10 2 2 2 5 11" xfId="49287"/>
    <cellStyle name="Normal 10 2 2 2 5 12" xfId="49288"/>
    <cellStyle name="Normal 10 2 2 2 5 2" xfId="49289"/>
    <cellStyle name="Normal 10 2 2 2 5 2 2" xfId="49290"/>
    <cellStyle name="Normal 10 2 2 2 5 2 2 2" xfId="49291"/>
    <cellStyle name="Normal 10 2 2 2 5 2 2 2 2" xfId="49292"/>
    <cellStyle name="Normal 10 2 2 2 5 2 2 3" xfId="49293"/>
    <cellStyle name="Normal 10 2 2 2 5 2 3" xfId="49294"/>
    <cellStyle name="Normal 10 2 2 2 5 2 3 2" xfId="49295"/>
    <cellStyle name="Normal 10 2 2 2 5 2 4" xfId="49296"/>
    <cellStyle name="Normal 10 2 2 2 5 2 5" xfId="49297"/>
    <cellStyle name="Normal 10 2 2 2 5 2 6" xfId="49298"/>
    <cellStyle name="Normal 10 2 2 2 5 2 7" xfId="49299"/>
    <cellStyle name="Normal 10 2 2 2 5 2 8" xfId="49300"/>
    <cellStyle name="Normal 10 2 2 2 5 3" xfId="49301"/>
    <cellStyle name="Normal 10 2 2 2 5 3 2" xfId="49302"/>
    <cellStyle name="Normal 10 2 2 2 5 3 2 2" xfId="49303"/>
    <cellStyle name="Normal 10 2 2 2 5 3 2 2 2" xfId="49304"/>
    <cellStyle name="Normal 10 2 2 2 5 3 2 3" xfId="49305"/>
    <cellStyle name="Normal 10 2 2 2 5 3 3" xfId="49306"/>
    <cellStyle name="Normal 10 2 2 2 5 3 3 2" xfId="49307"/>
    <cellStyle name="Normal 10 2 2 2 5 3 4" xfId="49308"/>
    <cellStyle name="Normal 10 2 2 2 5 3 5" xfId="49309"/>
    <cellStyle name="Normal 10 2 2 2 5 3 6" xfId="49310"/>
    <cellStyle name="Normal 10 2 2 2 5 3 7" xfId="49311"/>
    <cellStyle name="Normal 10 2 2 2 5 3 8" xfId="49312"/>
    <cellStyle name="Normal 10 2 2 2 5 4" xfId="49313"/>
    <cellStyle name="Normal 10 2 2 2 5 4 2" xfId="49314"/>
    <cellStyle name="Normal 10 2 2 2 5 4 2 2" xfId="49315"/>
    <cellStyle name="Normal 10 2 2 2 5 4 3" xfId="49316"/>
    <cellStyle name="Normal 10 2 2 2 5 5" xfId="49317"/>
    <cellStyle name="Normal 10 2 2 2 5 5 2" xfId="49318"/>
    <cellStyle name="Normal 10 2 2 2 5 6" xfId="49319"/>
    <cellStyle name="Normal 10 2 2 2 5 6 2" xfId="49320"/>
    <cellStyle name="Normal 10 2 2 2 5 7" xfId="49321"/>
    <cellStyle name="Normal 10 2 2 2 5 8" xfId="49322"/>
    <cellStyle name="Normal 10 2 2 2 5 9" xfId="49323"/>
    <cellStyle name="Normal 10 2 2 2 6" xfId="49324"/>
    <cellStyle name="Normal 10 2 2 2 6 2" xfId="49325"/>
    <cellStyle name="Normal 10 2 2 2 6 2 2" xfId="49326"/>
    <cellStyle name="Normal 10 2 2 2 6 2 2 2" xfId="49327"/>
    <cellStyle name="Normal 10 2 2 2 6 2 3" xfId="49328"/>
    <cellStyle name="Normal 10 2 2 2 6 3" xfId="49329"/>
    <cellStyle name="Normal 10 2 2 2 6 3 2" xfId="49330"/>
    <cellStyle name="Normal 10 2 2 2 6 4" xfId="49331"/>
    <cellStyle name="Normal 10 2 2 2 6 5" xfId="49332"/>
    <cellStyle name="Normal 10 2 2 2 6 6" xfId="49333"/>
    <cellStyle name="Normal 10 2 2 2 6 7" xfId="49334"/>
    <cellStyle name="Normal 10 2 2 2 6 8" xfId="49335"/>
    <cellStyle name="Normal 10 2 2 2 7" xfId="49336"/>
    <cellStyle name="Normal 10 2 2 2 7 2" xfId="49337"/>
    <cellStyle name="Normal 10 2 2 2 7 2 2" xfId="49338"/>
    <cellStyle name="Normal 10 2 2 2 7 2 2 2" xfId="49339"/>
    <cellStyle name="Normal 10 2 2 2 7 2 3" xfId="49340"/>
    <cellStyle name="Normal 10 2 2 2 7 3" xfId="49341"/>
    <cellStyle name="Normal 10 2 2 2 7 3 2" xfId="49342"/>
    <cellStyle name="Normal 10 2 2 2 7 4" xfId="49343"/>
    <cellStyle name="Normal 10 2 2 2 7 5" xfId="49344"/>
    <cellStyle name="Normal 10 2 2 2 7 6" xfId="49345"/>
    <cellStyle name="Normal 10 2 2 2 7 7" xfId="49346"/>
    <cellStyle name="Normal 10 2 2 2 7 8" xfId="49347"/>
    <cellStyle name="Normal 10 2 2 2 8" xfId="49348"/>
    <cellStyle name="Normal 10 2 2 2 8 2" xfId="49349"/>
    <cellStyle name="Normal 10 2 2 2 8 2 2" xfId="49350"/>
    <cellStyle name="Normal 10 2 2 2 8 2 2 2" xfId="49351"/>
    <cellStyle name="Normal 10 2 2 2 8 2 3" xfId="49352"/>
    <cellStyle name="Normal 10 2 2 2 8 3" xfId="49353"/>
    <cellStyle name="Normal 10 2 2 2 8 3 2" xfId="49354"/>
    <cellStyle name="Normal 10 2 2 2 8 4" xfId="49355"/>
    <cellStyle name="Normal 10 2 2 2 8 5" xfId="49356"/>
    <cellStyle name="Normal 10 2 2 2 9" xfId="49357"/>
    <cellStyle name="Normal 10 2 2 2 9 2" xfId="49358"/>
    <cellStyle name="Normal 10 2 2 2 9 2 2" xfId="49359"/>
    <cellStyle name="Normal 10 2 2 2 9 2 2 2" xfId="49360"/>
    <cellStyle name="Normal 10 2 2 2 9 2 3" xfId="49361"/>
    <cellStyle name="Normal 10 2 2 2 9 3" xfId="49362"/>
    <cellStyle name="Normal 10 2 2 2 9 3 2" xfId="49363"/>
    <cellStyle name="Normal 10 2 2 2 9 4" xfId="49364"/>
    <cellStyle name="Normal 10 2 2 2 9 5" xfId="49365"/>
    <cellStyle name="Normal 10 2 2 20" xfId="49366"/>
    <cellStyle name="Normal 10 2 2 3" xfId="49367"/>
    <cellStyle name="Normal 10 2 2 3 10" xfId="49368"/>
    <cellStyle name="Normal 10 2 2 3 11" xfId="49369"/>
    <cellStyle name="Normal 10 2 2 3 12" xfId="49370"/>
    <cellStyle name="Normal 10 2 2 3 13" xfId="49371"/>
    <cellStyle name="Normal 10 2 2 3 14" xfId="49372"/>
    <cellStyle name="Normal 10 2 2 3 15" xfId="49373"/>
    <cellStyle name="Normal 10 2 2 3 2" xfId="49374"/>
    <cellStyle name="Normal 10 2 2 3 2 10" xfId="49375"/>
    <cellStyle name="Normal 10 2 2 3 2 11" xfId="49376"/>
    <cellStyle name="Normal 10 2 2 3 2 12" xfId="49377"/>
    <cellStyle name="Normal 10 2 2 3 2 2" xfId="49378"/>
    <cellStyle name="Normal 10 2 2 3 2 2 2" xfId="49379"/>
    <cellStyle name="Normal 10 2 2 3 2 2 2 2" xfId="49380"/>
    <cellStyle name="Normal 10 2 2 3 2 2 2 2 2" xfId="49381"/>
    <cellStyle name="Normal 10 2 2 3 2 2 2 3" xfId="49382"/>
    <cellStyle name="Normal 10 2 2 3 2 2 3" xfId="49383"/>
    <cellStyle name="Normal 10 2 2 3 2 2 3 2" xfId="49384"/>
    <cellStyle name="Normal 10 2 2 3 2 2 4" xfId="49385"/>
    <cellStyle name="Normal 10 2 2 3 2 2 5" xfId="49386"/>
    <cellStyle name="Normal 10 2 2 3 2 2 6" xfId="49387"/>
    <cellStyle name="Normal 10 2 2 3 2 2 7" xfId="49388"/>
    <cellStyle name="Normal 10 2 2 3 2 2 8" xfId="49389"/>
    <cellStyle name="Normal 10 2 2 3 2 3" xfId="49390"/>
    <cellStyle name="Normal 10 2 2 3 2 3 2" xfId="49391"/>
    <cellStyle name="Normal 10 2 2 3 2 3 2 2" xfId="49392"/>
    <cellStyle name="Normal 10 2 2 3 2 3 2 2 2" xfId="49393"/>
    <cellStyle name="Normal 10 2 2 3 2 3 2 3" xfId="49394"/>
    <cellStyle name="Normal 10 2 2 3 2 3 3" xfId="49395"/>
    <cellStyle name="Normal 10 2 2 3 2 3 3 2" xfId="49396"/>
    <cellStyle name="Normal 10 2 2 3 2 3 4" xfId="49397"/>
    <cellStyle name="Normal 10 2 2 3 2 3 5" xfId="49398"/>
    <cellStyle name="Normal 10 2 2 3 2 3 6" xfId="49399"/>
    <cellStyle name="Normal 10 2 2 3 2 3 7" xfId="49400"/>
    <cellStyle name="Normal 10 2 2 3 2 3 8" xfId="49401"/>
    <cellStyle name="Normal 10 2 2 3 2 4" xfId="49402"/>
    <cellStyle name="Normal 10 2 2 3 2 4 2" xfId="49403"/>
    <cellStyle name="Normal 10 2 2 3 2 4 2 2" xfId="49404"/>
    <cellStyle name="Normal 10 2 2 3 2 4 3" xfId="49405"/>
    <cellStyle name="Normal 10 2 2 3 2 5" xfId="49406"/>
    <cellStyle name="Normal 10 2 2 3 2 5 2" xfId="49407"/>
    <cellStyle name="Normal 10 2 2 3 2 6" xfId="49408"/>
    <cellStyle name="Normal 10 2 2 3 2 6 2" xfId="49409"/>
    <cellStyle name="Normal 10 2 2 3 2 7" xfId="49410"/>
    <cellStyle name="Normal 10 2 2 3 2 8" xfId="49411"/>
    <cellStyle name="Normal 10 2 2 3 2 9" xfId="49412"/>
    <cellStyle name="Normal 10 2 2 3 3" xfId="49413"/>
    <cellStyle name="Normal 10 2 2 3 3 10" xfId="49414"/>
    <cellStyle name="Normal 10 2 2 3 3 11" xfId="49415"/>
    <cellStyle name="Normal 10 2 2 3 3 12" xfId="49416"/>
    <cellStyle name="Normal 10 2 2 3 3 2" xfId="49417"/>
    <cellStyle name="Normal 10 2 2 3 3 2 2" xfId="49418"/>
    <cellStyle name="Normal 10 2 2 3 3 2 2 2" xfId="49419"/>
    <cellStyle name="Normal 10 2 2 3 3 2 2 2 2" xfId="49420"/>
    <cellStyle name="Normal 10 2 2 3 3 2 2 3" xfId="49421"/>
    <cellStyle name="Normal 10 2 2 3 3 2 3" xfId="49422"/>
    <cellStyle name="Normal 10 2 2 3 3 2 3 2" xfId="49423"/>
    <cellStyle name="Normal 10 2 2 3 3 2 4" xfId="49424"/>
    <cellStyle name="Normal 10 2 2 3 3 2 5" xfId="49425"/>
    <cellStyle name="Normal 10 2 2 3 3 2 6" xfId="49426"/>
    <cellStyle name="Normal 10 2 2 3 3 2 7" xfId="49427"/>
    <cellStyle name="Normal 10 2 2 3 3 2 8" xfId="49428"/>
    <cellStyle name="Normal 10 2 2 3 3 3" xfId="49429"/>
    <cellStyle name="Normal 10 2 2 3 3 3 2" xfId="49430"/>
    <cellStyle name="Normal 10 2 2 3 3 3 2 2" xfId="49431"/>
    <cellStyle name="Normal 10 2 2 3 3 3 2 2 2" xfId="49432"/>
    <cellStyle name="Normal 10 2 2 3 3 3 2 3" xfId="49433"/>
    <cellStyle name="Normal 10 2 2 3 3 3 3" xfId="49434"/>
    <cellStyle name="Normal 10 2 2 3 3 3 3 2" xfId="49435"/>
    <cellStyle name="Normal 10 2 2 3 3 3 4" xfId="49436"/>
    <cellStyle name="Normal 10 2 2 3 3 3 5" xfId="49437"/>
    <cellStyle name="Normal 10 2 2 3 3 3 6" xfId="49438"/>
    <cellStyle name="Normal 10 2 2 3 3 3 7" xfId="49439"/>
    <cellStyle name="Normal 10 2 2 3 3 3 8" xfId="49440"/>
    <cellStyle name="Normal 10 2 2 3 3 4" xfId="49441"/>
    <cellStyle name="Normal 10 2 2 3 3 4 2" xfId="49442"/>
    <cellStyle name="Normal 10 2 2 3 3 4 2 2" xfId="49443"/>
    <cellStyle name="Normal 10 2 2 3 3 4 3" xfId="49444"/>
    <cellStyle name="Normal 10 2 2 3 3 5" xfId="49445"/>
    <cellStyle name="Normal 10 2 2 3 3 5 2" xfId="49446"/>
    <cellStyle name="Normal 10 2 2 3 3 6" xfId="49447"/>
    <cellStyle name="Normal 10 2 2 3 3 6 2" xfId="49448"/>
    <cellStyle name="Normal 10 2 2 3 3 7" xfId="49449"/>
    <cellStyle name="Normal 10 2 2 3 3 8" xfId="49450"/>
    <cellStyle name="Normal 10 2 2 3 3 9" xfId="49451"/>
    <cellStyle name="Normal 10 2 2 3 4" xfId="49452"/>
    <cellStyle name="Normal 10 2 2 3 4 10" xfId="49453"/>
    <cellStyle name="Normal 10 2 2 3 4 11" xfId="49454"/>
    <cellStyle name="Normal 10 2 2 3 4 12" xfId="49455"/>
    <cellStyle name="Normal 10 2 2 3 4 2" xfId="49456"/>
    <cellStyle name="Normal 10 2 2 3 4 2 2" xfId="49457"/>
    <cellStyle name="Normal 10 2 2 3 4 2 2 2" xfId="49458"/>
    <cellStyle name="Normal 10 2 2 3 4 2 2 2 2" xfId="49459"/>
    <cellStyle name="Normal 10 2 2 3 4 2 2 3" xfId="49460"/>
    <cellStyle name="Normal 10 2 2 3 4 2 3" xfId="49461"/>
    <cellStyle name="Normal 10 2 2 3 4 2 3 2" xfId="49462"/>
    <cellStyle name="Normal 10 2 2 3 4 2 4" xfId="49463"/>
    <cellStyle name="Normal 10 2 2 3 4 2 5" xfId="49464"/>
    <cellStyle name="Normal 10 2 2 3 4 2 6" xfId="49465"/>
    <cellStyle name="Normal 10 2 2 3 4 2 7" xfId="49466"/>
    <cellStyle name="Normal 10 2 2 3 4 2 8" xfId="49467"/>
    <cellStyle name="Normal 10 2 2 3 4 3" xfId="49468"/>
    <cellStyle name="Normal 10 2 2 3 4 3 2" xfId="49469"/>
    <cellStyle name="Normal 10 2 2 3 4 3 2 2" xfId="49470"/>
    <cellStyle name="Normal 10 2 2 3 4 3 2 2 2" xfId="49471"/>
    <cellStyle name="Normal 10 2 2 3 4 3 2 3" xfId="49472"/>
    <cellStyle name="Normal 10 2 2 3 4 3 3" xfId="49473"/>
    <cellStyle name="Normal 10 2 2 3 4 3 3 2" xfId="49474"/>
    <cellStyle name="Normal 10 2 2 3 4 3 4" xfId="49475"/>
    <cellStyle name="Normal 10 2 2 3 4 3 5" xfId="49476"/>
    <cellStyle name="Normal 10 2 2 3 4 3 6" xfId="49477"/>
    <cellStyle name="Normal 10 2 2 3 4 3 7" xfId="49478"/>
    <cellStyle name="Normal 10 2 2 3 4 3 8" xfId="49479"/>
    <cellStyle name="Normal 10 2 2 3 4 4" xfId="49480"/>
    <cellStyle name="Normal 10 2 2 3 4 4 2" xfId="49481"/>
    <cellStyle name="Normal 10 2 2 3 4 4 2 2" xfId="49482"/>
    <cellStyle name="Normal 10 2 2 3 4 4 3" xfId="49483"/>
    <cellStyle name="Normal 10 2 2 3 4 5" xfId="49484"/>
    <cellStyle name="Normal 10 2 2 3 4 5 2" xfId="49485"/>
    <cellStyle name="Normal 10 2 2 3 4 6" xfId="49486"/>
    <cellStyle name="Normal 10 2 2 3 4 6 2" xfId="49487"/>
    <cellStyle name="Normal 10 2 2 3 4 7" xfId="49488"/>
    <cellStyle name="Normal 10 2 2 3 4 8" xfId="49489"/>
    <cellStyle name="Normal 10 2 2 3 4 9" xfId="49490"/>
    <cellStyle name="Normal 10 2 2 3 5" xfId="49491"/>
    <cellStyle name="Normal 10 2 2 3 5 2" xfId="49492"/>
    <cellStyle name="Normal 10 2 2 3 5 2 2" xfId="49493"/>
    <cellStyle name="Normal 10 2 2 3 5 2 2 2" xfId="49494"/>
    <cellStyle name="Normal 10 2 2 3 5 2 3" xfId="49495"/>
    <cellStyle name="Normal 10 2 2 3 5 3" xfId="49496"/>
    <cellStyle name="Normal 10 2 2 3 5 3 2" xfId="49497"/>
    <cellStyle name="Normal 10 2 2 3 5 4" xfId="49498"/>
    <cellStyle name="Normal 10 2 2 3 5 5" xfId="49499"/>
    <cellStyle name="Normal 10 2 2 3 5 6" xfId="49500"/>
    <cellStyle name="Normal 10 2 2 3 5 7" xfId="49501"/>
    <cellStyle name="Normal 10 2 2 3 5 8" xfId="49502"/>
    <cellStyle name="Normal 10 2 2 3 6" xfId="49503"/>
    <cellStyle name="Normal 10 2 2 3 6 2" xfId="49504"/>
    <cellStyle name="Normal 10 2 2 3 6 2 2" xfId="49505"/>
    <cellStyle name="Normal 10 2 2 3 6 2 2 2" xfId="49506"/>
    <cellStyle name="Normal 10 2 2 3 6 2 3" xfId="49507"/>
    <cellStyle name="Normal 10 2 2 3 6 3" xfId="49508"/>
    <cellStyle name="Normal 10 2 2 3 6 3 2" xfId="49509"/>
    <cellStyle name="Normal 10 2 2 3 6 4" xfId="49510"/>
    <cellStyle name="Normal 10 2 2 3 6 5" xfId="49511"/>
    <cellStyle name="Normal 10 2 2 3 6 6" xfId="49512"/>
    <cellStyle name="Normal 10 2 2 3 6 7" xfId="49513"/>
    <cellStyle name="Normal 10 2 2 3 6 8" xfId="49514"/>
    <cellStyle name="Normal 10 2 2 3 7" xfId="49515"/>
    <cellStyle name="Normal 10 2 2 3 7 2" xfId="49516"/>
    <cellStyle name="Normal 10 2 2 3 7 2 2" xfId="49517"/>
    <cellStyle name="Normal 10 2 2 3 7 3" xfId="49518"/>
    <cellStyle name="Normal 10 2 2 3 8" xfId="49519"/>
    <cellStyle name="Normal 10 2 2 3 8 2" xfId="49520"/>
    <cellStyle name="Normal 10 2 2 3 9" xfId="49521"/>
    <cellStyle name="Normal 10 2 2 3 9 2" xfId="49522"/>
    <cellStyle name="Normal 10 2 2 4" xfId="49523"/>
    <cellStyle name="Normal 10 2 2 4 10" xfId="49524"/>
    <cellStyle name="Normal 10 2 2 4 11" xfId="49525"/>
    <cellStyle name="Normal 10 2 2 4 12" xfId="49526"/>
    <cellStyle name="Normal 10 2 2 4 2" xfId="49527"/>
    <cellStyle name="Normal 10 2 2 4 2 2" xfId="49528"/>
    <cellStyle name="Normal 10 2 2 4 2 2 2" xfId="49529"/>
    <cellStyle name="Normal 10 2 2 4 2 2 2 2" xfId="49530"/>
    <cellStyle name="Normal 10 2 2 4 2 2 3" xfId="49531"/>
    <cellStyle name="Normal 10 2 2 4 2 3" xfId="49532"/>
    <cellStyle name="Normal 10 2 2 4 2 3 2" xfId="49533"/>
    <cellStyle name="Normal 10 2 2 4 2 4" xfId="49534"/>
    <cellStyle name="Normal 10 2 2 4 2 5" xfId="49535"/>
    <cellStyle name="Normal 10 2 2 4 2 6" xfId="49536"/>
    <cellStyle name="Normal 10 2 2 4 2 7" xfId="49537"/>
    <cellStyle name="Normal 10 2 2 4 2 8" xfId="49538"/>
    <cellStyle name="Normal 10 2 2 4 3" xfId="49539"/>
    <cellStyle name="Normal 10 2 2 4 3 2" xfId="49540"/>
    <cellStyle name="Normal 10 2 2 4 3 2 2" xfId="49541"/>
    <cellStyle name="Normal 10 2 2 4 3 2 2 2" xfId="49542"/>
    <cellStyle name="Normal 10 2 2 4 3 2 3" xfId="49543"/>
    <cellStyle name="Normal 10 2 2 4 3 3" xfId="49544"/>
    <cellStyle name="Normal 10 2 2 4 3 3 2" xfId="49545"/>
    <cellStyle name="Normal 10 2 2 4 3 4" xfId="49546"/>
    <cellStyle name="Normal 10 2 2 4 3 5" xfId="49547"/>
    <cellStyle name="Normal 10 2 2 4 3 6" xfId="49548"/>
    <cellStyle name="Normal 10 2 2 4 3 7" xfId="49549"/>
    <cellStyle name="Normal 10 2 2 4 3 8" xfId="49550"/>
    <cellStyle name="Normal 10 2 2 4 4" xfId="49551"/>
    <cellStyle name="Normal 10 2 2 4 4 2" xfId="49552"/>
    <cellStyle name="Normal 10 2 2 4 4 2 2" xfId="49553"/>
    <cellStyle name="Normal 10 2 2 4 4 3" xfId="49554"/>
    <cellStyle name="Normal 10 2 2 4 5" xfId="49555"/>
    <cellStyle name="Normal 10 2 2 4 5 2" xfId="49556"/>
    <cellStyle name="Normal 10 2 2 4 6" xfId="49557"/>
    <cellStyle name="Normal 10 2 2 4 6 2" xfId="49558"/>
    <cellStyle name="Normal 10 2 2 4 7" xfId="49559"/>
    <cellStyle name="Normal 10 2 2 4 8" xfId="49560"/>
    <cellStyle name="Normal 10 2 2 4 9" xfId="49561"/>
    <cellStyle name="Normal 10 2 2 5" xfId="49562"/>
    <cellStyle name="Normal 10 2 2 5 10" xfId="49563"/>
    <cellStyle name="Normal 10 2 2 5 11" xfId="49564"/>
    <cellStyle name="Normal 10 2 2 5 12" xfId="49565"/>
    <cellStyle name="Normal 10 2 2 5 2" xfId="49566"/>
    <cellStyle name="Normal 10 2 2 5 2 2" xfId="49567"/>
    <cellStyle name="Normal 10 2 2 5 2 2 2" xfId="49568"/>
    <cellStyle name="Normal 10 2 2 5 2 2 2 2" xfId="49569"/>
    <cellStyle name="Normal 10 2 2 5 2 2 3" xfId="49570"/>
    <cellStyle name="Normal 10 2 2 5 2 3" xfId="49571"/>
    <cellStyle name="Normal 10 2 2 5 2 3 2" xfId="49572"/>
    <cellStyle name="Normal 10 2 2 5 2 4" xfId="49573"/>
    <cellStyle name="Normal 10 2 2 5 2 5" xfId="49574"/>
    <cellStyle name="Normal 10 2 2 5 2 6" xfId="49575"/>
    <cellStyle name="Normal 10 2 2 5 2 7" xfId="49576"/>
    <cellStyle name="Normal 10 2 2 5 2 8" xfId="49577"/>
    <cellStyle name="Normal 10 2 2 5 3" xfId="49578"/>
    <cellStyle name="Normal 10 2 2 5 3 2" xfId="49579"/>
    <cellStyle name="Normal 10 2 2 5 3 2 2" xfId="49580"/>
    <cellStyle name="Normal 10 2 2 5 3 2 2 2" xfId="49581"/>
    <cellStyle name="Normal 10 2 2 5 3 2 3" xfId="49582"/>
    <cellStyle name="Normal 10 2 2 5 3 3" xfId="49583"/>
    <cellStyle name="Normal 10 2 2 5 3 3 2" xfId="49584"/>
    <cellStyle name="Normal 10 2 2 5 3 4" xfId="49585"/>
    <cellStyle name="Normal 10 2 2 5 3 5" xfId="49586"/>
    <cellStyle name="Normal 10 2 2 5 3 6" xfId="49587"/>
    <cellStyle name="Normal 10 2 2 5 3 7" xfId="49588"/>
    <cellStyle name="Normal 10 2 2 5 3 8" xfId="49589"/>
    <cellStyle name="Normal 10 2 2 5 4" xfId="49590"/>
    <cellStyle name="Normal 10 2 2 5 4 2" xfId="49591"/>
    <cellStyle name="Normal 10 2 2 5 4 2 2" xfId="49592"/>
    <cellStyle name="Normal 10 2 2 5 4 3" xfId="49593"/>
    <cellStyle name="Normal 10 2 2 5 5" xfId="49594"/>
    <cellStyle name="Normal 10 2 2 5 5 2" xfId="49595"/>
    <cellStyle name="Normal 10 2 2 5 6" xfId="49596"/>
    <cellStyle name="Normal 10 2 2 5 6 2" xfId="49597"/>
    <cellStyle name="Normal 10 2 2 5 7" xfId="49598"/>
    <cellStyle name="Normal 10 2 2 5 8" xfId="49599"/>
    <cellStyle name="Normal 10 2 2 5 9" xfId="49600"/>
    <cellStyle name="Normal 10 2 2 6" xfId="49601"/>
    <cellStyle name="Normal 10 2 2 6 10" xfId="49602"/>
    <cellStyle name="Normal 10 2 2 6 11" xfId="49603"/>
    <cellStyle name="Normal 10 2 2 6 12" xfId="49604"/>
    <cellStyle name="Normal 10 2 2 6 2" xfId="49605"/>
    <cellStyle name="Normal 10 2 2 6 2 2" xfId="49606"/>
    <cellStyle name="Normal 10 2 2 6 2 2 2" xfId="49607"/>
    <cellStyle name="Normal 10 2 2 6 2 2 2 2" xfId="49608"/>
    <cellStyle name="Normal 10 2 2 6 2 2 3" xfId="49609"/>
    <cellStyle name="Normal 10 2 2 6 2 3" xfId="49610"/>
    <cellStyle name="Normal 10 2 2 6 2 3 2" xfId="49611"/>
    <cellStyle name="Normal 10 2 2 6 2 4" xfId="49612"/>
    <cellStyle name="Normal 10 2 2 6 2 5" xfId="49613"/>
    <cellStyle name="Normal 10 2 2 6 2 6" xfId="49614"/>
    <cellStyle name="Normal 10 2 2 6 2 7" xfId="49615"/>
    <cellStyle name="Normal 10 2 2 6 2 8" xfId="49616"/>
    <cellStyle name="Normal 10 2 2 6 3" xfId="49617"/>
    <cellStyle name="Normal 10 2 2 6 3 2" xfId="49618"/>
    <cellStyle name="Normal 10 2 2 6 3 2 2" xfId="49619"/>
    <cellStyle name="Normal 10 2 2 6 3 2 2 2" xfId="49620"/>
    <cellStyle name="Normal 10 2 2 6 3 2 3" xfId="49621"/>
    <cellStyle name="Normal 10 2 2 6 3 3" xfId="49622"/>
    <cellStyle name="Normal 10 2 2 6 3 3 2" xfId="49623"/>
    <cellStyle name="Normal 10 2 2 6 3 4" xfId="49624"/>
    <cellStyle name="Normal 10 2 2 6 3 5" xfId="49625"/>
    <cellStyle name="Normal 10 2 2 6 3 6" xfId="49626"/>
    <cellStyle name="Normal 10 2 2 6 3 7" xfId="49627"/>
    <cellStyle name="Normal 10 2 2 6 3 8" xfId="49628"/>
    <cellStyle name="Normal 10 2 2 6 4" xfId="49629"/>
    <cellStyle name="Normal 10 2 2 6 4 2" xfId="49630"/>
    <cellStyle name="Normal 10 2 2 6 4 2 2" xfId="49631"/>
    <cellStyle name="Normal 10 2 2 6 4 3" xfId="49632"/>
    <cellStyle name="Normal 10 2 2 6 5" xfId="49633"/>
    <cellStyle name="Normal 10 2 2 6 5 2" xfId="49634"/>
    <cellStyle name="Normal 10 2 2 6 6" xfId="49635"/>
    <cellStyle name="Normal 10 2 2 6 6 2" xfId="49636"/>
    <cellStyle name="Normal 10 2 2 6 7" xfId="49637"/>
    <cellStyle name="Normal 10 2 2 6 8" xfId="49638"/>
    <cellStyle name="Normal 10 2 2 6 9" xfId="49639"/>
    <cellStyle name="Normal 10 2 2 7" xfId="49640"/>
    <cellStyle name="Normal 10 2 2 7 2" xfId="49641"/>
    <cellStyle name="Normal 10 2 2 7 2 2" xfId="49642"/>
    <cellStyle name="Normal 10 2 2 7 2 2 2" xfId="49643"/>
    <cellStyle name="Normal 10 2 2 7 2 3" xfId="49644"/>
    <cellStyle name="Normal 10 2 2 7 3" xfId="49645"/>
    <cellStyle name="Normal 10 2 2 7 3 2" xfId="49646"/>
    <cellStyle name="Normal 10 2 2 7 4" xfId="49647"/>
    <cellStyle name="Normal 10 2 2 7 5" xfId="49648"/>
    <cellStyle name="Normal 10 2 2 7 6" xfId="49649"/>
    <cellStyle name="Normal 10 2 2 7 7" xfId="49650"/>
    <cellStyle name="Normal 10 2 2 7 8" xfId="49651"/>
    <cellStyle name="Normal 10 2 2 8" xfId="49652"/>
    <cellStyle name="Normal 10 2 2 8 2" xfId="49653"/>
    <cellStyle name="Normal 10 2 2 8 2 2" xfId="49654"/>
    <cellStyle name="Normal 10 2 2 8 2 2 2" xfId="49655"/>
    <cellStyle name="Normal 10 2 2 8 2 3" xfId="49656"/>
    <cellStyle name="Normal 10 2 2 8 3" xfId="49657"/>
    <cellStyle name="Normal 10 2 2 8 3 2" xfId="49658"/>
    <cellStyle name="Normal 10 2 2 8 4" xfId="49659"/>
    <cellStyle name="Normal 10 2 2 8 5" xfId="49660"/>
    <cellStyle name="Normal 10 2 2 8 6" xfId="49661"/>
    <cellStyle name="Normal 10 2 2 8 7" xfId="49662"/>
    <cellStyle name="Normal 10 2 2 8 8" xfId="49663"/>
    <cellStyle name="Normal 10 2 2 9" xfId="49664"/>
    <cellStyle name="Normal 10 2 2 9 2" xfId="49665"/>
    <cellStyle name="Normal 10 2 2 9 2 2" xfId="49666"/>
    <cellStyle name="Normal 10 2 2 9 2 2 2" xfId="49667"/>
    <cellStyle name="Normal 10 2 2 9 2 3" xfId="49668"/>
    <cellStyle name="Normal 10 2 2 9 3" xfId="49669"/>
    <cellStyle name="Normal 10 2 2 9 3 2" xfId="49670"/>
    <cellStyle name="Normal 10 2 2 9 4" xfId="49671"/>
    <cellStyle name="Normal 10 2 2 9 5" xfId="49672"/>
    <cellStyle name="Normal 10 2 20" xfId="49673"/>
    <cellStyle name="Normal 10 2 21" xfId="49674"/>
    <cellStyle name="Normal 10 2 3" xfId="49675"/>
    <cellStyle name="Normal 10 2 3 10" xfId="49676"/>
    <cellStyle name="Normal 10 2 3 10 2" xfId="49677"/>
    <cellStyle name="Normal 10 2 3 10 2 2" xfId="49678"/>
    <cellStyle name="Normal 10 2 3 10 3" xfId="49679"/>
    <cellStyle name="Normal 10 2 3 11" xfId="49680"/>
    <cellStyle name="Normal 10 2 3 11 2" xfId="49681"/>
    <cellStyle name="Normal 10 2 3 12" xfId="49682"/>
    <cellStyle name="Normal 10 2 3 12 2" xfId="49683"/>
    <cellStyle name="Normal 10 2 3 13" xfId="49684"/>
    <cellStyle name="Normal 10 2 3 14" xfId="49685"/>
    <cellStyle name="Normal 10 2 3 15" xfId="49686"/>
    <cellStyle name="Normal 10 2 3 16" xfId="49687"/>
    <cellStyle name="Normal 10 2 3 17" xfId="49688"/>
    <cellStyle name="Normal 10 2 3 18" xfId="49689"/>
    <cellStyle name="Normal 10 2 3 2" xfId="49690"/>
    <cellStyle name="Normal 10 2 3 2 10" xfId="49691"/>
    <cellStyle name="Normal 10 2 3 2 11" xfId="49692"/>
    <cellStyle name="Normal 10 2 3 2 12" xfId="49693"/>
    <cellStyle name="Normal 10 2 3 2 13" xfId="49694"/>
    <cellStyle name="Normal 10 2 3 2 14" xfId="49695"/>
    <cellStyle name="Normal 10 2 3 2 15" xfId="49696"/>
    <cellStyle name="Normal 10 2 3 2 2" xfId="49697"/>
    <cellStyle name="Normal 10 2 3 2 2 10" xfId="49698"/>
    <cellStyle name="Normal 10 2 3 2 2 11" xfId="49699"/>
    <cellStyle name="Normal 10 2 3 2 2 12" xfId="49700"/>
    <cellStyle name="Normal 10 2 3 2 2 2" xfId="49701"/>
    <cellStyle name="Normal 10 2 3 2 2 2 2" xfId="49702"/>
    <cellStyle name="Normal 10 2 3 2 2 2 2 2" xfId="49703"/>
    <cellStyle name="Normal 10 2 3 2 2 2 2 2 2" xfId="49704"/>
    <cellStyle name="Normal 10 2 3 2 2 2 2 3" xfId="49705"/>
    <cellStyle name="Normal 10 2 3 2 2 2 3" xfId="49706"/>
    <cellStyle name="Normal 10 2 3 2 2 2 3 2" xfId="49707"/>
    <cellStyle name="Normal 10 2 3 2 2 2 4" xfId="49708"/>
    <cellStyle name="Normal 10 2 3 2 2 2 5" xfId="49709"/>
    <cellStyle name="Normal 10 2 3 2 2 2 6" xfId="49710"/>
    <cellStyle name="Normal 10 2 3 2 2 2 7" xfId="49711"/>
    <cellStyle name="Normal 10 2 3 2 2 2 8" xfId="49712"/>
    <cellStyle name="Normal 10 2 3 2 2 3" xfId="49713"/>
    <cellStyle name="Normal 10 2 3 2 2 3 2" xfId="49714"/>
    <cellStyle name="Normal 10 2 3 2 2 3 2 2" xfId="49715"/>
    <cellStyle name="Normal 10 2 3 2 2 3 2 2 2" xfId="49716"/>
    <cellStyle name="Normal 10 2 3 2 2 3 2 3" xfId="49717"/>
    <cellStyle name="Normal 10 2 3 2 2 3 3" xfId="49718"/>
    <cellStyle name="Normal 10 2 3 2 2 3 3 2" xfId="49719"/>
    <cellStyle name="Normal 10 2 3 2 2 3 4" xfId="49720"/>
    <cellStyle name="Normal 10 2 3 2 2 3 5" xfId="49721"/>
    <cellStyle name="Normal 10 2 3 2 2 3 6" xfId="49722"/>
    <cellStyle name="Normal 10 2 3 2 2 3 7" xfId="49723"/>
    <cellStyle name="Normal 10 2 3 2 2 3 8" xfId="49724"/>
    <cellStyle name="Normal 10 2 3 2 2 4" xfId="49725"/>
    <cellStyle name="Normal 10 2 3 2 2 4 2" xfId="49726"/>
    <cellStyle name="Normal 10 2 3 2 2 4 2 2" xfId="49727"/>
    <cellStyle name="Normal 10 2 3 2 2 4 3" xfId="49728"/>
    <cellStyle name="Normal 10 2 3 2 2 5" xfId="49729"/>
    <cellStyle name="Normal 10 2 3 2 2 5 2" xfId="49730"/>
    <cellStyle name="Normal 10 2 3 2 2 6" xfId="49731"/>
    <cellStyle name="Normal 10 2 3 2 2 6 2" xfId="49732"/>
    <cellStyle name="Normal 10 2 3 2 2 7" xfId="49733"/>
    <cellStyle name="Normal 10 2 3 2 2 8" xfId="49734"/>
    <cellStyle name="Normal 10 2 3 2 2 9" xfId="49735"/>
    <cellStyle name="Normal 10 2 3 2 3" xfId="49736"/>
    <cellStyle name="Normal 10 2 3 2 3 10" xfId="49737"/>
    <cellStyle name="Normal 10 2 3 2 3 11" xfId="49738"/>
    <cellStyle name="Normal 10 2 3 2 3 12" xfId="49739"/>
    <cellStyle name="Normal 10 2 3 2 3 2" xfId="49740"/>
    <cellStyle name="Normal 10 2 3 2 3 2 2" xfId="49741"/>
    <cellStyle name="Normal 10 2 3 2 3 2 2 2" xfId="49742"/>
    <cellStyle name="Normal 10 2 3 2 3 2 2 2 2" xfId="49743"/>
    <cellStyle name="Normal 10 2 3 2 3 2 2 3" xfId="49744"/>
    <cellStyle name="Normal 10 2 3 2 3 2 3" xfId="49745"/>
    <cellStyle name="Normal 10 2 3 2 3 2 3 2" xfId="49746"/>
    <cellStyle name="Normal 10 2 3 2 3 2 4" xfId="49747"/>
    <cellStyle name="Normal 10 2 3 2 3 2 5" xfId="49748"/>
    <cellStyle name="Normal 10 2 3 2 3 2 6" xfId="49749"/>
    <cellStyle name="Normal 10 2 3 2 3 2 7" xfId="49750"/>
    <cellStyle name="Normal 10 2 3 2 3 2 8" xfId="49751"/>
    <cellStyle name="Normal 10 2 3 2 3 3" xfId="49752"/>
    <cellStyle name="Normal 10 2 3 2 3 3 2" xfId="49753"/>
    <cellStyle name="Normal 10 2 3 2 3 3 2 2" xfId="49754"/>
    <cellStyle name="Normal 10 2 3 2 3 3 2 2 2" xfId="49755"/>
    <cellStyle name="Normal 10 2 3 2 3 3 2 3" xfId="49756"/>
    <cellStyle name="Normal 10 2 3 2 3 3 3" xfId="49757"/>
    <cellStyle name="Normal 10 2 3 2 3 3 3 2" xfId="49758"/>
    <cellStyle name="Normal 10 2 3 2 3 3 4" xfId="49759"/>
    <cellStyle name="Normal 10 2 3 2 3 3 5" xfId="49760"/>
    <cellStyle name="Normal 10 2 3 2 3 3 6" xfId="49761"/>
    <cellStyle name="Normal 10 2 3 2 3 3 7" xfId="49762"/>
    <cellStyle name="Normal 10 2 3 2 3 3 8" xfId="49763"/>
    <cellStyle name="Normal 10 2 3 2 3 4" xfId="49764"/>
    <cellStyle name="Normal 10 2 3 2 3 4 2" xfId="49765"/>
    <cellStyle name="Normal 10 2 3 2 3 4 2 2" xfId="49766"/>
    <cellStyle name="Normal 10 2 3 2 3 4 3" xfId="49767"/>
    <cellStyle name="Normal 10 2 3 2 3 5" xfId="49768"/>
    <cellStyle name="Normal 10 2 3 2 3 5 2" xfId="49769"/>
    <cellStyle name="Normal 10 2 3 2 3 6" xfId="49770"/>
    <cellStyle name="Normal 10 2 3 2 3 6 2" xfId="49771"/>
    <cellStyle name="Normal 10 2 3 2 3 7" xfId="49772"/>
    <cellStyle name="Normal 10 2 3 2 3 8" xfId="49773"/>
    <cellStyle name="Normal 10 2 3 2 3 9" xfId="49774"/>
    <cellStyle name="Normal 10 2 3 2 4" xfId="49775"/>
    <cellStyle name="Normal 10 2 3 2 4 10" xfId="49776"/>
    <cellStyle name="Normal 10 2 3 2 4 11" xfId="49777"/>
    <cellStyle name="Normal 10 2 3 2 4 12" xfId="49778"/>
    <cellStyle name="Normal 10 2 3 2 4 2" xfId="49779"/>
    <cellStyle name="Normal 10 2 3 2 4 2 2" xfId="49780"/>
    <cellStyle name="Normal 10 2 3 2 4 2 2 2" xfId="49781"/>
    <cellStyle name="Normal 10 2 3 2 4 2 2 2 2" xfId="49782"/>
    <cellStyle name="Normal 10 2 3 2 4 2 2 3" xfId="49783"/>
    <cellStyle name="Normal 10 2 3 2 4 2 3" xfId="49784"/>
    <cellStyle name="Normal 10 2 3 2 4 2 3 2" xfId="49785"/>
    <cellStyle name="Normal 10 2 3 2 4 2 4" xfId="49786"/>
    <cellStyle name="Normal 10 2 3 2 4 2 5" xfId="49787"/>
    <cellStyle name="Normal 10 2 3 2 4 2 6" xfId="49788"/>
    <cellStyle name="Normal 10 2 3 2 4 2 7" xfId="49789"/>
    <cellStyle name="Normal 10 2 3 2 4 2 8" xfId="49790"/>
    <cellStyle name="Normal 10 2 3 2 4 3" xfId="49791"/>
    <cellStyle name="Normal 10 2 3 2 4 3 2" xfId="49792"/>
    <cellStyle name="Normal 10 2 3 2 4 3 2 2" xfId="49793"/>
    <cellStyle name="Normal 10 2 3 2 4 3 2 2 2" xfId="49794"/>
    <cellStyle name="Normal 10 2 3 2 4 3 2 3" xfId="49795"/>
    <cellStyle name="Normal 10 2 3 2 4 3 3" xfId="49796"/>
    <cellStyle name="Normal 10 2 3 2 4 3 3 2" xfId="49797"/>
    <cellStyle name="Normal 10 2 3 2 4 3 4" xfId="49798"/>
    <cellStyle name="Normal 10 2 3 2 4 3 5" xfId="49799"/>
    <cellStyle name="Normal 10 2 3 2 4 3 6" xfId="49800"/>
    <cellStyle name="Normal 10 2 3 2 4 3 7" xfId="49801"/>
    <cellStyle name="Normal 10 2 3 2 4 3 8" xfId="49802"/>
    <cellStyle name="Normal 10 2 3 2 4 4" xfId="49803"/>
    <cellStyle name="Normal 10 2 3 2 4 4 2" xfId="49804"/>
    <cellStyle name="Normal 10 2 3 2 4 4 2 2" xfId="49805"/>
    <cellStyle name="Normal 10 2 3 2 4 4 3" xfId="49806"/>
    <cellStyle name="Normal 10 2 3 2 4 5" xfId="49807"/>
    <cellStyle name="Normal 10 2 3 2 4 5 2" xfId="49808"/>
    <cellStyle name="Normal 10 2 3 2 4 6" xfId="49809"/>
    <cellStyle name="Normal 10 2 3 2 4 6 2" xfId="49810"/>
    <cellStyle name="Normal 10 2 3 2 4 7" xfId="49811"/>
    <cellStyle name="Normal 10 2 3 2 4 8" xfId="49812"/>
    <cellStyle name="Normal 10 2 3 2 4 9" xfId="49813"/>
    <cellStyle name="Normal 10 2 3 2 5" xfId="49814"/>
    <cellStyle name="Normal 10 2 3 2 5 2" xfId="49815"/>
    <cellStyle name="Normal 10 2 3 2 5 2 2" xfId="49816"/>
    <cellStyle name="Normal 10 2 3 2 5 2 2 2" xfId="49817"/>
    <cellStyle name="Normal 10 2 3 2 5 2 3" xfId="49818"/>
    <cellStyle name="Normal 10 2 3 2 5 3" xfId="49819"/>
    <cellStyle name="Normal 10 2 3 2 5 3 2" xfId="49820"/>
    <cellStyle name="Normal 10 2 3 2 5 4" xfId="49821"/>
    <cellStyle name="Normal 10 2 3 2 5 5" xfId="49822"/>
    <cellStyle name="Normal 10 2 3 2 5 6" xfId="49823"/>
    <cellStyle name="Normal 10 2 3 2 5 7" xfId="49824"/>
    <cellStyle name="Normal 10 2 3 2 5 8" xfId="49825"/>
    <cellStyle name="Normal 10 2 3 2 6" xfId="49826"/>
    <cellStyle name="Normal 10 2 3 2 6 2" xfId="49827"/>
    <cellStyle name="Normal 10 2 3 2 6 2 2" xfId="49828"/>
    <cellStyle name="Normal 10 2 3 2 6 2 2 2" xfId="49829"/>
    <cellStyle name="Normal 10 2 3 2 6 2 3" xfId="49830"/>
    <cellStyle name="Normal 10 2 3 2 6 3" xfId="49831"/>
    <cellStyle name="Normal 10 2 3 2 6 3 2" xfId="49832"/>
    <cellStyle name="Normal 10 2 3 2 6 4" xfId="49833"/>
    <cellStyle name="Normal 10 2 3 2 6 5" xfId="49834"/>
    <cellStyle name="Normal 10 2 3 2 6 6" xfId="49835"/>
    <cellStyle name="Normal 10 2 3 2 6 7" xfId="49836"/>
    <cellStyle name="Normal 10 2 3 2 6 8" xfId="49837"/>
    <cellStyle name="Normal 10 2 3 2 7" xfId="49838"/>
    <cellStyle name="Normal 10 2 3 2 7 2" xfId="49839"/>
    <cellStyle name="Normal 10 2 3 2 7 2 2" xfId="49840"/>
    <cellStyle name="Normal 10 2 3 2 7 3" xfId="49841"/>
    <cellStyle name="Normal 10 2 3 2 8" xfId="49842"/>
    <cellStyle name="Normal 10 2 3 2 8 2" xfId="49843"/>
    <cellStyle name="Normal 10 2 3 2 9" xfId="49844"/>
    <cellStyle name="Normal 10 2 3 2 9 2" xfId="49845"/>
    <cellStyle name="Normal 10 2 3 3" xfId="49846"/>
    <cellStyle name="Normal 10 2 3 3 10" xfId="49847"/>
    <cellStyle name="Normal 10 2 3 3 11" xfId="49848"/>
    <cellStyle name="Normal 10 2 3 3 12" xfId="49849"/>
    <cellStyle name="Normal 10 2 3 3 2" xfId="49850"/>
    <cellStyle name="Normal 10 2 3 3 2 2" xfId="49851"/>
    <cellStyle name="Normal 10 2 3 3 2 2 2" xfId="49852"/>
    <cellStyle name="Normal 10 2 3 3 2 2 2 2" xfId="49853"/>
    <cellStyle name="Normal 10 2 3 3 2 2 3" xfId="49854"/>
    <cellStyle name="Normal 10 2 3 3 2 3" xfId="49855"/>
    <cellStyle name="Normal 10 2 3 3 2 3 2" xfId="49856"/>
    <cellStyle name="Normal 10 2 3 3 2 4" xfId="49857"/>
    <cellStyle name="Normal 10 2 3 3 2 5" xfId="49858"/>
    <cellStyle name="Normal 10 2 3 3 2 6" xfId="49859"/>
    <cellStyle name="Normal 10 2 3 3 2 7" xfId="49860"/>
    <cellStyle name="Normal 10 2 3 3 2 8" xfId="49861"/>
    <cellStyle name="Normal 10 2 3 3 3" xfId="49862"/>
    <cellStyle name="Normal 10 2 3 3 3 2" xfId="49863"/>
    <cellStyle name="Normal 10 2 3 3 3 2 2" xfId="49864"/>
    <cellStyle name="Normal 10 2 3 3 3 2 2 2" xfId="49865"/>
    <cellStyle name="Normal 10 2 3 3 3 2 3" xfId="49866"/>
    <cellStyle name="Normal 10 2 3 3 3 3" xfId="49867"/>
    <cellStyle name="Normal 10 2 3 3 3 3 2" xfId="49868"/>
    <cellStyle name="Normal 10 2 3 3 3 4" xfId="49869"/>
    <cellStyle name="Normal 10 2 3 3 3 5" xfId="49870"/>
    <cellStyle name="Normal 10 2 3 3 3 6" xfId="49871"/>
    <cellStyle name="Normal 10 2 3 3 3 7" xfId="49872"/>
    <cellStyle name="Normal 10 2 3 3 3 8" xfId="49873"/>
    <cellStyle name="Normal 10 2 3 3 4" xfId="49874"/>
    <cellStyle name="Normal 10 2 3 3 4 2" xfId="49875"/>
    <cellStyle name="Normal 10 2 3 3 4 2 2" xfId="49876"/>
    <cellStyle name="Normal 10 2 3 3 4 3" xfId="49877"/>
    <cellStyle name="Normal 10 2 3 3 5" xfId="49878"/>
    <cellStyle name="Normal 10 2 3 3 5 2" xfId="49879"/>
    <cellStyle name="Normal 10 2 3 3 6" xfId="49880"/>
    <cellStyle name="Normal 10 2 3 3 6 2" xfId="49881"/>
    <cellStyle name="Normal 10 2 3 3 7" xfId="49882"/>
    <cellStyle name="Normal 10 2 3 3 8" xfId="49883"/>
    <cellStyle name="Normal 10 2 3 3 9" xfId="49884"/>
    <cellStyle name="Normal 10 2 3 4" xfId="49885"/>
    <cellStyle name="Normal 10 2 3 4 10" xfId="49886"/>
    <cellStyle name="Normal 10 2 3 4 11" xfId="49887"/>
    <cellStyle name="Normal 10 2 3 4 12" xfId="49888"/>
    <cellStyle name="Normal 10 2 3 4 2" xfId="49889"/>
    <cellStyle name="Normal 10 2 3 4 2 2" xfId="49890"/>
    <cellStyle name="Normal 10 2 3 4 2 2 2" xfId="49891"/>
    <cellStyle name="Normal 10 2 3 4 2 2 2 2" xfId="49892"/>
    <cellStyle name="Normal 10 2 3 4 2 2 3" xfId="49893"/>
    <cellStyle name="Normal 10 2 3 4 2 3" xfId="49894"/>
    <cellStyle name="Normal 10 2 3 4 2 3 2" xfId="49895"/>
    <cellStyle name="Normal 10 2 3 4 2 4" xfId="49896"/>
    <cellStyle name="Normal 10 2 3 4 2 5" xfId="49897"/>
    <cellStyle name="Normal 10 2 3 4 2 6" xfId="49898"/>
    <cellStyle name="Normal 10 2 3 4 2 7" xfId="49899"/>
    <cellStyle name="Normal 10 2 3 4 2 8" xfId="49900"/>
    <cellStyle name="Normal 10 2 3 4 3" xfId="49901"/>
    <cellStyle name="Normal 10 2 3 4 3 2" xfId="49902"/>
    <cellStyle name="Normal 10 2 3 4 3 2 2" xfId="49903"/>
    <cellStyle name="Normal 10 2 3 4 3 2 2 2" xfId="49904"/>
    <cellStyle name="Normal 10 2 3 4 3 2 3" xfId="49905"/>
    <cellStyle name="Normal 10 2 3 4 3 3" xfId="49906"/>
    <cellStyle name="Normal 10 2 3 4 3 3 2" xfId="49907"/>
    <cellStyle name="Normal 10 2 3 4 3 4" xfId="49908"/>
    <cellStyle name="Normal 10 2 3 4 3 5" xfId="49909"/>
    <cellStyle name="Normal 10 2 3 4 3 6" xfId="49910"/>
    <cellStyle name="Normal 10 2 3 4 3 7" xfId="49911"/>
    <cellStyle name="Normal 10 2 3 4 3 8" xfId="49912"/>
    <cellStyle name="Normal 10 2 3 4 4" xfId="49913"/>
    <cellStyle name="Normal 10 2 3 4 4 2" xfId="49914"/>
    <cellStyle name="Normal 10 2 3 4 4 2 2" xfId="49915"/>
    <cellStyle name="Normal 10 2 3 4 4 3" xfId="49916"/>
    <cellStyle name="Normal 10 2 3 4 5" xfId="49917"/>
    <cellStyle name="Normal 10 2 3 4 5 2" xfId="49918"/>
    <cellStyle name="Normal 10 2 3 4 6" xfId="49919"/>
    <cellStyle name="Normal 10 2 3 4 6 2" xfId="49920"/>
    <cellStyle name="Normal 10 2 3 4 7" xfId="49921"/>
    <cellStyle name="Normal 10 2 3 4 8" xfId="49922"/>
    <cellStyle name="Normal 10 2 3 4 9" xfId="49923"/>
    <cellStyle name="Normal 10 2 3 5" xfId="49924"/>
    <cellStyle name="Normal 10 2 3 5 10" xfId="49925"/>
    <cellStyle name="Normal 10 2 3 5 11" xfId="49926"/>
    <cellStyle name="Normal 10 2 3 5 12" xfId="49927"/>
    <cellStyle name="Normal 10 2 3 5 2" xfId="49928"/>
    <cellStyle name="Normal 10 2 3 5 2 2" xfId="49929"/>
    <cellStyle name="Normal 10 2 3 5 2 2 2" xfId="49930"/>
    <cellStyle name="Normal 10 2 3 5 2 2 2 2" xfId="49931"/>
    <cellStyle name="Normal 10 2 3 5 2 2 3" xfId="49932"/>
    <cellStyle name="Normal 10 2 3 5 2 3" xfId="49933"/>
    <cellStyle name="Normal 10 2 3 5 2 3 2" xfId="49934"/>
    <cellStyle name="Normal 10 2 3 5 2 4" xfId="49935"/>
    <cellStyle name="Normal 10 2 3 5 2 5" xfId="49936"/>
    <cellStyle name="Normal 10 2 3 5 2 6" xfId="49937"/>
    <cellStyle name="Normal 10 2 3 5 2 7" xfId="49938"/>
    <cellStyle name="Normal 10 2 3 5 2 8" xfId="49939"/>
    <cellStyle name="Normal 10 2 3 5 3" xfId="49940"/>
    <cellStyle name="Normal 10 2 3 5 3 2" xfId="49941"/>
    <cellStyle name="Normal 10 2 3 5 3 2 2" xfId="49942"/>
    <cellStyle name="Normal 10 2 3 5 3 2 2 2" xfId="49943"/>
    <cellStyle name="Normal 10 2 3 5 3 2 3" xfId="49944"/>
    <cellStyle name="Normal 10 2 3 5 3 3" xfId="49945"/>
    <cellStyle name="Normal 10 2 3 5 3 3 2" xfId="49946"/>
    <cellStyle name="Normal 10 2 3 5 3 4" xfId="49947"/>
    <cellStyle name="Normal 10 2 3 5 3 5" xfId="49948"/>
    <cellStyle name="Normal 10 2 3 5 3 6" xfId="49949"/>
    <cellStyle name="Normal 10 2 3 5 3 7" xfId="49950"/>
    <cellStyle name="Normal 10 2 3 5 3 8" xfId="49951"/>
    <cellStyle name="Normal 10 2 3 5 4" xfId="49952"/>
    <cellStyle name="Normal 10 2 3 5 4 2" xfId="49953"/>
    <cellStyle name="Normal 10 2 3 5 4 2 2" xfId="49954"/>
    <cellStyle name="Normal 10 2 3 5 4 3" xfId="49955"/>
    <cellStyle name="Normal 10 2 3 5 5" xfId="49956"/>
    <cellStyle name="Normal 10 2 3 5 5 2" xfId="49957"/>
    <cellStyle name="Normal 10 2 3 5 6" xfId="49958"/>
    <cellStyle name="Normal 10 2 3 5 6 2" xfId="49959"/>
    <cellStyle name="Normal 10 2 3 5 7" xfId="49960"/>
    <cellStyle name="Normal 10 2 3 5 8" xfId="49961"/>
    <cellStyle name="Normal 10 2 3 5 9" xfId="49962"/>
    <cellStyle name="Normal 10 2 3 6" xfId="49963"/>
    <cellStyle name="Normal 10 2 3 6 2" xfId="49964"/>
    <cellStyle name="Normal 10 2 3 6 2 2" xfId="49965"/>
    <cellStyle name="Normal 10 2 3 6 2 2 2" xfId="49966"/>
    <cellStyle name="Normal 10 2 3 6 2 3" xfId="49967"/>
    <cellStyle name="Normal 10 2 3 6 3" xfId="49968"/>
    <cellStyle name="Normal 10 2 3 6 3 2" xfId="49969"/>
    <cellStyle name="Normal 10 2 3 6 4" xfId="49970"/>
    <cellStyle name="Normal 10 2 3 6 5" xfId="49971"/>
    <cellStyle name="Normal 10 2 3 6 6" xfId="49972"/>
    <cellStyle name="Normal 10 2 3 6 7" xfId="49973"/>
    <cellStyle name="Normal 10 2 3 6 8" xfId="49974"/>
    <cellStyle name="Normal 10 2 3 7" xfId="49975"/>
    <cellStyle name="Normal 10 2 3 7 2" xfId="49976"/>
    <cellStyle name="Normal 10 2 3 7 2 2" xfId="49977"/>
    <cellStyle name="Normal 10 2 3 7 2 2 2" xfId="49978"/>
    <cellStyle name="Normal 10 2 3 7 2 3" xfId="49979"/>
    <cellStyle name="Normal 10 2 3 7 3" xfId="49980"/>
    <cellStyle name="Normal 10 2 3 7 3 2" xfId="49981"/>
    <cellStyle name="Normal 10 2 3 7 4" xfId="49982"/>
    <cellStyle name="Normal 10 2 3 7 5" xfId="49983"/>
    <cellStyle name="Normal 10 2 3 7 6" xfId="49984"/>
    <cellStyle name="Normal 10 2 3 7 7" xfId="49985"/>
    <cellStyle name="Normal 10 2 3 7 8" xfId="49986"/>
    <cellStyle name="Normal 10 2 3 8" xfId="49987"/>
    <cellStyle name="Normal 10 2 3 8 2" xfId="49988"/>
    <cellStyle name="Normal 10 2 3 8 2 2" xfId="49989"/>
    <cellStyle name="Normal 10 2 3 8 2 2 2" xfId="49990"/>
    <cellStyle name="Normal 10 2 3 8 2 3" xfId="49991"/>
    <cellStyle name="Normal 10 2 3 8 3" xfId="49992"/>
    <cellStyle name="Normal 10 2 3 8 3 2" xfId="49993"/>
    <cellStyle name="Normal 10 2 3 8 4" xfId="49994"/>
    <cellStyle name="Normal 10 2 3 8 5" xfId="49995"/>
    <cellStyle name="Normal 10 2 3 9" xfId="49996"/>
    <cellStyle name="Normal 10 2 3 9 2" xfId="49997"/>
    <cellStyle name="Normal 10 2 3 9 2 2" xfId="49998"/>
    <cellStyle name="Normal 10 2 3 9 2 2 2" xfId="49999"/>
    <cellStyle name="Normal 10 2 3 9 2 3" xfId="50000"/>
    <cellStyle name="Normal 10 2 3 9 3" xfId="50001"/>
    <cellStyle name="Normal 10 2 3 9 3 2" xfId="50002"/>
    <cellStyle name="Normal 10 2 3 9 4" xfId="50003"/>
    <cellStyle name="Normal 10 2 3 9 5" xfId="50004"/>
    <cellStyle name="Normal 10 2 4" xfId="50005"/>
    <cellStyle name="Normal 10 2 4 10" xfId="50006"/>
    <cellStyle name="Normal 10 2 4 11" xfId="50007"/>
    <cellStyle name="Normal 10 2 4 12" xfId="50008"/>
    <cellStyle name="Normal 10 2 4 13" xfId="50009"/>
    <cellStyle name="Normal 10 2 4 14" xfId="50010"/>
    <cellStyle name="Normal 10 2 4 15" xfId="50011"/>
    <cellStyle name="Normal 10 2 4 2" xfId="50012"/>
    <cellStyle name="Normal 10 2 4 2 10" xfId="50013"/>
    <cellStyle name="Normal 10 2 4 2 11" xfId="50014"/>
    <cellStyle name="Normal 10 2 4 2 12" xfId="50015"/>
    <cellStyle name="Normal 10 2 4 2 2" xfId="50016"/>
    <cellStyle name="Normal 10 2 4 2 2 2" xfId="50017"/>
    <cellStyle name="Normal 10 2 4 2 2 2 2" xfId="50018"/>
    <cellStyle name="Normal 10 2 4 2 2 2 2 2" xfId="50019"/>
    <cellStyle name="Normal 10 2 4 2 2 2 3" xfId="50020"/>
    <cellStyle name="Normal 10 2 4 2 2 3" xfId="50021"/>
    <cellStyle name="Normal 10 2 4 2 2 3 2" xfId="50022"/>
    <cellStyle name="Normal 10 2 4 2 2 4" xfId="50023"/>
    <cellStyle name="Normal 10 2 4 2 2 5" xfId="50024"/>
    <cellStyle name="Normal 10 2 4 2 2 6" xfId="50025"/>
    <cellStyle name="Normal 10 2 4 2 2 7" xfId="50026"/>
    <cellStyle name="Normal 10 2 4 2 2 8" xfId="50027"/>
    <cellStyle name="Normal 10 2 4 2 3" xfId="50028"/>
    <cellStyle name="Normal 10 2 4 2 3 2" xfId="50029"/>
    <cellStyle name="Normal 10 2 4 2 3 2 2" xfId="50030"/>
    <cellStyle name="Normal 10 2 4 2 3 2 2 2" xfId="50031"/>
    <cellStyle name="Normal 10 2 4 2 3 2 3" xfId="50032"/>
    <cellStyle name="Normal 10 2 4 2 3 3" xfId="50033"/>
    <cellStyle name="Normal 10 2 4 2 3 3 2" xfId="50034"/>
    <cellStyle name="Normal 10 2 4 2 3 4" xfId="50035"/>
    <cellStyle name="Normal 10 2 4 2 3 5" xfId="50036"/>
    <cellStyle name="Normal 10 2 4 2 3 6" xfId="50037"/>
    <cellStyle name="Normal 10 2 4 2 3 7" xfId="50038"/>
    <cellStyle name="Normal 10 2 4 2 3 8" xfId="50039"/>
    <cellStyle name="Normal 10 2 4 2 4" xfId="50040"/>
    <cellStyle name="Normal 10 2 4 2 4 2" xfId="50041"/>
    <cellStyle name="Normal 10 2 4 2 4 2 2" xfId="50042"/>
    <cellStyle name="Normal 10 2 4 2 4 3" xfId="50043"/>
    <cellStyle name="Normal 10 2 4 2 5" xfId="50044"/>
    <cellStyle name="Normal 10 2 4 2 5 2" xfId="50045"/>
    <cellStyle name="Normal 10 2 4 2 6" xfId="50046"/>
    <cellStyle name="Normal 10 2 4 2 6 2" xfId="50047"/>
    <cellStyle name="Normal 10 2 4 2 7" xfId="50048"/>
    <cellStyle name="Normal 10 2 4 2 8" xfId="50049"/>
    <cellStyle name="Normal 10 2 4 2 9" xfId="50050"/>
    <cellStyle name="Normal 10 2 4 3" xfId="50051"/>
    <cellStyle name="Normal 10 2 4 3 10" xfId="50052"/>
    <cellStyle name="Normal 10 2 4 3 11" xfId="50053"/>
    <cellStyle name="Normal 10 2 4 3 12" xfId="50054"/>
    <cellStyle name="Normal 10 2 4 3 2" xfId="50055"/>
    <cellStyle name="Normal 10 2 4 3 2 2" xfId="50056"/>
    <cellStyle name="Normal 10 2 4 3 2 2 2" xfId="50057"/>
    <cellStyle name="Normal 10 2 4 3 2 2 2 2" xfId="50058"/>
    <cellStyle name="Normal 10 2 4 3 2 2 3" xfId="50059"/>
    <cellStyle name="Normal 10 2 4 3 2 3" xfId="50060"/>
    <cellStyle name="Normal 10 2 4 3 2 3 2" xfId="50061"/>
    <cellStyle name="Normal 10 2 4 3 2 4" xfId="50062"/>
    <cellStyle name="Normal 10 2 4 3 2 5" xfId="50063"/>
    <cellStyle name="Normal 10 2 4 3 2 6" xfId="50064"/>
    <cellStyle name="Normal 10 2 4 3 2 7" xfId="50065"/>
    <cellStyle name="Normal 10 2 4 3 2 8" xfId="50066"/>
    <cellStyle name="Normal 10 2 4 3 3" xfId="50067"/>
    <cellStyle name="Normal 10 2 4 3 3 2" xfId="50068"/>
    <cellStyle name="Normal 10 2 4 3 3 2 2" xfId="50069"/>
    <cellStyle name="Normal 10 2 4 3 3 2 2 2" xfId="50070"/>
    <cellStyle name="Normal 10 2 4 3 3 2 3" xfId="50071"/>
    <cellStyle name="Normal 10 2 4 3 3 3" xfId="50072"/>
    <cellStyle name="Normal 10 2 4 3 3 3 2" xfId="50073"/>
    <cellStyle name="Normal 10 2 4 3 3 4" xfId="50074"/>
    <cellStyle name="Normal 10 2 4 3 3 5" xfId="50075"/>
    <cellStyle name="Normal 10 2 4 3 3 6" xfId="50076"/>
    <cellStyle name="Normal 10 2 4 3 3 7" xfId="50077"/>
    <cellStyle name="Normal 10 2 4 3 3 8" xfId="50078"/>
    <cellStyle name="Normal 10 2 4 3 4" xfId="50079"/>
    <cellStyle name="Normal 10 2 4 3 4 2" xfId="50080"/>
    <cellStyle name="Normal 10 2 4 3 4 2 2" xfId="50081"/>
    <cellStyle name="Normal 10 2 4 3 4 3" xfId="50082"/>
    <cellStyle name="Normal 10 2 4 3 5" xfId="50083"/>
    <cellStyle name="Normal 10 2 4 3 5 2" xfId="50084"/>
    <cellStyle name="Normal 10 2 4 3 6" xfId="50085"/>
    <cellStyle name="Normal 10 2 4 3 6 2" xfId="50086"/>
    <cellStyle name="Normal 10 2 4 3 7" xfId="50087"/>
    <cellStyle name="Normal 10 2 4 3 8" xfId="50088"/>
    <cellStyle name="Normal 10 2 4 3 9" xfId="50089"/>
    <cellStyle name="Normal 10 2 4 4" xfId="50090"/>
    <cellStyle name="Normal 10 2 4 4 10" xfId="50091"/>
    <cellStyle name="Normal 10 2 4 4 11" xfId="50092"/>
    <cellStyle name="Normal 10 2 4 4 12" xfId="50093"/>
    <cellStyle name="Normal 10 2 4 4 2" xfId="50094"/>
    <cellStyle name="Normal 10 2 4 4 2 2" xfId="50095"/>
    <cellStyle name="Normal 10 2 4 4 2 2 2" xfId="50096"/>
    <cellStyle name="Normal 10 2 4 4 2 2 2 2" xfId="50097"/>
    <cellStyle name="Normal 10 2 4 4 2 2 3" xfId="50098"/>
    <cellStyle name="Normal 10 2 4 4 2 3" xfId="50099"/>
    <cellStyle name="Normal 10 2 4 4 2 3 2" xfId="50100"/>
    <cellStyle name="Normal 10 2 4 4 2 4" xfId="50101"/>
    <cellStyle name="Normal 10 2 4 4 2 5" xfId="50102"/>
    <cellStyle name="Normal 10 2 4 4 2 6" xfId="50103"/>
    <cellStyle name="Normal 10 2 4 4 2 7" xfId="50104"/>
    <cellStyle name="Normal 10 2 4 4 2 8" xfId="50105"/>
    <cellStyle name="Normal 10 2 4 4 3" xfId="50106"/>
    <cellStyle name="Normal 10 2 4 4 3 2" xfId="50107"/>
    <cellStyle name="Normal 10 2 4 4 3 2 2" xfId="50108"/>
    <cellStyle name="Normal 10 2 4 4 3 2 2 2" xfId="50109"/>
    <cellStyle name="Normal 10 2 4 4 3 2 3" xfId="50110"/>
    <cellStyle name="Normal 10 2 4 4 3 3" xfId="50111"/>
    <cellStyle name="Normal 10 2 4 4 3 3 2" xfId="50112"/>
    <cellStyle name="Normal 10 2 4 4 3 4" xfId="50113"/>
    <cellStyle name="Normal 10 2 4 4 3 5" xfId="50114"/>
    <cellStyle name="Normal 10 2 4 4 3 6" xfId="50115"/>
    <cellStyle name="Normal 10 2 4 4 3 7" xfId="50116"/>
    <cellStyle name="Normal 10 2 4 4 3 8" xfId="50117"/>
    <cellStyle name="Normal 10 2 4 4 4" xfId="50118"/>
    <cellStyle name="Normal 10 2 4 4 4 2" xfId="50119"/>
    <cellStyle name="Normal 10 2 4 4 4 2 2" xfId="50120"/>
    <cellStyle name="Normal 10 2 4 4 4 3" xfId="50121"/>
    <cellStyle name="Normal 10 2 4 4 5" xfId="50122"/>
    <cellStyle name="Normal 10 2 4 4 5 2" xfId="50123"/>
    <cellStyle name="Normal 10 2 4 4 6" xfId="50124"/>
    <cellStyle name="Normal 10 2 4 4 6 2" xfId="50125"/>
    <cellStyle name="Normal 10 2 4 4 7" xfId="50126"/>
    <cellStyle name="Normal 10 2 4 4 8" xfId="50127"/>
    <cellStyle name="Normal 10 2 4 4 9" xfId="50128"/>
    <cellStyle name="Normal 10 2 4 5" xfId="50129"/>
    <cellStyle name="Normal 10 2 4 5 2" xfId="50130"/>
    <cellStyle name="Normal 10 2 4 5 2 2" xfId="50131"/>
    <cellStyle name="Normal 10 2 4 5 2 2 2" xfId="50132"/>
    <cellStyle name="Normal 10 2 4 5 2 3" xfId="50133"/>
    <cellStyle name="Normal 10 2 4 5 3" xfId="50134"/>
    <cellStyle name="Normal 10 2 4 5 3 2" xfId="50135"/>
    <cellStyle name="Normal 10 2 4 5 4" xfId="50136"/>
    <cellStyle name="Normal 10 2 4 5 5" xfId="50137"/>
    <cellStyle name="Normal 10 2 4 5 6" xfId="50138"/>
    <cellStyle name="Normal 10 2 4 5 7" xfId="50139"/>
    <cellStyle name="Normal 10 2 4 5 8" xfId="50140"/>
    <cellStyle name="Normal 10 2 4 6" xfId="50141"/>
    <cellStyle name="Normal 10 2 4 6 2" xfId="50142"/>
    <cellStyle name="Normal 10 2 4 6 2 2" xfId="50143"/>
    <cellStyle name="Normal 10 2 4 6 2 2 2" xfId="50144"/>
    <cellStyle name="Normal 10 2 4 6 2 3" xfId="50145"/>
    <cellStyle name="Normal 10 2 4 6 3" xfId="50146"/>
    <cellStyle name="Normal 10 2 4 6 3 2" xfId="50147"/>
    <cellStyle name="Normal 10 2 4 6 4" xfId="50148"/>
    <cellStyle name="Normal 10 2 4 6 5" xfId="50149"/>
    <cellStyle name="Normal 10 2 4 6 6" xfId="50150"/>
    <cellStyle name="Normal 10 2 4 6 7" xfId="50151"/>
    <cellStyle name="Normal 10 2 4 6 8" xfId="50152"/>
    <cellStyle name="Normal 10 2 4 7" xfId="50153"/>
    <cellStyle name="Normal 10 2 4 7 2" xfId="50154"/>
    <cellStyle name="Normal 10 2 4 7 2 2" xfId="50155"/>
    <cellStyle name="Normal 10 2 4 7 3" xfId="50156"/>
    <cellStyle name="Normal 10 2 4 8" xfId="50157"/>
    <cellStyle name="Normal 10 2 4 8 2" xfId="50158"/>
    <cellStyle name="Normal 10 2 4 9" xfId="50159"/>
    <cellStyle name="Normal 10 2 4 9 2" xfId="50160"/>
    <cellStyle name="Normal 10 2 5" xfId="50161"/>
    <cellStyle name="Normal 10 2 5 10" xfId="50162"/>
    <cellStyle name="Normal 10 2 5 11" xfId="50163"/>
    <cellStyle name="Normal 10 2 5 12" xfId="50164"/>
    <cellStyle name="Normal 10 2 5 2" xfId="50165"/>
    <cellStyle name="Normal 10 2 5 2 2" xfId="50166"/>
    <cellStyle name="Normal 10 2 5 2 2 2" xfId="50167"/>
    <cellStyle name="Normal 10 2 5 2 2 2 2" xfId="50168"/>
    <cellStyle name="Normal 10 2 5 2 2 3" xfId="50169"/>
    <cellStyle name="Normal 10 2 5 2 3" xfId="50170"/>
    <cellStyle name="Normal 10 2 5 2 3 2" xfId="50171"/>
    <cellStyle name="Normal 10 2 5 2 4" xfId="50172"/>
    <cellStyle name="Normal 10 2 5 2 5" xfId="50173"/>
    <cellStyle name="Normal 10 2 5 2 6" xfId="50174"/>
    <cellStyle name="Normal 10 2 5 2 7" xfId="50175"/>
    <cellStyle name="Normal 10 2 5 2 8" xfId="50176"/>
    <cellStyle name="Normal 10 2 5 3" xfId="50177"/>
    <cellStyle name="Normal 10 2 5 3 2" xfId="50178"/>
    <cellStyle name="Normal 10 2 5 3 2 2" xfId="50179"/>
    <cellStyle name="Normal 10 2 5 3 2 2 2" xfId="50180"/>
    <cellStyle name="Normal 10 2 5 3 2 3" xfId="50181"/>
    <cellStyle name="Normal 10 2 5 3 3" xfId="50182"/>
    <cellStyle name="Normal 10 2 5 3 3 2" xfId="50183"/>
    <cellStyle name="Normal 10 2 5 3 4" xfId="50184"/>
    <cellStyle name="Normal 10 2 5 3 5" xfId="50185"/>
    <cellStyle name="Normal 10 2 5 3 6" xfId="50186"/>
    <cellStyle name="Normal 10 2 5 3 7" xfId="50187"/>
    <cellStyle name="Normal 10 2 5 3 8" xfId="50188"/>
    <cellStyle name="Normal 10 2 5 4" xfId="50189"/>
    <cellStyle name="Normal 10 2 5 4 2" xfId="50190"/>
    <cellStyle name="Normal 10 2 5 4 2 2" xfId="50191"/>
    <cellStyle name="Normal 10 2 5 4 3" xfId="50192"/>
    <cellStyle name="Normal 10 2 5 5" xfId="50193"/>
    <cellStyle name="Normal 10 2 5 5 2" xfId="50194"/>
    <cellStyle name="Normal 10 2 5 6" xfId="50195"/>
    <cellStyle name="Normal 10 2 5 6 2" xfId="50196"/>
    <cellStyle name="Normal 10 2 5 7" xfId="50197"/>
    <cellStyle name="Normal 10 2 5 8" xfId="50198"/>
    <cellStyle name="Normal 10 2 5 9" xfId="50199"/>
    <cellStyle name="Normal 10 2 6" xfId="50200"/>
    <cellStyle name="Normal 10 2 6 10" xfId="50201"/>
    <cellStyle name="Normal 10 2 6 11" xfId="50202"/>
    <cellStyle name="Normal 10 2 6 12" xfId="50203"/>
    <cellStyle name="Normal 10 2 6 2" xfId="50204"/>
    <cellStyle name="Normal 10 2 6 2 2" xfId="50205"/>
    <cellStyle name="Normal 10 2 6 2 2 2" xfId="50206"/>
    <cellStyle name="Normal 10 2 6 2 2 2 2" xfId="50207"/>
    <cellStyle name="Normal 10 2 6 2 2 3" xfId="50208"/>
    <cellStyle name="Normal 10 2 6 2 3" xfId="50209"/>
    <cellStyle name="Normal 10 2 6 2 3 2" xfId="50210"/>
    <cellStyle name="Normal 10 2 6 2 4" xfId="50211"/>
    <cellStyle name="Normal 10 2 6 2 5" xfId="50212"/>
    <cellStyle name="Normal 10 2 6 2 6" xfId="50213"/>
    <cellStyle name="Normal 10 2 6 2 7" xfId="50214"/>
    <cellStyle name="Normal 10 2 6 2 8" xfId="50215"/>
    <cellStyle name="Normal 10 2 6 3" xfId="50216"/>
    <cellStyle name="Normal 10 2 6 3 2" xfId="50217"/>
    <cellStyle name="Normal 10 2 6 3 2 2" xfId="50218"/>
    <cellStyle name="Normal 10 2 6 3 2 2 2" xfId="50219"/>
    <cellStyle name="Normal 10 2 6 3 2 3" xfId="50220"/>
    <cellStyle name="Normal 10 2 6 3 3" xfId="50221"/>
    <cellStyle name="Normal 10 2 6 3 3 2" xfId="50222"/>
    <cellStyle name="Normal 10 2 6 3 4" xfId="50223"/>
    <cellStyle name="Normal 10 2 6 3 5" xfId="50224"/>
    <cellStyle name="Normal 10 2 6 3 6" xfId="50225"/>
    <cellStyle name="Normal 10 2 6 3 7" xfId="50226"/>
    <cellStyle name="Normal 10 2 6 3 8" xfId="50227"/>
    <cellStyle name="Normal 10 2 6 4" xfId="50228"/>
    <cellStyle name="Normal 10 2 6 4 2" xfId="50229"/>
    <cellStyle name="Normal 10 2 6 4 2 2" xfId="50230"/>
    <cellStyle name="Normal 10 2 6 4 3" xfId="50231"/>
    <cellStyle name="Normal 10 2 6 5" xfId="50232"/>
    <cellStyle name="Normal 10 2 6 5 2" xfId="50233"/>
    <cellStyle name="Normal 10 2 6 6" xfId="50234"/>
    <cellStyle name="Normal 10 2 6 6 2" xfId="50235"/>
    <cellStyle name="Normal 10 2 6 7" xfId="50236"/>
    <cellStyle name="Normal 10 2 6 8" xfId="50237"/>
    <cellStyle name="Normal 10 2 6 9" xfId="50238"/>
    <cellStyle name="Normal 10 2 7" xfId="50239"/>
    <cellStyle name="Normal 10 2 7 10" xfId="50240"/>
    <cellStyle name="Normal 10 2 7 11" xfId="50241"/>
    <cellStyle name="Normal 10 2 7 12" xfId="50242"/>
    <cellStyle name="Normal 10 2 7 2" xfId="50243"/>
    <cellStyle name="Normal 10 2 7 2 2" xfId="50244"/>
    <cellStyle name="Normal 10 2 7 2 2 2" xfId="50245"/>
    <cellStyle name="Normal 10 2 7 2 2 2 2" xfId="50246"/>
    <cellStyle name="Normal 10 2 7 2 2 3" xfId="50247"/>
    <cellStyle name="Normal 10 2 7 2 3" xfId="50248"/>
    <cellStyle name="Normal 10 2 7 2 3 2" xfId="50249"/>
    <cellStyle name="Normal 10 2 7 2 4" xfId="50250"/>
    <cellStyle name="Normal 10 2 7 2 5" xfId="50251"/>
    <cellStyle name="Normal 10 2 7 2 6" xfId="50252"/>
    <cellStyle name="Normal 10 2 7 2 7" xfId="50253"/>
    <cellStyle name="Normal 10 2 7 2 8" xfId="50254"/>
    <cellStyle name="Normal 10 2 7 3" xfId="50255"/>
    <cellStyle name="Normal 10 2 7 3 2" xfId="50256"/>
    <cellStyle name="Normal 10 2 7 3 2 2" xfId="50257"/>
    <cellStyle name="Normal 10 2 7 3 2 2 2" xfId="50258"/>
    <cellStyle name="Normal 10 2 7 3 2 3" xfId="50259"/>
    <cellStyle name="Normal 10 2 7 3 3" xfId="50260"/>
    <cellStyle name="Normal 10 2 7 3 3 2" xfId="50261"/>
    <cellStyle name="Normal 10 2 7 3 4" xfId="50262"/>
    <cellStyle name="Normal 10 2 7 3 5" xfId="50263"/>
    <cellStyle name="Normal 10 2 7 3 6" xfId="50264"/>
    <cellStyle name="Normal 10 2 7 3 7" xfId="50265"/>
    <cellStyle name="Normal 10 2 7 3 8" xfId="50266"/>
    <cellStyle name="Normal 10 2 7 4" xfId="50267"/>
    <cellStyle name="Normal 10 2 7 4 2" xfId="50268"/>
    <cellStyle name="Normal 10 2 7 4 2 2" xfId="50269"/>
    <cellStyle name="Normal 10 2 7 4 3" xfId="50270"/>
    <cellStyle name="Normal 10 2 7 5" xfId="50271"/>
    <cellStyle name="Normal 10 2 7 5 2" xfId="50272"/>
    <cellStyle name="Normal 10 2 7 6" xfId="50273"/>
    <cellStyle name="Normal 10 2 7 6 2" xfId="50274"/>
    <cellStyle name="Normal 10 2 7 7" xfId="50275"/>
    <cellStyle name="Normal 10 2 7 8" xfId="50276"/>
    <cellStyle name="Normal 10 2 7 9" xfId="50277"/>
    <cellStyle name="Normal 10 2 8" xfId="50278"/>
    <cellStyle name="Normal 10 2 8 2" xfId="50279"/>
    <cellStyle name="Normal 10 2 8 2 2" xfId="50280"/>
    <cellStyle name="Normal 10 2 8 2 2 2" xfId="50281"/>
    <cellStyle name="Normal 10 2 8 2 3" xfId="50282"/>
    <cellStyle name="Normal 10 2 8 3" xfId="50283"/>
    <cellStyle name="Normal 10 2 8 3 2" xfId="50284"/>
    <cellStyle name="Normal 10 2 8 4" xfId="50285"/>
    <cellStyle name="Normal 10 2 8 5" xfId="50286"/>
    <cellStyle name="Normal 10 2 8 6" xfId="50287"/>
    <cellStyle name="Normal 10 2 8 7" xfId="50288"/>
    <cellStyle name="Normal 10 2 8 8" xfId="50289"/>
    <cellStyle name="Normal 10 2 9" xfId="50290"/>
    <cellStyle name="Normal 10 2 9 2" xfId="50291"/>
    <cellStyle name="Normal 10 2 9 2 2" xfId="50292"/>
    <cellStyle name="Normal 10 2 9 2 2 2" xfId="50293"/>
    <cellStyle name="Normal 10 2 9 2 3" xfId="50294"/>
    <cellStyle name="Normal 10 2 9 3" xfId="50295"/>
    <cellStyle name="Normal 10 2 9 3 2" xfId="50296"/>
    <cellStyle name="Normal 10 2 9 4" xfId="50297"/>
    <cellStyle name="Normal 10 2 9 5" xfId="50298"/>
    <cellStyle name="Normal 10 2 9 6" xfId="50299"/>
    <cellStyle name="Normal 10 2 9 7" xfId="50300"/>
    <cellStyle name="Normal 10 2 9 8" xfId="50301"/>
    <cellStyle name="Normal 10 20" xfId="50302"/>
    <cellStyle name="Normal 10 21" xfId="50303"/>
    <cellStyle name="Normal 10 22" xfId="48933"/>
    <cellStyle name="Normal 10 3" xfId="50304"/>
    <cellStyle name="Normal 10 3 10" xfId="50305"/>
    <cellStyle name="Normal 10 3 10 2" xfId="50306"/>
    <cellStyle name="Normal 10 3 10 2 2" xfId="50307"/>
    <cellStyle name="Normal 10 3 10 2 2 2" xfId="50308"/>
    <cellStyle name="Normal 10 3 10 2 3" xfId="50309"/>
    <cellStyle name="Normal 10 3 10 3" xfId="50310"/>
    <cellStyle name="Normal 10 3 10 3 2" xfId="50311"/>
    <cellStyle name="Normal 10 3 10 4" xfId="50312"/>
    <cellStyle name="Normal 10 3 10 5" xfId="50313"/>
    <cellStyle name="Normal 10 3 11" xfId="50314"/>
    <cellStyle name="Normal 10 3 11 2" xfId="50315"/>
    <cellStyle name="Normal 10 3 11 2 2" xfId="50316"/>
    <cellStyle name="Normal 10 3 11 3" xfId="50317"/>
    <cellStyle name="Normal 10 3 11 4" xfId="50318"/>
    <cellStyle name="Normal 10 3 12" xfId="50319"/>
    <cellStyle name="Normal 10 3 12 2" xfId="50320"/>
    <cellStyle name="Normal 10 3 12 2 2" xfId="50321"/>
    <cellStyle name="Normal 10 3 12 3" xfId="50322"/>
    <cellStyle name="Normal 10 3 13" xfId="50323"/>
    <cellStyle name="Normal 10 3 13 2" xfId="50324"/>
    <cellStyle name="Normal 10 3 14" xfId="50325"/>
    <cellStyle name="Normal 10 3 14 2" xfId="50326"/>
    <cellStyle name="Normal 10 3 15" xfId="50327"/>
    <cellStyle name="Normal 10 3 16" xfId="50328"/>
    <cellStyle name="Normal 10 3 17" xfId="50329"/>
    <cellStyle name="Normal 10 3 18" xfId="50330"/>
    <cellStyle name="Normal 10 3 19" xfId="50331"/>
    <cellStyle name="Normal 10 3 2" xfId="50332"/>
    <cellStyle name="Normal 10 3 2 10" xfId="50333"/>
    <cellStyle name="Normal 10 3 2 10 2" xfId="50334"/>
    <cellStyle name="Normal 10 3 2 10 2 2" xfId="50335"/>
    <cellStyle name="Normal 10 3 2 10 3" xfId="50336"/>
    <cellStyle name="Normal 10 3 2 11" xfId="50337"/>
    <cellStyle name="Normal 10 3 2 11 2" xfId="50338"/>
    <cellStyle name="Normal 10 3 2 12" xfId="50339"/>
    <cellStyle name="Normal 10 3 2 12 2" xfId="50340"/>
    <cellStyle name="Normal 10 3 2 13" xfId="50341"/>
    <cellStyle name="Normal 10 3 2 14" xfId="50342"/>
    <cellStyle name="Normal 10 3 2 15" xfId="50343"/>
    <cellStyle name="Normal 10 3 2 16" xfId="50344"/>
    <cellStyle name="Normal 10 3 2 17" xfId="50345"/>
    <cellStyle name="Normal 10 3 2 18" xfId="50346"/>
    <cellStyle name="Normal 10 3 2 2" xfId="50347"/>
    <cellStyle name="Normal 10 3 2 2 10" xfId="50348"/>
    <cellStyle name="Normal 10 3 2 2 11" xfId="50349"/>
    <cellStyle name="Normal 10 3 2 2 12" xfId="50350"/>
    <cellStyle name="Normal 10 3 2 2 13" xfId="50351"/>
    <cellStyle name="Normal 10 3 2 2 14" xfId="50352"/>
    <cellStyle name="Normal 10 3 2 2 15" xfId="50353"/>
    <cellStyle name="Normal 10 3 2 2 2" xfId="50354"/>
    <cellStyle name="Normal 10 3 2 2 2 10" xfId="50355"/>
    <cellStyle name="Normal 10 3 2 2 2 11" xfId="50356"/>
    <cellStyle name="Normal 10 3 2 2 2 12" xfId="50357"/>
    <cellStyle name="Normal 10 3 2 2 2 2" xfId="50358"/>
    <cellStyle name="Normal 10 3 2 2 2 2 2" xfId="50359"/>
    <cellStyle name="Normal 10 3 2 2 2 2 2 2" xfId="50360"/>
    <cellStyle name="Normal 10 3 2 2 2 2 2 2 2" xfId="50361"/>
    <cellStyle name="Normal 10 3 2 2 2 2 2 3" xfId="50362"/>
    <cellStyle name="Normal 10 3 2 2 2 2 3" xfId="50363"/>
    <cellStyle name="Normal 10 3 2 2 2 2 3 2" xfId="50364"/>
    <cellStyle name="Normal 10 3 2 2 2 2 4" xfId="50365"/>
    <cellStyle name="Normal 10 3 2 2 2 2 5" xfId="50366"/>
    <cellStyle name="Normal 10 3 2 2 2 2 6" xfId="50367"/>
    <cellStyle name="Normal 10 3 2 2 2 2 7" xfId="50368"/>
    <cellStyle name="Normal 10 3 2 2 2 2 8" xfId="50369"/>
    <cellStyle name="Normal 10 3 2 2 2 3" xfId="50370"/>
    <cellStyle name="Normal 10 3 2 2 2 3 2" xfId="50371"/>
    <cellStyle name="Normal 10 3 2 2 2 3 2 2" xfId="50372"/>
    <cellStyle name="Normal 10 3 2 2 2 3 2 2 2" xfId="50373"/>
    <cellStyle name="Normal 10 3 2 2 2 3 2 3" xfId="50374"/>
    <cellStyle name="Normal 10 3 2 2 2 3 3" xfId="50375"/>
    <cellStyle name="Normal 10 3 2 2 2 3 3 2" xfId="50376"/>
    <cellStyle name="Normal 10 3 2 2 2 3 4" xfId="50377"/>
    <cellStyle name="Normal 10 3 2 2 2 3 5" xfId="50378"/>
    <cellStyle name="Normal 10 3 2 2 2 3 6" xfId="50379"/>
    <cellStyle name="Normal 10 3 2 2 2 3 7" xfId="50380"/>
    <cellStyle name="Normal 10 3 2 2 2 3 8" xfId="50381"/>
    <cellStyle name="Normal 10 3 2 2 2 4" xfId="50382"/>
    <cellStyle name="Normal 10 3 2 2 2 4 2" xfId="50383"/>
    <cellStyle name="Normal 10 3 2 2 2 4 2 2" xfId="50384"/>
    <cellStyle name="Normal 10 3 2 2 2 4 3" xfId="50385"/>
    <cellStyle name="Normal 10 3 2 2 2 5" xfId="50386"/>
    <cellStyle name="Normal 10 3 2 2 2 5 2" xfId="50387"/>
    <cellStyle name="Normal 10 3 2 2 2 6" xfId="50388"/>
    <cellStyle name="Normal 10 3 2 2 2 6 2" xfId="50389"/>
    <cellStyle name="Normal 10 3 2 2 2 7" xfId="50390"/>
    <cellStyle name="Normal 10 3 2 2 2 8" xfId="50391"/>
    <cellStyle name="Normal 10 3 2 2 2 9" xfId="50392"/>
    <cellStyle name="Normal 10 3 2 2 3" xfId="50393"/>
    <cellStyle name="Normal 10 3 2 2 3 10" xfId="50394"/>
    <cellStyle name="Normal 10 3 2 2 3 11" xfId="50395"/>
    <cellStyle name="Normal 10 3 2 2 3 12" xfId="50396"/>
    <cellStyle name="Normal 10 3 2 2 3 2" xfId="50397"/>
    <cellStyle name="Normal 10 3 2 2 3 2 2" xfId="50398"/>
    <cellStyle name="Normal 10 3 2 2 3 2 2 2" xfId="50399"/>
    <cellStyle name="Normal 10 3 2 2 3 2 2 2 2" xfId="50400"/>
    <cellStyle name="Normal 10 3 2 2 3 2 2 3" xfId="50401"/>
    <cellStyle name="Normal 10 3 2 2 3 2 3" xfId="50402"/>
    <cellStyle name="Normal 10 3 2 2 3 2 3 2" xfId="50403"/>
    <cellStyle name="Normal 10 3 2 2 3 2 4" xfId="50404"/>
    <cellStyle name="Normal 10 3 2 2 3 2 5" xfId="50405"/>
    <cellStyle name="Normal 10 3 2 2 3 2 6" xfId="50406"/>
    <cellStyle name="Normal 10 3 2 2 3 2 7" xfId="50407"/>
    <cellStyle name="Normal 10 3 2 2 3 2 8" xfId="50408"/>
    <cellStyle name="Normal 10 3 2 2 3 3" xfId="50409"/>
    <cellStyle name="Normal 10 3 2 2 3 3 2" xfId="50410"/>
    <cellStyle name="Normal 10 3 2 2 3 3 2 2" xfId="50411"/>
    <cellStyle name="Normal 10 3 2 2 3 3 2 2 2" xfId="50412"/>
    <cellStyle name="Normal 10 3 2 2 3 3 2 3" xfId="50413"/>
    <cellStyle name="Normal 10 3 2 2 3 3 3" xfId="50414"/>
    <cellStyle name="Normal 10 3 2 2 3 3 3 2" xfId="50415"/>
    <cellStyle name="Normal 10 3 2 2 3 3 4" xfId="50416"/>
    <cellStyle name="Normal 10 3 2 2 3 3 5" xfId="50417"/>
    <cellStyle name="Normal 10 3 2 2 3 3 6" xfId="50418"/>
    <cellStyle name="Normal 10 3 2 2 3 3 7" xfId="50419"/>
    <cellStyle name="Normal 10 3 2 2 3 3 8" xfId="50420"/>
    <cellStyle name="Normal 10 3 2 2 3 4" xfId="50421"/>
    <cellStyle name="Normal 10 3 2 2 3 4 2" xfId="50422"/>
    <cellStyle name="Normal 10 3 2 2 3 4 2 2" xfId="50423"/>
    <cellStyle name="Normal 10 3 2 2 3 4 3" xfId="50424"/>
    <cellStyle name="Normal 10 3 2 2 3 5" xfId="50425"/>
    <cellStyle name="Normal 10 3 2 2 3 5 2" xfId="50426"/>
    <cellStyle name="Normal 10 3 2 2 3 6" xfId="50427"/>
    <cellStyle name="Normal 10 3 2 2 3 6 2" xfId="50428"/>
    <cellStyle name="Normal 10 3 2 2 3 7" xfId="50429"/>
    <cellStyle name="Normal 10 3 2 2 3 8" xfId="50430"/>
    <cellStyle name="Normal 10 3 2 2 3 9" xfId="50431"/>
    <cellStyle name="Normal 10 3 2 2 4" xfId="50432"/>
    <cellStyle name="Normal 10 3 2 2 4 10" xfId="50433"/>
    <cellStyle name="Normal 10 3 2 2 4 11" xfId="50434"/>
    <cellStyle name="Normal 10 3 2 2 4 12" xfId="50435"/>
    <cellStyle name="Normal 10 3 2 2 4 2" xfId="50436"/>
    <cellStyle name="Normal 10 3 2 2 4 2 2" xfId="50437"/>
    <cellStyle name="Normal 10 3 2 2 4 2 2 2" xfId="50438"/>
    <cellStyle name="Normal 10 3 2 2 4 2 2 2 2" xfId="50439"/>
    <cellStyle name="Normal 10 3 2 2 4 2 2 3" xfId="50440"/>
    <cellStyle name="Normal 10 3 2 2 4 2 3" xfId="50441"/>
    <cellStyle name="Normal 10 3 2 2 4 2 3 2" xfId="50442"/>
    <cellStyle name="Normal 10 3 2 2 4 2 4" xfId="50443"/>
    <cellStyle name="Normal 10 3 2 2 4 2 5" xfId="50444"/>
    <cellStyle name="Normal 10 3 2 2 4 2 6" xfId="50445"/>
    <cellStyle name="Normal 10 3 2 2 4 2 7" xfId="50446"/>
    <cellStyle name="Normal 10 3 2 2 4 2 8" xfId="50447"/>
    <cellStyle name="Normal 10 3 2 2 4 3" xfId="50448"/>
    <cellStyle name="Normal 10 3 2 2 4 3 2" xfId="50449"/>
    <cellStyle name="Normal 10 3 2 2 4 3 2 2" xfId="50450"/>
    <cellStyle name="Normal 10 3 2 2 4 3 2 2 2" xfId="50451"/>
    <cellStyle name="Normal 10 3 2 2 4 3 2 3" xfId="50452"/>
    <cellStyle name="Normal 10 3 2 2 4 3 3" xfId="50453"/>
    <cellStyle name="Normal 10 3 2 2 4 3 3 2" xfId="50454"/>
    <cellStyle name="Normal 10 3 2 2 4 3 4" xfId="50455"/>
    <cellStyle name="Normal 10 3 2 2 4 3 5" xfId="50456"/>
    <cellStyle name="Normal 10 3 2 2 4 3 6" xfId="50457"/>
    <cellStyle name="Normal 10 3 2 2 4 3 7" xfId="50458"/>
    <cellStyle name="Normal 10 3 2 2 4 3 8" xfId="50459"/>
    <cellStyle name="Normal 10 3 2 2 4 4" xfId="50460"/>
    <cellStyle name="Normal 10 3 2 2 4 4 2" xfId="50461"/>
    <cellStyle name="Normal 10 3 2 2 4 4 2 2" xfId="50462"/>
    <cellStyle name="Normal 10 3 2 2 4 4 3" xfId="50463"/>
    <cellStyle name="Normal 10 3 2 2 4 5" xfId="50464"/>
    <cellStyle name="Normal 10 3 2 2 4 5 2" xfId="50465"/>
    <cellStyle name="Normal 10 3 2 2 4 6" xfId="50466"/>
    <cellStyle name="Normal 10 3 2 2 4 6 2" xfId="50467"/>
    <cellStyle name="Normal 10 3 2 2 4 7" xfId="50468"/>
    <cellStyle name="Normal 10 3 2 2 4 8" xfId="50469"/>
    <cellStyle name="Normal 10 3 2 2 4 9" xfId="50470"/>
    <cellStyle name="Normal 10 3 2 2 5" xfId="50471"/>
    <cellStyle name="Normal 10 3 2 2 5 2" xfId="50472"/>
    <cellStyle name="Normal 10 3 2 2 5 2 2" xfId="50473"/>
    <cellStyle name="Normal 10 3 2 2 5 2 2 2" xfId="50474"/>
    <cellStyle name="Normal 10 3 2 2 5 2 3" xfId="50475"/>
    <cellStyle name="Normal 10 3 2 2 5 3" xfId="50476"/>
    <cellStyle name="Normal 10 3 2 2 5 3 2" xfId="50477"/>
    <cellStyle name="Normal 10 3 2 2 5 4" xfId="50478"/>
    <cellStyle name="Normal 10 3 2 2 5 5" xfId="50479"/>
    <cellStyle name="Normal 10 3 2 2 5 6" xfId="50480"/>
    <cellStyle name="Normal 10 3 2 2 5 7" xfId="50481"/>
    <cellStyle name="Normal 10 3 2 2 5 8" xfId="50482"/>
    <cellStyle name="Normal 10 3 2 2 6" xfId="50483"/>
    <cellStyle name="Normal 10 3 2 2 6 2" xfId="50484"/>
    <cellStyle name="Normal 10 3 2 2 6 2 2" xfId="50485"/>
    <cellStyle name="Normal 10 3 2 2 6 2 2 2" xfId="50486"/>
    <cellStyle name="Normal 10 3 2 2 6 2 3" xfId="50487"/>
    <cellStyle name="Normal 10 3 2 2 6 3" xfId="50488"/>
    <cellStyle name="Normal 10 3 2 2 6 3 2" xfId="50489"/>
    <cellStyle name="Normal 10 3 2 2 6 4" xfId="50490"/>
    <cellStyle name="Normal 10 3 2 2 6 5" xfId="50491"/>
    <cellStyle name="Normal 10 3 2 2 6 6" xfId="50492"/>
    <cellStyle name="Normal 10 3 2 2 6 7" xfId="50493"/>
    <cellStyle name="Normal 10 3 2 2 6 8" xfId="50494"/>
    <cellStyle name="Normal 10 3 2 2 7" xfId="50495"/>
    <cellStyle name="Normal 10 3 2 2 7 2" xfId="50496"/>
    <cellStyle name="Normal 10 3 2 2 7 2 2" xfId="50497"/>
    <cellStyle name="Normal 10 3 2 2 7 3" xfId="50498"/>
    <cellStyle name="Normal 10 3 2 2 8" xfId="50499"/>
    <cellStyle name="Normal 10 3 2 2 8 2" xfId="50500"/>
    <cellStyle name="Normal 10 3 2 2 9" xfId="50501"/>
    <cellStyle name="Normal 10 3 2 2 9 2" xfId="50502"/>
    <cellStyle name="Normal 10 3 2 3" xfId="50503"/>
    <cellStyle name="Normal 10 3 2 3 10" xfId="50504"/>
    <cellStyle name="Normal 10 3 2 3 11" xfId="50505"/>
    <cellStyle name="Normal 10 3 2 3 12" xfId="50506"/>
    <cellStyle name="Normal 10 3 2 3 2" xfId="50507"/>
    <cellStyle name="Normal 10 3 2 3 2 2" xfId="50508"/>
    <cellStyle name="Normal 10 3 2 3 2 2 2" xfId="50509"/>
    <cellStyle name="Normal 10 3 2 3 2 2 2 2" xfId="50510"/>
    <cellStyle name="Normal 10 3 2 3 2 2 3" xfId="50511"/>
    <cellStyle name="Normal 10 3 2 3 2 3" xfId="50512"/>
    <cellStyle name="Normal 10 3 2 3 2 3 2" xfId="50513"/>
    <cellStyle name="Normal 10 3 2 3 2 4" xfId="50514"/>
    <cellStyle name="Normal 10 3 2 3 2 5" xfId="50515"/>
    <cellStyle name="Normal 10 3 2 3 2 6" xfId="50516"/>
    <cellStyle name="Normal 10 3 2 3 2 7" xfId="50517"/>
    <cellStyle name="Normal 10 3 2 3 2 8" xfId="50518"/>
    <cellStyle name="Normal 10 3 2 3 3" xfId="50519"/>
    <cellStyle name="Normal 10 3 2 3 3 2" xfId="50520"/>
    <cellStyle name="Normal 10 3 2 3 3 2 2" xfId="50521"/>
    <cellStyle name="Normal 10 3 2 3 3 2 2 2" xfId="50522"/>
    <cellStyle name="Normal 10 3 2 3 3 2 3" xfId="50523"/>
    <cellStyle name="Normal 10 3 2 3 3 3" xfId="50524"/>
    <cellStyle name="Normal 10 3 2 3 3 3 2" xfId="50525"/>
    <cellStyle name="Normal 10 3 2 3 3 4" xfId="50526"/>
    <cellStyle name="Normal 10 3 2 3 3 5" xfId="50527"/>
    <cellStyle name="Normal 10 3 2 3 3 6" xfId="50528"/>
    <cellStyle name="Normal 10 3 2 3 3 7" xfId="50529"/>
    <cellStyle name="Normal 10 3 2 3 3 8" xfId="50530"/>
    <cellStyle name="Normal 10 3 2 3 4" xfId="50531"/>
    <cellStyle name="Normal 10 3 2 3 4 2" xfId="50532"/>
    <cellStyle name="Normal 10 3 2 3 4 2 2" xfId="50533"/>
    <cellStyle name="Normal 10 3 2 3 4 3" xfId="50534"/>
    <cellStyle name="Normal 10 3 2 3 5" xfId="50535"/>
    <cellStyle name="Normal 10 3 2 3 5 2" xfId="50536"/>
    <cellStyle name="Normal 10 3 2 3 6" xfId="50537"/>
    <cellStyle name="Normal 10 3 2 3 6 2" xfId="50538"/>
    <cellStyle name="Normal 10 3 2 3 7" xfId="50539"/>
    <cellStyle name="Normal 10 3 2 3 8" xfId="50540"/>
    <cellStyle name="Normal 10 3 2 3 9" xfId="50541"/>
    <cellStyle name="Normal 10 3 2 4" xfId="50542"/>
    <cellStyle name="Normal 10 3 2 4 10" xfId="50543"/>
    <cellStyle name="Normal 10 3 2 4 11" xfId="50544"/>
    <cellStyle name="Normal 10 3 2 4 12" xfId="50545"/>
    <cellStyle name="Normal 10 3 2 4 2" xfId="50546"/>
    <cellStyle name="Normal 10 3 2 4 2 2" xfId="50547"/>
    <cellStyle name="Normal 10 3 2 4 2 2 2" xfId="50548"/>
    <cellStyle name="Normal 10 3 2 4 2 2 2 2" xfId="50549"/>
    <cellStyle name="Normal 10 3 2 4 2 2 3" xfId="50550"/>
    <cellStyle name="Normal 10 3 2 4 2 3" xfId="50551"/>
    <cellStyle name="Normal 10 3 2 4 2 3 2" xfId="50552"/>
    <cellStyle name="Normal 10 3 2 4 2 4" xfId="50553"/>
    <cellStyle name="Normal 10 3 2 4 2 5" xfId="50554"/>
    <cellStyle name="Normal 10 3 2 4 2 6" xfId="50555"/>
    <cellStyle name="Normal 10 3 2 4 2 7" xfId="50556"/>
    <cellStyle name="Normal 10 3 2 4 2 8" xfId="50557"/>
    <cellStyle name="Normal 10 3 2 4 3" xfId="50558"/>
    <cellStyle name="Normal 10 3 2 4 3 2" xfId="50559"/>
    <cellStyle name="Normal 10 3 2 4 3 2 2" xfId="50560"/>
    <cellStyle name="Normal 10 3 2 4 3 2 2 2" xfId="50561"/>
    <cellStyle name="Normal 10 3 2 4 3 2 3" xfId="50562"/>
    <cellStyle name="Normal 10 3 2 4 3 3" xfId="50563"/>
    <cellStyle name="Normal 10 3 2 4 3 3 2" xfId="50564"/>
    <cellStyle name="Normal 10 3 2 4 3 4" xfId="50565"/>
    <cellStyle name="Normal 10 3 2 4 3 5" xfId="50566"/>
    <cellStyle name="Normal 10 3 2 4 3 6" xfId="50567"/>
    <cellStyle name="Normal 10 3 2 4 3 7" xfId="50568"/>
    <cellStyle name="Normal 10 3 2 4 3 8" xfId="50569"/>
    <cellStyle name="Normal 10 3 2 4 4" xfId="50570"/>
    <cellStyle name="Normal 10 3 2 4 4 2" xfId="50571"/>
    <cellStyle name="Normal 10 3 2 4 4 2 2" xfId="50572"/>
    <cellStyle name="Normal 10 3 2 4 4 3" xfId="50573"/>
    <cellStyle name="Normal 10 3 2 4 5" xfId="50574"/>
    <cellStyle name="Normal 10 3 2 4 5 2" xfId="50575"/>
    <cellStyle name="Normal 10 3 2 4 6" xfId="50576"/>
    <cellStyle name="Normal 10 3 2 4 6 2" xfId="50577"/>
    <cellStyle name="Normal 10 3 2 4 7" xfId="50578"/>
    <cellStyle name="Normal 10 3 2 4 8" xfId="50579"/>
    <cellStyle name="Normal 10 3 2 4 9" xfId="50580"/>
    <cellStyle name="Normal 10 3 2 5" xfId="50581"/>
    <cellStyle name="Normal 10 3 2 5 10" xfId="50582"/>
    <cellStyle name="Normal 10 3 2 5 11" xfId="50583"/>
    <cellStyle name="Normal 10 3 2 5 12" xfId="50584"/>
    <cellStyle name="Normal 10 3 2 5 2" xfId="50585"/>
    <cellStyle name="Normal 10 3 2 5 2 2" xfId="50586"/>
    <cellStyle name="Normal 10 3 2 5 2 2 2" xfId="50587"/>
    <cellStyle name="Normal 10 3 2 5 2 2 2 2" xfId="50588"/>
    <cellStyle name="Normal 10 3 2 5 2 2 3" xfId="50589"/>
    <cellStyle name="Normal 10 3 2 5 2 3" xfId="50590"/>
    <cellStyle name="Normal 10 3 2 5 2 3 2" xfId="50591"/>
    <cellStyle name="Normal 10 3 2 5 2 4" xfId="50592"/>
    <cellStyle name="Normal 10 3 2 5 2 5" xfId="50593"/>
    <cellStyle name="Normal 10 3 2 5 2 6" xfId="50594"/>
    <cellStyle name="Normal 10 3 2 5 2 7" xfId="50595"/>
    <cellStyle name="Normal 10 3 2 5 2 8" xfId="50596"/>
    <cellStyle name="Normal 10 3 2 5 3" xfId="50597"/>
    <cellStyle name="Normal 10 3 2 5 3 2" xfId="50598"/>
    <cellStyle name="Normal 10 3 2 5 3 2 2" xfId="50599"/>
    <cellStyle name="Normal 10 3 2 5 3 2 2 2" xfId="50600"/>
    <cellStyle name="Normal 10 3 2 5 3 2 3" xfId="50601"/>
    <cellStyle name="Normal 10 3 2 5 3 3" xfId="50602"/>
    <cellStyle name="Normal 10 3 2 5 3 3 2" xfId="50603"/>
    <cellStyle name="Normal 10 3 2 5 3 4" xfId="50604"/>
    <cellStyle name="Normal 10 3 2 5 3 5" xfId="50605"/>
    <cellStyle name="Normal 10 3 2 5 3 6" xfId="50606"/>
    <cellStyle name="Normal 10 3 2 5 3 7" xfId="50607"/>
    <cellStyle name="Normal 10 3 2 5 3 8" xfId="50608"/>
    <cellStyle name="Normal 10 3 2 5 4" xfId="50609"/>
    <cellStyle name="Normal 10 3 2 5 4 2" xfId="50610"/>
    <cellStyle name="Normal 10 3 2 5 4 2 2" xfId="50611"/>
    <cellStyle name="Normal 10 3 2 5 4 3" xfId="50612"/>
    <cellStyle name="Normal 10 3 2 5 5" xfId="50613"/>
    <cellStyle name="Normal 10 3 2 5 5 2" xfId="50614"/>
    <cellStyle name="Normal 10 3 2 5 6" xfId="50615"/>
    <cellStyle name="Normal 10 3 2 5 6 2" xfId="50616"/>
    <cellStyle name="Normal 10 3 2 5 7" xfId="50617"/>
    <cellStyle name="Normal 10 3 2 5 8" xfId="50618"/>
    <cellStyle name="Normal 10 3 2 5 9" xfId="50619"/>
    <cellStyle name="Normal 10 3 2 6" xfId="50620"/>
    <cellStyle name="Normal 10 3 2 6 2" xfId="50621"/>
    <cellStyle name="Normal 10 3 2 6 2 2" xfId="50622"/>
    <cellStyle name="Normal 10 3 2 6 2 2 2" xfId="50623"/>
    <cellStyle name="Normal 10 3 2 6 2 3" xfId="50624"/>
    <cellStyle name="Normal 10 3 2 6 3" xfId="50625"/>
    <cellStyle name="Normal 10 3 2 6 3 2" xfId="50626"/>
    <cellStyle name="Normal 10 3 2 6 4" xfId="50627"/>
    <cellStyle name="Normal 10 3 2 6 5" xfId="50628"/>
    <cellStyle name="Normal 10 3 2 6 6" xfId="50629"/>
    <cellStyle name="Normal 10 3 2 6 7" xfId="50630"/>
    <cellStyle name="Normal 10 3 2 6 8" xfId="50631"/>
    <cellStyle name="Normal 10 3 2 7" xfId="50632"/>
    <cellStyle name="Normal 10 3 2 7 2" xfId="50633"/>
    <cellStyle name="Normal 10 3 2 7 2 2" xfId="50634"/>
    <cellStyle name="Normal 10 3 2 7 2 2 2" xfId="50635"/>
    <cellStyle name="Normal 10 3 2 7 2 3" xfId="50636"/>
    <cellStyle name="Normal 10 3 2 7 3" xfId="50637"/>
    <cellStyle name="Normal 10 3 2 7 3 2" xfId="50638"/>
    <cellStyle name="Normal 10 3 2 7 4" xfId="50639"/>
    <cellStyle name="Normal 10 3 2 7 5" xfId="50640"/>
    <cellStyle name="Normal 10 3 2 7 6" xfId="50641"/>
    <cellStyle name="Normal 10 3 2 7 7" xfId="50642"/>
    <cellStyle name="Normal 10 3 2 7 8" xfId="50643"/>
    <cellStyle name="Normal 10 3 2 8" xfId="50644"/>
    <cellStyle name="Normal 10 3 2 8 2" xfId="50645"/>
    <cellStyle name="Normal 10 3 2 8 2 2" xfId="50646"/>
    <cellStyle name="Normal 10 3 2 8 2 2 2" xfId="50647"/>
    <cellStyle name="Normal 10 3 2 8 2 3" xfId="50648"/>
    <cellStyle name="Normal 10 3 2 8 3" xfId="50649"/>
    <cellStyle name="Normal 10 3 2 8 3 2" xfId="50650"/>
    <cellStyle name="Normal 10 3 2 8 4" xfId="50651"/>
    <cellStyle name="Normal 10 3 2 8 5" xfId="50652"/>
    <cellStyle name="Normal 10 3 2 9" xfId="50653"/>
    <cellStyle name="Normal 10 3 2 9 2" xfId="50654"/>
    <cellStyle name="Normal 10 3 2 9 2 2" xfId="50655"/>
    <cellStyle name="Normal 10 3 2 9 2 2 2" xfId="50656"/>
    <cellStyle name="Normal 10 3 2 9 2 3" xfId="50657"/>
    <cellStyle name="Normal 10 3 2 9 3" xfId="50658"/>
    <cellStyle name="Normal 10 3 2 9 3 2" xfId="50659"/>
    <cellStyle name="Normal 10 3 2 9 4" xfId="50660"/>
    <cellStyle name="Normal 10 3 2 9 5" xfId="50661"/>
    <cellStyle name="Normal 10 3 20" xfId="50662"/>
    <cellStyle name="Normal 10 3 3" xfId="50663"/>
    <cellStyle name="Normal 10 3 3 10" xfId="50664"/>
    <cellStyle name="Normal 10 3 3 11" xfId="50665"/>
    <cellStyle name="Normal 10 3 3 12" xfId="50666"/>
    <cellStyle name="Normal 10 3 3 13" xfId="50667"/>
    <cellStyle name="Normal 10 3 3 14" xfId="50668"/>
    <cellStyle name="Normal 10 3 3 15" xfId="50669"/>
    <cellStyle name="Normal 10 3 3 2" xfId="50670"/>
    <cellStyle name="Normal 10 3 3 2 10" xfId="50671"/>
    <cellStyle name="Normal 10 3 3 2 11" xfId="50672"/>
    <cellStyle name="Normal 10 3 3 2 12" xfId="50673"/>
    <cellStyle name="Normal 10 3 3 2 2" xfId="50674"/>
    <cellStyle name="Normal 10 3 3 2 2 2" xfId="50675"/>
    <cellStyle name="Normal 10 3 3 2 2 2 2" xfId="50676"/>
    <cellStyle name="Normal 10 3 3 2 2 2 2 2" xfId="50677"/>
    <cellStyle name="Normal 10 3 3 2 2 2 3" xfId="50678"/>
    <cellStyle name="Normal 10 3 3 2 2 3" xfId="50679"/>
    <cellStyle name="Normal 10 3 3 2 2 3 2" xfId="50680"/>
    <cellStyle name="Normal 10 3 3 2 2 4" xfId="50681"/>
    <cellStyle name="Normal 10 3 3 2 2 5" xfId="50682"/>
    <cellStyle name="Normal 10 3 3 2 2 6" xfId="50683"/>
    <cellStyle name="Normal 10 3 3 2 2 7" xfId="50684"/>
    <cellStyle name="Normal 10 3 3 2 2 8" xfId="50685"/>
    <cellStyle name="Normal 10 3 3 2 3" xfId="50686"/>
    <cellStyle name="Normal 10 3 3 2 3 2" xfId="50687"/>
    <cellStyle name="Normal 10 3 3 2 3 2 2" xfId="50688"/>
    <cellStyle name="Normal 10 3 3 2 3 2 2 2" xfId="50689"/>
    <cellStyle name="Normal 10 3 3 2 3 2 3" xfId="50690"/>
    <cellStyle name="Normal 10 3 3 2 3 3" xfId="50691"/>
    <cellStyle name="Normal 10 3 3 2 3 3 2" xfId="50692"/>
    <cellStyle name="Normal 10 3 3 2 3 4" xfId="50693"/>
    <cellStyle name="Normal 10 3 3 2 3 5" xfId="50694"/>
    <cellStyle name="Normal 10 3 3 2 3 6" xfId="50695"/>
    <cellStyle name="Normal 10 3 3 2 3 7" xfId="50696"/>
    <cellStyle name="Normal 10 3 3 2 3 8" xfId="50697"/>
    <cellStyle name="Normal 10 3 3 2 4" xfId="50698"/>
    <cellStyle name="Normal 10 3 3 2 4 2" xfId="50699"/>
    <cellStyle name="Normal 10 3 3 2 4 2 2" xfId="50700"/>
    <cellStyle name="Normal 10 3 3 2 4 3" xfId="50701"/>
    <cellStyle name="Normal 10 3 3 2 5" xfId="50702"/>
    <cellStyle name="Normal 10 3 3 2 5 2" xfId="50703"/>
    <cellStyle name="Normal 10 3 3 2 6" xfId="50704"/>
    <cellStyle name="Normal 10 3 3 2 6 2" xfId="50705"/>
    <cellStyle name="Normal 10 3 3 2 7" xfId="50706"/>
    <cellStyle name="Normal 10 3 3 2 8" xfId="50707"/>
    <cellStyle name="Normal 10 3 3 2 9" xfId="50708"/>
    <cellStyle name="Normal 10 3 3 3" xfId="50709"/>
    <cellStyle name="Normal 10 3 3 3 10" xfId="50710"/>
    <cellStyle name="Normal 10 3 3 3 11" xfId="50711"/>
    <cellStyle name="Normal 10 3 3 3 12" xfId="50712"/>
    <cellStyle name="Normal 10 3 3 3 2" xfId="50713"/>
    <cellStyle name="Normal 10 3 3 3 2 2" xfId="50714"/>
    <cellStyle name="Normal 10 3 3 3 2 2 2" xfId="50715"/>
    <cellStyle name="Normal 10 3 3 3 2 2 2 2" xfId="50716"/>
    <cellStyle name="Normal 10 3 3 3 2 2 3" xfId="50717"/>
    <cellStyle name="Normal 10 3 3 3 2 3" xfId="50718"/>
    <cellStyle name="Normal 10 3 3 3 2 3 2" xfId="50719"/>
    <cellStyle name="Normal 10 3 3 3 2 4" xfId="50720"/>
    <cellStyle name="Normal 10 3 3 3 2 5" xfId="50721"/>
    <cellStyle name="Normal 10 3 3 3 2 6" xfId="50722"/>
    <cellStyle name="Normal 10 3 3 3 2 7" xfId="50723"/>
    <cellStyle name="Normal 10 3 3 3 2 8" xfId="50724"/>
    <cellStyle name="Normal 10 3 3 3 3" xfId="50725"/>
    <cellStyle name="Normal 10 3 3 3 3 2" xfId="50726"/>
    <cellStyle name="Normal 10 3 3 3 3 2 2" xfId="50727"/>
    <cellStyle name="Normal 10 3 3 3 3 2 2 2" xfId="50728"/>
    <cellStyle name="Normal 10 3 3 3 3 2 3" xfId="50729"/>
    <cellStyle name="Normal 10 3 3 3 3 3" xfId="50730"/>
    <cellStyle name="Normal 10 3 3 3 3 3 2" xfId="50731"/>
    <cellStyle name="Normal 10 3 3 3 3 4" xfId="50732"/>
    <cellStyle name="Normal 10 3 3 3 3 5" xfId="50733"/>
    <cellStyle name="Normal 10 3 3 3 3 6" xfId="50734"/>
    <cellStyle name="Normal 10 3 3 3 3 7" xfId="50735"/>
    <cellStyle name="Normal 10 3 3 3 3 8" xfId="50736"/>
    <cellStyle name="Normal 10 3 3 3 4" xfId="50737"/>
    <cellStyle name="Normal 10 3 3 3 4 2" xfId="50738"/>
    <cellStyle name="Normal 10 3 3 3 4 2 2" xfId="50739"/>
    <cellStyle name="Normal 10 3 3 3 4 3" xfId="50740"/>
    <cellStyle name="Normal 10 3 3 3 5" xfId="50741"/>
    <cellStyle name="Normal 10 3 3 3 5 2" xfId="50742"/>
    <cellStyle name="Normal 10 3 3 3 6" xfId="50743"/>
    <cellStyle name="Normal 10 3 3 3 6 2" xfId="50744"/>
    <cellStyle name="Normal 10 3 3 3 7" xfId="50745"/>
    <cellStyle name="Normal 10 3 3 3 8" xfId="50746"/>
    <cellStyle name="Normal 10 3 3 3 9" xfId="50747"/>
    <cellStyle name="Normal 10 3 3 4" xfId="50748"/>
    <cellStyle name="Normal 10 3 3 4 10" xfId="50749"/>
    <cellStyle name="Normal 10 3 3 4 11" xfId="50750"/>
    <cellStyle name="Normal 10 3 3 4 12" xfId="50751"/>
    <cellStyle name="Normal 10 3 3 4 2" xfId="50752"/>
    <cellStyle name="Normal 10 3 3 4 2 2" xfId="50753"/>
    <cellStyle name="Normal 10 3 3 4 2 2 2" xfId="50754"/>
    <cellStyle name="Normal 10 3 3 4 2 2 2 2" xfId="50755"/>
    <cellStyle name="Normal 10 3 3 4 2 2 3" xfId="50756"/>
    <cellStyle name="Normal 10 3 3 4 2 3" xfId="50757"/>
    <cellStyle name="Normal 10 3 3 4 2 3 2" xfId="50758"/>
    <cellStyle name="Normal 10 3 3 4 2 4" xfId="50759"/>
    <cellStyle name="Normal 10 3 3 4 2 5" xfId="50760"/>
    <cellStyle name="Normal 10 3 3 4 2 6" xfId="50761"/>
    <cellStyle name="Normal 10 3 3 4 2 7" xfId="50762"/>
    <cellStyle name="Normal 10 3 3 4 2 8" xfId="50763"/>
    <cellStyle name="Normal 10 3 3 4 3" xfId="50764"/>
    <cellStyle name="Normal 10 3 3 4 3 2" xfId="50765"/>
    <cellStyle name="Normal 10 3 3 4 3 2 2" xfId="50766"/>
    <cellStyle name="Normal 10 3 3 4 3 2 2 2" xfId="50767"/>
    <cellStyle name="Normal 10 3 3 4 3 2 3" xfId="50768"/>
    <cellStyle name="Normal 10 3 3 4 3 3" xfId="50769"/>
    <cellStyle name="Normal 10 3 3 4 3 3 2" xfId="50770"/>
    <cellStyle name="Normal 10 3 3 4 3 4" xfId="50771"/>
    <cellStyle name="Normal 10 3 3 4 3 5" xfId="50772"/>
    <cellStyle name="Normal 10 3 3 4 3 6" xfId="50773"/>
    <cellStyle name="Normal 10 3 3 4 3 7" xfId="50774"/>
    <cellStyle name="Normal 10 3 3 4 3 8" xfId="50775"/>
    <cellStyle name="Normal 10 3 3 4 4" xfId="50776"/>
    <cellStyle name="Normal 10 3 3 4 4 2" xfId="50777"/>
    <cellStyle name="Normal 10 3 3 4 4 2 2" xfId="50778"/>
    <cellStyle name="Normal 10 3 3 4 4 3" xfId="50779"/>
    <cellStyle name="Normal 10 3 3 4 5" xfId="50780"/>
    <cellStyle name="Normal 10 3 3 4 5 2" xfId="50781"/>
    <cellStyle name="Normal 10 3 3 4 6" xfId="50782"/>
    <cellStyle name="Normal 10 3 3 4 6 2" xfId="50783"/>
    <cellStyle name="Normal 10 3 3 4 7" xfId="50784"/>
    <cellStyle name="Normal 10 3 3 4 8" xfId="50785"/>
    <cellStyle name="Normal 10 3 3 4 9" xfId="50786"/>
    <cellStyle name="Normal 10 3 3 5" xfId="50787"/>
    <cellStyle name="Normal 10 3 3 5 2" xfId="50788"/>
    <cellStyle name="Normal 10 3 3 5 2 2" xfId="50789"/>
    <cellStyle name="Normal 10 3 3 5 2 2 2" xfId="50790"/>
    <cellStyle name="Normal 10 3 3 5 2 3" xfId="50791"/>
    <cellStyle name="Normal 10 3 3 5 3" xfId="50792"/>
    <cellStyle name="Normal 10 3 3 5 3 2" xfId="50793"/>
    <cellStyle name="Normal 10 3 3 5 4" xfId="50794"/>
    <cellStyle name="Normal 10 3 3 5 5" xfId="50795"/>
    <cellStyle name="Normal 10 3 3 5 6" xfId="50796"/>
    <cellStyle name="Normal 10 3 3 5 7" xfId="50797"/>
    <cellStyle name="Normal 10 3 3 5 8" xfId="50798"/>
    <cellStyle name="Normal 10 3 3 6" xfId="50799"/>
    <cellStyle name="Normal 10 3 3 6 2" xfId="50800"/>
    <cellStyle name="Normal 10 3 3 6 2 2" xfId="50801"/>
    <cellStyle name="Normal 10 3 3 6 2 2 2" xfId="50802"/>
    <cellStyle name="Normal 10 3 3 6 2 3" xfId="50803"/>
    <cellStyle name="Normal 10 3 3 6 3" xfId="50804"/>
    <cellStyle name="Normal 10 3 3 6 3 2" xfId="50805"/>
    <cellStyle name="Normal 10 3 3 6 4" xfId="50806"/>
    <cellStyle name="Normal 10 3 3 6 5" xfId="50807"/>
    <cellStyle name="Normal 10 3 3 6 6" xfId="50808"/>
    <cellStyle name="Normal 10 3 3 6 7" xfId="50809"/>
    <cellStyle name="Normal 10 3 3 6 8" xfId="50810"/>
    <cellStyle name="Normal 10 3 3 7" xfId="50811"/>
    <cellStyle name="Normal 10 3 3 7 2" xfId="50812"/>
    <cellStyle name="Normal 10 3 3 7 2 2" xfId="50813"/>
    <cellStyle name="Normal 10 3 3 7 3" xfId="50814"/>
    <cellStyle name="Normal 10 3 3 8" xfId="50815"/>
    <cellStyle name="Normal 10 3 3 8 2" xfId="50816"/>
    <cellStyle name="Normal 10 3 3 9" xfId="50817"/>
    <cellStyle name="Normal 10 3 3 9 2" xfId="50818"/>
    <cellStyle name="Normal 10 3 4" xfId="50819"/>
    <cellStyle name="Normal 10 3 4 10" xfId="50820"/>
    <cellStyle name="Normal 10 3 4 11" xfId="50821"/>
    <cellStyle name="Normal 10 3 4 12" xfId="50822"/>
    <cellStyle name="Normal 10 3 4 2" xfId="50823"/>
    <cellStyle name="Normal 10 3 4 2 2" xfId="50824"/>
    <cellStyle name="Normal 10 3 4 2 2 2" xfId="50825"/>
    <cellStyle name="Normal 10 3 4 2 2 2 2" xfId="50826"/>
    <cellStyle name="Normal 10 3 4 2 2 3" xfId="50827"/>
    <cellStyle name="Normal 10 3 4 2 3" xfId="50828"/>
    <cellStyle name="Normal 10 3 4 2 3 2" xfId="50829"/>
    <cellStyle name="Normal 10 3 4 2 4" xfId="50830"/>
    <cellStyle name="Normal 10 3 4 2 5" xfId="50831"/>
    <cellStyle name="Normal 10 3 4 2 6" xfId="50832"/>
    <cellStyle name="Normal 10 3 4 2 7" xfId="50833"/>
    <cellStyle name="Normal 10 3 4 2 8" xfId="50834"/>
    <cellStyle name="Normal 10 3 4 3" xfId="50835"/>
    <cellStyle name="Normal 10 3 4 3 2" xfId="50836"/>
    <cellStyle name="Normal 10 3 4 3 2 2" xfId="50837"/>
    <cellStyle name="Normal 10 3 4 3 2 2 2" xfId="50838"/>
    <cellStyle name="Normal 10 3 4 3 2 3" xfId="50839"/>
    <cellStyle name="Normal 10 3 4 3 3" xfId="50840"/>
    <cellStyle name="Normal 10 3 4 3 3 2" xfId="50841"/>
    <cellStyle name="Normal 10 3 4 3 4" xfId="50842"/>
    <cellStyle name="Normal 10 3 4 3 5" xfId="50843"/>
    <cellStyle name="Normal 10 3 4 3 6" xfId="50844"/>
    <cellStyle name="Normal 10 3 4 3 7" xfId="50845"/>
    <cellStyle name="Normal 10 3 4 3 8" xfId="50846"/>
    <cellStyle name="Normal 10 3 4 4" xfId="50847"/>
    <cellStyle name="Normal 10 3 4 4 2" xfId="50848"/>
    <cellStyle name="Normal 10 3 4 4 2 2" xfId="50849"/>
    <cellStyle name="Normal 10 3 4 4 3" xfId="50850"/>
    <cellStyle name="Normal 10 3 4 5" xfId="50851"/>
    <cellStyle name="Normal 10 3 4 5 2" xfId="50852"/>
    <cellStyle name="Normal 10 3 4 6" xfId="50853"/>
    <cellStyle name="Normal 10 3 4 6 2" xfId="50854"/>
    <cellStyle name="Normal 10 3 4 7" xfId="50855"/>
    <cellStyle name="Normal 10 3 4 8" xfId="50856"/>
    <cellStyle name="Normal 10 3 4 9" xfId="50857"/>
    <cellStyle name="Normal 10 3 5" xfId="50858"/>
    <cellStyle name="Normal 10 3 5 10" xfId="50859"/>
    <cellStyle name="Normal 10 3 5 11" xfId="50860"/>
    <cellStyle name="Normal 10 3 5 12" xfId="50861"/>
    <cellStyle name="Normal 10 3 5 2" xfId="50862"/>
    <cellStyle name="Normal 10 3 5 2 2" xfId="50863"/>
    <cellStyle name="Normal 10 3 5 2 2 2" xfId="50864"/>
    <cellStyle name="Normal 10 3 5 2 2 2 2" xfId="50865"/>
    <cellStyle name="Normal 10 3 5 2 2 3" xfId="50866"/>
    <cellStyle name="Normal 10 3 5 2 3" xfId="50867"/>
    <cellStyle name="Normal 10 3 5 2 3 2" xfId="50868"/>
    <cellStyle name="Normal 10 3 5 2 4" xfId="50869"/>
    <cellStyle name="Normal 10 3 5 2 5" xfId="50870"/>
    <cellStyle name="Normal 10 3 5 2 6" xfId="50871"/>
    <cellStyle name="Normal 10 3 5 2 7" xfId="50872"/>
    <cellStyle name="Normal 10 3 5 2 8" xfId="50873"/>
    <cellStyle name="Normal 10 3 5 3" xfId="50874"/>
    <cellStyle name="Normal 10 3 5 3 2" xfId="50875"/>
    <cellStyle name="Normal 10 3 5 3 2 2" xfId="50876"/>
    <cellStyle name="Normal 10 3 5 3 2 2 2" xfId="50877"/>
    <cellStyle name="Normal 10 3 5 3 2 3" xfId="50878"/>
    <cellStyle name="Normal 10 3 5 3 3" xfId="50879"/>
    <cellStyle name="Normal 10 3 5 3 3 2" xfId="50880"/>
    <cellStyle name="Normal 10 3 5 3 4" xfId="50881"/>
    <cellStyle name="Normal 10 3 5 3 5" xfId="50882"/>
    <cellStyle name="Normal 10 3 5 3 6" xfId="50883"/>
    <cellStyle name="Normal 10 3 5 3 7" xfId="50884"/>
    <cellStyle name="Normal 10 3 5 3 8" xfId="50885"/>
    <cellStyle name="Normal 10 3 5 4" xfId="50886"/>
    <cellStyle name="Normal 10 3 5 4 2" xfId="50887"/>
    <cellStyle name="Normal 10 3 5 4 2 2" xfId="50888"/>
    <cellStyle name="Normal 10 3 5 4 3" xfId="50889"/>
    <cellStyle name="Normal 10 3 5 5" xfId="50890"/>
    <cellStyle name="Normal 10 3 5 5 2" xfId="50891"/>
    <cellStyle name="Normal 10 3 5 6" xfId="50892"/>
    <cellStyle name="Normal 10 3 5 6 2" xfId="50893"/>
    <cellStyle name="Normal 10 3 5 7" xfId="50894"/>
    <cellStyle name="Normal 10 3 5 8" xfId="50895"/>
    <cellStyle name="Normal 10 3 5 9" xfId="50896"/>
    <cellStyle name="Normal 10 3 6" xfId="50897"/>
    <cellStyle name="Normal 10 3 6 10" xfId="50898"/>
    <cellStyle name="Normal 10 3 6 11" xfId="50899"/>
    <cellStyle name="Normal 10 3 6 12" xfId="50900"/>
    <cellStyle name="Normal 10 3 6 2" xfId="50901"/>
    <cellStyle name="Normal 10 3 6 2 2" xfId="50902"/>
    <cellStyle name="Normal 10 3 6 2 2 2" xfId="50903"/>
    <cellStyle name="Normal 10 3 6 2 2 2 2" xfId="50904"/>
    <cellStyle name="Normal 10 3 6 2 2 3" xfId="50905"/>
    <cellStyle name="Normal 10 3 6 2 3" xfId="50906"/>
    <cellStyle name="Normal 10 3 6 2 3 2" xfId="50907"/>
    <cellStyle name="Normal 10 3 6 2 4" xfId="50908"/>
    <cellStyle name="Normal 10 3 6 2 5" xfId="50909"/>
    <cellStyle name="Normal 10 3 6 2 6" xfId="50910"/>
    <cellStyle name="Normal 10 3 6 2 7" xfId="50911"/>
    <cellStyle name="Normal 10 3 6 2 8" xfId="50912"/>
    <cellStyle name="Normal 10 3 6 3" xfId="50913"/>
    <cellStyle name="Normal 10 3 6 3 2" xfId="50914"/>
    <cellStyle name="Normal 10 3 6 3 2 2" xfId="50915"/>
    <cellStyle name="Normal 10 3 6 3 2 2 2" xfId="50916"/>
    <cellStyle name="Normal 10 3 6 3 2 3" xfId="50917"/>
    <cellStyle name="Normal 10 3 6 3 3" xfId="50918"/>
    <cellStyle name="Normal 10 3 6 3 3 2" xfId="50919"/>
    <cellStyle name="Normal 10 3 6 3 4" xfId="50920"/>
    <cellStyle name="Normal 10 3 6 3 5" xfId="50921"/>
    <cellStyle name="Normal 10 3 6 3 6" xfId="50922"/>
    <cellStyle name="Normal 10 3 6 3 7" xfId="50923"/>
    <cellStyle name="Normal 10 3 6 3 8" xfId="50924"/>
    <cellStyle name="Normal 10 3 6 4" xfId="50925"/>
    <cellStyle name="Normal 10 3 6 4 2" xfId="50926"/>
    <cellStyle name="Normal 10 3 6 4 2 2" xfId="50927"/>
    <cellStyle name="Normal 10 3 6 4 3" xfId="50928"/>
    <cellStyle name="Normal 10 3 6 5" xfId="50929"/>
    <cellStyle name="Normal 10 3 6 5 2" xfId="50930"/>
    <cellStyle name="Normal 10 3 6 6" xfId="50931"/>
    <cellStyle name="Normal 10 3 6 6 2" xfId="50932"/>
    <cellStyle name="Normal 10 3 6 7" xfId="50933"/>
    <cellStyle name="Normal 10 3 6 8" xfId="50934"/>
    <cellStyle name="Normal 10 3 6 9" xfId="50935"/>
    <cellStyle name="Normal 10 3 7" xfId="50936"/>
    <cellStyle name="Normal 10 3 7 2" xfId="50937"/>
    <cellStyle name="Normal 10 3 7 2 2" xfId="50938"/>
    <cellStyle name="Normal 10 3 7 2 2 2" xfId="50939"/>
    <cellStyle name="Normal 10 3 7 2 3" xfId="50940"/>
    <cellStyle name="Normal 10 3 7 3" xfId="50941"/>
    <cellStyle name="Normal 10 3 7 3 2" xfId="50942"/>
    <cellStyle name="Normal 10 3 7 4" xfId="50943"/>
    <cellStyle name="Normal 10 3 7 5" xfId="50944"/>
    <cellStyle name="Normal 10 3 7 6" xfId="50945"/>
    <cellStyle name="Normal 10 3 7 7" xfId="50946"/>
    <cellStyle name="Normal 10 3 7 8" xfId="50947"/>
    <cellStyle name="Normal 10 3 8" xfId="50948"/>
    <cellStyle name="Normal 10 3 8 2" xfId="50949"/>
    <cellStyle name="Normal 10 3 8 2 2" xfId="50950"/>
    <cellStyle name="Normal 10 3 8 2 2 2" xfId="50951"/>
    <cellStyle name="Normal 10 3 8 2 3" xfId="50952"/>
    <cellStyle name="Normal 10 3 8 3" xfId="50953"/>
    <cellStyle name="Normal 10 3 8 3 2" xfId="50954"/>
    <cellStyle name="Normal 10 3 8 4" xfId="50955"/>
    <cellStyle name="Normal 10 3 8 5" xfId="50956"/>
    <cellStyle name="Normal 10 3 8 6" xfId="50957"/>
    <cellStyle name="Normal 10 3 8 7" xfId="50958"/>
    <cellStyle name="Normal 10 3 8 8" xfId="50959"/>
    <cellStyle name="Normal 10 3 9" xfId="50960"/>
    <cellStyle name="Normal 10 3 9 2" xfId="50961"/>
    <cellStyle name="Normal 10 3 9 2 2" xfId="50962"/>
    <cellStyle name="Normal 10 3 9 2 2 2" xfId="50963"/>
    <cellStyle name="Normal 10 3 9 2 3" xfId="50964"/>
    <cellStyle name="Normal 10 3 9 3" xfId="50965"/>
    <cellStyle name="Normal 10 3 9 3 2" xfId="50966"/>
    <cellStyle name="Normal 10 3 9 4" xfId="50967"/>
    <cellStyle name="Normal 10 3 9 5" xfId="50968"/>
    <cellStyle name="Normal 10 4" xfId="50969"/>
    <cellStyle name="Normal 10 4 10" xfId="50970"/>
    <cellStyle name="Normal 10 4 10 2" xfId="50971"/>
    <cellStyle name="Normal 10 4 10 2 2" xfId="50972"/>
    <cellStyle name="Normal 10 4 10 3" xfId="50973"/>
    <cellStyle name="Normal 10 4 11" xfId="50974"/>
    <cellStyle name="Normal 10 4 11 2" xfId="50975"/>
    <cellStyle name="Normal 10 4 12" xfId="50976"/>
    <cellStyle name="Normal 10 4 12 2" xfId="50977"/>
    <cellStyle name="Normal 10 4 13" xfId="50978"/>
    <cellStyle name="Normal 10 4 14" xfId="50979"/>
    <cellStyle name="Normal 10 4 15" xfId="50980"/>
    <cellStyle name="Normal 10 4 16" xfId="50981"/>
    <cellStyle name="Normal 10 4 17" xfId="50982"/>
    <cellStyle name="Normal 10 4 18" xfId="50983"/>
    <cellStyle name="Normal 10 4 2" xfId="50984"/>
    <cellStyle name="Normal 10 4 2 10" xfId="50985"/>
    <cellStyle name="Normal 10 4 2 11" xfId="50986"/>
    <cellStyle name="Normal 10 4 2 12" xfId="50987"/>
    <cellStyle name="Normal 10 4 2 13" xfId="50988"/>
    <cellStyle name="Normal 10 4 2 14" xfId="50989"/>
    <cellStyle name="Normal 10 4 2 15" xfId="50990"/>
    <cellStyle name="Normal 10 4 2 2" xfId="50991"/>
    <cellStyle name="Normal 10 4 2 2 10" xfId="50992"/>
    <cellStyle name="Normal 10 4 2 2 11" xfId="50993"/>
    <cellStyle name="Normal 10 4 2 2 12" xfId="50994"/>
    <cellStyle name="Normal 10 4 2 2 2" xfId="50995"/>
    <cellStyle name="Normal 10 4 2 2 2 2" xfId="50996"/>
    <cellStyle name="Normal 10 4 2 2 2 2 2" xfId="50997"/>
    <cellStyle name="Normal 10 4 2 2 2 2 2 2" xfId="50998"/>
    <cellStyle name="Normal 10 4 2 2 2 2 3" xfId="50999"/>
    <cellStyle name="Normal 10 4 2 2 2 3" xfId="51000"/>
    <cellStyle name="Normal 10 4 2 2 2 3 2" xfId="51001"/>
    <cellStyle name="Normal 10 4 2 2 2 4" xfId="51002"/>
    <cellStyle name="Normal 10 4 2 2 2 5" xfId="51003"/>
    <cellStyle name="Normal 10 4 2 2 2 6" xfId="51004"/>
    <cellStyle name="Normal 10 4 2 2 2 7" xfId="51005"/>
    <cellStyle name="Normal 10 4 2 2 2 8" xfId="51006"/>
    <cellStyle name="Normal 10 4 2 2 3" xfId="51007"/>
    <cellStyle name="Normal 10 4 2 2 3 2" xfId="51008"/>
    <cellStyle name="Normal 10 4 2 2 3 2 2" xfId="51009"/>
    <cellStyle name="Normal 10 4 2 2 3 2 2 2" xfId="51010"/>
    <cellStyle name="Normal 10 4 2 2 3 2 3" xfId="51011"/>
    <cellStyle name="Normal 10 4 2 2 3 3" xfId="51012"/>
    <cellStyle name="Normal 10 4 2 2 3 3 2" xfId="51013"/>
    <cellStyle name="Normal 10 4 2 2 3 4" xfId="51014"/>
    <cellStyle name="Normal 10 4 2 2 3 5" xfId="51015"/>
    <cellStyle name="Normal 10 4 2 2 3 6" xfId="51016"/>
    <cellStyle name="Normal 10 4 2 2 3 7" xfId="51017"/>
    <cellStyle name="Normal 10 4 2 2 3 8" xfId="51018"/>
    <cellStyle name="Normal 10 4 2 2 4" xfId="51019"/>
    <cellStyle name="Normal 10 4 2 2 4 2" xfId="51020"/>
    <cellStyle name="Normal 10 4 2 2 4 2 2" xfId="51021"/>
    <cellStyle name="Normal 10 4 2 2 4 3" xfId="51022"/>
    <cellStyle name="Normal 10 4 2 2 5" xfId="51023"/>
    <cellStyle name="Normal 10 4 2 2 5 2" xfId="51024"/>
    <cellStyle name="Normal 10 4 2 2 6" xfId="51025"/>
    <cellStyle name="Normal 10 4 2 2 6 2" xfId="51026"/>
    <cellStyle name="Normal 10 4 2 2 7" xfId="51027"/>
    <cellStyle name="Normal 10 4 2 2 8" xfId="51028"/>
    <cellStyle name="Normal 10 4 2 2 9" xfId="51029"/>
    <cellStyle name="Normal 10 4 2 3" xfId="51030"/>
    <cellStyle name="Normal 10 4 2 3 10" xfId="51031"/>
    <cellStyle name="Normal 10 4 2 3 11" xfId="51032"/>
    <cellStyle name="Normal 10 4 2 3 12" xfId="51033"/>
    <cellStyle name="Normal 10 4 2 3 2" xfId="51034"/>
    <cellStyle name="Normal 10 4 2 3 2 2" xfId="51035"/>
    <cellStyle name="Normal 10 4 2 3 2 2 2" xfId="51036"/>
    <cellStyle name="Normal 10 4 2 3 2 2 2 2" xfId="51037"/>
    <cellStyle name="Normal 10 4 2 3 2 2 3" xfId="51038"/>
    <cellStyle name="Normal 10 4 2 3 2 3" xfId="51039"/>
    <cellStyle name="Normal 10 4 2 3 2 3 2" xfId="51040"/>
    <cellStyle name="Normal 10 4 2 3 2 4" xfId="51041"/>
    <cellStyle name="Normal 10 4 2 3 2 5" xfId="51042"/>
    <cellStyle name="Normal 10 4 2 3 2 6" xfId="51043"/>
    <cellStyle name="Normal 10 4 2 3 2 7" xfId="51044"/>
    <cellStyle name="Normal 10 4 2 3 2 8" xfId="51045"/>
    <cellStyle name="Normal 10 4 2 3 3" xfId="51046"/>
    <cellStyle name="Normal 10 4 2 3 3 2" xfId="51047"/>
    <cellStyle name="Normal 10 4 2 3 3 2 2" xfId="51048"/>
    <cellStyle name="Normal 10 4 2 3 3 2 2 2" xfId="51049"/>
    <cellStyle name="Normal 10 4 2 3 3 2 3" xfId="51050"/>
    <cellStyle name="Normal 10 4 2 3 3 3" xfId="51051"/>
    <cellStyle name="Normal 10 4 2 3 3 3 2" xfId="51052"/>
    <cellStyle name="Normal 10 4 2 3 3 4" xfId="51053"/>
    <cellStyle name="Normal 10 4 2 3 3 5" xfId="51054"/>
    <cellStyle name="Normal 10 4 2 3 3 6" xfId="51055"/>
    <cellStyle name="Normal 10 4 2 3 3 7" xfId="51056"/>
    <cellStyle name="Normal 10 4 2 3 3 8" xfId="51057"/>
    <cellStyle name="Normal 10 4 2 3 4" xfId="51058"/>
    <cellStyle name="Normal 10 4 2 3 4 2" xfId="51059"/>
    <cellStyle name="Normal 10 4 2 3 4 2 2" xfId="51060"/>
    <cellStyle name="Normal 10 4 2 3 4 3" xfId="51061"/>
    <cellStyle name="Normal 10 4 2 3 5" xfId="51062"/>
    <cellStyle name="Normal 10 4 2 3 5 2" xfId="51063"/>
    <cellStyle name="Normal 10 4 2 3 6" xfId="51064"/>
    <cellStyle name="Normal 10 4 2 3 6 2" xfId="51065"/>
    <cellStyle name="Normal 10 4 2 3 7" xfId="51066"/>
    <cellStyle name="Normal 10 4 2 3 8" xfId="51067"/>
    <cellStyle name="Normal 10 4 2 3 9" xfId="51068"/>
    <cellStyle name="Normal 10 4 2 4" xfId="51069"/>
    <cellStyle name="Normal 10 4 2 4 10" xfId="51070"/>
    <cellStyle name="Normal 10 4 2 4 11" xfId="51071"/>
    <cellStyle name="Normal 10 4 2 4 12" xfId="51072"/>
    <cellStyle name="Normal 10 4 2 4 2" xfId="51073"/>
    <cellStyle name="Normal 10 4 2 4 2 2" xfId="51074"/>
    <cellStyle name="Normal 10 4 2 4 2 2 2" xfId="51075"/>
    <cellStyle name="Normal 10 4 2 4 2 2 2 2" xfId="51076"/>
    <cellStyle name="Normal 10 4 2 4 2 2 3" xfId="51077"/>
    <cellStyle name="Normal 10 4 2 4 2 3" xfId="51078"/>
    <cellStyle name="Normal 10 4 2 4 2 3 2" xfId="51079"/>
    <cellStyle name="Normal 10 4 2 4 2 4" xfId="51080"/>
    <cellStyle name="Normal 10 4 2 4 2 5" xfId="51081"/>
    <cellStyle name="Normal 10 4 2 4 2 6" xfId="51082"/>
    <cellStyle name="Normal 10 4 2 4 2 7" xfId="51083"/>
    <cellStyle name="Normal 10 4 2 4 2 8" xfId="51084"/>
    <cellStyle name="Normal 10 4 2 4 3" xfId="51085"/>
    <cellStyle name="Normal 10 4 2 4 3 2" xfId="51086"/>
    <cellStyle name="Normal 10 4 2 4 3 2 2" xfId="51087"/>
    <cellStyle name="Normal 10 4 2 4 3 2 2 2" xfId="51088"/>
    <cellStyle name="Normal 10 4 2 4 3 2 3" xfId="51089"/>
    <cellStyle name="Normal 10 4 2 4 3 3" xfId="51090"/>
    <cellStyle name="Normal 10 4 2 4 3 3 2" xfId="51091"/>
    <cellStyle name="Normal 10 4 2 4 3 4" xfId="51092"/>
    <cellStyle name="Normal 10 4 2 4 3 5" xfId="51093"/>
    <cellStyle name="Normal 10 4 2 4 3 6" xfId="51094"/>
    <cellStyle name="Normal 10 4 2 4 3 7" xfId="51095"/>
    <cellStyle name="Normal 10 4 2 4 3 8" xfId="51096"/>
    <cellStyle name="Normal 10 4 2 4 4" xfId="51097"/>
    <cellStyle name="Normal 10 4 2 4 4 2" xfId="51098"/>
    <cellStyle name="Normal 10 4 2 4 4 2 2" xfId="51099"/>
    <cellStyle name="Normal 10 4 2 4 4 3" xfId="51100"/>
    <cellStyle name="Normal 10 4 2 4 5" xfId="51101"/>
    <cellStyle name="Normal 10 4 2 4 5 2" xfId="51102"/>
    <cellStyle name="Normal 10 4 2 4 6" xfId="51103"/>
    <cellStyle name="Normal 10 4 2 4 6 2" xfId="51104"/>
    <cellStyle name="Normal 10 4 2 4 7" xfId="51105"/>
    <cellStyle name="Normal 10 4 2 4 8" xfId="51106"/>
    <cellStyle name="Normal 10 4 2 4 9" xfId="51107"/>
    <cellStyle name="Normal 10 4 2 5" xfId="51108"/>
    <cellStyle name="Normal 10 4 2 5 2" xfId="51109"/>
    <cellStyle name="Normal 10 4 2 5 2 2" xfId="51110"/>
    <cellStyle name="Normal 10 4 2 5 2 2 2" xfId="51111"/>
    <cellStyle name="Normal 10 4 2 5 2 3" xfId="51112"/>
    <cellStyle name="Normal 10 4 2 5 3" xfId="51113"/>
    <cellStyle name="Normal 10 4 2 5 3 2" xfId="51114"/>
    <cellStyle name="Normal 10 4 2 5 4" xfId="51115"/>
    <cellStyle name="Normal 10 4 2 5 5" xfId="51116"/>
    <cellStyle name="Normal 10 4 2 5 6" xfId="51117"/>
    <cellStyle name="Normal 10 4 2 5 7" xfId="51118"/>
    <cellStyle name="Normal 10 4 2 5 8" xfId="51119"/>
    <cellStyle name="Normal 10 4 2 6" xfId="51120"/>
    <cellStyle name="Normal 10 4 2 6 2" xfId="51121"/>
    <cellStyle name="Normal 10 4 2 6 2 2" xfId="51122"/>
    <cellStyle name="Normal 10 4 2 6 2 2 2" xfId="51123"/>
    <cellStyle name="Normal 10 4 2 6 2 3" xfId="51124"/>
    <cellStyle name="Normal 10 4 2 6 3" xfId="51125"/>
    <cellStyle name="Normal 10 4 2 6 3 2" xfId="51126"/>
    <cellStyle name="Normal 10 4 2 6 4" xfId="51127"/>
    <cellStyle name="Normal 10 4 2 6 5" xfId="51128"/>
    <cellStyle name="Normal 10 4 2 6 6" xfId="51129"/>
    <cellStyle name="Normal 10 4 2 6 7" xfId="51130"/>
    <cellStyle name="Normal 10 4 2 6 8" xfId="51131"/>
    <cellStyle name="Normal 10 4 2 7" xfId="51132"/>
    <cellStyle name="Normal 10 4 2 7 2" xfId="51133"/>
    <cellStyle name="Normal 10 4 2 7 2 2" xfId="51134"/>
    <cellStyle name="Normal 10 4 2 7 3" xfId="51135"/>
    <cellStyle name="Normal 10 4 2 8" xfId="51136"/>
    <cellStyle name="Normal 10 4 2 8 2" xfId="51137"/>
    <cellStyle name="Normal 10 4 2 9" xfId="51138"/>
    <cellStyle name="Normal 10 4 2 9 2" xfId="51139"/>
    <cellStyle name="Normal 10 4 3" xfId="51140"/>
    <cellStyle name="Normal 10 4 3 10" xfId="51141"/>
    <cellStyle name="Normal 10 4 3 11" xfId="51142"/>
    <cellStyle name="Normal 10 4 3 12" xfId="51143"/>
    <cellStyle name="Normal 10 4 3 2" xfId="51144"/>
    <cellStyle name="Normal 10 4 3 2 2" xfId="51145"/>
    <cellStyle name="Normal 10 4 3 2 2 2" xfId="51146"/>
    <cellStyle name="Normal 10 4 3 2 2 2 2" xfId="51147"/>
    <cellStyle name="Normal 10 4 3 2 2 3" xfId="51148"/>
    <cellStyle name="Normal 10 4 3 2 3" xfId="51149"/>
    <cellStyle name="Normal 10 4 3 2 3 2" xfId="51150"/>
    <cellStyle name="Normal 10 4 3 2 4" xfId="51151"/>
    <cellStyle name="Normal 10 4 3 2 5" xfId="51152"/>
    <cellStyle name="Normal 10 4 3 2 6" xfId="51153"/>
    <cellStyle name="Normal 10 4 3 2 7" xfId="51154"/>
    <cellStyle name="Normal 10 4 3 2 8" xfId="51155"/>
    <cellStyle name="Normal 10 4 3 3" xfId="51156"/>
    <cellStyle name="Normal 10 4 3 3 2" xfId="51157"/>
    <cellStyle name="Normal 10 4 3 3 2 2" xfId="51158"/>
    <cellStyle name="Normal 10 4 3 3 2 2 2" xfId="51159"/>
    <cellStyle name="Normal 10 4 3 3 2 3" xfId="51160"/>
    <cellStyle name="Normal 10 4 3 3 3" xfId="51161"/>
    <cellStyle name="Normal 10 4 3 3 3 2" xfId="51162"/>
    <cellStyle name="Normal 10 4 3 3 4" xfId="51163"/>
    <cellStyle name="Normal 10 4 3 3 5" xfId="51164"/>
    <cellStyle name="Normal 10 4 3 3 6" xfId="51165"/>
    <cellStyle name="Normal 10 4 3 3 7" xfId="51166"/>
    <cellStyle name="Normal 10 4 3 3 8" xfId="51167"/>
    <cellStyle name="Normal 10 4 3 4" xfId="51168"/>
    <cellStyle name="Normal 10 4 3 4 2" xfId="51169"/>
    <cellStyle name="Normal 10 4 3 4 2 2" xfId="51170"/>
    <cellStyle name="Normal 10 4 3 4 3" xfId="51171"/>
    <cellStyle name="Normal 10 4 3 5" xfId="51172"/>
    <cellStyle name="Normal 10 4 3 5 2" xfId="51173"/>
    <cellStyle name="Normal 10 4 3 6" xfId="51174"/>
    <cellStyle name="Normal 10 4 3 6 2" xfId="51175"/>
    <cellStyle name="Normal 10 4 3 7" xfId="51176"/>
    <cellStyle name="Normal 10 4 3 8" xfId="51177"/>
    <cellStyle name="Normal 10 4 3 9" xfId="51178"/>
    <cellStyle name="Normal 10 4 4" xfId="51179"/>
    <cellStyle name="Normal 10 4 4 10" xfId="51180"/>
    <cellStyle name="Normal 10 4 4 11" xfId="51181"/>
    <cellStyle name="Normal 10 4 4 12" xfId="51182"/>
    <cellStyle name="Normal 10 4 4 2" xfId="51183"/>
    <cellStyle name="Normal 10 4 4 2 2" xfId="51184"/>
    <cellStyle name="Normal 10 4 4 2 2 2" xfId="51185"/>
    <cellStyle name="Normal 10 4 4 2 2 2 2" xfId="51186"/>
    <cellStyle name="Normal 10 4 4 2 2 3" xfId="51187"/>
    <cellStyle name="Normal 10 4 4 2 3" xfId="51188"/>
    <cellStyle name="Normal 10 4 4 2 3 2" xfId="51189"/>
    <cellStyle name="Normal 10 4 4 2 4" xfId="51190"/>
    <cellStyle name="Normal 10 4 4 2 5" xfId="51191"/>
    <cellStyle name="Normal 10 4 4 2 6" xfId="51192"/>
    <cellStyle name="Normal 10 4 4 2 7" xfId="51193"/>
    <cellStyle name="Normal 10 4 4 2 8" xfId="51194"/>
    <cellStyle name="Normal 10 4 4 3" xfId="51195"/>
    <cellStyle name="Normal 10 4 4 3 2" xfId="51196"/>
    <cellStyle name="Normal 10 4 4 3 2 2" xfId="51197"/>
    <cellStyle name="Normal 10 4 4 3 2 2 2" xfId="51198"/>
    <cellStyle name="Normal 10 4 4 3 2 3" xfId="51199"/>
    <cellStyle name="Normal 10 4 4 3 3" xfId="51200"/>
    <cellStyle name="Normal 10 4 4 3 3 2" xfId="51201"/>
    <cellStyle name="Normal 10 4 4 3 4" xfId="51202"/>
    <cellStyle name="Normal 10 4 4 3 5" xfId="51203"/>
    <cellStyle name="Normal 10 4 4 3 6" xfId="51204"/>
    <cellStyle name="Normal 10 4 4 3 7" xfId="51205"/>
    <cellStyle name="Normal 10 4 4 3 8" xfId="51206"/>
    <cellStyle name="Normal 10 4 4 4" xfId="51207"/>
    <cellStyle name="Normal 10 4 4 4 2" xfId="51208"/>
    <cellStyle name="Normal 10 4 4 4 2 2" xfId="51209"/>
    <cellStyle name="Normal 10 4 4 4 3" xfId="51210"/>
    <cellStyle name="Normal 10 4 4 5" xfId="51211"/>
    <cellStyle name="Normal 10 4 4 5 2" xfId="51212"/>
    <cellStyle name="Normal 10 4 4 6" xfId="51213"/>
    <cellStyle name="Normal 10 4 4 6 2" xfId="51214"/>
    <cellStyle name="Normal 10 4 4 7" xfId="51215"/>
    <cellStyle name="Normal 10 4 4 8" xfId="51216"/>
    <cellStyle name="Normal 10 4 4 9" xfId="51217"/>
    <cellStyle name="Normal 10 4 5" xfId="51218"/>
    <cellStyle name="Normal 10 4 5 10" xfId="51219"/>
    <cellStyle name="Normal 10 4 5 11" xfId="51220"/>
    <cellStyle name="Normal 10 4 5 12" xfId="51221"/>
    <cellStyle name="Normal 10 4 5 2" xfId="51222"/>
    <cellStyle name="Normal 10 4 5 2 2" xfId="51223"/>
    <cellStyle name="Normal 10 4 5 2 2 2" xfId="51224"/>
    <cellStyle name="Normal 10 4 5 2 2 2 2" xfId="51225"/>
    <cellStyle name="Normal 10 4 5 2 2 3" xfId="51226"/>
    <cellStyle name="Normal 10 4 5 2 3" xfId="51227"/>
    <cellStyle name="Normal 10 4 5 2 3 2" xfId="51228"/>
    <cellStyle name="Normal 10 4 5 2 4" xfId="51229"/>
    <cellStyle name="Normal 10 4 5 2 5" xfId="51230"/>
    <cellStyle name="Normal 10 4 5 2 6" xfId="51231"/>
    <cellStyle name="Normal 10 4 5 2 7" xfId="51232"/>
    <cellStyle name="Normal 10 4 5 2 8" xfId="51233"/>
    <cellStyle name="Normal 10 4 5 3" xfId="51234"/>
    <cellStyle name="Normal 10 4 5 3 2" xfId="51235"/>
    <cellStyle name="Normal 10 4 5 3 2 2" xfId="51236"/>
    <cellStyle name="Normal 10 4 5 3 2 2 2" xfId="51237"/>
    <cellStyle name="Normal 10 4 5 3 2 3" xfId="51238"/>
    <cellStyle name="Normal 10 4 5 3 3" xfId="51239"/>
    <cellStyle name="Normal 10 4 5 3 3 2" xfId="51240"/>
    <cellStyle name="Normal 10 4 5 3 4" xfId="51241"/>
    <cellStyle name="Normal 10 4 5 3 5" xfId="51242"/>
    <cellStyle name="Normal 10 4 5 3 6" xfId="51243"/>
    <cellStyle name="Normal 10 4 5 3 7" xfId="51244"/>
    <cellStyle name="Normal 10 4 5 3 8" xfId="51245"/>
    <cellStyle name="Normal 10 4 5 4" xfId="51246"/>
    <cellStyle name="Normal 10 4 5 4 2" xfId="51247"/>
    <cellStyle name="Normal 10 4 5 4 2 2" xfId="51248"/>
    <cellStyle name="Normal 10 4 5 4 3" xfId="51249"/>
    <cellStyle name="Normal 10 4 5 5" xfId="51250"/>
    <cellStyle name="Normal 10 4 5 5 2" xfId="51251"/>
    <cellStyle name="Normal 10 4 5 6" xfId="51252"/>
    <cellStyle name="Normal 10 4 5 6 2" xfId="51253"/>
    <cellStyle name="Normal 10 4 5 7" xfId="51254"/>
    <cellStyle name="Normal 10 4 5 8" xfId="51255"/>
    <cellStyle name="Normal 10 4 5 9" xfId="51256"/>
    <cellStyle name="Normal 10 4 6" xfId="51257"/>
    <cellStyle name="Normal 10 4 6 2" xfId="51258"/>
    <cellStyle name="Normal 10 4 6 2 2" xfId="51259"/>
    <cellStyle name="Normal 10 4 6 2 2 2" xfId="51260"/>
    <cellStyle name="Normal 10 4 6 2 3" xfId="51261"/>
    <cellStyle name="Normal 10 4 6 3" xfId="51262"/>
    <cellStyle name="Normal 10 4 6 3 2" xfId="51263"/>
    <cellStyle name="Normal 10 4 6 4" xfId="51264"/>
    <cellStyle name="Normal 10 4 6 5" xfId="51265"/>
    <cellStyle name="Normal 10 4 6 6" xfId="51266"/>
    <cellStyle name="Normal 10 4 6 7" xfId="51267"/>
    <cellStyle name="Normal 10 4 6 8" xfId="51268"/>
    <cellStyle name="Normal 10 4 7" xfId="51269"/>
    <cellStyle name="Normal 10 4 7 2" xfId="51270"/>
    <cellStyle name="Normal 10 4 7 2 2" xfId="51271"/>
    <cellStyle name="Normal 10 4 7 2 2 2" xfId="51272"/>
    <cellStyle name="Normal 10 4 7 2 3" xfId="51273"/>
    <cellStyle name="Normal 10 4 7 3" xfId="51274"/>
    <cellStyle name="Normal 10 4 7 3 2" xfId="51275"/>
    <cellStyle name="Normal 10 4 7 4" xfId="51276"/>
    <cellStyle name="Normal 10 4 7 5" xfId="51277"/>
    <cellStyle name="Normal 10 4 7 6" xfId="51278"/>
    <cellStyle name="Normal 10 4 7 7" xfId="51279"/>
    <cellStyle name="Normal 10 4 7 8" xfId="51280"/>
    <cellStyle name="Normal 10 4 8" xfId="51281"/>
    <cellStyle name="Normal 10 4 8 2" xfId="51282"/>
    <cellStyle name="Normal 10 4 8 2 2" xfId="51283"/>
    <cellStyle name="Normal 10 4 8 2 2 2" xfId="51284"/>
    <cellStyle name="Normal 10 4 8 2 3" xfId="51285"/>
    <cellStyle name="Normal 10 4 8 3" xfId="51286"/>
    <cellStyle name="Normal 10 4 8 3 2" xfId="51287"/>
    <cellStyle name="Normal 10 4 8 4" xfId="51288"/>
    <cellStyle name="Normal 10 4 8 5" xfId="51289"/>
    <cellStyle name="Normal 10 4 9" xfId="51290"/>
    <cellStyle name="Normal 10 4 9 2" xfId="51291"/>
    <cellStyle name="Normal 10 4 9 2 2" xfId="51292"/>
    <cellStyle name="Normal 10 4 9 2 2 2" xfId="51293"/>
    <cellStyle name="Normal 10 4 9 2 3" xfId="51294"/>
    <cellStyle name="Normal 10 4 9 3" xfId="51295"/>
    <cellStyle name="Normal 10 4 9 3 2" xfId="51296"/>
    <cellStyle name="Normal 10 4 9 4" xfId="51297"/>
    <cellStyle name="Normal 10 4 9 5" xfId="51298"/>
    <cellStyle name="Normal 10 5" xfId="51299"/>
    <cellStyle name="Normal 10 5 10" xfId="51300"/>
    <cellStyle name="Normal 10 5 10 2" xfId="51301"/>
    <cellStyle name="Normal 10 5 11" xfId="51302"/>
    <cellStyle name="Normal 10 5 11 2" xfId="51303"/>
    <cellStyle name="Normal 10 5 12" xfId="51304"/>
    <cellStyle name="Normal 10 5 13" xfId="51305"/>
    <cellStyle name="Normal 10 5 14" xfId="51306"/>
    <cellStyle name="Normal 10 5 15" xfId="51307"/>
    <cellStyle name="Normal 10 5 16" xfId="51308"/>
    <cellStyle name="Normal 10 5 17" xfId="51309"/>
    <cellStyle name="Normal 10 5 2" xfId="51310"/>
    <cellStyle name="Normal 10 5 2 10" xfId="51311"/>
    <cellStyle name="Normal 10 5 2 11" xfId="51312"/>
    <cellStyle name="Normal 10 5 2 12" xfId="51313"/>
    <cellStyle name="Normal 10 5 2 2" xfId="51314"/>
    <cellStyle name="Normal 10 5 2 2 2" xfId="51315"/>
    <cellStyle name="Normal 10 5 2 2 2 2" xfId="51316"/>
    <cellStyle name="Normal 10 5 2 2 2 2 2" xfId="51317"/>
    <cellStyle name="Normal 10 5 2 2 2 3" xfId="51318"/>
    <cellStyle name="Normal 10 5 2 2 3" xfId="51319"/>
    <cellStyle name="Normal 10 5 2 2 3 2" xfId="51320"/>
    <cellStyle name="Normal 10 5 2 2 4" xfId="51321"/>
    <cellStyle name="Normal 10 5 2 2 5" xfId="51322"/>
    <cellStyle name="Normal 10 5 2 2 6" xfId="51323"/>
    <cellStyle name="Normal 10 5 2 2 7" xfId="51324"/>
    <cellStyle name="Normal 10 5 2 2 8" xfId="51325"/>
    <cellStyle name="Normal 10 5 2 3" xfId="51326"/>
    <cellStyle name="Normal 10 5 2 3 2" xfId="51327"/>
    <cellStyle name="Normal 10 5 2 3 2 2" xfId="51328"/>
    <cellStyle name="Normal 10 5 2 3 2 2 2" xfId="51329"/>
    <cellStyle name="Normal 10 5 2 3 2 3" xfId="51330"/>
    <cellStyle name="Normal 10 5 2 3 3" xfId="51331"/>
    <cellStyle name="Normal 10 5 2 3 3 2" xfId="51332"/>
    <cellStyle name="Normal 10 5 2 3 4" xfId="51333"/>
    <cellStyle name="Normal 10 5 2 3 5" xfId="51334"/>
    <cellStyle name="Normal 10 5 2 3 6" xfId="51335"/>
    <cellStyle name="Normal 10 5 2 3 7" xfId="51336"/>
    <cellStyle name="Normal 10 5 2 3 8" xfId="51337"/>
    <cellStyle name="Normal 10 5 2 4" xfId="51338"/>
    <cellStyle name="Normal 10 5 2 4 2" xfId="51339"/>
    <cellStyle name="Normal 10 5 2 4 2 2" xfId="51340"/>
    <cellStyle name="Normal 10 5 2 4 3" xfId="51341"/>
    <cellStyle name="Normal 10 5 2 5" xfId="51342"/>
    <cellStyle name="Normal 10 5 2 5 2" xfId="51343"/>
    <cellStyle name="Normal 10 5 2 6" xfId="51344"/>
    <cellStyle name="Normal 10 5 2 6 2" xfId="51345"/>
    <cellStyle name="Normal 10 5 2 7" xfId="51346"/>
    <cellStyle name="Normal 10 5 2 8" xfId="51347"/>
    <cellStyle name="Normal 10 5 2 9" xfId="51348"/>
    <cellStyle name="Normal 10 5 3" xfId="51349"/>
    <cellStyle name="Normal 10 5 3 10" xfId="51350"/>
    <cellStyle name="Normal 10 5 3 11" xfId="51351"/>
    <cellStyle name="Normal 10 5 3 12" xfId="51352"/>
    <cellStyle name="Normal 10 5 3 2" xfId="51353"/>
    <cellStyle name="Normal 10 5 3 2 2" xfId="51354"/>
    <cellStyle name="Normal 10 5 3 2 2 2" xfId="51355"/>
    <cellStyle name="Normal 10 5 3 2 2 2 2" xfId="51356"/>
    <cellStyle name="Normal 10 5 3 2 2 3" xfId="51357"/>
    <cellStyle name="Normal 10 5 3 2 3" xfId="51358"/>
    <cellStyle name="Normal 10 5 3 2 3 2" xfId="51359"/>
    <cellStyle name="Normal 10 5 3 2 4" xfId="51360"/>
    <cellStyle name="Normal 10 5 3 2 5" xfId="51361"/>
    <cellStyle name="Normal 10 5 3 2 6" xfId="51362"/>
    <cellStyle name="Normal 10 5 3 2 7" xfId="51363"/>
    <cellStyle name="Normal 10 5 3 2 8" xfId="51364"/>
    <cellStyle name="Normal 10 5 3 3" xfId="51365"/>
    <cellStyle name="Normal 10 5 3 3 2" xfId="51366"/>
    <cellStyle name="Normal 10 5 3 3 2 2" xfId="51367"/>
    <cellStyle name="Normal 10 5 3 3 2 2 2" xfId="51368"/>
    <cellStyle name="Normal 10 5 3 3 2 3" xfId="51369"/>
    <cellStyle name="Normal 10 5 3 3 3" xfId="51370"/>
    <cellStyle name="Normal 10 5 3 3 3 2" xfId="51371"/>
    <cellStyle name="Normal 10 5 3 3 4" xfId="51372"/>
    <cellStyle name="Normal 10 5 3 3 5" xfId="51373"/>
    <cellStyle name="Normal 10 5 3 3 6" xfId="51374"/>
    <cellStyle name="Normal 10 5 3 3 7" xfId="51375"/>
    <cellStyle name="Normal 10 5 3 3 8" xfId="51376"/>
    <cellStyle name="Normal 10 5 3 4" xfId="51377"/>
    <cellStyle name="Normal 10 5 3 4 2" xfId="51378"/>
    <cellStyle name="Normal 10 5 3 4 2 2" xfId="51379"/>
    <cellStyle name="Normal 10 5 3 4 3" xfId="51380"/>
    <cellStyle name="Normal 10 5 3 5" xfId="51381"/>
    <cellStyle name="Normal 10 5 3 5 2" xfId="51382"/>
    <cellStyle name="Normal 10 5 3 6" xfId="51383"/>
    <cellStyle name="Normal 10 5 3 6 2" xfId="51384"/>
    <cellStyle name="Normal 10 5 3 7" xfId="51385"/>
    <cellStyle name="Normal 10 5 3 8" xfId="51386"/>
    <cellStyle name="Normal 10 5 3 9" xfId="51387"/>
    <cellStyle name="Normal 10 5 4" xfId="51388"/>
    <cellStyle name="Normal 10 5 4 10" xfId="51389"/>
    <cellStyle name="Normal 10 5 4 11" xfId="51390"/>
    <cellStyle name="Normal 10 5 4 12" xfId="51391"/>
    <cellStyle name="Normal 10 5 4 2" xfId="51392"/>
    <cellStyle name="Normal 10 5 4 2 2" xfId="51393"/>
    <cellStyle name="Normal 10 5 4 2 2 2" xfId="51394"/>
    <cellStyle name="Normal 10 5 4 2 2 2 2" xfId="51395"/>
    <cellStyle name="Normal 10 5 4 2 2 3" xfId="51396"/>
    <cellStyle name="Normal 10 5 4 2 3" xfId="51397"/>
    <cellStyle name="Normal 10 5 4 2 3 2" xfId="51398"/>
    <cellStyle name="Normal 10 5 4 2 4" xfId="51399"/>
    <cellStyle name="Normal 10 5 4 2 5" xfId="51400"/>
    <cellStyle name="Normal 10 5 4 2 6" xfId="51401"/>
    <cellStyle name="Normal 10 5 4 2 7" xfId="51402"/>
    <cellStyle name="Normal 10 5 4 2 8" xfId="51403"/>
    <cellStyle name="Normal 10 5 4 3" xfId="51404"/>
    <cellStyle name="Normal 10 5 4 3 2" xfId="51405"/>
    <cellStyle name="Normal 10 5 4 3 2 2" xfId="51406"/>
    <cellStyle name="Normal 10 5 4 3 2 2 2" xfId="51407"/>
    <cellStyle name="Normal 10 5 4 3 2 3" xfId="51408"/>
    <cellStyle name="Normal 10 5 4 3 3" xfId="51409"/>
    <cellStyle name="Normal 10 5 4 3 3 2" xfId="51410"/>
    <cellStyle name="Normal 10 5 4 3 4" xfId="51411"/>
    <cellStyle name="Normal 10 5 4 3 5" xfId="51412"/>
    <cellStyle name="Normal 10 5 4 3 6" xfId="51413"/>
    <cellStyle name="Normal 10 5 4 3 7" xfId="51414"/>
    <cellStyle name="Normal 10 5 4 3 8" xfId="51415"/>
    <cellStyle name="Normal 10 5 4 4" xfId="51416"/>
    <cellStyle name="Normal 10 5 4 4 2" xfId="51417"/>
    <cellStyle name="Normal 10 5 4 4 2 2" xfId="51418"/>
    <cellStyle name="Normal 10 5 4 4 3" xfId="51419"/>
    <cellStyle name="Normal 10 5 4 5" xfId="51420"/>
    <cellStyle name="Normal 10 5 4 5 2" xfId="51421"/>
    <cellStyle name="Normal 10 5 4 6" xfId="51422"/>
    <cellStyle name="Normal 10 5 4 6 2" xfId="51423"/>
    <cellStyle name="Normal 10 5 4 7" xfId="51424"/>
    <cellStyle name="Normal 10 5 4 8" xfId="51425"/>
    <cellStyle name="Normal 10 5 4 9" xfId="51426"/>
    <cellStyle name="Normal 10 5 5" xfId="51427"/>
    <cellStyle name="Normal 10 5 5 2" xfId="51428"/>
    <cellStyle name="Normal 10 5 5 2 2" xfId="51429"/>
    <cellStyle name="Normal 10 5 5 2 2 2" xfId="51430"/>
    <cellStyle name="Normal 10 5 5 2 3" xfId="51431"/>
    <cellStyle name="Normal 10 5 5 3" xfId="51432"/>
    <cellStyle name="Normal 10 5 5 3 2" xfId="51433"/>
    <cellStyle name="Normal 10 5 5 4" xfId="51434"/>
    <cellStyle name="Normal 10 5 5 5" xfId="51435"/>
    <cellStyle name="Normal 10 5 5 6" xfId="51436"/>
    <cellStyle name="Normal 10 5 5 7" xfId="51437"/>
    <cellStyle name="Normal 10 5 5 8" xfId="51438"/>
    <cellStyle name="Normal 10 5 6" xfId="51439"/>
    <cellStyle name="Normal 10 5 6 2" xfId="51440"/>
    <cellStyle name="Normal 10 5 6 2 2" xfId="51441"/>
    <cellStyle name="Normal 10 5 6 2 2 2" xfId="51442"/>
    <cellStyle name="Normal 10 5 6 2 3" xfId="51443"/>
    <cellStyle name="Normal 10 5 6 3" xfId="51444"/>
    <cellStyle name="Normal 10 5 6 3 2" xfId="51445"/>
    <cellStyle name="Normal 10 5 6 4" xfId="51446"/>
    <cellStyle name="Normal 10 5 6 5" xfId="51447"/>
    <cellStyle name="Normal 10 5 6 6" xfId="51448"/>
    <cellStyle name="Normal 10 5 6 7" xfId="51449"/>
    <cellStyle name="Normal 10 5 6 8" xfId="51450"/>
    <cellStyle name="Normal 10 5 7" xfId="51451"/>
    <cellStyle name="Normal 10 5 7 2" xfId="51452"/>
    <cellStyle name="Normal 10 5 7 2 2" xfId="51453"/>
    <cellStyle name="Normal 10 5 7 2 2 2" xfId="51454"/>
    <cellStyle name="Normal 10 5 7 2 3" xfId="51455"/>
    <cellStyle name="Normal 10 5 7 3" xfId="51456"/>
    <cellStyle name="Normal 10 5 7 3 2" xfId="51457"/>
    <cellStyle name="Normal 10 5 7 4" xfId="51458"/>
    <cellStyle name="Normal 10 5 7 5" xfId="51459"/>
    <cellStyle name="Normal 10 5 8" xfId="51460"/>
    <cellStyle name="Normal 10 5 8 2" xfId="51461"/>
    <cellStyle name="Normal 10 5 8 2 2" xfId="51462"/>
    <cellStyle name="Normal 10 5 8 2 2 2" xfId="51463"/>
    <cellStyle name="Normal 10 5 8 2 3" xfId="51464"/>
    <cellStyle name="Normal 10 5 8 3" xfId="51465"/>
    <cellStyle name="Normal 10 5 8 3 2" xfId="51466"/>
    <cellStyle name="Normal 10 5 8 4" xfId="51467"/>
    <cellStyle name="Normal 10 5 8 5" xfId="51468"/>
    <cellStyle name="Normal 10 5 9" xfId="51469"/>
    <cellStyle name="Normal 10 5 9 2" xfId="51470"/>
    <cellStyle name="Normal 10 5 9 2 2" xfId="51471"/>
    <cellStyle name="Normal 10 5 9 3" xfId="51472"/>
    <cellStyle name="Normal 10 6" xfId="51473"/>
    <cellStyle name="Normal 10 6 10" xfId="51474"/>
    <cellStyle name="Normal 10 6 11" xfId="51475"/>
    <cellStyle name="Normal 10 6 12" xfId="51476"/>
    <cellStyle name="Normal 10 6 2" xfId="51477"/>
    <cellStyle name="Normal 10 6 2 2" xfId="51478"/>
    <cellStyle name="Normal 10 6 2 2 2" xfId="51479"/>
    <cellStyle name="Normal 10 6 2 2 2 2" xfId="51480"/>
    <cellStyle name="Normal 10 6 2 2 3" xfId="51481"/>
    <cellStyle name="Normal 10 6 2 3" xfId="51482"/>
    <cellStyle name="Normal 10 6 2 3 2" xfId="51483"/>
    <cellStyle name="Normal 10 6 2 4" xfId="51484"/>
    <cellStyle name="Normal 10 6 2 5" xfId="51485"/>
    <cellStyle name="Normal 10 6 2 6" xfId="51486"/>
    <cellStyle name="Normal 10 6 2 7" xfId="51487"/>
    <cellStyle name="Normal 10 6 2 8" xfId="51488"/>
    <cellStyle name="Normal 10 6 3" xfId="51489"/>
    <cellStyle name="Normal 10 6 3 2" xfId="51490"/>
    <cellStyle name="Normal 10 6 3 2 2" xfId="51491"/>
    <cellStyle name="Normal 10 6 3 2 2 2" xfId="51492"/>
    <cellStyle name="Normal 10 6 3 2 3" xfId="51493"/>
    <cellStyle name="Normal 10 6 3 3" xfId="51494"/>
    <cellStyle name="Normal 10 6 3 3 2" xfId="51495"/>
    <cellStyle name="Normal 10 6 3 4" xfId="51496"/>
    <cellStyle name="Normal 10 6 3 5" xfId="51497"/>
    <cellStyle name="Normal 10 6 3 6" xfId="51498"/>
    <cellStyle name="Normal 10 6 3 7" xfId="51499"/>
    <cellStyle name="Normal 10 6 3 8" xfId="51500"/>
    <cellStyle name="Normal 10 6 4" xfId="51501"/>
    <cellStyle name="Normal 10 6 4 2" xfId="51502"/>
    <cellStyle name="Normal 10 6 4 2 2" xfId="51503"/>
    <cellStyle name="Normal 10 6 4 3" xfId="51504"/>
    <cellStyle name="Normal 10 6 5" xfId="51505"/>
    <cellStyle name="Normal 10 6 5 2" xfId="51506"/>
    <cellStyle name="Normal 10 6 6" xfId="51507"/>
    <cellStyle name="Normal 10 6 6 2" xfId="51508"/>
    <cellStyle name="Normal 10 6 7" xfId="51509"/>
    <cellStyle name="Normal 10 6 8" xfId="51510"/>
    <cellStyle name="Normal 10 6 9" xfId="51511"/>
    <cellStyle name="Normal 10 7" xfId="51512"/>
    <cellStyle name="Normal 10 7 10" xfId="51513"/>
    <cellStyle name="Normal 10 7 11" xfId="51514"/>
    <cellStyle name="Normal 10 7 12" xfId="51515"/>
    <cellStyle name="Normal 10 7 2" xfId="51516"/>
    <cellStyle name="Normal 10 7 2 2" xfId="51517"/>
    <cellStyle name="Normal 10 7 2 2 2" xfId="51518"/>
    <cellStyle name="Normal 10 7 2 2 2 2" xfId="51519"/>
    <cellStyle name="Normal 10 7 2 2 3" xfId="51520"/>
    <cellStyle name="Normal 10 7 2 3" xfId="51521"/>
    <cellStyle name="Normal 10 7 2 3 2" xfId="51522"/>
    <cellStyle name="Normal 10 7 2 4" xfId="51523"/>
    <cellStyle name="Normal 10 7 2 5" xfId="51524"/>
    <cellStyle name="Normal 10 7 2 6" xfId="51525"/>
    <cellStyle name="Normal 10 7 2 7" xfId="51526"/>
    <cellStyle name="Normal 10 7 2 8" xfId="51527"/>
    <cellStyle name="Normal 10 7 3" xfId="51528"/>
    <cellStyle name="Normal 10 7 3 2" xfId="51529"/>
    <cellStyle name="Normal 10 7 3 2 2" xfId="51530"/>
    <cellStyle name="Normal 10 7 3 2 2 2" xfId="51531"/>
    <cellStyle name="Normal 10 7 3 2 3" xfId="51532"/>
    <cellStyle name="Normal 10 7 3 3" xfId="51533"/>
    <cellStyle name="Normal 10 7 3 3 2" xfId="51534"/>
    <cellStyle name="Normal 10 7 3 4" xfId="51535"/>
    <cellStyle name="Normal 10 7 3 5" xfId="51536"/>
    <cellStyle name="Normal 10 7 3 6" xfId="51537"/>
    <cellStyle name="Normal 10 7 3 7" xfId="51538"/>
    <cellStyle name="Normal 10 7 3 8" xfId="51539"/>
    <cellStyle name="Normal 10 7 4" xfId="51540"/>
    <cellStyle name="Normal 10 7 4 2" xfId="51541"/>
    <cellStyle name="Normal 10 7 4 2 2" xfId="51542"/>
    <cellStyle name="Normal 10 7 4 3" xfId="51543"/>
    <cellStyle name="Normal 10 7 5" xfId="51544"/>
    <cellStyle name="Normal 10 7 5 2" xfId="51545"/>
    <cellStyle name="Normal 10 7 6" xfId="51546"/>
    <cellStyle name="Normal 10 7 6 2" xfId="51547"/>
    <cellStyle name="Normal 10 7 7" xfId="51548"/>
    <cellStyle name="Normal 10 7 8" xfId="51549"/>
    <cellStyle name="Normal 10 7 9" xfId="51550"/>
    <cellStyle name="Normal 10 8" xfId="51551"/>
    <cellStyle name="Normal 10 8 10" xfId="51552"/>
    <cellStyle name="Normal 10 8 11" xfId="51553"/>
    <cellStyle name="Normal 10 8 12" xfId="51554"/>
    <cellStyle name="Normal 10 8 2" xfId="51555"/>
    <cellStyle name="Normal 10 8 2 2" xfId="51556"/>
    <cellStyle name="Normal 10 8 2 2 2" xfId="51557"/>
    <cellStyle name="Normal 10 8 2 2 2 2" xfId="51558"/>
    <cellStyle name="Normal 10 8 2 2 3" xfId="51559"/>
    <cellStyle name="Normal 10 8 2 3" xfId="51560"/>
    <cellStyle name="Normal 10 8 2 3 2" xfId="51561"/>
    <cellStyle name="Normal 10 8 2 4" xfId="51562"/>
    <cellStyle name="Normal 10 8 2 5" xfId="51563"/>
    <cellStyle name="Normal 10 8 2 6" xfId="51564"/>
    <cellStyle name="Normal 10 8 2 7" xfId="51565"/>
    <cellStyle name="Normal 10 8 2 8" xfId="51566"/>
    <cellStyle name="Normal 10 8 3" xfId="51567"/>
    <cellStyle name="Normal 10 8 3 2" xfId="51568"/>
    <cellStyle name="Normal 10 8 3 2 2" xfId="51569"/>
    <cellStyle name="Normal 10 8 3 2 2 2" xfId="51570"/>
    <cellStyle name="Normal 10 8 3 2 3" xfId="51571"/>
    <cellStyle name="Normal 10 8 3 3" xfId="51572"/>
    <cellStyle name="Normal 10 8 3 3 2" xfId="51573"/>
    <cellStyle name="Normal 10 8 3 4" xfId="51574"/>
    <cellStyle name="Normal 10 8 3 5" xfId="51575"/>
    <cellStyle name="Normal 10 8 3 6" xfId="51576"/>
    <cellStyle name="Normal 10 8 3 7" xfId="51577"/>
    <cellStyle name="Normal 10 8 3 8" xfId="51578"/>
    <cellStyle name="Normal 10 8 4" xfId="51579"/>
    <cellStyle name="Normal 10 8 4 2" xfId="51580"/>
    <cellStyle name="Normal 10 8 4 2 2" xfId="51581"/>
    <cellStyle name="Normal 10 8 4 3" xfId="51582"/>
    <cellStyle name="Normal 10 8 5" xfId="51583"/>
    <cellStyle name="Normal 10 8 5 2" xfId="51584"/>
    <cellStyle name="Normal 10 8 6" xfId="51585"/>
    <cellStyle name="Normal 10 8 6 2" xfId="51586"/>
    <cellStyle name="Normal 10 8 7" xfId="51587"/>
    <cellStyle name="Normal 10 8 8" xfId="51588"/>
    <cellStyle name="Normal 10 8 9" xfId="51589"/>
    <cellStyle name="Normal 10 9" xfId="51590"/>
    <cellStyle name="Normal 10 9 2" xfId="51591"/>
    <cellStyle name="Normal 10 9 2 2" xfId="51592"/>
    <cellStyle name="Normal 10 9 2 2 2" xfId="51593"/>
    <cellStyle name="Normal 10 9 2 3" xfId="51594"/>
    <cellStyle name="Normal 10 9 3" xfId="51595"/>
    <cellStyle name="Normal 10 9 3 2" xfId="51596"/>
    <cellStyle name="Normal 10 9 4" xfId="51597"/>
    <cellStyle name="Normal 10 9 5" xfId="51598"/>
    <cellStyle name="Normal 10 9 6" xfId="51599"/>
    <cellStyle name="Normal 10 9 7" xfId="51600"/>
    <cellStyle name="Normal 10 9 8" xfId="51601"/>
    <cellStyle name="Normal 11" xfId="197"/>
    <cellStyle name="Normal 11 10" xfId="51603"/>
    <cellStyle name="Normal 11 10 2" xfId="51604"/>
    <cellStyle name="Normal 11 10 2 2" xfId="51605"/>
    <cellStyle name="Normal 11 10 2 2 2" xfId="51606"/>
    <cellStyle name="Normal 11 10 2 3" xfId="51607"/>
    <cellStyle name="Normal 11 10 3" xfId="51608"/>
    <cellStyle name="Normal 11 10 3 2" xfId="51609"/>
    <cellStyle name="Normal 11 10 4" xfId="51610"/>
    <cellStyle name="Normal 11 10 5" xfId="51611"/>
    <cellStyle name="Normal 11 10 6" xfId="51612"/>
    <cellStyle name="Normal 11 10 7" xfId="51613"/>
    <cellStyle name="Normal 11 10 8" xfId="51614"/>
    <cellStyle name="Normal 11 11" xfId="51615"/>
    <cellStyle name="Normal 11 11 2" xfId="51616"/>
    <cellStyle name="Normal 11 11 2 2" xfId="51617"/>
    <cellStyle name="Normal 11 11 2 2 2" xfId="51618"/>
    <cellStyle name="Normal 11 11 2 3" xfId="51619"/>
    <cellStyle name="Normal 11 11 3" xfId="51620"/>
    <cellStyle name="Normal 11 11 3 2" xfId="51621"/>
    <cellStyle name="Normal 11 11 4" xfId="51622"/>
    <cellStyle name="Normal 11 11 5" xfId="51623"/>
    <cellStyle name="Normal 11 12" xfId="51624"/>
    <cellStyle name="Normal 11 12 2" xfId="51625"/>
    <cellStyle name="Normal 11 12 2 2" xfId="51626"/>
    <cellStyle name="Normal 11 12 2 2 2" xfId="51627"/>
    <cellStyle name="Normal 11 12 2 3" xfId="51628"/>
    <cellStyle name="Normal 11 12 3" xfId="51629"/>
    <cellStyle name="Normal 11 12 3 2" xfId="51630"/>
    <cellStyle name="Normal 11 12 4" xfId="51631"/>
    <cellStyle name="Normal 11 12 5" xfId="51632"/>
    <cellStyle name="Normal 11 13" xfId="51633"/>
    <cellStyle name="Normal 11 13 2" xfId="51634"/>
    <cellStyle name="Normal 11 13 2 2" xfId="51635"/>
    <cellStyle name="Normal 11 13 3" xfId="51636"/>
    <cellStyle name="Normal 11 13 4" xfId="51637"/>
    <cellStyle name="Normal 11 14" xfId="51638"/>
    <cellStyle name="Normal 11 14 2" xfId="51639"/>
    <cellStyle name="Normal 11 14 2 2" xfId="51640"/>
    <cellStyle name="Normal 11 14 3" xfId="51641"/>
    <cellStyle name="Normal 11 15" xfId="51642"/>
    <cellStyle name="Normal 11 15 2" xfId="51643"/>
    <cellStyle name="Normal 11 16" xfId="51644"/>
    <cellStyle name="Normal 11 16 2" xfId="51645"/>
    <cellStyle name="Normal 11 17" xfId="51646"/>
    <cellStyle name="Normal 11 18" xfId="51647"/>
    <cellStyle name="Normal 11 19" xfId="51648"/>
    <cellStyle name="Normal 11 2" xfId="51649"/>
    <cellStyle name="Normal 11 2 10" xfId="51650"/>
    <cellStyle name="Normal 11 2 10 2" xfId="51651"/>
    <cellStyle name="Normal 11 2 10 2 2" xfId="51652"/>
    <cellStyle name="Normal 11 2 10 2 2 2" xfId="51653"/>
    <cellStyle name="Normal 11 2 10 2 3" xfId="51654"/>
    <cellStyle name="Normal 11 2 10 3" xfId="51655"/>
    <cellStyle name="Normal 11 2 10 3 2" xfId="51656"/>
    <cellStyle name="Normal 11 2 10 4" xfId="51657"/>
    <cellStyle name="Normal 11 2 10 5" xfId="51658"/>
    <cellStyle name="Normal 11 2 11" xfId="51659"/>
    <cellStyle name="Normal 11 2 11 2" xfId="51660"/>
    <cellStyle name="Normal 11 2 11 2 2" xfId="51661"/>
    <cellStyle name="Normal 11 2 11 2 2 2" xfId="51662"/>
    <cellStyle name="Normal 11 2 11 2 3" xfId="51663"/>
    <cellStyle name="Normal 11 2 11 3" xfId="51664"/>
    <cellStyle name="Normal 11 2 11 3 2" xfId="51665"/>
    <cellStyle name="Normal 11 2 11 4" xfId="51666"/>
    <cellStyle name="Normal 11 2 11 5" xfId="51667"/>
    <cellStyle name="Normal 11 2 12" xfId="51668"/>
    <cellStyle name="Normal 11 2 12 2" xfId="51669"/>
    <cellStyle name="Normal 11 2 12 2 2" xfId="51670"/>
    <cellStyle name="Normal 11 2 12 3" xfId="51671"/>
    <cellStyle name="Normal 11 2 12 4" xfId="51672"/>
    <cellStyle name="Normal 11 2 13" xfId="51673"/>
    <cellStyle name="Normal 11 2 13 2" xfId="51674"/>
    <cellStyle name="Normal 11 2 13 2 2" xfId="51675"/>
    <cellStyle name="Normal 11 2 13 3" xfId="51676"/>
    <cellStyle name="Normal 11 2 14" xfId="51677"/>
    <cellStyle name="Normal 11 2 14 2" xfId="51678"/>
    <cellStyle name="Normal 11 2 15" xfId="51679"/>
    <cellStyle name="Normal 11 2 15 2" xfId="51680"/>
    <cellStyle name="Normal 11 2 16" xfId="51681"/>
    <cellStyle name="Normal 11 2 17" xfId="51682"/>
    <cellStyle name="Normal 11 2 18" xfId="51683"/>
    <cellStyle name="Normal 11 2 19" xfId="51684"/>
    <cellStyle name="Normal 11 2 2" xfId="51685"/>
    <cellStyle name="Normal 11 2 2 10" xfId="51686"/>
    <cellStyle name="Normal 11 2 2 10 2" xfId="51687"/>
    <cellStyle name="Normal 11 2 2 10 2 2" xfId="51688"/>
    <cellStyle name="Normal 11 2 2 10 2 2 2" xfId="51689"/>
    <cellStyle name="Normal 11 2 2 10 2 3" xfId="51690"/>
    <cellStyle name="Normal 11 2 2 10 3" xfId="51691"/>
    <cellStyle name="Normal 11 2 2 10 3 2" xfId="51692"/>
    <cellStyle name="Normal 11 2 2 10 4" xfId="51693"/>
    <cellStyle name="Normal 11 2 2 10 5" xfId="51694"/>
    <cellStyle name="Normal 11 2 2 11" xfId="51695"/>
    <cellStyle name="Normal 11 2 2 11 2" xfId="51696"/>
    <cellStyle name="Normal 11 2 2 11 2 2" xfId="51697"/>
    <cellStyle name="Normal 11 2 2 11 3" xfId="51698"/>
    <cellStyle name="Normal 11 2 2 11 4" xfId="51699"/>
    <cellStyle name="Normal 11 2 2 12" xfId="51700"/>
    <cellStyle name="Normal 11 2 2 12 2" xfId="51701"/>
    <cellStyle name="Normal 11 2 2 12 2 2" xfId="51702"/>
    <cellStyle name="Normal 11 2 2 12 3" xfId="51703"/>
    <cellStyle name="Normal 11 2 2 13" xfId="51704"/>
    <cellStyle name="Normal 11 2 2 13 2" xfId="51705"/>
    <cellStyle name="Normal 11 2 2 14" xfId="51706"/>
    <cellStyle name="Normal 11 2 2 14 2" xfId="51707"/>
    <cellStyle name="Normal 11 2 2 15" xfId="51708"/>
    <cellStyle name="Normal 11 2 2 16" xfId="51709"/>
    <cellStyle name="Normal 11 2 2 17" xfId="51710"/>
    <cellStyle name="Normal 11 2 2 18" xfId="51711"/>
    <cellStyle name="Normal 11 2 2 19" xfId="51712"/>
    <cellStyle name="Normal 11 2 2 2" xfId="51713"/>
    <cellStyle name="Normal 11 2 2 2 10" xfId="51714"/>
    <cellStyle name="Normal 11 2 2 2 10 2" xfId="51715"/>
    <cellStyle name="Normal 11 2 2 2 10 2 2" xfId="51716"/>
    <cellStyle name="Normal 11 2 2 2 10 3" xfId="51717"/>
    <cellStyle name="Normal 11 2 2 2 11" xfId="51718"/>
    <cellStyle name="Normal 11 2 2 2 11 2" xfId="51719"/>
    <cellStyle name="Normal 11 2 2 2 12" xfId="51720"/>
    <cellStyle name="Normal 11 2 2 2 12 2" xfId="51721"/>
    <cellStyle name="Normal 11 2 2 2 13" xfId="51722"/>
    <cellStyle name="Normal 11 2 2 2 14" xfId="51723"/>
    <cellStyle name="Normal 11 2 2 2 15" xfId="51724"/>
    <cellStyle name="Normal 11 2 2 2 16" xfId="51725"/>
    <cellStyle name="Normal 11 2 2 2 17" xfId="51726"/>
    <cellStyle name="Normal 11 2 2 2 18" xfId="51727"/>
    <cellStyle name="Normal 11 2 2 2 2" xfId="51728"/>
    <cellStyle name="Normal 11 2 2 2 2 10" xfId="51729"/>
    <cellStyle name="Normal 11 2 2 2 2 11" xfId="51730"/>
    <cellStyle name="Normal 11 2 2 2 2 12" xfId="51731"/>
    <cellStyle name="Normal 11 2 2 2 2 13" xfId="51732"/>
    <cellStyle name="Normal 11 2 2 2 2 14" xfId="51733"/>
    <cellStyle name="Normal 11 2 2 2 2 15" xfId="51734"/>
    <cellStyle name="Normal 11 2 2 2 2 2" xfId="51735"/>
    <cellStyle name="Normal 11 2 2 2 2 2 10" xfId="51736"/>
    <cellStyle name="Normal 11 2 2 2 2 2 11" xfId="51737"/>
    <cellStyle name="Normal 11 2 2 2 2 2 12" xfId="51738"/>
    <cellStyle name="Normal 11 2 2 2 2 2 2" xfId="51739"/>
    <cellStyle name="Normal 11 2 2 2 2 2 2 2" xfId="51740"/>
    <cellStyle name="Normal 11 2 2 2 2 2 2 2 2" xfId="51741"/>
    <cellStyle name="Normal 11 2 2 2 2 2 2 2 2 2" xfId="51742"/>
    <cellStyle name="Normal 11 2 2 2 2 2 2 2 3" xfId="51743"/>
    <cellStyle name="Normal 11 2 2 2 2 2 2 3" xfId="51744"/>
    <cellStyle name="Normal 11 2 2 2 2 2 2 3 2" xfId="51745"/>
    <cellStyle name="Normal 11 2 2 2 2 2 2 4" xfId="51746"/>
    <cellStyle name="Normal 11 2 2 2 2 2 2 5" xfId="51747"/>
    <cellStyle name="Normal 11 2 2 2 2 2 2 6" xfId="51748"/>
    <cellStyle name="Normal 11 2 2 2 2 2 2 7" xfId="51749"/>
    <cellStyle name="Normal 11 2 2 2 2 2 2 8" xfId="51750"/>
    <cellStyle name="Normal 11 2 2 2 2 2 3" xfId="51751"/>
    <cellStyle name="Normal 11 2 2 2 2 2 3 2" xfId="51752"/>
    <cellStyle name="Normal 11 2 2 2 2 2 3 2 2" xfId="51753"/>
    <cellStyle name="Normal 11 2 2 2 2 2 3 2 2 2" xfId="51754"/>
    <cellStyle name="Normal 11 2 2 2 2 2 3 2 3" xfId="51755"/>
    <cellStyle name="Normal 11 2 2 2 2 2 3 3" xfId="51756"/>
    <cellStyle name="Normal 11 2 2 2 2 2 3 3 2" xfId="51757"/>
    <cellStyle name="Normal 11 2 2 2 2 2 3 4" xfId="51758"/>
    <cellStyle name="Normal 11 2 2 2 2 2 3 5" xfId="51759"/>
    <cellStyle name="Normal 11 2 2 2 2 2 3 6" xfId="51760"/>
    <cellStyle name="Normal 11 2 2 2 2 2 3 7" xfId="51761"/>
    <cellStyle name="Normal 11 2 2 2 2 2 3 8" xfId="51762"/>
    <cellStyle name="Normal 11 2 2 2 2 2 4" xfId="51763"/>
    <cellStyle name="Normal 11 2 2 2 2 2 4 2" xfId="51764"/>
    <cellStyle name="Normal 11 2 2 2 2 2 4 2 2" xfId="51765"/>
    <cellStyle name="Normal 11 2 2 2 2 2 4 3" xfId="51766"/>
    <cellStyle name="Normal 11 2 2 2 2 2 5" xfId="51767"/>
    <cellStyle name="Normal 11 2 2 2 2 2 5 2" xfId="51768"/>
    <cellStyle name="Normal 11 2 2 2 2 2 6" xfId="51769"/>
    <cellStyle name="Normal 11 2 2 2 2 2 6 2" xfId="51770"/>
    <cellStyle name="Normal 11 2 2 2 2 2 7" xfId="51771"/>
    <cellStyle name="Normal 11 2 2 2 2 2 8" xfId="51772"/>
    <cellStyle name="Normal 11 2 2 2 2 2 9" xfId="51773"/>
    <cellStyle name="Normal 11 2 2 2 2 3" xfId="51774"/>
    <cellStyle name="Normal 11 2 2 2 2 3 10" xfId="51775"/>
    <cellStyle name="Normal 11 2 2 2 2 3 11" xfId="51776"/>
    <cellStyle name="Normal 11 2 2 2 2 3 12" xfId="51777"/>
    <cellStyle name="Normal 11 2 2 2 2 3 2" xfId="51778"/>
    <cellStyle name="Normal 11 2 2 2 2 3 2 2" xfId="51779"/>
    <cellStyle name="Normal 11 2 2 2 2 3 2 2 2" xfId="51780"/>
    <cellStyle name="Normal 11 2 2 2 2 3 2 2 2 2" xfId="51781"/>
    <cellStyle name="Normal 11 2 2 2 2 3 2 2 3" xfId="51782"/>
    <cellStyle name="Normal 11 2 2 2 2 3 2 3" xfId="51783"/>
    <cellStyle name="Normal 11 2 2 2 2 3 2 3 2" xfId="51784"/>
    <cellStyle name="Normal 11 2 2 2 2 3 2 4" xfId="51785"/>
    <cellStyle name="Normal 11 2 2 2 2 3 2 5" xfId="51786"/>
    <cellStyle name="Normal 11 2 2 2 2 3 2 6" xfId="51787"/>
    <cellStyle name="Normal 11 2 2 2 2 3 2 7" xfId="51788"/>
    <cellStyle name="Normal 11 2 2 2 2 3 2 8" xfId="51789"/>
    <cellStyle name="Normal 11 2 2 2 2 3 3" xfId="51790"/>
    <cellStyle name="Normal 11 2 2 2 2 3 3 2" xfId="51791"/>
    <cellStyle name="Normal 11 2 2 2 2 3 3 2 2" xfId="51792"/>
    <cellStyle name="Normal 11 2 2 2 2 3 3 2 2 2" xfId="51793"/>
    <cellStyle name="Normal 11 2 2 2 2 3 3 2 3" xfId="51794"/>
    <cellStyle name="Normal 11 2 2 2 2 3 3 3" xfId="51795"/>
    <cellStyle name="Normal 11 2 2 2 2 3 3 3 2" xfId="51796"/>
    <cellStyle name="Normal 11 2 2 2 2 3 3 4" xfId="51797"/>
    <cellStyle name="Normal 11 2 2 2 2 3 3 5" xfId="51798"/>
    <cellStyle name="Normal 11 2 2 2 2 3 3 6" xfId="51799"/>
    <cellStyle name="Normal 11 2 2 2 2 3 3 7" xfId="51800"/>
    <cellStyle name="Normal 11 2 2 2 2 3 3 8" xfId="51801"/>
    <cellStyle name="Normal 11 2 2 2 2 3 4" xfId="51802"/>
    <cellStyle name="Normal 11 2 2 2 2 3 4 2" xfId="51803"/>
    <cellStyle name="Normal 11 2 2 2 2 3 4 2 2" xfId="51804"/>
    <cellStyle name="Normal 11 2 2 2 2 3 4 3" xfId="51805"/>
    <cellStyle name="Normal 11 2 2 2 2 3 5" xfId="51806"/>
    <cellStyle name="Normal 11 2 2 2 2 3 5 2" xfId="51807"/>
    <cellStyle name="Normal 11 2 2 2 2 3 6" xfId="51808"/>
    <cellStyle name="Normal 11 2 2 2 2 3 6 2" xfId="51809"/>
    <cellStyle name="Normal 11 2 2 2 2 3 7" xfId="51810"/>
    <cellStyle name="Normal 11 2 2 2 2 3 8" xfId="51811"/>
    <cellStyle name="Normal 11 2 2 2 2 3 9" xfId="51812"/>
    <cellStyle name="Normal 11 2 2 2 2 4" xfId="51813"/>
    <cellStyle name="Normal 11 2 2 2 2 4 10" xfId="51814"/>
    <cellStyle name="Normal 11 2 2 2 2 4 11" xfId="51815"/>
    <cellStyle name="Normal 11 2 2 2 2 4 12" xfId="51816"/>
    <cellStyle name="Normal 11 2 2 2 2 4 2" xfId="51817"/>
    <cellStyle name="Normal 11 2 2 2 2 4 2 2" xfId="51818"/>
    <cellStyle name="Normal 11 2 2 2 2 4 2 2 2" xfId="51819"/>
    <cellStyle name="Normal 11 2 2 2 2 4 2 2 2 2" xfId="51820"/>
    <cellStyle name="Normal 11 2 2 2 2 4 2 2 3" xfId="51821"/>
    <cellStyle name="Normal 11 2 2 2 2 4 2 3" xfId="51822"/>
    <cellStyle name="Normal 11 2 2 2 2 4 2 3 2" xfId="51823"/>
    <cellStyle name="Normal 11 2 2 2 2 4 2 4" xfId="51824"/>
    <cellStyle name="Normal 11 2 2 2 2 4 2 5" xfId="51825"/>
    <cellStyle name="Normal 11 2 2 2 2 4 2 6" xfId="51826"/>
    <cellStyle name="Normal 11 2 2 2 2 4 2 7" xfId="51827"/>
    <cellStyle name="Normal 11 2 2 2 2 4 2 8" xfId="51828"/>
    <cellStyle name="Normal 11 2 2 2 2 4 3" xfId="51829"/>
    <cellStyle name="Normal 11 2 2 2 2 4 3 2" xfId="51830"/>
    <cellStyle name="Normal 11 2 2 2 2 4 3 2 2" xfId="51831"/>
    <cellStyle name="Normal 11 2 2 2 2 4 3 2 2 2" xfId="51832"/>
    <cellStyle name="Normal 11 2 2 2 2 4 3 2 3" xfId="51833"/>
    <cellStyle name="Normal 11 2 2 2 2 4 3 3" xfId="51834"/>
    <cellStyle name="Normal 11 2 2 2 2 4 3 3 2" xfId="51835"/>
    <cellStyle name="Normal 11 2 2 2 2 4 3 4" xfId="51836"/>
    <cellStyle name="Normal 11 2 2 2 2 4 3 5" xfId="51837"/>
    <cellStyle name="Normal 11 2 2 2 2 4 3 6" xfId="51838"/>
    <cellStyle name="Normal 11 2 2 2 2 4 3 7" xfId="51839"/>
    <cellStyle name="Normal 11 2 2 2 2 4 3 8" xfId="51840"/>
    <cellStyle name="Normal 11 2 2 2 2 4 4" xfId="51841"/>
    <cellStyle name="Normal 11 2 2 2 2 4 4 2" xfId="51842"/>
    <cellStyle name="Normal 11 2 2 2 2 4 4 2 2" xfId="51843"/>
    <cellStyle name="Normal 11 2 2 2 2 4 4 3" xfId="51844"/>
    <cellStyle name="Normal 11 2 2 2 2 4 5" xfId="51845"/>
    <cellStyle name="Normal 11 2 2 2 2 4 5 2" xfId="51846"/>
    <cellStyle name="Normal 11 2 2 2 2 4 6" xfId="51847"/>
    <cellStyle name="Normal 11 2 2 2 2 4 6 2" xfId="51848"/>
    <cellStyle name="Normal 11 2 2 2 2 4 7" xfId="51849"/>
    <cellStyle name="Normal 11 2 2 2 2 4 8" xfId="51850"/>
    <cellStyle name="Normal 11 2 2 2 2 4 9" xfId="51851"/>
    <cellStyle name="Normal 11 2 2 2 2 5" xfId="51852"/>
    <cellStyle name="Normal 11 2 2 2 2 5 2" xfId="51853"/>
    <cellStyle name="Normal 11 2 2 2 2 5 2 2" xfId="51854"/>
    <cellStyle name="Normal 11 2 2 2 2 5 2 2 2" xfId="51855"/>
    <cellStyle name="Normal 11 2 2 2 2 5 2 3" xfId="51856"/>
    <cellStyle name="Normal 11 2 2 2 2 5 3" xfId="51857"/>
    <cellStyle name="Normal 11 2 2 2 2 5 3 2" xfId="51858"/>
    <cellStyle name="Normal 11 2 2 2 2 5 4" xfId="51859"/>
    <cellStyle name="Normal 11 2 2 2 2 5 5" xfId="51860"/>
    <cellStyle name="Normal 11 2 2 2 2 5 6" xfId="51861"/>
    <cellStyle name="Normal 11 2 2 2 2 5 7" xfId="51862"/>
    <cellStyle name="Normal 11 2 2 2 2 5 8" xfId="51863"/>
    <cellStyle name="Normal 11 2 2 2 2 6" xfId="51864"/>
    <cellStyle name="Normal 11 2 2 2 2 6 2" xfId="51865"/>
    <cellStyle name="Normal 11 2 2 2 2 6 2 2" xfId="51866"/>
    <cellStyle name="Normal 11 2 2 2 2 6 2 2 2" xfId="51867"/>
    <cellStyle name="Normal 11 2 2 2 2 6 2 3" xfId="51868"/>
    <cellStyle name="Normal 11 2 2 2 2 6 3" xfId="51869"/>
    <cellStyle name="Normal 11 2 2 2 2 6 3 2" xfId="51870"/>
    <cellStyle name="Normal 11 2 2 2 2 6 4" xfId="51871"/>
    <cellStyle name="Normal 11 2 2 2 2 6 5" xfId="51872"/>
    <cellStyle name="Normal 11 2 2 2 2 6 6" xfId="51873"/>
    <cellStyle name="Normal 11 2 2 2 2 6 7" xfId="51874"/>
    <cellStyle name="Normal 11 2 2 2 2 6 8" xfId="51875"/>
    <cellStyle name="Normal 11 2 2 2 2 7" xfId="51876"/>
    <cellStyle name="Normal 11 2 2 2 2 7 2" xfId="51877"/>
    <cellStyle name="Normal 11 2 2 2 2 7 2 2" xfId="51878"/>
    <cellStyle name="Normal 11 2 2 2 2 7 3" xfId="51879"/>
    <cellStyle name="Normal 11 2 2 2 2 8" xfId="51880"/>
    <cellStyle name="Normal 11 2 2 2 2 8 2" xfId="51881"/>
    <cellStyle name="Normal 11 2 2 2 2 9" xfId="51882"/>
    <cellStyle name="Normal 11 2 2 2 2 9 2" xfId="51883"/>
    <cellStyle name="Normal 11 2 2 2 3" xfId="51884"/>
    <cellStyle name="Normal 11 2 2 2 3 10" xfId="51885"/>
    <cellStyle name="Normal 11 2 2 2 3 11" xfId="51886"/>
    <cellStyle name="Normal 11 2 2 2 3 12" xfId="51887"/>
    <cellStyle name="Normal 11 2 2 2 3 2" xfId="51888"/>
    <cellStyle name="Normal 11 2 2 2 3 2 2" xfId="51889"/>
    <cellStyle name="Normal 11 2 2 2 3 2 2 2" xfId="51890"/>
    <cellStyle name="Normal 11 2 2 2 3 2 2 2 2" xfId="51891"/>
    <cellStyle name="Normal 11 2 2 2 3 2 2 3" xfId="51892"/>
    <cellStyle name="Normal 11 2 2 2 3 2 3" xfId="51893"/>
    <cellStyle name="Normal 11 2 2 2 3 2 3 2" xfId="51894"/>
    <cellStyle name="Normal 11 2 2 2 3 2 4" xfId="51895"/>
    <cellStyle name="Normal 11 2 2 2 3 2 5" xfId="51896"/>
    <cellStyle name="Normal 11 2 2 2 3 2 6" xfId="51897"/>
    <cellStyle name="Normal 11 2 2 2 3 2 7" xfId="51898"/>
    <cellStyle name="Normal 11 2 2 2 3 2 8" xfId="51899"/>
    <cellStyle name="Normal 11 2 2 2 3 3" xfId="51900"/>
    <cellStyle name="Normal 11 2 2 2 3 3 2" xfId="51901"/>
    <cellStyle name="Normal 11 2 2 2 3 3 2 2" xfId="51902"/>
    <cellStyle name="Normal 11 2 2 2 3 3 2 2 2" xfId="51903"/>
    <cellStyle name="Normal 11 2 2 2 3 3 2 3" xfId="51904"/>
    <cellStyle name="Normal 11 2 2 2 3 3 3" xfId="51905"/>
    <cellStyle name="Normal 11 2 2 2 3 3 3 2" xfId="51906"/>
    <cellStyle name="Normal 11 2 2 2 3 3 4" xfId="51907"/>
    <cellStyle name="Normal 11 2 2 2 3 3 5" xfId="51908"/>
    <cellStyle name="Normal 11 2 2 2 3 3 6" xfId="51909"/>
    <cellStyle name="Normal 11 2 2 2 3 3 7" xfId="51910"/>
    <cellStyle name="Normal 11 2 2 2 3 3 8" xfId="51911"/>
    <cellStyle name="Normal 11 2 2 2 3 4" xfId="51912"/>
    <cellStyle name="Normal 11 2 2 2 3 4 2" xfId="51913"/>
    <cellStyle name="Normal 11 2 2 2 3 4 2 2" xfId="51914"/>
    <cellStyle name="Normal 11 2 2 2 3 4 3" xfId="51915"/>
    <cellStyle name="Normal 11 2 2 2 3 5" xfId="51916"/>
    <cellStyle name="Normal 11 2 2 2 3 5 2" xfId="51917"/>
    <cellStyle name="Normal 11 2 2 2 3 6" xfId="51918"/>
    <cellStyle name="Normal 11 2 2 2 3 6 2" xfId="51919"/>
    <cellStyle name="Normal 11 2 2 2 3 7" xfId="51920"/>
    <cellStyle name="Normal 11 2 2 2 3 8" xfId="51921"/>
    <cellStyle name="Normal 11 2 2 2 3 9" xfId="51922"/>
    <cellStyle name="Normal 11 2 2 2 4" xfId="51923"/>
    <cellStyle name="Normal 11 2 2 2 4 10" xfId="51924"/>
    <cellStyle name="Normal 11 2 2 2 4 11" xfId="51925"/>
    <cellStyle name="Normal 11 2 2 2 4 12" xfId="51926"/>
    <cellStyle name="Normal 11 2 2 2 4 2" xfId="51927"/>
    <cellStyle name="Normal 11 2 2 2 4 2 2" xfId="51928"/>
    <cellStyle name="Normal 11 2 2 2 4 2 2 2" xfId="51929"/>
    <cellStyle name="Normal 11 2 2 2 4 2 2 2 2" xfId="51930"/>
    <cellStyle name="Normal 11 2 2 2 4 2 2 3" xfId="51931"/>
    <cellStyle name="Normal 11 2 2 2 4 2 3" xfId="51932"/>
    <cellStyle name="Normal 11 2 2 2 4 2 3 2" xfId="51933"/>
    <cellStyle name="Normal 11 2 2 2 4 2 4" xfId="51934"/>
    <cellStyle name="Normal 11 2 2 2 4 2 5" xfId="51935"/>
    <cellStyle name="Normal 11 2 2 2 4 2 6" xfId="51936"/>
    <cellStyle name="Normal 11 2 2 2 4 2 7" xfId="51937"/>
    <cellStyle name="Normal 11 2 2 2 4 2 8" xfId="51938"/>
    <cellStyle name="Normal 11 2 2 2 4 3" xfId="51939"/>
    <cellStyle name="Normal 11 2 2 2 4 3 2" xfId="51940"/>
    <cellStyle name="Normal 11 2 2 2 4 3 2 2" xfId="51941"/>
    <cellStyle name="Normal 11 2 2 2 4 3 2 2 2" xfId="51942"/>
    <cellStyle name="Normal 11 2 2 2 4 3 2 3" xfId="51943"/>
    <cellStyle name="Normal 11 2 2 2 4 3 3" xfId="51944"/>
    <cellStyle name="Normal 11 2 2 2 4 3 3 2" xfId="51945"/>
    <cellStyle name="Normal 11 2 2 2 4 3 4" xfId="51946"/>
    <cellStyle name="Normal 11 2 2 2 4 3 5" xfId="51947"/>
    <cellStyle name="Normal 11 2 2 2 4 3 6" xfId="51948"/>
    <cellStyle name="Normal 11 2 2 2 4 3 7" xfId="51949"/>
    <cellStyle name="Normal 11 2 2 2 4 3 8" xfId="51950"/>
    <cellStyle name="Normal 11 2 2 2 4 4" xfId="51951"/>
    <cellStyle name="Normal 11 2 2 2 4 4 2" xfId="51952"/>
    <cellStyle name="Normal 11 2 2 2 4 4 2 2" xfId="51953"/>
    <cellStyle name="Normal 11 2 2 2 4 4 3" xfId="51954"/>
    <cellStyle name="Normal 11 2 2 2 4 5" xfId="51955"/>
    <cellStyle name="Normal 11 2 2 2 4 5 2" xfId="51956"/>
    <cellStyle name="Normal 11 2 2 2 4 6" xfId="51957"/>
    <cellStyle name="Normal 11 2 2 2 4 6 2" xfId="51958"/>
    <cellStyle name="Normal 11 2 2 2 4 7" xfId="51959"/>
    <cellStyle name="Normal 11 2 2 2 4 8" xfId="51960"/>
    <cellStyle name="Normal 11 2 2 2 4 9" xfId="51961"/>
    <cellStyle name="Normal 11 2 2 2 5" xfId="51962"/>
    <cellStyle name="Normal 11 2 2 2 5 10" xfId="51963"/>
    <cellStyle name="Normal 11 2 2 2 5 11" xfId="51964"/>
    <cellStyle name="Normal 11 2 2 2 5 12" xfId="51965"/>
    <cellStyle name="Normal 11 2 2 2 5 2" xfId="51966"/>
    <cellStyle name="Normal 11 2 2 2 5 2 2" xfId="51967"/>
    <cellStyle name="Normal 11 2 2 2 5 2 2 2" xfId="51968"/>
    <cellStyle name="Normal 11 2 2 2 5 2 2 2 2" xfId="51969"/>
    <cellStyle name="Normal 11 2 2 2 5 2 2 3" xfId="51970"/>
    <cellStyle name="Normal 11 2 2 2 5 2 3" xfId="51971"/>
    <cellStyle name="Normal 11 2 2 2 5 2 3 2" xfId="51972"/>
    <cellStyle name="Normal 11 2 2 2 5 2 4" xfId="51973"/>
    <cellStyle name="Normal 11 2 2 2 5 2 5" xfId="51974"/>
    <cellStyle name="Normal 11 2 2 2 5 2 6" xfId="51975"/>
    <cellStyle name="Normal 11 2 2 2 5 2 7" xfId="51976"/>
    <cellStyle name="Normal 11 2 2 2 5 2 8" xfId="51977"/>
    <cellStyle name="Normal 11 2 2 2 5 3" xfId="51978"/>
    <cellStyle name="Normal 11 2 2 2 5 3 2" xfId="51979"/>
    <cellStyle name="Normal 11 2 2 2 5 3 2 2" xfId="51980"/>
    <cellStyle name="Normal 11 2 2 2 5 3 2 2 2" xfId="51981"/>
    <cellStyle name="Normal 11 2 2 2 5 3 2 3" xfId="51982"/>
    <cellStyle name="Normal 11 2 2 2 5 3 3" xfId="51983"/>
    <cellStyle name="Normal 11 2 2 2 5 3 3 2" xfId="51984"/>
    <cellStyle name="Normal 11 2 2 2 5 3 4" xfId="51985"/>
    <cellStyle name="Normal 11 2 2 2 5 3 5" xfId="51986"/>
    <cellStyle name="Normal 11 2 2 2 5 3 6" xfId="51987"/>
    <cellStyle name="Normal 11 2 2 2 5 3 7" xfId="51988"/>
    <cellStyle name="Normal 11 2 2 2 5 3 8" xfId="51989"/>
    <cellStyle name="Normal 11 2 2 2 5 4" xfId="51990"/>
    <cellStyle name="Normal 11 2 2 2 5 4 2" xfId="51991"/>
    <cellStyle name="Normal 11 2 2 2 5 4 2 2" xfId="51992"/>
    <cellStyle name="Normal 11 2 2 2 5 4 3" xfId="51993"/>
    <cellStyle name="Normal 11 2 2 2 5 5" xfId="51994"/>
    <cellStyle name="Normal 11 2 2 2 5 5 2" xfId="51995"/>
    <cellStyle name="Normal 11 2 2 2 5 6" xfId="51996"/>
    <cellStyle name="Normal 11 2 2 2 5 6 2" xfId="51997"/>
    <cellStyle name="Normal 11 2 2 2 5 7" xfId="51998"/>
    <cellStyle name="Normal 11 2 2 2 5 8" xfId="51999"/>
    <cellStyle name="Normal 11 2 2 2 5 9" xfId="52000"/>
    <cellStyle name="Normal 11 2 2 2 6" xfId="52001"/>
    <cellStyle name="Normal 11 2 2 2 6 2" xfId="52002"/>
    <cellStyle name="Normal 11 2 2 2 6 2 2" xfId="52003"/>
    <cellStyle name="Normal 11 2 2 2 6 2 2 2" xfId="52004"/>
    <cellStyle name="Normal 11 2 2 2 6 2 3" xfId="52005"/>
    <cellStyle name="Normal 11 2 2 2 6 3" xfId="52006"/>
    <cellStyle name="Normal 11 2 2 2 6 3 2" xfId="52007"/>
    <cellStyle name="Normal 11 2 2 2 6 4" xfId="52008"/>
    <cellStyle name="Normal 11 2 2 2 6 5" xfId="52009"/>
    <cellStyle name="Normal 11 2 2 2 6 6" xfId="52010"/>
    <cellStyle name="Normal 11 2 2 2 6 7" xfId="52011"/>
    <cellStyle name="Normal 11 2 2 2 6 8" xfId="52012"/>
    <cellStyle name="Normal 11 2 2 2 7" xfId="52013"/>
    <cellStyle name="Normal 11 2 2 2 7 2" xfId="52014"/>
    <cellStyle name="Normal 11 2 2 2 7 2 2" xfId="52015"/>
    <cellStyle name="Normal 11 2 2 2 7 2 2 2" xfId="52016"/>
    <cellStyle name="Normal 11 2 2 2 7 2 3" xfId="52017"/>
    <cellStyle name="Normal 11 2 2 2 7 3" xfId="52018"/>
    <cellStyle name="Normal 11 2 2 2 7 3 2" xfId="52019"/>
    <cellStyle name="Normal 11 2 2 2 7 4" xfId="52020"/>
    <cellStyle name="Normal 11 2 2 2 7 5" xfId="52021"/>
    <cellStyle name="Normal 11 2 2 2 7 6" xfId="52022"/>
    <cellStyle name="Normal 11 2 2 2 7 7" xfId="52023"/>
    <cellStyle name="Normal 11 2 2 2 7 8" xfId="52024"/>
    <cellStyle name="Normal 11 2 2 2 8" xfId="52025"/>
    <cellStyle name="Normal 11 2 2 2 8 2" xfId="52026"/>
    <cellStyle name="Normal 11 2 2 2 8 2 2" xfId="52027"/>
    <cellStyle name="Normal 11 2 2 2 8 2 2 2" xfId="52028"/>
    <cellStyle name="Normal 11 2 2 2 8 2 3" xfId="52029"/>
    <cellStyle name="Normal 11 2 2 2 8 3" xfId="52030"/>
    <cellStyle name="Normal 11 2 2 2 8 3 2" xfId="52031"/>
    <cellStyle name="Normal 11 2 2 2 8 4" xfId="52032"/>
    <cellStyle name="Normal 11 2 2 2 8 5" xfId="52033"/>
    <cellStyle name="Normal 11 2 2 2 9" xfId="52034"/>
    <cellStyle name="Normal 11 2 2 2 9 2" xfId="52035"/>
    <cellStyle name="Normal 11 2 2 2 9 2 2" xfId="52036"/>
    <cellStyle name="Normal 11 2 2 2 9 2 2 2" xfId="52037"/>
    <cellStyle name="Normal 11 2 2 2 9 2 3" xfId="52038"/>
    <cellStyle name="Normal 11 2 2 2 9 3" xfId="52039"/>
    <cellStyle name="Normal 11 2 2 2 9 3 2" xfId="52040"/>
    <cellStyle name="Normal 11 2 2 2 9 4" xfId="52041"/>
    <cellStyle name="Normal 11 2 2 2 9 5" xfId="52042"/>
    <cellStyle name="Normal 11 2 2 20" xfId="52043"/>
    <cellStyle name="Normal 11 2 2 3" xfId="52044"/>
    <cellStyle name="Normal 11 2 2 3 10" xfId="52045"/>
    <cellStyle name="Normal 11 2 2 3 11" xfId="52046"/>
    <cellStyle name="Normal 11 2 2 3 12" xfId="52047"/>
    <cellStyle name="Normal 11 2 2 3 13" xfId="52048"/>
    <cellStyle name="Normal 11 2 2 3 14" xfId="52049"/>
    <cellStyle name="Normal 11 2 2 3 15" xfId="52050"/>
    <cellStyle name="Normal 11 2 2 3 2" xfId="52051"/>
    <cellStyle name="Normal 11 2 2 3 2 10" xfId="52052"/>
    <cellStyle name="Normal 11 2 2 3 2 11" xfId="52053"/>
    <cellStyle name="Normal 11 2 2 3 2 12" xfId="52054"/>
    <cellStyle name="Normal 11 2 2 3 2 2" xfId="52055"/>
    <cellStyle name="Normal 11 2 2 3 2 2 2" xfId="52056"/>
    <cellStyle name="Normal 11 2 2 3 2 2 2 2" xfId="52057"/>
    <cellStyle name="Normal 11 2 2 3 2 2 2 2 2" xfId="52058"/>
    <cellStyle name="Normal 11 2 2 3 2 2 2 3" xfId="52059"/>
    <cellStyle name="Normal 11 2 2 3 2 2 3" xfId="52060"/>
    <cellStyle name="Normal 11 2 2 3 2 2 3 2" xfId="52061"/>
    <cellStyle name="Normal 11 2 2 3 2 2 4" xfId="52062"/>
    <cellStyle name="Normal 11 2 2 3 2 2 5" xfId="52063"/>
    <cellStyle name="Normal 11 2 2 3 2 2 6" xfId="52064"/>
    <cellStyle name="Normal 11 2 2 3 2 2 7" xfId="52065"/>
    <cellStyle name="Normal 11 2 2 3 2 2 8" xfId="52066"/>
    <cellStyle name="Normal 11 2 2 3 2 3" xfId="52067"/>
    <cellStyle name="Normal 11 2 2 3 2 3 2" xfId="52068"/>
    <cellStyle name="Normal 11 2 2 3 2 3 2 2" xfId="52069"/>
    <cellStyle name="Normal 11 2 2 3 2 3 2 2 2" xfId="52070"/>
    <cellStyle name="Normal 11 2 2 3 2 3 2 3" xfId="52071"/>
    <cellStyle name="Normal 11 2 2 3 2 3 3" xfId="52072"/>
    <cellStyle name="Normal 11 2 2 3 2 3 3 2" xfId="52073"/>
    <cellStyle name="Normal 11 2 2 3 2 3 4" xfId="52074"/>
    <cellStyle name="Normal 11 2 2 3 2 3 5" xfId="52075"/>
    <cellStyle name="Normal 11 2 2 3 2 3 6" xfId="52076"/>
    <cellStyle name="Normal 11 2 2 3 2 3 7" xfId="52077"/>
    <cellStyle name="Normal 11 2 2 3 2 3 8" xfId="52078"/>
    <cellStyle name="Normal 11 2 2 3 2 4" xfId="52079"/>
    <cellStyle name="Normal 11 2 2 3 2 4 2" xfId="52080"/>
    <cellStyle name="Normal 11 2 2 3 2 4 2 2" xfId="52081"/>
    <cellStyle name="Normal 11 2 2 3 2 4 3" xfId="52082"/>
    <cellStyle name="Normal 11 2 2 3 2 5" xfId="52083"/>
    <cellStyle name="Normal 11 2 2 3 2 5 2" xfId="52084"/>
    <cellStyle name="Normal 11 2 2 3 2 6" xfId="52085"/>
    <cellStyle name="Normal 11 2 2 3 2 6 2" xfId="52086"/>
    <cellStyle name="Normal 11 2 2 3 2 7" xfId="52087"/>
    <cellStyle name="Normal 11 2 2 3 2 8" xfId="52088"/>
    <cellStyle name="Normal 11 2 2 3 2 9" xfId="52089"/>
    <cellStyle name="Normal 11 2 2 3 3" xfId="52090"/>
    <cellStyle name="Normal 11 2 2 3 3 10" xfId="52091"/>
    <cellStyle name="Normal 11 2 2 3 3 11" xfId="52092"/>
    <cellStyle name="Normal 11 2 2 3 3 12" xfId="52093"/>
    <cellStyle name="Normal 11 2 2 3 3 2" xfId="52094"/>
    <cellStyle name="Normal 11 2 2 3 3 2 2" xfId="52095"/>
    <cellStyle name="Normal 11 2 2 3 3 2 2 2" xfId="52096"/>
    <cellStyle name="Normal 11 2 2 3 3 2 2 2 2" xfId="52097"/>
    <cellStyle name="Normal 11 2 2 3 3 2 2 3" xfId="52098"/>
    <cellStyle name="Normal 11 2 2 3 3 2 3" xfId="52099"/>
    <cellStyle name="Normal 11 2 2 3 3 2 3 2" xfId="52100"/>
    <cellStyle name="Normal 11 2 2 3 3 2 4" xfId="52101"/>
    <cellStyle name="Normal 11 2 2 3 3 2 5" xfId="52102"/>
    <cellStyle name="Normal 11 2 2 3 3 2 6" xfId="52103"/>
    <cellStyle name="Normal 11 2 2 3 3 2 7" xfId="52104"/>
    <cellStyle name="Normal 11 2 2 3 3 2 8" xfId="52105"/>
    <cellStyle name="Normal 11 2 2 3 3 3" xfId="52106"/>
    <cellStyle name="Normal 11 2 2 3 3 3 2" xfId="52107"/>
    <cellStyle name="Normal 11 2 2 3 3 3 2 2" xfId="52108"/>
    <cellStyle name="Normal 11 2 2 3 3 3 2 2 2" xfId="52109"/>
    <cellStyle name="Normal 11 2 2 3 3 3 2 3" xfId="52110"/>
    <cellStyle name="Normal 11 2 2 3 3 3 3" xfId="52111"/>
    <cellStyle name="Normal 11 2 2 3 3 3 3 2" xfId="52112"/>
    <cellStyle name="Normal 11 2 2 3 3 3 4" xfId="52113"/>
    <cellStyle name="Normal 11 2 2 3 3 3 5" xfId="52114"/>
    <cellStyle name="Normal 11 2 2 3 3 3 6" xfId="52115"/>
    <cellStyle name="Normal 11 2 2 3 3 3 7" xfId="52116"/>
    <cellStyle name="Normal 11 2 2 3 3 3 8" xfId="52117"/>
    <cellStyle name="Normal 11 2 2 3 3 4" xfId="52118"/>
    <cellStyle name="Normal 11 2 2 3 3 4 2" xfId="52119"/>
    <cellStyle name="Normal 11 2 2 3 3 4 2 2" xfId="52120"/>
    <cellStyle name="Normal 11 2 2 3 3 4 3" xfId="52121"/>
    <cellStyle name="Normal 11 2 2 3 3 5" xfId="52122"/>
    <cellStyle name="Normal 11 2 2 3 3 5 2" xfId="52123"/>
    <cellStyle name="Normal 11 2 2 3 3 6" xfId="52124"/>
    <cellStyle name="Normal 11 2 2 3 3 6 2" xfId="52125"/>
    <cellStyle name="Normal 11 2 2 3 3 7" xfId="52126"/>
    <cellStyle name="Normal 11 2 2 3 3 8" xfId="52127"/>
    <cellStyle name="Normal 11 2 2 3 3 9" xfId="52128"/>
    <cellStyle name="Normal 11 2 2 3 4" xfId="52129"/>
    <cellStyle name="Normal 11 2 2 3 4 10" xfId="52130"/>
    <cellStyle name="Normal 11 2 2 3 4 11" xfId="52131"/>
    <cellStyle name="Normal 11 2 2 3 4 12" xfId="52132"/>
    <cellStyle name="Normal 11 2 2 3 4 2" xfId="52133"/>
    <cellStyle name="Normal 11 2 2 3 4 2 2" xfId="52134"/>
    <cellStyle name="Normal 11 2 2 3 4 2 2 2" xfId="52135"/>
    <cellStyle name="Normal 11 2 2 3 4 2 2 2 2" xfId="52136"/>
    <cellStyle name="Normal 11 2 2 3 4 2 2 3" xfId="52137"/>
    <cellStyle name="Normal 11 2 2 3 4 2 3" xfId="52138"/>
    <cellStyle name="Normal 11 2 2 3 4 2 3 2" xfId="52139"/>
    <cellStyle name="Normal 11 2 2 3 4 2 4" xfId="52140"/>
    <cellStyle name="Normal 11 2 2 3 4 2 5" xfId="52141"/>
    <cellStyle name="Normal 11 2 2 3 4 2 6" xfId="52142"/>
    <cellStyle name="Normal 11 2 2 3 4 2 7" xfId="52143"/>
    <cellStyle name="Normal 11 2 2 3 4 2 8" xfId="52144"/>
    <cellStyle name="Normal 11 2 2 3 4 3" xfId="52145"/>
    <cellStyle name="Normal 11 2 2 3 4 3 2" xfId="52146"/>
    <cellStyle name="Normal 11 2 2 3 4 3 2 2" xfId="52147"/>
    <cellStyle name="Normal 11 2 2 3 4 3 2 2 2" xfId="52148"/>
    <cellStyle name="Normal 11 2 2 3 4 3 2 3" xfId="52149"/>
    <cellStyle name="Normal 11 2 2 3 4 3 3" xfId="52150"/>
    <cellStyle name="Normal 11 2 2 3 4 3 3 2" xfId="52151"/>
    <cellStyle name="Normal 11 2 2 3 4 3 4" xfId="52152"/>
    <cellStyle name="Normal 11 2 2 3 4 3 5" xfId="52153"/>
    <cellStyle name="Normal 11 2 2 3 4 3 6" xfId="52154"/>
    <cellStyle name="Normal 11 2 2 3 4 3 7" xfId="52155"/>
    <cellStyle name="Normal 11 2 2 3 4 3 8" xfId="52156"/>
    <cellStyle name="Normal 11 2 2 3 4 4" xfId="52157"/>
    <cellStyle name="Normal 11 2 2 3 4 4 2" xfId="52158"/>
    <cellStyle name="Normal 11 2 2 3 4 4 2 2" xfId="52159"/>
    <cellStyle name="Normal 11 2 2 3 4 4 3" xfId="52160"/>
    <cellStyle name="Normal 11 2 2 3 4 5" xfId="52161"/>
    <cellStyle name="Normal 11 2 2 3 4 5 2" xfId="52162"/>
    <cellStyle name="Normal 11 2 2 3 4 6" xfId="52163"/>
    <cellStyle name="Normal 11 2 2 3 4 6 2" xfId="52164"/>
    <cellStyle name="Normal 11 2 2 3 4 7" xfId="52165"/>
    <cellStyle name="Normal 11 2 2 3 4 8" xfId="52166"/>
    <cellStyle name="Normal 11 2 2 3 4 9" xfId="52167"/>
    <cellStyle name="Normal 11 2 2 3 5" xfId="52168"/>
    <cellStyle name="Normal 11 2 2 3 5 2" xfId="52169"/>
    <cellStyle name="Normal 11 2 2 3 5 2 2" xfId="52170"/>
    <cellStyle name="Normal 11 2 2 3 5 2 2 2" xfId="52171"/>
    <cellStyle name="Normal 11 2 2 3 5 2 3" xfId="52172"/>
    <cellStyle name="Normal 11 2 2 3 5 3" xfId="52173"/>
    <cellStyle name="Normal 11 2 2 3 5 3 2" xfId="52174"/>
    <cellStyle name="Normal 11 2 2 3 5 4" xfId="52175"/>
    <cellStyle name="Normal 11 2 2 3 5 5" xfId="52176"/>
    <cellStyle name="Normal 11 2 2 3 5 6" xfId="52177"/>
    <cellStyle name="Normal 11 2 2 3 5 7" xfId="52178"/>
    <cellStyle name="Normal 11 2 2 3 5 8" xfId="52179"/>
    <cellStyle name="Normal 11 2 2 3 6" xfId="52180"/>
    <cellStyle name="Normal 11 2 2 3 6 2" xfId="52181"/>
    <cellStyle name="Normal 11 2 2 3 6 2 2" xfId="52182"/>
    <cellStyle name="Normal 11 2 2 3 6 2 2 2" xfId="52183"/>
    <cellStyle name="Normal 11 2 2 3 6 2 3" xfId="52184"/>
    <cellStyle name="Normal 11 2 2 3 6 3" xfId="52185"/>
    <cellStyle name="Normal 11 2 2 3 6 3 2" xfId="52186"/>
    <cellStyle name="Normal 11 2 2 3 6 4" xfId="52187"/>
    <cellStyle name="Normal 11 2 2 3 6 5" xfId="52188"/>
    <cellStyle name="Normal 11 2 2 3 6 6" xfId="52189"/>
    <cellStyle name="Normal 11 2 2 3 6 7" xfId="52190"/>
    <cellStyle name="Normal 11 2 2 3 6 8" xfId="52191"/>
    <cellStyle name="Normal 11 2 2 3 7" xfId="52192"/>
    <cellStyle name="Normal 11 2 2 3 7 2" xfId="52193"/>
    <cellStyle name="Normal 11 2 2 3 7 2 2" xfId="52194"/>
    <cellStyle name="Normal 11 2 2 3 7 3" xfId="52195"/>
    <cellStyle name="Normal 11 2 2 3 8" xfId="52196"/>
    <cellStyle name="Normal 11 2 2 3 8 2" xfId="52197"/>
    <cellStyle name="Normal 11 2 2 3 9" xfId="52198"/>
    <cellStyle name="Normal 11 2 2 3 9 2" xfId="52199"/>
    <cellStyle name="Normal 11 2 2 4" xfId="52200"/>
    <cellStyle name="Normal 11 2 2 4 10" xfId="52201"/>
    <cellStyle name="Normal 11 2 2 4 11" xfId="52202"/>
    <cellStyle name="Normal 11 2 2 4 12" xfId="52203"/>
    <cellStyle name="Normal 11 2 2 4 2" xfId="52204"/>
    <cellStyle name="Normal 11 2 2 4 2 2" xfId="52205"/>
    <cellStyle name="Normal 11 2 2 4 2 2 2" xfId="52206"/>
    <cellStyle name="Normal 11 2 2 4 2 2 2 2" xfId="52207"/>
    <cellStyle name="Normal 11 2 2 4 2 2 3" xfId="52208"/>
    <cellStyle name="Normal 11 2 2 4 2 3" xfId="52209"/>
    <cellStyle name="Normal 11 2 2 4 2 3 2" xfId="52210"/>
    <cellStyle name="Normal 11 2 2 4 2 4" xfId="52211"/>
    <cellStyle name="Normal 11 2 2 4 2 5" xfId="52212"/>
    <cellStyle name="Normal 11 2 2 4 2 6" xfId="52213"/>
    <cellStyle name="Normal 11 2 2 4 2 7" xfId="52214"/>
    <cellStyle name="Normal 11 2 2 4 2 8" xfId="52215"/>
    <cellStyle name="Normal 11 2 2 4 3" xfId="52216"/>
    <cellStyle name="Normal 11 2 2 4 3 2" xfId="52217"/>
    <cellStyle name="Normal 11 2 2 4 3 2 2" xfId="52218"/>
    <cellStyle name="Normal 11 2 2 4 3 2 2 2" xfId="52219"/>
    <cellStyle name="Normal 11 2 2 4 3 2 3" xfId="52220"/>
    <cellStyle name="Normal 11 2 2 4 3 3" xfId="52221"/>
    <cellStyle name="Normal 11 2 2 4 3 3 2" xfId="52222"/>
    <cellStyle name="Normal 11 2 2 4 3 4" xfId="52223"/>
    <cellStyle name="Normal 11 2 2 4 3 5" xfId="52224"/>
    <cellStyle name="Normal 11 2 2 4 3 6" xfId="52225"/>
    <cellStyle name="Normal 11 2 2 4 3 7" xfId="52226"/>
    <cellStyle name="Normal 11 2 2 4 3 8" xfId="52227"/>
    <cellStyle name="Normal 11 2 2 4 4" xfId="52228"/>
    <cellStyle name="Normal 11 2 2 4 4 2" xfId="52229"/>
    <cellStyle name="Normal 11 2 2 4 4 2 2" xfId="52230"/>
    <cellStyle name="Normal 11 2 2 4 4 3" xfId="52231"/>
    <cellStyle name="Normal 11 2 2 4 5" xfId="52232"/>
    <cellStyle name="Normal 11 2 2 4 5 2" xfId="52233"/>
    <cellStyle name="Normal 11 2 2 4 6" xfId="52234"/>
    <cellStyle name="Normal 11 2 2 4 6 2" xfId="52235"/>
    <cellStyle name="Normal 11 2 2 4 7" xfId="52236"/>
    <cellStyle name="Normal 11 2 2 4 8" xfId="52237"/>
    <cellStyle name="Normal 11 2 2 4 9" xfId="52238"/>
    <cellStyle name="Normal 11 2 2 5" xfId="52239"/>
    <cellStyle name="Normal 11 2 2 5 10" xfId="52240"/>
    <cellStyle name="Normal 11 2 2 5 11" xfId="52241"/>
    <cellStyle name="Normal 11 2 2 5 12" xfId="52242"/>
    <cellStyle name="Normal 11 2 2 5 2" xfId="52243"/>
    <cellStyle name="Normal 11 2 2 5 2 2" xfId="52244"/>
    <cellStyle name="Normal 11 2 2 5 2 2 2" xfId="52245"/>
    <cellStyle name="Normal 11 2 2 5 2 2 2 2" xfId="52246"/>
    <cellStyle name="Normal 11 2 2 5 2 2 3" xfId="52247"/>
    <cellStyle name="Normal 11 2 2 5 2 3" xfId="52248"/>
    <cellStyle name="Normal 11 2 2 5 2 3 2" xfId="52249"/>
    <cellStyle name="Normal 11 2 2 5 2 4" xfId="52250"/>
    <cellStyle name="Normal 11 2 2 5 2 5" xfId="52251"/>
    <cellStyle name="Normal 11 2 2 5 2 6" xfId="52252"/>
    <cellStyle name="Normal 11 2 2 5 2 7" xfId="52253"/>
    <cellStyle name="Normal 11 2 2 5 2 8" xfId="52254"/>
    <cellStyle name="Normal 11 2 2 5 3" xfId="52255"/>
    <cellStyle name="Normal 11 2 2 5 3 2" xfId="52256"/>
    <cellStyle name="Normal 11 2 2 5 3 2 2" xfId="52257"/>
    <cellStyle name="Normal 11 2 2 5 3 2 2 2" xfId="52258"/>
    <cellStyle name="Normal 11 2 2 5 3 2 3" xfId="52259"/>
    <cellStyle name="Normal 11 2 2 5 3 3" xfId="52260"/>
    <cellStyle name="Normal 11 2 2 5 3 3 2" xfId="52261"/>
    <cellStyle name="Normal 11 2 2 5 3 4" xfId="52262"/>
    <cellStyle name="Normal 11 2 2 5 3 5" xfId="52263"/>
    <cellStyle name="Normal 11 2 2 5 3 6" xfId="52264"/>
    <cellStyle name="Normal 11 2 2 5 3 7" xfId="52265"/>
    <cellStyle name="Normal 11 2 2 5 3 8" xfId="52266"/>
    <cellStyle name="Normal 11 2 2 5 4" xfId="52267"/>
    <cellStyle name="Normal 11 2 2 5 4 2" xfId="52268"/>
    <cellStyle name="Normal 11 2 2 5 4 2 2" xfId="52269"/>
    <cellStyle name="Normal 11 2 2 5 4 3" xfId="52270"/>
    <cellStyle name="Normal 11 2 2 5 5" xfId="52271"/>
    <cellStyle name="Normal 11 2 2 5 5 2" xfId="52272"/>
    <cellStyle name="Normal 11 2 2 5 6" xfId="52273"/>
    <cellStyle name="Normal 11 2 2 5 6 2" xfId="52274"/>
    <cellStyle name="Normal 11 2 2 5 7" xfId="52275"/>
    <cellStyle name="Normal 11 2 2 5 8" xfId="52276"/>
    <cellStyle name="Normal 11 2 2 5 9" xfId="52277"/>
    <cellStyle name="Normal 11 2 2 6" xfId="52278"/>
    <cellStyle name="Normal 11 2 2 6 10" xfId="52279"/>
    <cellStyle name="Normal 11 2 2 6 11" xfId="52280"/>
    <cellStyle name="Normal 11 2 2 6 12" xfId="52281"/>
    <cellStyle name="Normal 11 2 2 6 2" xfId="52282"/>
    <cellStyle name="Normal 11 2 2 6 2 2" xfId="52283"/>
    <cellStyle name="Normal 11 2 2 6 2 2 2" xfId="52284"/>
    <cellStyle name="Normal 11 2 2 6 2 2 2 2" xfId="52285"/>
    <cellStyle name="Normal 11 2 2 6 2 2 3" xfId="52286"/>
    <cellStyle name="Normal 11 2 2 6 2 3" xfId="52287"/>
    <cellStyle name="Normal 11 2 2 6 2 3 2" xfId="52288"/>
    <cellStyle name="Normal 11 2 2 6 2 4" xfId="52289"/>
    <cellStyle name="Normal 11 2 2 6 2 5" xfId="52290"/>
    <cellStyle name="Normal 11 2 2 6 2 6" xfId="52291"/>
    <cellStyle name="Normal 11 2 2 6 2 7" xfId="52292"/>
    <cellStyle name="Normal 11 2 2 6 2 8" xfId="52293"/>
    <cellStyle name="Normal 11 2 2 6 3" xfId="52294"/>
    <cellStyle name="Normal 11 2 2 6 3 2" xfId="52295"/>
    <cellStyle name="Normal 11 2 2 6 3 2 2" xfId="52296"/>
    <cellStyle name="Normal 11 2 2 6 3 2 2 2" xfId="52297"/>
    <cellStyle name="Normal 11 2 2 6 3 2 3" xfId="52298"/>
    <cellStyle name="Normal 11 2 2 6 3 3" xfId="52299"/>
    <cellStyle name="Normal 11 2 2 6 3 3 2" xfId="52300"/>
    <cellStyle name="Normal 11 2 2 6 3 4" xfId="52301"/>
    <cellStyle name="Normal 11 2 2 6 3 5" xfId="52302"/>
    <cellStyle name="Normal 11 2 2 6 3 6" xfId="52303"/>
    <cellStyle name="Normal 11 2 2 6 3 7" xfId="52304"/>
    <cellStyle name="Normal 11 2 2 6 3 8" xfId="52305"/>
    <cellStyle name="Normal 11 2 2 6 4" xfId="52306"/>
    <cellStyle name="Normal 11 2 2 6 4 2" xfId="52307"/>
    <cellStyle name="Normal 11 2 2 6 4 2 2" xfId="52308"/>
    <cellStyle name="Normal 11 2 2 6 4 3" xfId="52309"/>
    <cellStyle name="Normal 11 2 2 6 5" xfId="52310"/>
    <cellStyle name="Normal 11 2 2 6 5 2" xfId="52311"/>
    <cellStyle name="Normal 11 2 2 6 6" xfId="52312"/>
    <cellStyle name="Normal 11 2 2 6 6 2" xfId="52313"/>
    <cellStyle name="Normal 11 2 2 6 7" xfId="52314"/>
    <cellStyle name="Normal 11 2 2 6 8" xfId="52315"/>
    <cellStyle name="Normal 11 2 2 6 9" xfId="52316"/>
    <cellStyle name="Normal 11 2 2 7" xfId="52317"/>
    <cellStyle name="Normal 11 2 2 7 2" xfId="52318"/>
    <cellStyle name="Normal 11 2 2 7 2 2" xfId="52319"/>
    <cellStyle name="Normal 11 2 2 7 2 2 2" xfId="52320"/>
    <cellStyle name="Normal 11 2 2 7 2 3" xfId="52321"/>
    <cellStyle name="Normal 11 2 2 7 3" xfId="52322"/>
    <cellStyle name="Normal 11 2 2 7 3 2" xfId="52323"/>
    <cellStyle name="Normal 11 2 2 7 4" xfId="52324"/>
    <cellStyle name="Normal 11 2 2 7 5" xfId="52325"/>
    <cellStyle name="Normal 11 2 2 7 6" xfId="52326"/>
    <cellStyle name="Normal 11 2 2 7 7" xfId="52327"/>
    <cellStyle name="Normal 11 2 2 7 8" xfId="52328"/>
    <cellStyle name="Normal 11 2 2 8" xfId="52329"/>
    <cellStyle name="Normal 11 2 2 8 2" xfId="52330"/>
    <cellStyle name="Normal 11 2 2 8 2 2" xfId="52331"/>
    <cellStyle name="Normal 11 2 2 8 2 2 2" xfId="52332"/>
    <cellStyle name="Normal 11 2 2 8 2 3" xfId="52333"/>
    <cellStyle name="Normal 11 2 2 8 3" xfId="52334"/>
    <cellStyle name="Normal 11 2 2 8 3 2" xfId="52335"/>
    <cellStyle name="Normal 11 2 2 8 4" xfId="52336"/>
    <cellStyle name="Normal 11 2 2 8 5" xfId="52337"/>
    <cellStyle name="Normal 11 2 2 8 6" xfId="52338"/>
    <cellStyle name="Normal 11 2 2 8 7" xfId="52339"/>
    <cellStyle name="Normal 11 2 2 8 8" xfId="52340"/>
    <cellStyle name="Normal 11 2 2 9" xfId="52341"/>
    <cellStyle name="Normal 11 2 2 9 2" xfId="52342"/>
    <cellStyle name="Normal 11 2 2 9 2 2" xfId="52343"/>
    <cellStyle name="Normal 11 2 2 9 2 2 2" xfId="52344"/>
    <cellStyle name="Normal 11 2 2 9 2 3" xfId="52345"/>
    <cellStyle name="Normal 11 2 2 9 3" xfId="52346"/>
    <cellStyle name="Normal 11 2 2 9 3 2" xfId="52347"/>
    <cellStyle name="Normal 11 2 2 9 4" xfId="52348"/>
    <cellStyle name="Normal 11 2 2 9 5" xfId="52349"/>
    <cellStyle name="Normal 11 2 20" xfId="52350"/>
    <cellStyle name="Normal 11 2 21" xfId="52351"/>
    <cellStyle name="Normal 11 2 3" xfId="52352"/>
    <cellStyle name="Normal 11 2 3 10" xfId="52353"/>
    <cellStyle name="Normal 11 2 3 10 2" xfId="52354"/>
    <cellStyle name="Normal 11 2 3 10 2 2" xfId="52355"/>
    <cellStyle name="Normal 11 2 3 10 3" xfId="52356"/>
    <cellStyle name="Normal 11 2 3 11" xfId="52357"/>
    <cellStyle name="Normal 11 2 3 11 2" xfId="52358"/>
    <cellStyle name="Normal 11 2 3 12" xfId="52359"/>
    <cellStyle name="Normal 11 2 3 12 2" xfId="52360"/>
    <cellStyle name="Normal 11 2 3 13" xfId="52361"/>
    <cellStyle name="Normal 11 2 3 14" xfId="52362"/>
    <cellStyle name="Normal 11 2 3 15" xfId="52363"/>
    <cellStyle name="Normal 11 2 3 16" xfId="52364"/>
    <cellStyle name="Normal 11 2 3 17" xfId="52365"/>
    <cellStyle name="Normal 11 2 3 18" xfId="52366"/>
    <cellStyle name="Normal 11 2 3 2" xfId="52367"/>
    <cellStyle name="Normal 11 2 3 2 10" xfId="52368"/>
    <cellStyle name="Normal 11 2 3 2 11" xfId="52369"/>
    <cellStyle name="Normal 11 2 3 2 12" xfId="52370"/>
    <cellStyle name="Normal 11 2 3 2 13" xfId="52371"/>
    <cellStyle name="Normal 11 2 3 2 14" xfId="52372"/>
    <cellStyle name="Normal 11 2 3 2 15" xfId="52373"/>
    <cellStyle name="Normal 11 2 3 2 2" xfId="52374"/>
    <cellStyle name="Normal 11 2 3 2 2 10" xfId="52375"/>
    <cellStyle name="Normal 11 2 3 2 2 11" xfId="52376"/>
    <cellStyle name="Normal 11 2 3 2 2 12" xfId="52377"/>
    <cellStyle name="Normal 11 2 3 2 2 2" xfId="52378"/>
    <cellStyle name="Normal 11 2 3 2 2 2 2" xfId="52379"/>
    <cellStyle name="Normal 11 2 3 2 2 2 2 2" xfId="52380"/>
    <cellStyle name="Normal 11 2 3 2 2 2 2 2 2" xfId="52381"/>
    <cellStyle name="Normal 11 2 3 2 2 2 2 3" xfId="52382"/>
    <cellStyle name="Normal 11 2 3 2 2 2 3" xfId="52383"/>
    <cellStyle name="Normal 11 2 3 2 2 2 3 2" xfId="52384"/>
    <cellStyle name="Normal 11 2 3 2 2 2 4" xfId="52385"/>
    <cellStyle name="Normal 11 2 3 2 2 2 5" xfId="52386"/>
    <cellStyle name="Normal 11 2 3 2 2 2 6" xfId="52387"/>
    <cellStyle name="Normal 11 2 3 2 2 2 7" xfId="52388"/>
    <cellStyle name="Normal 11 2 3 2 2 2 8" xfId="52389"/>
    <cellStyle name="Normal 11 2 3 2 2 3" xfId="52390"/>
    <cellStyle name="Normal 11 2 3 2 2 3 2" xfId="52391"/>
    <cellStyle name="Normal 11 2 3 2 2 3 2 2" xfId="52392"/>
    <cellStyle name="Normal 11 2 3 2 2 3 2 2 2" xfId="52393"/>
    <cellStyle name="Normal 11 2 3 2 2 3 2 3" xfId="52394"/>
    <cellStyle name="Normal 11 2 3 2 2 3 3" xfId="52395"/>
    <cellStyle name="Normal 11 2 3 2 2 3 3 2" xfId="52396"/>
    <cellStyle name="Normal 11 2 3 2 2 3 4" xfId="52397"/>
    <cellStyle name="Normal 11 2 3 2 2 3 5" xfId="52398"/>
    <cellStyle name="Normal 11 2 3 2 2 3 6" xfId="52399"/>
    <cellStyle name="Normal 11 2 3 2 2 3 7" xfId="52400"/>
    <cellStyle name="Normal 11 2 3 2 2 3 8" xfId="52401"/>
    <cellStyle name="Normal 11 2 3 2 2 4" xfId="52402"/>
    <cellStyle name="Normal 11 2 3 2 2 4 2" xfId="52403"/>
    <cellStyle name="Normal 11 2 3 2 2 4 2 2" xfId="52404"/>
    <cellStyle name="Normal 11 2 3 2 2 4 3" xfId="52405"/>
    <cellStyle name="Normal 11 2 3 2 2 5" xfId="52406"/>
    <cellStyle name="Normal 11 2 3 2 2 5 2" xfId="52407"/>
    <cellStyle name="Normal 11 2 3 2 2 6" xfId="52408"/>
    <cellStyle name="Normal 11 2 3 2 2 6 2" xfId="52409"/>
    <cellStyle name="Normal 11 2 3 2 2 7" xfId="52410"/>
    <cellStyle name="Normal 11 2 3 2 2 8" xfId="52411"/>
    <cellStyle name="Normal 11 2 3 2 2 9" xfId="52412"/>
    <cellStyle name="Normal 11 2 3 2 3" xfId="52413"/>
    <cellStyle name="Normal 11 2 3 2 3 10" xfId="52414"/>
    <cellStyle name="Normal 11 2 3 2 3 11" xfId="52415"/>
    <cellStyle name="Normal 11 2 3 2 3 12" xfId="52416"/>
    <cellStyle name="Normal 11 2 3 2 3 2" xfId="52417"/>
    <cellStyle name="Normal 11 2 3 2 3 2 2" xfId="52418"/>
    <cellStyle name="Normal 11 2 3 2 3 2 2 2" xfId="52419"/>
    <cellStyle name="Normal 11 2 3 2 3 2 2 2 2" xfId="52420"/>
    <cellStyle name="Normal 11 2 3 2 3 2 2 3" xfId="52421"/>
    <cellStyle name="Normal 11 2 3 2 3 2 3" xfId="52422"/>
    <cellStyle name="Normal 11 2 3 2 3 2 3 2" xfId="52423"/>
    <cellStyle name="Normal 11 2 3 2 3 2 4" xfId="52424"/>
    <cellStyle name="Normal 11 2 3 2 3 2 5" xfId="52425"/>
    <cellStyle name="Normal 11 2 3 2 3 2 6" xfId="52426"/>
    <cellStyle name="Normal 11 2 3 2 3 2 7" xfId="52427"/>
    <cellStyle name="Normal 11 2 3 2 3 2 8" xfId="52428"/>
    <cellStyle name="Normal 11 2 3 2 3 3" xfId="52429"/>
    <cellStyle name="Normal 11 2 3 2 3 3 2" xfId="52430"/>
    <cellStyle name="Normal 11 2 3 2 3 3 2 2" xfId="52431"/>
    <cellStyle name="Normal 11 2 3 2 3 3 2 2 2" xfId="52432"/>
    <cellStyle name="Normal 11 2 3 2 3 3 2 3" xfId="52433"/>
    <cellStyle name="Normal 11 2 3 2 3 3 3" xfId="52434"/>
    <cellStyle name="Normal 11 2 3 2 3 3 3 2" xfId="52435"/>
    <cellStyle name="Normal 11 2 3 2 3 3 4" xfId="52436"/>
    <cellStyle name="Normal 11 2 3 2 3 3 5" xfId="52437"/>
    <cellStyle name="Normal 11 2 3 2 3 3 6" xfId="52438"/>
    <cellStyle name="Normal 11 2 3 2 3 3 7" xfId="52439"/>
    <cellStyle name="Normal 11 2 3 2 3 3 8" xfId="52440"/>
    <cellStyle name="Normal 11 2 3 2 3 4" xfId="52441"/>
    <cellStyle name="Normal 11 2 3 2 3 4 2" xfId="52442"/>
    <cellStyle name="Normal 11 2 3 2 3 4 2 2" xfId="52443"/>
    <cellStyle name="Normal 11 2 3 2 3 4 3" xfId="52444"/>
    <cellStyle name="Normal 11 2 3 2 3 5" xfId="52445"/>
    <cellStyle name="Normal 11 2 3 2 3 5 2" xfId="52446"/>
    <cellStyle name="Normal 11 2 3 2 3 6" xfId="52447"/>
    <cellStyle name="Normal 11 2 3 2 3 6 2" xfId="52448"/>
    <cellStyle name="Normal 11 2 3 2 3 7" xfId="52449"/>
    <cellStyle name="Normal 11 2 3 2 3 8" xfId="52450"/>
    <cellStyle name="Normal 11 2 3 2 3 9" xfId="52451"/>
    <cellStyle name="Normal 11 2 3 2 4" xfId="52452"/>
    <cellStyle name="Normal 11 2 3 2 4 10" xfId="52453"/>
    <cellStyle name="Normal 11 2 3 2 4 11" xfId="52454"/>
    <cellStyle name="Normal 11 2 3 2 4 12" xfId="52455"/>
    <cellStyle name="Normal 11 2 3 2 4 2" xfId="52456"/>
    <cellStyle name="Normal 11 2 3 2 4 2 2" xfId="52457"/>
    <cellStyle name="Normal 11 2 3 2 4 2 2 2" xfId="52458"/>
    <cellStyle name="Normal 11 2 3 2 4 2 2 2 2" xfId="52459"/>
    <cellStyle name="Normal 11 2 3 2 4 2 2 3" xfId="52460"/>
    <cellStyle name="Normal 11 2 3 2 4 2 3" xfId="52461"/>
    <cellStyle name="Normal 11 2 3 2 4 2 3 2" xfId="52462"/>
    <cellStyle name="Normal 11 2 3 2 4 2 4" xfId="52463"/>
    <cellStyle name="Normal 11 2 3 2 4 2 5" xfId="52464"/>
    <cellStyle name="Normal 11 2 3 2 4 2 6" xfId="52465"/>
    <cellStyle name="Normal 11 2 3 2 4 2 7" xfId="52466"/>
    <cellStyle name="Normal 11 2 3 2 4 2 8" xfId="52467"/>
    <cellStyle name="Normal 11 2 3 2 4 3" xfId="52468"/>
    <cellStyle name="Normal 11 2 3 2 4 3 2" xfId="52469"/>
    <cellStyle name="Normal 11 2 3 2 4 3 2 2" xfId="52470"/>
    <cellStyle name="Normal 11 2 3 2 4 3 2 2 2" xfId="52471"/>
    <cellStyle name="Normal 11 2 3 2 4 3 2 3" xfId="52472"/>
    <cellStyle name="Normal 11 2 3 2 4 3 3" xfId="52473"/>
    <cellStyle name="Normal 11 2 3 2 4 3 3 2" xfId="52474"/>
    <cellStyle name="Normal 11 2 3 2 4 3 4" xfId="52475"/>
    <cellStyle name="Normal 11 2 3 2 4 3 5" xfId="52476"/>
    <cellStyle name="Normal 11 2 3 2 4 3 6" xfId="52477"/>
    <cellStyle name="Normal 11 2 3 2 4 3 7" xfId="52478"/>
    <cellStyle name="Normal 11 2 3 2 4 3 8" xfId="52479"/>
    <cellStyle name="Normal 11 2 3 2 4 4" xfId="52480"/>
    <cellStyle name="Normal 11 2 3 2 4 4 2" xfId="52481"/>
    <cellStyle name="Normal 11 2 3 2 4 4 2 2" xfId="52482"/>
    <cellStyle name="Normal 11 2 3 2 4 4 3" xfId="52483"/>
    <cellStyle name="Normal 11 2 3 2 4 5" xfId="52484"/>
    <cellStyle name="Normal 11 2 3 2 4 5 2" xfId="52485"/>
    <cellStyle name="Normal 11 2 3 2 4 6" xfId="52486"/>
    <cellStyle name="Normal 11 2 3 2 4 6 2" xfId="52487"/>
    <cellStyle name="Normal 11 2 3 2 4 7" xfId="52488"/>
    <cellStyle name="Normal 11 2 3 2 4 8" xfId="52489"/>
    <cellStyle name="Normal 11 2 3 2 4 9" xfId="52490"/>
    <cellStyle name="Normal 11 2 3 2 5" xfId="52491"/>
    <cellStyle name="Normal 11 2 3 2 5 2" xfId="52492"/>
    <cellStyle name="Normal 11 2 3 2 5 2 2" xfId="52493"/>
    <cellStyle name="Normal 11 2 3 2 5 2 2 2" xfId="52494"/>
    <cellStyle name="Normal 11 2 3 2 5 2 3" xfId="52495"/>
    <cellStyle name="Normal 11 2 3 2 5 3" xfId="52496"/>
    <cellStyle name="Normal 11 2 3 2 5 3 2" xfId="52497"/>
    <cellStyle name="Normal 11 2 3 2 5 4" xfId="52498"/>
    <cellStyle name="Normal 11 2 3 2 5 5" xfId="52499"/>
    <cellStyle name="Normal 11 2 3 2 5 6" xfId="52500"/>
    <cellStyle name="Normal 11 2 3 2 5 7" xfId="52501"/>
    <cellStyle name="Normal 11 2 3 2 5 8" xfId="52502"/>
    <cellStyle name="Normal 11 2 3 2 6" xfId="52503"/>
    <cellStyle name="Normal 11 2 3 2 6 2" xfId="52504"/>
    <cellStyle name="Normal 11 2 3 2 6 2 2" xfId="52505"/>
    <cellStyle name="Normal 11 2 3 2 6 2 2 2" xfId="52506"/>
    <cellStyle name="Normal 11 2 3 2 6 2 3" xfId="52507"/>
    <cellStyle name="Normal 11 2 3 2 6 3" xfId="52508"/>
    <cellStyle name="Normal 11 2 3 2 6 3 2" xfId="52509"/>
    <cellStyle name="Normal 11 2 3 2 6 4" xfId="52510"/>
    <cellStyle name="Normal 11 2 3 2 6 5" xfId="52511"/>
    <cellStyle name="Normal 11 2 3 2 6 6" xfId="52512"/>
    <cellStyle name="Normal 11 2 3 2 6 7" xfId="52513"/>
    <cellStyle name="Normal 11 2 3 2 6 8" xfId="52514"/>
    <cellStyle name="Normal 11 2 3 2 7" xfId="52515"/>
    <cellStyle name="Normal 11 2 3 2 7 2" xfId="52516"/>
    <cellStyle name="Normal 11 2 3 2 7 2 2" xfId="52517"/>
    <cellStyle name="Normal 11 2 3 2 7 3" xfId="52518"/>
    <cellStyle name="Normal 11 2 3 2 8" xfId="52519"/>
    <cellStyle name="Normal 11 2 3 2 8 2" xfId="52520"/>
    <cellStyle name="Normal 11 2 3 2 9" xfId="52521"/>
    <cellStyle name="Normal 11 2 3 2 9 2" xfId="52522"/>
    <cellStyle name="Normal 11 2 3 3" xfId="52523"/>
    <cellStyle name="Normal 11 2 3 3 10" xfId="52524"/>
    <cellStyle name="Normal 11 2 3 3 11" xfId="52525"/>
    <cellStyle name="Normal 11 2 3 3 12" xfId="52526"/>
    <cellStyle name="Normal 11 2 3 3 2" xfId="52527"/>
    <cellStyle name="Normal 11 2 3 3 2 2" xfId="52528"/>
    <cellStyle name="Normal 11 2 3 3 2 2 2" xfId="52529"/>
    <cellStyle name="Normal 11 2 3 3 2 2 2 2" xfId="52530"/>
    <cellStyle name="Normal 11 2 3 3 2 2 3" xfId="52531"/>
    <cellStyle name="Normal 11 2 3 3 2 3" xfId="52532"/>
    <cellStyle name="Normal 11 2 3 3 2 3 2" xfId="52533"/>
    <cellStyle name="Normal 11 2 3 3 2 4" xfId="52534"/>
    <cellStyle name="Normal 11 2 3 3 2 5" xfId="52535"/>
    <cellStyle name="Normal 11 2 3 3 2 6" xfId="52536"/>
    <cellStyle name="Normal 11 2 3 3 2 7" xfId="52537"/>
    <cellStyle name="Normal 11 2 3 3 2 8" xfId="52538"/>
    <cellStyle name="Normal 11 2 3 3 3" xfId="52539"/>
    <cellStyle name="Normal 11 2 3 3 3 2" xfId="52540"/>
    <cellStyle name="Normal 11 2 3 3 3 2 2" xfId="52541"/>
    <cellStyle name="Normal 11 2 3 3 3 2 2 2" xfId="52542"/>
    <cellStyle name="Normal 11 2 3 3 3 2 3" xfId="52543"/>
    <cellStyle name="Normal 11 2 3 3 3 3" xfId="52544"/>
    <cellStyle name="Normal 11 2 3 3 3 3 2" xfId="52545"/>
    <cellStyle name="Normal 11 2 3 3 3 4" xfId="52546"/>
    <cellStyle name="Normal 11 2 3 3 3 5" xfId="52547"/>
    <cellStyle name="Normal 11 2 3 3 3 6" xfId="52548"/>
    <cellStyle name="Normal 11 2 3 3 3 7" xfId="52549"/>
    <cellStyle name="Normal 11 2 3 3 3 8" xfId="52550"/>
    <cellStyle name="Normal 11 2 3 3 4" xfId="52551"/>
    <cellStyle name="Normal 11 2 3 3 4 2" xfId="52552"/>
    <cellStyle name="Normal 11 2 3 3 4 2 2" xfId="52553"/>
    <cellStyle name="Normal 11 2 3 3 4 3" xfId="52554"/>
    <cellStyle name="Normal 11 2 3 3 5" xfId="52555"/>
    <cellStyle name="Normal 11 2 3 3 5 2" xfId="52556"/>
    <cellStyle name="Normal 11 2 3 3 6" xfId="52557"/>
    <cellStyle name="Normal 11 2 3 3 6 2" xfId="52558"/>
    <cellStyle name="Normal 11 2 3 3 7" xfId="52559"/>
    <cellStyle name="Normal 11 2 3 3 8" xfId="52560"/>
    <cellStyle name="Normal 11 2 3 3 9" xfId="52561"/>
    <cellStyle name="Normal 11 2 3 4" xfId="52562"/>
    <cellStyle name="Normal 11 2 3 4 10" xfId="52563"/>
    <cellStyle name="Normal 11 2 3 4 11" xfId="52564"/>
    <cellStyle name="Normal 11 2 3 4 12" xfId="52565"/>
    <cellStyle name="Normal 11 2 3 4 2" xfId="52566"/>
    <cellStyle name="Normal 11 2 3 4 2 2" xfId="52567"/>
    <cellStyle name="Normal 11 2 3 4 2 2 2" xfId="52568"/>
    <cellStyle name="Normal 11 2 3 4 2 2 2 2" xfId="52569"/>
    <cellStyle name="Normal 11 2 3 4 2 2 3" xfId="52570"/>
    <cellStyle name="Normal 11 2 3 4 2 3" xfId="52571"/>
    <cellStyle name="Normal 11 2 3 4 2 3 2" xfId="52572"/>
    <cellStyle name="Normal 11 2 3 4 2 4" xfId="52573"/>
    <cellStyle name="Normal 11 2 3 4 2 5" xfId="52574"/>
    <cellStyle name="Normal 11 2 3 4 2 6" xfId="52575"/>
    <cellStyle name="Normal 11 2 3 4 2 7" xfId="52576"/>
    <cellStyle name="Normal 11 2 3 4 2 8" xfId="52577"/>
    <cellStyle name="Normal 11 2 3 4 3" xfId="52578"/>
    <cellStyle name="Normal 11 2 3 4 3 2" xfId="52579"/>
    <cellStyle name="Normal 11 2 3 4 3 2 2" xfId="52580"/>
    <cellStyle name="Normal 11 2 3 4 3 2 2 2" xfId="52581"/>
    <cellStyle name="Normal 11 2 3 4 3 2 3" xfId="52582"/>
    <cellStyle name="Normal 11 2 3 4 3 3" xfId="52583"/>
    <cellStyle name="Normal 11 2 3 4 3 3 2" xfId="52584"/>
    <cellStyle name="Normal 11 2 3 4 3 4" xfId="52585"/>
    <cellStyle name="Normal 11 2 3 4 3 5" xfId="52586"/>
    <cellStyle name="Normal 11 2 3 4 3 6" xfId="52587"/>
    <cellStyle name="Normal 11 2 3 4 3 7" xfId="52588"/>
    <cellStyle name="Normal 11 2 3 4 3 8" xfId="52589"/>
    <cellStyle name="Normal 11 2 3 4 4" xfId="52590"/>
    <cellStyle name="Normal 11 2 3 4 4 2" xfId="52591"/>
    <cellStyle name="Normal 11 2 3 4 4 2 2" xfId="52592"/>
    <cellStyle name="Normal 11 2 3 4 4 3" xfId="52593"/>
    <cellStyle name="Normal 11 2 3 4 5" xfId="52594"/>
    <cellStyle name="Normal 11 2 3 4 5 2" xfId="52595"/>
    <cellStyle name="Normal 11 2 3 4 6" xfId="52596"/>
    <cellStyle name="Normal 11 2 3 4 6 2" xfId="52597"/>
    <cellStyle name="Normal 11 2 3 4 7" xfId="52598"/>
    <cellStyle name="Normal 11 2 3 4 8" xfId="52599"/>
    <cellStyle name="Normal 11 2 3 4 9" xfId="52600"/>
    <cellStyle name="Normal 11 2 3 5" xfId="52601"/>
    <cellStyle name="Normal 11 2 3 5 10" xfId="52602"/>
    <cellStyle name="Normal 11 2 3 5 11" xfId="52603"/>
    <cellStyle name="Normal 11 2 3 5 12" xfId="52604"/>
    <cellStyle name="Normal 11 2 3 5 2" xfId="52605"/>
    <cellStyle name="Normal 11 2 3 5 2 2" xfId="52606"/>
    <cellStyle name="Normal 11 2 3 5 2 2 2" xfId="52607"/>
    <cellStyle name="Normal 11 2 3 5 2 2 2 2" xfId="52608"/>
    <cellStyle name="Normal 11 2 3 5 2 2 3" xfId="52609"/>
    <cellStyle name="Normal 11 2 3 5 2 3" xfId="52610"/>
    <cellStyle name="Normal 11 2 3 5 2 3 2" xfId="52611"/>
    <cellStyle name="Normal 11 2 3 5 2 4" xfId="52612"/>
    <cellStyle name="Normal 11 2 3 5 2 5" xfId="52613"/>
    <cellStyle name="Normal 11 2 3 5 2 6" xfId="52614"/>
    <cellStyle name="Normal 11 2 3 5 2 7" xfId="52615"/>
    <cellStyle name="Normal 11 2 3 5 2 8" xfId="52616"/>
    <cellStyle name="Normal 11 2 3 5 3" xfId="52617"/>
    <cellStyle name="Normal 11 2 3 5 3 2" xfId="52618"/>
    <cellStyle name="Normal 11 2 3 5 3 2 2" xfId="52619"/>
    <cellStyle name="Normal 11 2 3 5 3 2 2 2" xfId="52620"/>
    <cellStyle name="Normal 11 2 3 5 3 2 3" xfId="52621"/>
    <cellStyle name="Normal 11 2 3 5 3 3" xfId="52622"/>
    <cellStyle name="Normal 11 2 3 5 3 3 2" xfId="52623"/>
    <cellStyle name="Normal 11 2 3 5 3 4" xfId="52624"/>
    <cellStyle name="Normal 11 2 3 5 3 5" xfId="52625"/>
    <cellStyle name="Normal 11 2 3 5 3 6" xfId="52626"/>
    <cellStyle name="Normal 11 2 3 5 3 7" xfId="52627"/>
    <cellStyle name="Normal 11 2 3 5 3 8" xfId="52628"/>
    <cellStyle name="Normal 11 2 3 5 4" xfId="52629"/>
    <cellStyle name="Normal 11 2 3 5 4 2" xfId="52630"/>
    <cellStyle name="Normal 11 2 3 5 4 2 2" xfId="52631"/>
    <cellStyle name="Normal 11 2 3 5 4 3" xfId="52632"/>
    <cellStyle name="Normal 11 2 3 5 5" xfId="52633"/>
    <cellStyle name="Normal 11 2 3 5 5 2" xfId="52634"/>
    <cellStyle name="Normal 11 2 3 5 6" xfId="52635"/>
    <cellStyle name="Normal 11 2 3 5 6 2" xfId="52636"/>
    <cellStyle name="Normal 11 2 3 5 7" xfId="52637"/>
    <cellStyle name="Normal 11 2 3 5 8" xfId="52638"/>
    <cellStyle name="Normal 11 2 3 5 9" xfId="52639"/>
    <cellStyle name="Normal 11 2 3 6" xfId="52640"/>
    <cellStyle name="Normal 11 2 3 6 2" xfId="52641"/>
    <cellStyle name="Normal 11 2 3 6 2 2" xfId="52642"/>
    <cellStyle name="Normal 11 2 3 6 2 2 2" xfId="52643"/>
    <cellStyle name="Normal 11 2 3 6 2 3" xfId="52644"/>
    <cellStyle name="Normal 11 2 3 6 3" xfId="52645"/>
    <cellStyle name="Normal 11 2 3 6 3 2" xfId="52646"/>
    <cellStyle name="Normal 11 2 3 6 4" xfId="52647"/>
    <cellStyle name="Normal 11 2 3 6 5" xfId="52648"/>
    <cellStyle name="Normal 11 2 3 6 6" xfId="52649"/>
    <cellStyle name="Normal 11 2 3 6 7" xfId="52650"/>
    <cellStyle name="Normal 11 2 3 6 8" xfId="52651"/>
    <cellStyle name="Normal 11 2 3 7" xfId="52652"/>
    <cellStyle name="Normal 11 2 3 7 2" xfId="52653"/>
    <cellStyle name="Normal 11 2 3 7 2 2" xfId="52654"/>
    <cellStyle name="Normal 11 2 3 7 2 2 2" xfId="52655"/>
    <cellStyle name="Normal 11 2 3 7 2 3" xfId="52656"/>
    <cellStyle name="Normal 11 2 3 7 3" xfId="52657"/>
    <cellStyle name="Normal 11 2 3 7 3 2" xfId="52658"/>
    <cellStyle name="Normal 11 2 3 7 4" xfId="52659"/>
    <cellStyle name="Normal 11 2 3 7 5" xfId="52660"/>
    <cellStyle name="Normal 11 2 3 7 6" xfId="52661"/>
    <cellStyle name="Normal 11 2 3 7 7" xfId="52662"/>
    <cellStyle name="Normal 11 2 3 7 8" xfId="52663"/>
    <cellStyle name="Normal 11 2 3 8" xfId="52664"/>
    <cellStyle name="Normal 11 2 3 8 2" xfId="52665"/>
    <cellStyle name="Normal 11 2 3 8 2 2" xfId="52666"/>
    <cellStyle name="Normal 11 2 3 8 2 2 2" xfId="52667"/>
    <cellStyle name="Normal 11 2 3 8 2 3" xfId="52668"/>
    <cellStyle name="Normal 11 2 3 8 3" xfId="52669"/>
    <cellStyle name="Normal 11 2 3 8 3 2" xfId="52670"/>
    <cellStyle name="Normal 11 2 3 8 4" xfId="52671"/>
    <cellStyle name="Normal 11 2 3 8 5" xfId="52672"/>
    <cellStyle name="Normal 11 2 3 9" xfId="52673"/>
    <cellStyle name="Normal 11 2 3 9 2" xfId="52674"/>
    <cellStyle name="Normal 11 2 3 9 2 2" xfId="52675"/>
    <cellStyle name="Normal 11 2 3 9 2 2 2" xfId="52676"/>
    <cellStyle name="Normal 11 2 3 9 2 3" xfId="52677"/>
    <cellStyle name="Normal 11 2 3 9 3" xfId="52678"/>
    <cellStyle name="Normal 11 2 3 9 3 2" xfId="52679"/>
    <cellStyle name="Normal 11 2 3 9 4" xfId="52680"/>
    <cellStyle name="Normal 11 2 3 9 5" xfId="52681"/>
    <cellStyle name="Normal 11 2 4" xfId="52682"/>
    <cellStyle name="Normal 11 2 4 10" xfId="52683"/>
    <cellStyle name="Normal 11 2 4 11" xfId="52684"/>
    <cellStyle name="Normal 11 2 4 12" xfId="52685"/>
    <cellStyle name="Normal 11 2 4 13" xfId="52686"/>
    <cellStyle name="Normal 11 2 4 14" xfId="52687"/>
    <cellStyle name="Normal 11 2 4 15" xfId="52688"/>
    <cellStyle name="Normal 11 2 4 2" xfId="52689"/>
    <cellStyle name="Normal 11 2 4 2 10" xfId="52690"/>
    <cellStyle name="Normal 11 2 4 2 11" xfId="52691"/>
    <cellStyle name="Normal 11 2 4 2 12" xfId="52692"/>
    <cellStyle name="Normal 11 2 4 2 2" xfId="52693"/>
    <cellStyle name="Normal 11 2 4 2 2 2" xfId="52694"/>
    <cellStyle name="Normal 11 2 4 2 2 2 2" xfId="52695"/>
    <cellStyle name="Normal 11 2 4 2 2 2 2 2" xfId="52696"/>
    <cellStyle name="Normal 11 2 4 2 2 2 3" xfId="52697"/>
    <cellStyle name="Normal 11 2 4 2 2 3" xfId="52698"/>
    <cellStyle name="Normal 11 2 4 2 2 3 2" xfId="52699"/>
    <cellStyle name="Normal 11 2 4 2 2 4" xfId="52700"/>
    <cellStyle name="Normal 11 2 4 2 2 5" xfId="52701"/>
    <cellStyle name="Normal 11 2 4 2 2 6" xfId="52702"/>
    <cellStyle name="Normal 11 2 4 2 2 7" xfId="52703"/>
    <cellStyle name="Normal 11 2 4 2 2 8" xfId="52704"/>
    <cellStyle name="Normal 11 2 4 2 3" xfId="52705"/>
    <cellStyle name="Normal 11 2 4 2 3 2" xfId="52706"/>
    <cellStyle name="Normal 11 2 4 2 3 2 2" xfId="52707"/>
    <cellStyle name="Normal 11 2 4 2 3 2 2 2" xfId="52708"/>
    <cellStyle name="Normal 11 2 4 2 3 2 3" xfId="52709"/>
    <cellStyle name="Normal 11 2 4 2 3 3" xfId="52710"/>
    <cellStyle name="Normal 11 2 4 2 3 3 2" xfId="52711"/>
    <cellStyle name="Normal 11 2 4 2 3 4" xfId="52712"/>
    <cellStyle name="Normal 11 2 4 2 3 5" xfId="52713"/>
    <cellStyle name="Normal 11 2 4 2 3 6" xfId="52714"/>
    <cellStyle name="Normal 11 2 4 2 3 7" xfId="52715"/>
    <cellStyle name="Normal 11 2 4 2 3 8" xfId="52716"/>
    <cellStyle name="Normal 11 2 4 2 4" xfId="52717"/>
    <cellStyle name="Normal 11 2 4 2 4 2" xfId="52718"/>
    <cellStyle name="Normal 11 2 4 2 4 2 2" xfId="52719"/>
    <cellStyle name="Normal 11 2 4 2 4 3" xfId="52720"/>
    <cellStyle name="Normal 11 2 4 2 5" xfId="52721"/>
    <cellStyle name="Normal 11 2 4 2 5 2" xfId="52722"/>
    <cellStyle name="Normal 11 2 4 2 6" xfId="52723"/>
    <cellStyle name="Normal 11 2 4 2 6 2" xfId="52724"/>
    <cellStyle name="Normal 11 2 4 2 7" xfId="52725"/>
    <cellStyle name="Normal 11 2 4 2 8" xfId="52726"/>
    <cellStyle name="Normal 11 2 4 2 9" xfId="52727"/>
    <cellStyle name="Normal 11 2 4 3" xfId="52728"/>
    <cellStyle name="Normal 11 2 4 3 10" xfId="52729"/>
    <cellStyle name="Normal 11 2 4 3 11" xfId="52730"/>
    <cellStyle name="Normal 11 2 4 3 12" xfId="52731"/>
    <cellStyle name="Normal 11 2 4 3 2" xfId="52732"/>
    <cellStyle name="Normal 11 2 4 3 2 2" xfId="52733"/>
    <cellStyle name="Normal 11 2 4 3 2 2 2" xfId="52734"/>
    <cellStyle name="Normal 11 2 4 3 2 2 2 2" xfId="52735"/>
    <cellStyle name="Normal 11 2 4 3 2 2 3" xfId="52736"/>
    <cellStyle name="Normal 11 2 4 3 2 3" xfId="52737"/>
    <cellStyle name="Normal 11 2 4 3 2 3 2" xfId="52738"/>
    <cellStyle name="Normal 11 2 4 3 2 4" xfId="52739"/>
    <cellStyle name="Normal 11 2 4 3 2 5" xfId="52740"/>
    <cellStyle name="Normal 11 2 4 3 2 6" xfId="52741"/>
    <cellStyle name="Normal 11 2 4 3 2 7" xfId="52742"/>
    <cellStyle name="Normal 11 2 4 3 2 8" xfId="52743"/>
    <cellStyle name="Normal 11 2 4 3 3" xfId="52744"/>
    <cellStyle name="Normal 11 2 4 3 3 2" xfId="52745"/>
    <cellStyle name="Normal 11 2 4 3 3 2 2" xfId="52746"/>
    <cellStyle name="Normal 11 2 4 3 3 2 2 2" xfId="52747"/>
    <cellStyle name="Normal 11 2 4 3 3 2 3" xfId="52748"/>
    <cellStyle name="Normal 11 2 4 3 3 3" xfId="52749"/>
    <cellStyle name="Normal 11 2 4 3 3 3 2" xfId="52750"/>
    <cellStyle name="Normal 11 2 4 3 3 4" xfId="52751"/>
    <cellStyle name="Normal 11 2 4 3 3 5" xfId="52752"/>
    <cellStyle name="Normal 11 2 4 3 3 6" xfId="52753"/>
    <cellStyle name="Normal 11 2 4 3 3 7" xfId="52754"/>
    <cellStyle name="Normal 11 2 4 3 3 8" xfId="52755"/>
    <cellStyle name="Normal 11 2 4 3 4" xfId="52756"/>
    <cellStyle name="Normal 11 2 4 3 4 2" xfId="52757"/>
    <cellStyle name="Normal 11 2 4 3 4 2 2" xfId="52758"/>
    <cellStyle name="Normal 11 2 4 3 4 3" xfId="52759"/>
    <cellStyle name="Normal 11 2 4 3 5" xfId="52760"/>
    <cellStyle name="Normal 11 2 4 3 5 2" xfId="52761"/>
    <cellStyle name="Normal 11 2 4 3 6" xfId="52762"/>
    <cellStyle name="Normal 11 2 4 3 6 2" xfId="52763"/>
    <cellStyle name="Normal 11 2 4 3 7" xfId="52764"/>
    <cellStyle name="Normal 11 2 4 3 8" xfId="52765"/>
    <cellStyle name="Normal 11 2 4 3 9" xfId="52766"/>
    <cellStyle name="Normal 11 2 4 4" xfId="52767"/>
    <cellStyle name="Normal 11 2 4 4 10" xfId="52768"/>
    <cellStyle name="Normal 11 2 4 4 11" xfId="52769"/>
    <cellStyle name="Normal 11 2 4 4 12" xfId="52770"/>
    <cellStyle name="Normal 11 2 4 4 2" xfId="52771"/>
    <cellStyle name="Normal 11 2 4 4 2 2" xfId="52772"/>
    <cellStyle name="Normal 11 2 4 4 2 2 2" xfId="52773"/>
    <cellStyle name="Normal 11 2 4 4 2 2 2 2" xfId="52774"/>
    <cellStyle name="Normal 11 2 4 4 2 2 3" xfId="52775"/>
    <cellStyle name="Normal 11 2 4 4 2 3" xfId="52776"/>
    <cellStyle name="Normal 11 2 4 4 2 3 2" xfId="52777"/>
    <cellStyle name="Normal 11 2 4 4 2 4" xfId="52778"/>
    <cellStyle name="Normal 11 2 4 4 2 5" xfId="52779"/>
    <cellStyle name="Normal 11 2 4 4 2 6" xfId="52780"/>
    <cellStyle name="Normal 11 2 4 4 2 7" xfId="52781"/>
    <cellStyle name="Normal 11 2 4 4 2 8" xfId="52782"/>
    <cellStyle name="Normal 11 2 4 4 3" xfId="52783"/>
    <cellStyle name="Normal 11 2 4 4 3 2" xfId="52784"/>
    <cellStyle name="Normal 11 2 4 4 3 2 2" xfId="52785"/>
    <cellStyle name="Normal 11 2 4 4 3 2 2 2" xfId="52786"/>
    <cellStyle name="Normal 11 2 4 4 3 2 3" xfId="52787"/>
    <cellStyle name="Normal 11 2 4 4 3 3" xfId="52788"/>
    <cellStyle name="Normal 11 2 4 4 3 3 2" xfId="52789"/>
    <cellStyle name="Normal 11 2 4 4 3 4" xfId="52790"/>
    <cellStyle name="Normal 11 2 4 4 3 5" xfId="52791"/>
    <cellStyle name="Normal 11 2 4 4 3 6" xfId="52792"/>
    <cellStyle name="Normal 11 2 4 4 3 7" xfId="52793"/>
    <cellStyle name="Normal 11 2 4 4 3 8" xfId="52794"/>
    <cellStyle name="Normal 11 2 4 4 4" xfId="52795"/>
    <cellStyle name="Normal 11 2 4 4 4 2" xfId="52796"/>
    <cellStyle name="Normal 11 2 4 4 4 2 2" xfId="52797"/>
    <cellStyle name="Normal 11 2 4 4 4 3" xfId="52798"/>
    <cellStyle name="Normal 11 2 4 4 5" xfId="52799"/>
    <cellStyle name="Normal 11 2 4 4 5 2" xfId="52800"/>
    <cellStyle name="Normal 11 2 4 4 6" xfId="52801"/>
    <cellStyle name="Normal 11 2 4 4 6 2" xfId="52802"/>
    <cellStyle name="Normal 11 2 4 4 7" xfId="52803"/>
    <cellStyle name="Normal 11 2 4 4 8" xfId="52804"/>
    <cellStyle name="Normal 11 2 4 4 9" xfId="52805"/>
    <cellStyle name="Normal 11 2 4 5" xfId="52806"/>
    <cellStyle name="Normal 11 2 4 5 2" xfId="52807"/>
    <cellStyle name="Normal 11 2 4 5 2 2" xfId="52808"/>
    <cellStyle name="Normal 11 2 4 5 2 2 2" xfId="52809"/>
    <cellStyle name="Normal 11 2 4 5 2 3" xfId="52810"/>
    <cellStyle name="Normal 11 2 4 5 3" xfId="52811"/>
    <cellStyle name="Normal 11 2 4 5 3 2" xfId="52812"/>
    <cellStyle name="Normal 11 2 4 5 4" xfId="52813"/>
    <cellStyle name="Normal 11 2 4 5 5" xfId="52814"/>
    <cellStyle name="Normal 11 2 4 5 6" xfId="52815"/>
    <cellStyle name="Normal 11 2 4 5 7" xfId="52816"/>
    <cellStyle name="Normal 11 2 4 5 8" xfId="52817"/>
    <cellStyle name="Normal 11 2 4 6" xfId="52818"/>
    <cellStyle name="Normal 11 2 4 6 2" xfId="52819"/>
    <cellStyle name="Normal 11 2 4 6 2 2" xfId="52820"/>
    <cellStyle name="Normal 11 2 4 6 2 2 2" xfId="52821"/>
    <cellStyle name="Normal 11 2 4 6 2 3" xfId="52822"/>
    <cellStyle name="Normal 11 2 4 6 3" xfId="52823"/>
    <cellStyle name="Normal 11 2 4 6 3 2" xfId="52824"/>
    <cellStyle name="Normal 11 2 4 6 4" xfId="52825"/>
    <cellStyle name="Normal 11 2 4 6 5" xfId="52826"/>
    <cellStyle name="Normal 11 2 4 6 6" xfId="52827"/>
    <cellStyle name="Normal 11 2 4 6 7" xfId="52828"/>
    <cellStyle name="Normal 11 2 4 6 8" xfId="52829"/>
    <cellStyle name="Normal 11 2 4 7" xfId="52830"/>
    <cellStyle name="Normal 11 2 4 7 2" xfId="52831"/>
    <cellStyle name="Normal 11 2 4 7 2 2" xfId="52832"/>
    <cellStyle name="Normal 11 2 4 7 3" xfId="52833"/>
    <cellStyle name="Normal 11 2 4 8" xfId="52834"/>
    <cellStyle name="Normal 11 2 4 8 2" xfId="52835"/>
    <cellStyle name="Normal 11 2 4 9" xfId="52836"/>
    <cellStyle name="Normal 11 2 4 9 2" xfId="52837"/>
    <cellStyle name="Normal 11 2 5" xfId="52838"/>
    <cellStyle name="Normal 11 2 5 10" xfId="52839"/>
    <cellStyle name="Normal 11 2 5 11" xfId="52840"/>
    <cellStyle name="Normal 11 2 5 12" xfId="52841"/>
    <cellStyle name="Normal 11 2 5 2" xfId="52842"/>
    <cellStyle name="Normal 11 2 5 2 2" xfId="52843"/>
    <cellStyle name="Normal 11 2 5 2 2 2" xfId="52844"/>
    <cellStyle name="Normal 11 2 5 2 2 2 2" xfId="52845"/>
    <cellStyle name="Normal 11 2 5 2 2 3" xfId="52846"/>
    <cellStyle name="Normal 11 2 5 2 3" xfId="52847"/>
    <cellStyle name="Normal 11 2 5 2 3 2" xfId="52848"/>
    <cellStyle name="Normal 11 2 5 2 4" xfId="52849"/>
    <cellStyle name="Normal 11 2 5 2 5" xfId="52850"/>
    <cellStyle name="Normal 11 2 5 2 6" xfId="52851"/>
    <cellStyle name="Normal 11 2 5 2 7" xfId="52852"/>
    <cellStyle name="Normal 11 2 5 2 8" xfId="52853"/>
    <cellStyle name="Normal 11 2 5 3" xfId="52854"/>
    <cellStyle name="Normal 11 2 5 3 2" xfId="52855"/>
    <cellStyle name="Normal 11 2 5 3 2 2" xfId="52856"/>
    <cellStyle name="Normal 11 2 5 3 2 2 2" xfId="52857"/>
    <cellStyle name="Normal 11 2 5 3 2 3" xfId="52858"/>
    <cellStyle name="Normal 11 2 5 3 3" xfId="52859"/>
    <cellStyle name="Normal 11 2 5 3 3 2" xfId="52860"/>
    <cellStyle name="Normal 11 2 5 3 4" xfId="52861"/>
    <cellStyle name="Normal 11 2 5 3 5" xfId="52862"/>
    <cellStyle name="Normal 11 2 5 3 6" xfId="52863"/>
    <cellStyle name="Normal 11 2 5 3 7" xfId="52864"/>
    <cellStyle name="Normal 11 2 5 3 8" xfId="52865"/>
    <cellStyle name="Normal 11 2 5 4" xfId="52866"/>
    <cellStyle name="Normal 11 2 5 4 2" xfId="52867"/>
    <cellStyle name="Normal 11 2 5 4 2 2" xfId="52868"/>
    <cellStyle name="Normal 11 2 5 4 3" xfId="52869"/>
    <cellStyle name="Normal 11 2 5 5" xfId="52870"/>
    <cellStyle name="Normal 11 2 5 5 2" xfId="52871"/>
    <cellStyle name="Normal 11 2 5 6" xfId="52872"/>
    <cellStyle name="Normal 11 2 5 6 2" xfId="52873"/>
    <cellStyle name="Normal 11 2 5 7" xfId="52874"/>
    <cellStyle name="Normal 11 2 5 8" xfId="52875"/>
    <cellStyle name="Normal 11 2 5 9" xfId="52876"/>
    <cellStyle name="Normal 11 2 6" xfId="52877"/>
    <cellStyle name="Normal 11 2 6 10" xfId="52878"/>
    <cellStyle name="Normal 11 2 6 11" xfId="52879"/>
    <cellStyle name="Normal 11 2 6 12" xfId="52880"/>
    <cellStyle name="Normal 11 2 6 2" xfId="52881"/>
    <cellStyle name="Normal 11 2 6 2 2" xfId="52882"/>
    <cellStyle name="Normal 11 2 6 2 2 2" xfId="52883"/>
    <cellStyle name="Normal 11 2 6 2 2 2 2" xfId="52884"/>
    <cellStyle name="Normal 11 2 6 2 2 3" xfId="52885"/>
    <cellStyle name="Normal 11 2 6 2 3" xfId="52886"/>
    <cellStyle name="Normal 11 2 6 2 3 2" xfId="52887"/>
    <cellStyle name="Normal 11 2 6 2 4" xfId="52888"/>
    <cellStyle name="Normal 11 2 6 2 5" xfId="52889"/>
    <cellStyle name="Normal 11 2 6 2 6" xfId="52890"/>
    <cellStyle name="Normal 11 2 6 2 7" xfId="52891"/>
    <cellStyle name="Normal 11 2 6 2 8" xfId="52892"/>
    <cellStyle name="Normal 11 2 6 3" xfId="52893"/>
    <cellStyle name="Normal 11 2 6 3 2" xfId="52894"/>
    <cellStyle name="Normal 11 2 6 3 2 2" xfId="52895"/>
    <cellStyle name="Normal 11 2 6 3 2 2 2" xfId="52896"/>
    <cellStyle name="Normal 11 2 6 3 2 3" xfId="52897"/>
    <cellStyle name="Normal 11 2 6 3 3" xfId="52898"/>
    <cellStyle name="Normal 11 2 6 3 3 2" xfId="52899"/>
    <cellStyle name="Normal 11 2 6 3 4" xfId="52900"/>
    <cellStyle name="Normal 11 2 6 3 5" xfId="52901"/>
    <cellStyle name="Normal 11 2 6 3 6" xfId="52902"/>
    <cellStyle name="Normal 11 2 6 3 7" xfId="52903"/>
    <cellStyle name="Normal 11 2 6 3 8" xfId="52904"/>
    <cellStyle name="Normal 11 2 6 4" xfId="52905"/>
    <cellStyle name="Normal 11 2 6 4 2" xfId="52906"/>
    <cellStyle name="Normal 11 2 6 4 2 2" xfId="52907"/>
    <cellStyle name="Normal 11 2 6 4 3" xfId="52908"/>
    <cellStyle name="Normal 11 2 6 5" xfId="52909"/>
    <cellStyle name="Normal 11 2 6 5 2" xfId="52910"/>
    <cellStyle name="Normal 11 2 6 6" xfId="52911"/>
    <cellStyle name="Normal 11 2 6 6 2" xfId="52912"/>
    <cellStyle name="Normal 11 2 6 7" xfId="52913"/>
    <cellStyle name="Normal 11 2 6 8" xfId="52914"/>
    <cellStyle name="Normal 11 2 6 9" xfId="52915"/>
    <cellStyle name="Normal 11 2 7" xfId="52916"/>
    <cellStyle name="Normal 11 2 7 10" xfId="52917"/>
    <cellStyle name="Normal 11 2 7 11" xfId="52918"/>
    <cellStyle name="Normal 11 2 7 12" xfId="52919"/>
    <cellStyle name="Normal 11 2 7 2" xfId="52920"/>
    <cellStyle name="Normal 11 2 7 2 2" xfId="52921"/>
    <cellStyle name="Normal 11 2 7 2 2 2" xfId="52922"/>
    <cellStyle name="Normal 11 2 7 2 2 2 2" xfId="52923"/>
    <cellStyle name="Normal 11 2 7 2 2 3" xfId="52924"/>
    <cellStyle name="Normal 11 2 7 2 3" xfId="52925"/>
    <cellStyle name="Normal 11 2 7 2 3 2" xfId="52926"/>
    <cellStyle name="Normal 11 2 7 2 4" xfId="52927"/>
    <cellStyle name="Normal 11 2 7 2 5" xfId="52928"/>
    <cellStyle name="Normal 11 2 7 2 6" xfId="52929"/>
    <cellStyle name="Normal 11 2 7 2 7" xfId="52930"/>
    <cellStyle name="Normal 11 2 7 2 8" xfId="52931"/>
    <cellStyle name="Normal 11 2 7 3" xfId="52932"/>
    <cellStyle name="Normal 11 2 7 3 2" xfId="52933"/>
    <cellStyle name="Normal 11 2 7 3 2 2" xfId="52934"/>
    <cellStyle name="Normal 11 2 7 3 2 2 2" xfId="52935"/>
    <cellStyle name="Normal 11 2 7 3 2 3" xfId="52936"/>
    <cellStyle name="Normal 11 2 7 3 3" xfId="52937"/>
    <cellStyle name="Normal 11 2 7 3 3 2" xfId="52938"/>
    <cellStyle name="Normal 11 2 7 3 4" xfId="52939"/>
    <cellStyle name="Normal 11 2 7 3 5" xfId="52940"/>
    <cellStyle name="Normal 11 2 7 3 6" xfId="52941"/>
    <cellStyle name="Normal 11 2 7 3 7" xfId="52942"/>
    <cellStyle name="Normal 11 2 7 3 8" xfId="52943"/>
    <cellStyle name="Normal 11 2 7 4" xfId="52944"/>
    <cellStyle name="Normal 11 2 7 4 2" xfId="52945"/>
    <cellStyle name="Normal 11 2 7 4 2 2" xfId="52946"/>
    <cellStyle name="Normal 11 2 7 4 3" xfId="52947"/>
    <cellStyle name="Normal 11 2 7 5" xfId="52948"/>
    <cellStyle name="Normal 11 2 7 5 2" xfId="52949"/>
    <cellStyle name="Normal 11 2 7 6" xfId="52950"/>
    <cellStyle name="Normal 11 2 7 6 2" xfId="52951"/>
    <cellStyle name="Normal 11 2 7 7" xfId="52952"/>
    <cellStyle name="Normal 11 2 7 8" xfId="52953"/>
    <cellStyle name="Normal 11 2 7 9" xfId="52954"/>
    <cellStyle name="Normal 11 2 8" xfId="52955"/>
    <cellStyle name="Normal 11 2 8 2" xfId="52956"/>
    <cellStyle name="Normal 11 2 8 2 2" xfId="52957"/>
    <cellStyle name="Normal 11 2 8 2 2 2" xfId="52958"/>
    <cellStyle name="Normal 11 2 8 2 3" xfId="52959"/>
    <cellStyle name="Normal 11 2 8 3" xfId="52960"/>
    <cellStyle name="Normal 11 2 8 3 2" xfId="52961"/>
    <cellStyle name="Normal 11 2 8 4" xfId="52962"/>
    <cellStyle name="Normal 11 2 8 5" xfId="52963"/>
    <cellStyle name="Normal 11 2 8 6" xfId="52964"/>
    <cellStyle name="Normal 11 2 8 7" xfId="52965"/>
    <cellStyle name="Normal 11 2 8 8" xfId="52966"/>
    <cellStyle name="Normal 11 2 9" xfId="52967"/>
    <cellStyle name="Normal 11 2 9 2" xfId="52968"/>
    <cellStyle name="Normal 11 2 9 2 2" xfId="52969"/>
    <cellStyle name="Normal 11 2 9 2 2 2" xfId="52970"/>
    <cellStyle name="Normal 11 2 9 2 3" xfId="52971"/>
    <cellStyle name="Normal 11 2 9 3" xfId="52972"/>
    <cellStyle name="Normal 11 2 9 3 2" xfId="52973"/>
    <cellStyle name="Normal 11 2 9 4" xfId="52974"/>
    <cellStyle name="Normal 11 2 9 5" xfId="52975"/>
    <cellStyle name="Normal 11 2 9 6" xfId="52976"/>
    <cellStyle name="Normal 11 2 9 7" xfId="52977"/>
    <cellStyle name="Normal 11 2 9 8" xfId="52978"/>
    <cellStyle name="Normal 11 20" xfId="52979"/>
    <cellStyle name="Normal 11 21" xfId="52980"/>
    <cellStyle name="Normal 11 22" xfId="52981"/>
    <cellStyle name="Normal 11 23" xfId="52982"/>
    <cellStyle name="Normal 11 24" xfId="51602"/>
    <cellStyle name="Normal 11 3" xfId="52983"/>
    <cellStyle name="Normal 11 3 10" xfId="52984"/>
    <cellStyle name="Normal 11 3 10 2" xfId="52985"/>
    <cellStyle name="Normal 11 3 10 2 2" xfId="52986"/>
    <cellStyle name="Normal 11 3 10 2 2 2" xfId="52987"/>
    <cellStyle name="Normal 11 3 10 2 3" xfId="52988"/>
    <cellStyle name="Normal 11 3 10 3" xfId="52989"/>
    <cellStyle name="Normal 11 3 10 3 2" xfId="52990"/>
    <cellStyle name="Normal 11 3 10 4" xfId="52991"/>
    <cellStyle name="Normal 11 3 10 5" xfId="52992"/>
    <cellStyle name="Normal 11 3 11" xfId="52993"/>
    <cellStyle name="Normal 11 3 11 2" xfId="52994"/>
    <cellStyle name="Normal 11 3 11 2 2" xfId="52995"/>
    <cellStyle name="Normal 11 3 11 3" xfId="52996"/>
    <cellStyle name="Normal 11 3 11 4" xfId="52997"/>
    <cellStyle name="Normal 11 3 12" xfId="52998"/>
    <cellStyle name="Normal 11 3 12 2" xfId="52999"/>
    <cellStyle name="Normal 11 3 12 2 2" xfId="53000"/>
    <cellStyle name="Normal 11 3 12 3" xfId="53001"/>
    <cellStyle name="Normal 11 3 13" xfId="53002"/>
    <cellStyle name="Normal 11 3 13 2" xfId="53003"/>
    <cellStyle name="Normal 11 3 14" xfId="53004"/>
    <cellStyle name="Normal 11 3 14 2" xfId="53005"/>
    <cellStyle name="Normal 11 3 15" xfId="53006"/>
    <cellStyle name="Normal 11 3 16" xfId="53007"/>
    <cellStyle name="Normal 11 3 17" xfId="53008"/>
    <cellStyle name="Normal 11 3 18" xfId="53009"/>
    <cellStyle name="Normal 11 3 19" xfId="53010"/>
    <cellStyle name="Normal 11 3 2" xfId="53011"/>
    <cellStyle name="Normal 11 3 2 10" xfId="53012"/>
    <cellStyle name="Normal 11 3 2 10 2" xfId="53013"/>
    <cellStyle name="Normal 11 3 2 10 2 2" xfId="53014"/>
    <cellStyle name="Normal 11 3 2 10 3" xfId="53015"/>
    <cellStyle name="Normal 11 3 2 11" xfId="53016"/>
    <cellStyle name="Normal 11 3 2 11 2" xfId="53017"/>
    <cellStyle name="Normal 11 3 2 12" xfId="53018"/>
    <cellStyle name="Normal 11 3 2 12 2" xfId="53019"/>
    <cellStyle name="Normal 11 3 2 13" xfId="53020"/>
    <cellStyle name="Normal 11 3 2 14" xfId="53021"/>
    <cellStyle name="Normal 11 3 2 15" xfId="53022"/>
    <cellStyle name="Normal 11 3 2 16" xfId="53023"/>
    <cellStyle name="Normal 11 3 2 17" xfId="53024"/>
    <cellStyle name="Normal 11 3 2 18" xfId="53025"/>
    <cellStyle name="Normal 11 3 2 2" xfId="53026"/>
    <cellStyle name="Normal 11 3 2 2 10" xfId="53027"/>
    <cellStyle name="Normal 11 3 2 2 11" xfId="53028"/>
    <cellStyle name="Normal 11 3 2 2 12" xfId="53029"/>
    <cellStyle name="Normal 11 3 2 2 13" xfId="53030"/>
    <cellStyle name="Normal 11 3 2 2 14" xfId="53031"/>
    <cellStyle name="Normal 11 3 2 2 15" xfId="53032"/>
    <cellStyle name="Normal 11 3 2 2 2" xfId="53033"/>
    <cellStyle name="Normal 11 3 2 2 2 10" xfId="53034"/>
    <cellStyle name="Normal 11 3 2 2 2 11" xfId="53035"/>
    <cellStyle name="Normal 11 3 2 2 2 12" xfId="53036"/>
    <cellStyle name="Normal 11 3 2 2 2 2" xfId="53037"/>
    <cellStyle name="Normal 11 3 2 2 2 2 2" xfId="53038"/>
    <cellStyle name="Normal 11 3 2 2 2 2 2 2" xfId="53039"/>
    <cellStyle name="Normal 11 3 2 2 2 2 2 2 2" xfId="53040"/>
    <cellStyle name="Normal 11 3 2 2 2 2 2 3" xfId="53041"/>
    <cellStyle name="Normal 11 3 2 2 2 2 3" xfId="53042"/>
    <cellStyle name="Normal 11 3 2 2 2 2 3 2" xfId="53043"/>
    <cellStyle name="Normal 11 3 2 2 2 2 4" xfId="53044"/>
    <cellStyle name="Normal 11 3 2 2 2 2 5" xfId="53045"/>
    <cellStyle name="Normal 11 3 2 2 2 2 6" xfId="53046"/>
    <cellStyle name="Normal 11 3 2 2 2 2 7" xfId="53047"/>
    <cellStyle name="Normal 11 3 2 2 2 2 8" xfId="53048"/>
    <cellStyle name="Normal 11 3 2 2 2 3" xfId="53049"/>
    <cellStyle name="Normal 11 3 2 2 2 3 2" xfId="53050"/>
    <cellStyle name="Normal 11 3 2 2 2 3 2 2" xfId="53051"/>
    <cellStyle name="Normal 11 3 2 2 2 3 2 2 2" xfId="53052"/>
    <cellStyle name="Normal 11 3 2 2 2 3 2 3" xfId="53053"/>
    <cellStyle name="Normal 11 3 2 2 2 3 3" xfId="53054"/>
    <cellStyle name="Normal 11 3 2 2 2 3 3 2" xfId="53055"/>
    <cellStyle name="Normal 11 3 2 2 2 3 4" xfId="53056"/>
    <cellStyle name="Normal 11 3 2 2 2 3 5" xfId="53057"/>
    <cellStyle name="Normal 11 3 2 2 2 3 6" xfId="53058"/>
    <cellStyle name="Normal 11 3 2 2 2 3 7" xfId="53059"/>
    <cellStyle name="Normal 11 3 2 2 2 3 8" xfId="53060"/>
    <cellStyle name="Normal 11 3 2 2 2 4" xfId="53061"/>
    <cellStyle name="Normal 11 3 2 2 2 4 2" xfId="53062"/>
    <cellStyle name="Normal 11 3 2 2 2 4 2 2" xfId="53063"/>
    <cellStyle name="Normal 11 3 2 2 2 4 3" xfId="53064"/>
    <cellStyle name="Normal 11 3 2 2 2 5" xfId="53065"/>
    <cellStyle name="Normal 11 3 2 2 2 5 2" xfId="53066"/>
    <cellStyle name="Normal 11 3 2 2 2 6" xfId="53067"/>
    <cellStyle name="Normal 11 3 2 2 2 6 2" xfId="53068"/>
    <cellStyle name="Normal 11 3 2 2 2 7" xfId="53069"/>
    <cellStyle name="Normal 11 3 2 2 2 8" xfId="53070"/>
    <cellStyle name="Normal 11 3 2 2 2 9" xfId="53071"/>
    <cellStyle name="Normal 11 3 2 2 3" xfId="53072"/>
    <cellStyle name="Normal 11 3 2 2 3 10" xfId="53073"/>
    <cellStyle name="Normal 11 3 2 2 3 11" xfId="53074"/>
    <cellStyle name="Normal 11 3 2 2 3 12" xfId="53075"/>
    <cellStyle name="Normal 11 3 2 2 3 2" xfId="53076"/>
    <cellStyle name="Normal 11 3 2 2 3 2 2" xfId="53077"/>
    <cellStyle name="Normal 11 3 2 2 3 2 2 2" xfId="53078"/>
    <cellStyle name="Normal 11 3 2 2 3 2 2 2 2" xfId="53079"/>
    <cellStyle name="Normal 11 3 2 2 3 2 2 3" xfId="53080"/>
    <cellStyle name="Normal 11 3 2 2 3 2 3" xfId="53081"/>
    <cellStyle name="Normal 11 3 2 2 3 2 3 2" xfId="53082"/>
    <cellStyle name="Normal 11 3 2 2 3 2 4" xfId="53083"/>
    <cellStyle name="Normal 11 3 2 2 3 2 5" xfId="53084"/>
    <cellStyle name="Normal 11 3 2 2 3 2 6" xfId="53085"/>
    <cellStyle name="Normal 11 3 2 2 3 2 7" xfId="53086"/>
    <cellStyle name="Normal 11 3 2 2 3 2 8" xfId="53087"/>
    <cellStyle name="Normal 11 3 2 2 3 3" xfId="53088"/>
    <cellStyle name="Normal 11 3 2 2 3 3 2" xfId="53089"/>
    <cellStyle name="Normal 11 3 2 2 3 3 2 2" xfId="53090"/>
    <cellStyle name="Normal 11 3 2 2 3 3 2 2 2" xfId="53091"/>
    <cellStyle name="Normal 11 3 2 2 3 3 2 3" xfId="53092"/>
    <cellStyle name="Normal 11 3 2 2 3 3 3" xfId="53093"/>
    <cellStyle name="Normal 11 3 2 2 3 3 3 2" xfId="53094"/>
    <cellStyle name="Normal 11 3 2 2 3 3 4" xfId="53095"/>
    <cellStyle name="Normal 11 3 2 2 3 3 5" xfId="53096"/>
    <cellStyle name="Normal 11 3 2 2 3 3 6" xfId="53097"/>
    <cellStyle name="Normal 11 3 2 2 3 3 7" xfId="53098"/>
    <cellStyle name="Normal 11 3 2 2 3 3 8" xfId="53099"/>
    <cellStyle name="Normal 11 3 2 2 3 4" xfId="53100"/>
    <cellStyle name="Normal 11 3 2 2 3 4 2" xfId="53101"/>
    <cellStyle name="Normal 11 3 2 2 3 4 2 2" xfId="53102"/>
    <cellStyle name="Normal 11 3 2 2 3 4 3" xfId="53103"/>
    <cellStyle name="Normal 11 3 2 2 3 5" xfId="53104"/>
    <cellStyle name="Normal 11 3 2 2 3 5 2" xfId="53105"/>
    <cellStyle name="Normal 11 3 2 2 3 6" xfId="53106"/>
    <cellStyle name="Normal 11 3 2 2 3 6 2" xfId="53107"/>
    <cellStyle name="Normal 11 3 2 2 3 7" xfId="53108"/>
    <cellStyle name="Normal 11 3 2 2 3 8" xfId="53109"/>
    <cellStyle name="Normal 11 3 2 2 3 9" xfId="53110"/>
    <cellStyle name="Normal 11 3 2 2 4" xfId="53111"/>
    <cellStyle name="Normal 11 3 2 2 4 10" xfId="53112"/>
    <cellStyle name="Normal 11 3 2 2 4 11" xfId="53113"/>
    <cellStyle name="Normal 11 3 2 2 4 12" xfId="53114"/>
    <cellStyle name="Normal 11 3 2 2 4 2" xfId="53115"/>
    <cellStyle name="Normal 11 3 2 2 4 2 2" xfId="53116"/>
    <cellStyle name="Normal 11 3 2 2 4 2 2 2" xfId="53117"/>
    <cellStyle name="Normal 11 3 2 2 4 2 2 2 2" xfId="53118"/>
    <cellStyle name="Normal 11 3 2 2 4 2 2 3" xfId="53119"/>
    <cellStyle name="Normal 11 3 2 2 4 2 3" xfId="53120"/>
    <cellStyle name="Normal 11 3 2 2 4 2 3 2" xfId="53121"/>
    <cellStyle name="Normal 11 3 2 2 4 2 4" xfId="53122"/>
    <cellStyle name="Normal 11 3 2 2 4 2 5" xfId="53123"/>
    <cellStyle name="Normal 11 3 2 2 4 2 6" xfId="53124"/>
    <cellStyle name="Normal 11 3 2 2 4 2 7" xfId="53125"/>
    <cellStyle name="Normal 11 3 2 2 4 2 8" xfId="53126"/>
    <cellStyle name="Normal 11 3 2 2 4 3" xfId="53127"/>
    <cellStyle name="Normal 11 3 2 2 4 3 2" xfId="53128"/>
    <cellStyle name="Normal 11 3 2 2 4 3 2 2" xfId="53129"/>
    <cellStyle name="Normal 11 3 2 2 4 3 2 2 2" xfId="53130"/>
    <cellStyle name="Normal 11 3 2 2 4 3 2 3" xfId="53131"/>
    <cellStyle name="Normal 11 3 2 2 4 3 3" xfId="53132"/>
    <cellStyle name="Normal 11 3 2 2 4 3 3 2" xfId="53133"/>
    <cellStyle name="Normal 11 3 2 2 4 3 4" xfId="53134"/>
    <cellStyle name="Normal 11 3 2 2 4 3 5" xfId="53135"/>
    <cellStyle name="Normal 11 3 2 2 4 3 6" xfId="53136"/>
    <cellStyle name="Normal 11 3 2 2 4 3 7" xfId="53137"/>
    <cellStyle name="Normal 11 3 2 2 4 3 8" xfId="53138"/>
    <cellStyle name="Normal 11 3 2 2 4 4" xfId="53139"/>
    <cellStyle name="Normal 11 3 2 2 4 4 2" xfId="53140"/>
    <cellStyle name="Normal 11 3 2 2 4 4 2 2" xfId="53141"/>
    <cellStyle name="Normal 11 3 2 2 4 4 3" xfId="53142"/>
    <cellStyle name="Normal 11 3 2 2 4 5" xfId="53143"/>
    <cellStyle name="Normal 11 3 2 2 4 5 2" xfId="53144"/>
    <cellStyle name="Normal 11 3 2 2 4 6" xfId="53145"/>
    <cellStyle name="Normal 11 3 2 2 4 6 2" xfId="53146"/>
    <cellStyle name="Normal 11 3 2 2 4 7" xfId="53147"/>
    <cellStyle name="Normal 11 3 2 2 4 8" xfId="53148"/>
    <cellStyle name="Normal 11 3 2 2 4 9" xfId="53149"/>
    <cellStyle name="Normal 11 3 2 2 5" xfId="53150"/>
    <cellStyle name="Normal 11 3 2 2 5 2" xfId="53151"/>
    <cellStyle name="Normal 11 3 2 2 5 2 2" xfId="53152"/>
    <cellStyle name="Normal 11 3 2 2 5 2 2 2" xfId="53153"/>
    <cellStyle name="Normal 11 3 2 2 5 2 3" xfId="53154"/>
    <cellStyle name="Normal 11 3 2 2 5 3" xfId="53155"/>
    <cellStyle name="Normal 11 3 2 2 5 3 2" xfId="53156"/>
    <cellStyle name="Normal 11 3 2 2 5 4" xfId="53157"/>
    <cellStyle name="Normal 11 3 2 2 5 5" xfId="53158"/>
    <cellStyle name="Normal 11 3 2 2 5 6" xfId="53159"/>
    <cellStyle name="Normal 11 3 2 2 5 7" xfId="53160"/>
    <cellStyle name="Normal 11 3 2 2 5 8" xfId="53161"/>
    <cellStyle name="Normal 11 3 2 2 6" xfId="53162"/>
    <cellStyle name="Normal 11 3 2 2 6 2" xfId="53163"/>
    <cellStyle name="Normal 11 3 2 2 6 2 2" xfId="53164"/>
    <cellStyle name="Normal 11 3 2 2 6 2 2 2" xfId="53165"/>
    <cellStyle name="Normal 11 3 2 2 6 2 3" xfId="53166"/>
    <cellStyle name="Normal 11 3 2 2 6 3" xfId="53167"/>
    <cellStyle name="Normal 11 3 2 2 6 3 2" xfId="53168"/>
    <cellStyle name="Normal 11 3 2 2 6 4" xfId="53169"/>
    <cellStyle name="Normal 11 3 2 2 6 5" xfId="53170"/>
    <cellStyle name="Normal 11 3 2 2 6 6" xfId="53171"/>
    <cellStyle name="Normal 11 3 2 2 6 7" xfId="53172"/>
    <cellStyle name="Normal 11 3 2 2 6 8" xfId="53173"/>
    <cellStyle name="Normal 11 3 2 2 7" xfId="53174"/>
    <cellStyle name="Normal 11 3 2 2 7 2" xfId="53175"/>
    <cellStyle name="Normal 11 3 2 2 7 2 2" xfId="53176"/>
    <cellStyle name="Normal 11 3 2 2 7 3" xfId="53177"/>
    <cellStyle name="Normal 11 3 2 2 8" xfId="53178"/>
    <cellStyle name="Normal 11 3 2 2 8 2" xfId="53179"/>
    <cellStyle name="Normal 11 3 2 2 9" xfId="53180"/>
    <cellStyle name="Normal 11 3 2 2 9 2" xfId="53181"/>
    <cellStyle name="Normal 11 3 2 3" xfId="53182"/>
    <cellStyle name="Normal 11 3 2 3 10" xfId="53183"/>
    <cellStyle name="Normal 11 3 2 3 11" xfId="53184"/>
    <cellStyle name="Normal 11 3 2 3 12" xfId="53185"/>
    <cellStyle name="Normal 11 3 2 3 2" xfId="53186"/>
    <cellStyle name="Normal 11 3 2 3 2 2" xfId="53187"/>
    <cellStyle name="Normal 11 3 2 3 2 2 2" xfId="53188"/>
    <cellStyle name="Normal 11 3 2 3 2 2 2 2" xfId="53189"/>
    <cellStyle name="Normal 11 3 2 3 2 2 3" xfId="53190"/>
    <cellStyle name="Normal 11 3 2 3 2 3" xfId="53191"/>
    <cellStyle name="Normal 11 3 2 3 2 3 2" xfId="53192"/>
    <cellStyle name="Normal 11 3 2 3 2 4" xfId="53193"/>
    <cellStyle name="Normal 11 3 2 3 2 5" xfId="53194"/>
    <cellStyle name="Normal 11 3 2 3 2 6" xfId="53195"/>
    <cellStyle name="Normal 11 3 2 3 2 7" xfId="53196"/>
    <cellStyle name="Normal 11 3 2 3 2 8" xfId="53197"/>
    <cellStyle name="Normal 11 3 2 3 3" xfId="53198"/>
    <cellStyle name="Normal 11 3 2 3 3 2" xfId="53199"/>
    <cellStyle name="Normal 11 3 2 3 3 2 2" xfId="53200"/>
    <cellStyle name="Normal 11 3 2 3 3 2 2 2" xfId="53201"/>
    <cellStyle name="Normal 11 3 2 3 3 2 3" xfId="53202"/>
    <cellStyle name="Normal 11 3 2 3 3 3" xfId="53203"/>
    <cellStyle name="Normal 11 3 2 3 3 3 2" xfId="53204"/>
    <cellStyle name="Normal 11 3 2 3 3 4" xfId="53205"/>
    <cellStyle name="Normal 11 3 2 3 3 5" xfId="53206"/>
    <cellStyle name="Normal 11 3 2 3 3 6" xfId="53207"/>
    <cellStyle name="Normal 11 3 2 3 3 7" xfId="53208"/>
    <cellStyle name="Normal 11 3 2 3 3 8" xfId="53209"/>
    <cellStyle name="Normal 11 3 2 3 4" xfId="53210"/>
    <cellStyle name="Normal 11 3 2 3 4 2" xfId="53211"/>
    <cellStyle name="Normal 11 3 2 3 4 2 2" xfId="53212"/>
    <cellStyle name="Normal 11 3 2 3 4 3" xfId="53213"/>
    <cellStyle name="Normal 11 3 2 3 5" xfId="53214"/>
    <cellStyle name="Normal 11 3 2 3 5 2" xfId="53215"/>
    <cellStyle name="Normal 11 3 2 3 6" xfId="53216"/>
    <cellStyle name="Normal 11 3 2 3 6 2" xfId="53217"/>
    <cellStyle name="Normal 11 3 2 3 7" xfId="53218"/>
    <cellStyle name="Normal 11 3 2 3 8" xfId="53219"/>
    <cellStyle name="Normal 11 3 2 3 9" xfId="53220"/>
    <cellStyle name="Normal 11 3 2 4" xfId="53221"/>
    <cellStyle name="Normal 11 3 2 4 10" xfId="53222"/>
    <cellStyle name="Normal 11 3 2 4 11" xfId="53223"/>
    <cellStyle name="Normal 11 3 2 4 12" xfId="53224"/>
    <cellStyle name="Normal 11 3 2 4 2" xfId="53225"/>
    <cellStyle name="Normal 11 3 2 4 2 2" xfId="53226"/>
    <cellStyle name="Normal 11 3 2 4 2 2 2" xfId="53227"/>
    <cellStyle name="Normal 11 3 2 4 2 2 2 2" xfId="53228"/>
    <cellStyle name="Normal 11 3 2 4 2 2 3" xfId="53229"/>
    <cellStyle name="Normal 11 3 2 4 2 3" xfId="53230"/>
    <cellStyle name="Normal 11 3 2 4 2 3 2" xfId="53231"/>
    <cellStyle name="Normal 11 3 2 4 2 4" xfId="53232"/>
    <cellStyle name="Normal 11 3 2 4 2 5" xfId="53233"/>
    <cellStyle name="Normal 11 3 2 4 2 6" xfId="53234"/>
    <cellStyle name="Normal 11 3 2 4 2 7" xfId="53235"/>
    <cellStyle name="Normal 11 3 2 4 2 8" xfId="53236"/>
    <cellStyle name="Normal 11 3 2 4 3" xfId="53237"/>
    <cellStyle name="Normal 11 3 2 4 3 2" xfId="53238"/>
    <cellStyle name="Normal 11 3 2 4 3 2 2" xfId="53239"/>
    <cellStyle name="Normal 11 3 2 4 3 2 2 2" xfId="53240"/>
    <cellStyle name="Normal 11 3 2 4 3 2 3" xfId="53241"/>
    <cellStyle name="Normal 11 3 2 4 3 3" xfId="53242"/>
    <cellStyle name="Normal 11 3 2 4 3 3 2" xfId="53243"/>
    <cellStyle name="Normal 11 3 2 4 3 4" xfId="53244"/>
    <cellStyle name="Normal 11 3 2 4 3 5" xfId="53245"/>
    <cellStyle name="Normal 11 3 2 4 3 6" xfId="53246"/>
    <cellStyle name="Normal 11 3 2 4 3 7" xfId="53247"/>
    <cellStyle name="Normal 11 3 2 4 3 8" xfId="53248"/>
    <cellStyle name="Normal 11 3 2 4 4" xfId="53249"/>
    <cellStyle name="Normal 11 3 2 4 4 2" xfId="53250"/>
    <cellStyle name="Normal 11 3 2 4 4 2 2" xfId="53251"/>
    <cellStyle name="Normal 11 3 2 4 4 3" xfId="53252"/>
    <cellStyle name="Normal 11 3 2 4 5" xfId="53253"/>
    <cellStyle name="Normal 11 3 2 4 5 2" xfId="53254"/>
    <cellStyle name="Normal 11 3 2 4 6" xfId="53255"/>
    <cellStyle name="Normal 11 3 2 4 6 2" xfId="53256"/>
    <cellStyle name="Normal 11 3 2 4 7" xfId="53257"/>
    <cellStyle name="Normal 11 3 2 4 8" xfId="53258"/>
    <cellStyle name="Normal 11 3 2 4 9" xfId="53259"/>
    <cellStyle name="Normal 11 3 2 5" xfId="53260"/>
    <cellStyle name="Normal 11 3 2 5 10" xfId="53261"/>
    <cellStyle name="Normal 11 3 2 5 11" xfId="53262"/>
    <cellStyle name="Normal 11 3 2 5 12" xfId="53263"/>
    <cellStyle name="Normal 11 3 2 5 2" xfId="53264"/>
    <cellStyle name="Normal 11 3 2 5 2 2" xfId="53265"/>
    <cellStyle name="Normal 11 3 2 5 2 2 2" xfId="53266"/>
    <cellStyle name="Normal 11 3 2 5 2 2 2 2" xfId="53267"/>
    <cellStyle name="Normal 11 3 2 5 2 2 3" xfId="53268"/>
    <cellStyle name="Normal 11 3 2 5 2 3" xfId="53269"/>
    <cellStyle name="Normal 11 3 2 5 2 3 2" xfId="53270"/>
    <cellStyle name="Normal 11 3 2 5 2 4" xfId="53271"/>
    <cellStyle name="Normal 11 3 2 5 2 5" xfId="53272"/>
    <cellStyle name="Normal 11 3 2 5 2 6" xfId="53273"/>
    <cellStyle name="Normal 11 3 2 5 2 7" xfId="53274"/>
    <cellStyle name="Normal 11 3 2 5 2 8" xfId="53275"/>
    <cellStyle name="Normal 11 3 2 5 3" xfId="53276"/>
    <cellStyle name="Normal 11 3 2 5 3 2" xfId="53277"/>
    <cellStyle name="Normal 11 3 2 5 3 2 2" xfId="53278"/>
    <cellStyle name="Normal 11 3 2 5 3 2 2 2" xfId="53279"/>
    <cellStyle name="Normal 11 3 2 5 3 2 3" xfId="53280"/>
    <cellStyle name="Normal 11 3 2 5 3 3" xfId="53281"/>
    <cellStyle name="Normal 11 3 2 5 3 3 2" xfId="53282"/>
    <cellStyle name="Normal 11 3 2 5 3 4" xfId="53283"/>
    <cellStyle name="Normal 11 3 2 5 3 5" xfId="53284"/>
    <cellStyle name="Normal 11 3 2 5 3 6" xfId="53285"/>
    <cellStyle name="Normal 11 3 2 5 3 7" xfId="53286"/>
    <cellStyle name="Normal 11 3 2 5 3 8" xfId="53287"/>
    <cellStyle name="Normal 11 3 2 5 4" xfId="53288"/>
    <cellStyle name="Normal 11 3 2 5 4 2" xfId="53289"/>
    <cellStyle name="Normal 11 3 2 5 4 2 2" xfId="53290"/>
    <cellStyle name="Normal 11 3 2 5 4 3" xfId="53291"/>
    <cellStyle name="Normal 11 3 2 5 5" xfId="53292"/>
    <cellStyle name="Normal 11 3 2 5 5 2" xfId="53293"/>
    <cellStyle name="Normal 11 3 2 5 6" xfId="53294"/>
    <cellStyle name="Normal 11 3 2 5 6 2" xfId="53295"/>
    <cellStyle name="Normal 11 3 2 5 7" xfId="53296"/>
    <cellStyle name="Normal 11 3 2 5 8" xfId="53297"/>
    <cellStyle name="Normal 11 3 2 5 9" xfId="53298"/>
    <cellStyle name="Normal 11 3 2 6" xfId="53299"/>
    <cellStyle name="Normal 11 3 2 6 2" xfId="53300"/>
    <cellStyle name="Normal 11 3 2 6 2 2" xfId="53301"/>
    <cellStyle name="Normal 11 3 2 6 2 2 2" xfId="53302"/>
    <cellStyle name="Normal 11 3 2 6 2 3" xfId="53303"/>
    <cellStyle name="Normal 11 3 2 6 3" xfId="53304"/>
    <cellStyle name="Normal 11 3 2 6 3 2" xfId="53305"/>
    <cellStyle name="Normal 11 3 2 6 4" xfId="53306"/>
    <cellStyle name="Normal 11 3 2 6 5" xfId="53307"/>
    <cellStyle name="Normal 11 3 2 6 6" xfId="53308"/>
    <cellStyle name="Normal 11 3 2 6 7" xfId="53309"/>
    <cellStyle name="Normal 11 3 2 6 8" xfId="53310"/>
    <cellStyle name="Normal 11 3 2 7" xfId="53311"/>
    <cellStyle name="Normal 11 3 2 7 2" xfId="53312"/>
    <cellStyle name="Normal 11 3 2 7 2 2" xfId="53313"/>
    <cellStyle name="Normal 11 3 2 7 2 2 2" xfId="53314"/>
    <cellStyle name="Normal 11 3 2 7 2 3" xfId="53315"/>
    <cellStyle name="Normal 11 3 2 7 3" xfId="53316"/>
    <cellStyle name="Normal 11 3 2 7 3 2" xfId="53317"/>
    <cellStyle name="Normal 11 3 2 7 4" xfId="53318"/>
    <cellStyle name="Normal 11 3 2 7 5" xfId="53319"/>
    <cellStyle name="Normal 11 3 2 7 6" xfId="53320"/>
    <cellStyle name="Normal 11 3 2 7 7" xfId="53321"/>
    <cellStyle name="Normal 11 3 2 7 8" xfId="53322"/>
    <cellStyle name="Normal 11 3 2 8" xfId="53323"/>
    <cellStyle name="Normal 11 3 2 8 2" xfId="53324"/>
    <cellStyle name="Normal 11 3 2 8 2 2" xfId="53325"/>
    <cellStyle name="Normal 11 3 2 8 2 2 2" xfId="53326"/>
    <cellStyle name="Normal 11 3 2 8 2 3" xfId="53327"/>
    <cellStyle name="Normal 11 3 2 8 3" xfId="53328"/>
    <cellStyle name="Normal 11 3 2 8 3 2" xfId="53329"/>
    <cellStyle name="Normal 11 3 2 8 4" xfId="53330"/>
    <cellStyle name="Normal 11 3 2 8 5" xfId="53331"/>
    <cellStyle name="Normal 11 3 2 9" xfId="53332"/>
    <cellStyle name="Normal 11 3 2 9 2" xfId="53333"/>
    <cellStyle name="Normal 11 3 2 9 2 2" xfId="53334"/>
    <cellStyle name="Normal 11 3 2 9 2 2 2" xfId="53335"/>
    <cellStyle name="Normal 11 3 2 9 2 3" xfId="53336"/>
    <cellStyle name="Normal 11 3 2 9 3" xfId="53337"/>
    <cellStyle name="Normal 11 3 2 9 3 2" xfId="53338"/>
    <cellStyle name="Normal 11 3 2 9 4" xfId="53339"/>
    <cellStyle name="Normal 11 3 2 9 5" xfId="53340"/>
    <cellStyle name="Normal 11 3 20" xfId="53341"/>
    <cellStyle name="Normal 11 3 3" xfId="53342"/>
    <cellStyle name="Normal 11 3 3 10" xfId="53343"/>
    <cellStyle name="Normal 11 3 3 11" xfId="53344"/>
    <cellStyle name="Normal 11 3 3 12" xfId="53345"/>
    <cellStyle name="Normal 11 3 3 13" xfId="53346"/>
    <cellStyle name="Normal 11 3 3 14" xfId="53347"/>
    <cellStyle name="Normal 11 3 3 15" xfId="53348"/>
    <cellStyle name="Normal 11 3 3 2" xfId="53349"/>
    <cellStyle name="Normal 11 3 3 2 10" xfId="53350"/>
    <cellStyle name="Normal 11 3 3 2 11" xfId="53351"/>
    <cellStyle name="Normal 11 3 3 2 12" xfId="53352"/>
    <cellStyle name="Normal 11 3 3 2 2" xfId="53353"/>
    <cellStyle name="Normal 11 3 3 2 2 2" xfId="53354"/>
    <cellStyle name="Normal 11 3 3 2 2 2 2" xfId="53355"/>
    <cellStyle name="Normal 11 3 3 2 2 2 2 2" xfId="53356"/>
    <cellStyle name="Normal 11 3 3 2 2 2 3" xfId="53357"/>
    <cellStyle name="Normal 11 3 3 2 2 3" xfId="53358"/>
    <cellStyle name="Normal 11 3 3 2 2 3 2" xfId="53359"/>
    <cellStyle name="Normal 11 3 3 2 2 4" xfId="53360"/>
    <cellStyle name="Normal 11 3 3 2 2 5" xfId="53361"/>
    <cellStyle name="Normal 11 3 3 2 2 6" xfId="53362"/>
    <cellStyle name="Normal 11 3 3 2 2 7" xfId="53363"/>
    <cellStyle name="Normal 11 3 3 2 2 8" xfId="53364"/>
    <cellStyle name="Normal 11 3 3 2 3" xfId="53365"/>
    <cellStyle name="Normal 11 3 3 2 3 2" xfId="53366"/>
    <cellStyle name="Normal 11 3 3 2 3 2 2" xfId="53367"/>
    <cellStyle name="Normal 11 3 3 2 3 2 2 2" xfId="53368"/>
    <cellStyle name="Normal 11 3 3 2 3 2 3" xfId="53369"/>
    <cellStyle name="Normal 11 3 3 2 3 3" xfId="53370"/>
    <cellStyle name="Normal 11 3 3 2 3 3 2" xfId="53371"/>
    <cellStyle name="Normal 11 3 3 2 3 4" xfId="53372"/>
    <cellStyle name="Normal 11 3 3 2 3 5" xfId="53373"/>
    <cellStyle name="Normal 11 3 3 2 3 6" xfId="53374"/>
    <cellStyle name="Normal 11 3 3 2 3 7" xfId="53375"/>
    <cellStyle name="Normal 11 3 3 2 3 8" xfId="53376"/>
    <cellStyle name="Normal 11 3 3 2 4" xfId="53377"/>
    <cellStyle name="Normal 11 3 3 2 4 2" xfId="53378"/>
    <cellStyle name="Normal 11 3 3 2 4 2 2" xfId="53379"/>
    <cellStyle name="Normal 11 3 3 2 4 3" xfId="53380"/>
    <cellStyle name="Normal 11 3 3 2 5" xfId="53381"/>
    <cellStyle name="Normal 11 3 3 2 5 2" xfId="53382"/>
    <cellStyle name="Normal 11 3 3 2 6" xfId="53383"/>
    <cellStyle name="Normal 11 3 3 2 6 2" xfId="53384"/>
    <cellStyle name="Normal 11 3 3 2 7" xfId="53385"/>
    <cellStyle name="Normal 11 3 3 2 8" xfId="53386"/>
    <cellStyle name="Normal 11 3 3 2 9" xfId="53387"/>
    <cellStyle name="Normal 11 3 3 3" xfId="53388"/>
    <cellStyle name="Normal 11 3 3 3 10" xfId="53389"/>
    <cellStyle name="Normal 11 3 3 3 11" xfId="53390"/>
    <cellStyle name="Normal 11 3 3 3 12" xfId="53391"/>
    <cellStyle name="Normal 11 3 3 3 2" xfId="53392"/>
    <cellStyle name="Normal 11 3 3 3 2 2" xfId="53393"/>
    <cellStyle name="Normal 11 3 3 3 2 2 2" xfId="53394"/>
    <cellStyle name="Normal 11 3 3 3 2 2 2 2" xfId="53395"/>
    <cellStyle name="Normal 11 3 3 3 2 2 3" xfId="53396"/>
    <cellStyle name="Normal 11 3 3 3 2 3" xfId="53397"/>
    <cellStyle name="Normal 11 3 3 3 2 3 2" xfId="53398"/>
    <cellStyle name="Normal 11 3 3 3 2 4" xfId="53399"/>
    <cellStyle name="Normal 11 3 3 3 2 5" xfId="53400"/>
    <cellStyle name="Normal 11 3 3 3 2 6" xfId="53401"/>
    <cellStyle name="Normal 11 3 3 3 2 7" xfId="53402"/>
    <cellStyle name="Normal 11 3 3 3 2 8" xfId="53403"/>
    <cellStyle name="Normal 11 3 3 3 3" xfId="53404"/>
    <cellStyle name="Normal 11 3 3 3 3 2" xfId="53405"/>
    <cellStyle name="Normal 11 3 3 3 3 2 2" xfId="53406"/>
    <cellStyle name="Normal 11 3 3 3 3 2 2 2" xfId="53407"/>
    <cellStyle name="Normal 11 3 3 3 3 2 3" xfId="53408"/>
    <cellStyle name="Normal 11 3 3 3 3 3" xfId="53409"/>
    <cellStyle name="Normal 11 3 3 3 3 3 2" xfId="53410"/>
    <cellStyle name="Normal 11 3 3 3 3 4" xfId="53411"/>
    <cellStyle name="Normal 11 3 3 3 3 5" xfId="53412"/>
    <cellStyle name="Normal 11 3 3 3 3 6" xfId="53413"/>
    <cellStyle name="Normal 11 3 3 3 3 7" xfId="53414"/>
    <cellStyle name="Normal 11 3 3 3 3 8" xfId="53415"/>
    <cellStyle name="Normal 11 3 3 3 4" xfId="53416"/>
    <cellStyle name="Normal 11 3 3 3 4 2" xfId="53417"/>
    <cellStyle name="Normal 11 3 3 3 4 2 2" xfId="53418"/>
    <cellStyle name="Normal 11 3 3 3 4 3" xfId="53419"/>
    <cellStyle name="Normal 11 3 3 3 5" xfId="53420"/>
    <cellStyle name="Normal 11 3 3 3 5 2" xfId="53421"/>
    <cellStyle name="Normal 11 3 3 3 6" xfId="53422"/>
    <cellStyle name="Normal 11 3 3 3 6 2" xfId="53423"/>
    <cellStyle name="Normal 11 3 3 3 7" xfId="53424"/>
    <cellStyle name="Normal 11 3 3 3 8" xfId="53425"/>
    <cellStyle name="Normal 11 3 3 3 9" xfId="53426"/>
    <cellStyle name="Normal 11 3 3 4" xfId="53427"/>
    <cellStyle name="Normal 11 3 3 4 10" xfId="53428"/>
    <cellStyle name="Normal 11 3 3 4 11" xfId="53429"/>
    <cellStyle name="Normal 11 3 3 4 12" xfId="53430"/>
    <cellStyle name="Normal 11 3 3 4 2" xfId="53431"/>
    <cellStyle name="Normal 11 3 3 4 2 2" xfId="53432"/>
    <cellStyle name="Normal 11 3 3 4 2 2 2" xfId="53433"/>
    <cellStyle name="Normal 11 3 3 4 2 2 2 2" xfId="53434"/>
    <cellStyle name="Normal 11 3 3 4 2 2 3" xfId="53435"/>
    <cellStyle name="Normal 11 3 3 4 2 3" xfId="53436"/>
    <cellStyle name="Normal 11 3 3 4 2 3 2" xfId="53437"/>
    <cellStyle name="Normal 11 3 3 4 2 4" xfId="53438"/>
    <cellStyle name="Normal 11 3 3 4 2 5" xfId="53439"/>
    <cellStyle name="Normal 11 3 3 4 2 6" xfId="53440"/>
    <cellStyle name="Normal 11 3 3 4 2 7" xfId="53441"/>
    <cellStyle name="Normal 11 3 3 4 2 8" xfId="53442"/>
    <cellStyle name="Normal 11 3 3 4 3" xfId="53443"/>
    <cellStyle name="Normal 11 3 3 4 3 2" xfId="53444"/>
    <cellStyle name="Normal 11 3 3 4 3 2 2" xfId="53445"/>
    <cellStyle name="Normal 11 3 3 4 3 2 2 2" xfId="53446"/>
    <cellStyle name="Normal 11 3 3 4 3 2 3" xfId="53447"/>
    <cellStyle name="Normal 11 3 3 4 3 3" xfId="53448"/>
    <cellStyle name="Normal 11 3 3 4 3 3 2" xfId="53449"/>
    <cellStyle name="Normal 11 3 3 4 3 4" xfId="53450"/>
    <cellStyle name="Normal 11 3 3 4 3 5" xfId="53451"/>
    <cellStyle name="Normal 11 3 3 4 3 6" xfId="53452"/>
    <cellStyle name="Normal 11 3 3 4 3 7" xfId="53453"/>
    <cellStyle name="Normal 11 3 3 4 3 8" xfId="53454"/>
    <cellStyle name="Normal 11 3 3 4 4" xfId="53455"/>
    <cellStyle name="Normal 11 3 3 4 4 2" xfId="53456"/>
    <cellStyle name="Normal 11 3 3 4 4 2 2" xfId="53457"/>
    <cellStyle name="Normal 11 3 3 4 4 3" xfId="53458"/>
    <cellStyle name="Normal 11 3 3 4 5" xfId="53459"/>
    <cellStyle name="Normal 11 3 3 4 5 2" xfId="53460"/>
    <cellStyle name="Normal 11 3 3 4 6" xfId="53461"/>
    <cellStyle name="Normal 11 3 3 4 6 2" xfId="53462"/>
    <cellStyle name="Normal 11 3 3 4 7" xfId="53463"/>
    <cellStyle name="Normal 11 3 3 4 8" xfId="53464"/>
    <cellStyle name="Normal 11 3 3 4 9" xfId="53465"/>
    <cellStyle name="Normal 11 3 3 5" xfId="53466"/>
    <cellStyle name="Normal 11 3 3 5 2" xfId="53467"/>
    <cellStyle name="Normal 11 3 3 5 2 2" xfId="53468"/>
    <cellStyle name="Normal 11 3 3 5 2 2 2" xfId="53469"/>
    <cellStyle name="Normal 11 3 3 5 2 3" xfId="53470"/>
    <cellStyle name="Normal 11 3 3 5 3" xfId="53471"/>
    <cellStyle name="Normal 11 3 3 5 3 2" xfId="53472"/>
    <cellStyle name="Normal 11 3 3 5 4" xfId="53473"/>
    <cellStyle name="Normal 11 3 3 5 5" xfId="53474"/>
    <cellStyle name="Normal 11 3 3 5 6" xfId="53475"/>
    <cellStyle name="Normal 11 3 3 5 7" xfId="53476"/>
    <cellStyle name="Normal 11 3 3 5 8" xfId="53477"/>
    <cellStyle name="Normal 11 3 3 6" xfId="53478"/>
    <cellStyle name="Normal 11 3 3 6 2" xfId="53479"/>
    <cellStyle name="Normal 11 3 3 6 2 2" xfId="53480"/>
    <cellStyle name="Normal 11 3 3 6 2 2 2" xfId="53481"/>
    <cellStyle name="Normal 11 3 3 6 2 3" xfId="53482"/>
    <cellStyle name="Normal 11 3 3 6 3" xfId="53483"/>
    <cellStyle name="Normal 11 3 3 6 3 2" xfId="53484"/>
    <cellStyle name="Normal 11 3 3 6 4" xfId="53485"/>
    <cellStyle name="Normal 11 3 3 6 5" xfId="53486"/>
    <cellStyle name="Normal 11 3 3 6 6" xfId="53487"/>
    <cellStyle name="Normal 11 3 3 6 7" xfId="53488"/>
    <cellStyle name="Normal 11 3 3 6 8" xfId="53489"/>
    <cellStyle name="Normal 11 3 3 7" xfId="53490"/>
    <cellStyle name="Normal 11 3 3 7 2" xfId="53491"/>
    <cellStyle name="Normal 11 3 3 7 2 2" xfId="53492"/>
    <cellStyle name="Normal 11 3 3 7 3" xfId="53493"/>
    <cellStyle name="Normal 11 3 3 8" xfId="53494"/>
    <cellStyle name="Normal 11 3 3 8 2" xfId="53495"/>
    <cellStyle name="Normal 11 3 3 9" xfId="53496"/>
    <cellStyle name="Normal 11 3 3 9 2" xfId="53497"/>
    <cellStyle name="Normal 11 3 4" xfId="53498"/>
    <cellStyle name="Normal 11 3 4 10" xfId="53499"/>
    <cellStyle name="Normal 11 3 4 11" xfId="53500"/>
    <cellStyle name="Normal 11 3 4 12" xfId="53501"/>
    <cellStyle name="Normal 11 3 4 2" xfId="53502"/>
    <cellStyle name="Normal 11 3 4 2 2" xfId="53503"/>
    <cellStyle name="Normal 11 3 4 2 2 2" xfId="53504"/>
    <cellStyle name="Normal 11 3 4 2 2 2 2" xfId="53505"/>
    <cellStyle name="Normal 11 3 4 2 2 3" xfId="53506"/>
    <cellStyle name="Normal 11 3 4 2 3" xfId="53507"/>
    <cellStyle name="Normal 11 3 4 2 3 2" xfId="53508"/>
    <cellStyle name="Normal 11 3 4 2 4" xfId="53509"/>
    <cellStyle name="Normal 11 3 4 2 5" xfId="53510"/>
    <cellStyle name="Normal 11 3 4 2 6" xfId="53511"/>
    <cellStyle name="Normal 11 3 4 2 7" xfId="53512"/>
    <cellStyle name="Normal 11 3 4 2 8" xfId="53513"/>
    <cellStyle name="Normal 11 3 4 3" xfId="53514"/>
    <cellStyle name="Normal 11 3 4 3 2" xfId="53515"/>
    <cellStyle name="Normal 11 3 4 3 2 2" xfId="53516"/>
    <cellStyle name="Normal 11 3 4 3 2 2 2" xfId="53517"/>
    <cellStyle name="Normal 11 3 4 3 2 3" xfId="53518"/>
    <cellStyle name="Normal 11 3 4 3 3" xfId="53519"/>
    <cellStyle name="Normal 11 3 4 3 3 2" xfId="53520"/>
    <cellStyle name="Normal 11 3 4 3 4" xfId="53521"/>
    <cellStyle name="Normal 11 3 4 3 5" xfId="53522"/>
    <cellStyle name="Normal 11 3 4 3 6" xfId="53523"/>
    <cellStyle name="Normal 11 3 4 3 7" xfId="53524"/>
    <cellStyle name="Normal 11 3 4 3 8" xfId="53525"/>
    <cellStyle name="Normal 11 3 4 4" xfId="53526"/>
    <cellStyle name="Normal 11 3 4 4 2" xfId="53527"/>
    <cellStyle name="Normal 11 3 4 4 2 2" xfId="53528"/>
    <cellStyle name="Normal 11 3 4 4 3" xfId="53529"/>
    <cellStyle name="Normal 11 3 4 5" xfId="53530"/>
    <cellStyle name="Normal 11 3 4 5 2" xfId="53531"/>
    <cellStyle name="Normal 11 3 4 6" xfId="53532"/>
    <cellStyle name="Normal 11 3 4 6 2" xfId="53533"/>
    <cellStyle name="Normal 11 3 4 7" xfId="53534"/>
    <cellStyle name="Normal 11 3 4 8" xfId="53535"/>
    <cellStyle name="Normal 11 3 4 9" xfId="53536"/>
    <cellStyle name="Normal 11 3 5" xfId="53537"/>
    <cellStyle name="Normal 11 3 5 10" xfId="53538"/>
    <cellStyle name="Normal 11 3 5 11" xfId="53539"/>
    <cellStyle name="Normal 11 3 5 12" xfId="53540"/>
    <cellStyle name="Normal 11 3 5 2" xfId="53541"/>
    <cellStyle name="Normal 11 3 5 2 2" xfId="53542"/>
    <cellStyle name="Normal 11 3 5 2 2 2" xfId="53543"/>
    <cellStyle name="Normal 11 3 5 2 2 2 2" xfId="53544"/>
    <cellStyle name="Normal 11 3 5 2 2 3" xfId="53545"/>
    <cellStyle name="Normal 11 3 5 2 3" xfId="53546"/>
    <cellStyle name="Normal 11 3 5 2 3 2" xfId="53547"/>
    <cellStyle name="Normal 11 3 5 2 4" xfId="53548"/>
    <cellStyle name="Normal 11 3 5 2 5" xfId="53549"/>
    <cellStyle name="Normal 11 3 5 2 6" xfId="53550"/>
    <cellStyle name="Normal 11 3 5 2 7" xfId="53551"/>
    <cellStyle name="Normal 11 3 5 2 8" xfId="53552"/>
    <cellStyle name="Normal 11 3 5 3" xfId="53553"/>
    <cellStyle name="Normal 11 3 5 3 2" xfId="53554"/>
    <cellStyle name="Normal 11 3 5 3 2 2" xfId="53555"/>
    <cellStyle name="Normal 11 3 5 3 2 2 2" xfId="53556"/>
    <cellStyle name="Normal 11 3 5 3 2 3" xfId="53557"/>
    <cellStyle name="Normal 11 3 5 3 3" xfId="53558"/>
    <cellStyle name="Normal 11 3 5 3 3 2" xfId="53559"/>
    <cellStyle name="Normal 11 3 5 3 4" xfId="53560"/>
    <cellStyle name="Normal 11 3 5 3 5" xfId="53561"/>
    <cellStyle name="Normal 11 3 5 3 6" xfId="53562"/>
    <cellStyle name="Normal 11 3 5 3 7" xfId="53563"/>
    <cellStyle name="Normal 11 3 5 3 8" xfId="53564"/>
    <cellStyle name="Normal 11 3 5 4" xfId="53565"/>
    <cellStyle name="Normal 11 3 5 4 2" xfId="53566"/>
    <cellStyle name="Normal 11 3 5 4 2 2" xfId="53567"/>
    <cellStyle name="Normal 11 3 5 4 3" xfId="53568"/>
    <cellStyle name="Normal 11 3 5 5" xfId="53569"/>
    <cellStyle name="Normal 11 3 5 5 2" xfId="53570"/>
    <cellStyle name="Normal 11 3 5 6" xfId="53571"/>
    <cellStyle name="Normal 11 3 5 6 2" xfId="53572"/>
    <cellStyle name="Normal 11 3 5 7" xfId="53573"/>
    <cellStyle name="Normal 11 3 5 8" xfId="53574"/>
    <cellStyle name="Normal 11 3 5 9" xfId="53575"/>
    <cellStyle name="Normal 11 3 6" xfId="53576"/>
    <cellStyle name="Normal 11 3 6 10" xfId="53577"/>
    <cellStyle name="Normal 11 3 6 11" xfId="53578"/>
    <cellStyle name="Normal 11 3 6 12" xfId="53579"/>
    <cellStyle name="Normal 11 3 6 2" xfId="53580"/>
    <cellStyle name="Normal 11 3 6 2 2" xfId="53581"/>
    <cellStyle name="Normal 11 3 6 2 2 2" xfId="53582"/>
    <cellStyle name="Normal 11 3 6 2 2 2 2" xfId="53583"/>
    <cellStyle name="Normal 11 3 6 2 2 3" xfId="53584"/>
    <cellStyle name="Normal 11 3 6 2 3" xfId="53585"/>
    <cellStyle name="Normal 11 3 6 2 3 2" xfId="53586"/>
    <cellStyle name="Normal 11 3 6 2 4" xfId="53587"/>
    <cellStyle name="Normal 11 3 6 2 5" xfId="53588"/>
    <cellStyle name="Normal 11 3 6 2 6" xfId="53589"/>
    <cellStyle name="Normal 11 3 6 2 7" xfId="53590"/>
    <cellStyle name="Normal 11 3 6 2 8" xfId="53591"/>
    <cellStyle name="Normal 11 3 6 3" xfId="53592"/>
    <cellStyle name="Normal 11 3 6 3 2" xfId="53593"/>
    <cellStyle name="Normal 11 3 6 3 2 2" xfId="53594"/>
    <cellStyle name="Normal 11 3 6 3 2 2 2" xfId="53595"/>
    <cellStyle name="Normal 11 3 6 3 2 3" xfId="53596"/>
    <cellStyle name="Normal 11 3 6 3 3" xfId="53597"/>
    <cellStyle name="Normal 11 3 6 3 3 2" xfId="53598"/>
    <cellStyle name="Normal 11 3 6 3 4" xfId="53599"/>
    <cellStyle name="Normal 11 3 6 3 5" xfId="53600"/>
    <cellStyle name="Normal 11 3 6 3 6" xfId="53601"/>
    <cellStyle name="Normal 11 3 6 3 7" xfId="53602"/>
    <cellStyle name="Normal 11 3 6 3 8" xfId="53603"/>
    <cellStyle name="Normal 11 3 6 4" xfId="53604"/>
    <cellStyle name="Normal 11 3 6 4 2" xfId="53605"/>
    <cellStyle name="Normal 11 3 6 4 2 2" xfId="53606"/>
    <cellStyle name="Normal 11 3 6 4 3" xfId="53607"/>
    <cellStyle name="Normal 11 3 6 5" xfId="53608"/>
    <cellStyle name="Normal 11 3 6 5 2" xfId="53609"/>
    <cellStyle name="Normal 11 3 6 6" xfId="53610"/>
    <cellStyle name="Normal 11 3 6 6 2" xfId="53611"/>
    <cellStyle name="Normal 11 3 6 7" xfId="53612"/>
    <cellStyle name="Normal 11 3 6 8" xfId="53613"/>
    <cellStyle name="Normal 11 3 6 9" xfId="53614"/>
    <cellStyle name="Normal 11 3 7" xfId="53615"/>
    <cellStyle name="Normal 11 3 7 2" xfId="53616"/>
    <cellStyle name="Normal 11 3 7 2 2" xfId="53617"/>
    <cellStyle name="Normal 11 3 7 2 2 2" xfId="53618"/>
    <cellStyle name="Normal 11 3 7 2 3" xfId="53619"/>
    <cellStyle name="Normal 11 3 7 3" xfId="53620"/>
    <cellStyle name="Normal 11 3 7 3 2" xfId="53621"/>
    <cellStyle name="Normal 11 3 7 4" xfId="53622"/>
    <cellStyle name="Normal 11 3 7 5" xfId="53623"/>
    <cellStyle name="Normal 11 3 7 6" xfId="53624"/>
    <cellStyle name="Normal 11 3 7 7" xfId="53625"/>
    <cellStyle name="Normal 11 3 7 8" xfId="53626"/>
    <cellStyle name="Normal 11 3 8" xfId="53627"/>
    <cellStyle name="Normal 11 3 8 2" xfId="53628"/>
    <cellStyle name="Normal 11 3 8 2 2" xfId="53629"/>
    <cellStyle name="Normal 11 3 8 2 2 2" xfId="53630"/>
    <cellStyle name="Normal 11 3 8 2 3" xfId="53631"/>
    <cellStyle name="Normal 11 3 8 3" xfId="53632"/>
    <cellStyle name="Normal 11 3 8 3 2" xfId="53633"/>
    <cellStyle name="Normal 11 3 8 4" xfId="53634"/>
    <cellStyle name="Normal 11 3 8 5" xfId="53635"/>
    <cellStyle name="Normal 11 3 8 6" xfId="53636"/>
    <cellStyle name="Normal 11 3 8 7" xfId="53637"/>
    <cellStyle name="Normal 11 3 8 8" xfId="53638"/>
    <cellStyle name="Normal 11 3 9" xfId="53639"/>
    <cellStyle name="Normal 11 3 9 2" xfId="53640"/>
    <cellStyle name="Normal 11 3 9 2 2" xfId="53641"/>
    <cellStyle name="Normal 11 3 9 2 2 2" xfId="53642"/>
    <cellStyle name="Normal 11 3 9 2 3" xfId="53643"/>
    <cellStyle name="Normal 11 3 9 3" xfId="53644"/>
    <cellStyle name="Normal 11 3 9 3 2" xfId="53645"/>
    <cellStyle name="Normal 11 3 9 4" xfId="53646"/>
    <cellStyle name="Normal 11 3 9 5" xfId="53647"/>
    <cellStyle name="Normal 11 4" xfId="53648"/>
    <cellStyle name="Normal 11 4 10" xfId="53649"/>
    <cellStyle name="Normal 11 4 10 2" xfId="53650"/>
    <cellStyle name="Normal 11 4 10 2 2" xfId="53651"/>
    <cellStyle name="Normal 11 4 10 3" xfId="53652"/>
    <cellStyle name="Normal 11 4 11" xfId="53653"/>
    <cellStyle name="Normal 11 4 11 2" xfId="53654"/>
    <cellStyle name="Normal 11 4 12" xfId="53655"/>
    <cellStyle name="Normal 11 4 12 2" xfId="53656"/>
    <cellStyle name="Normal 11 4 13" xfId="53657"/>
    <cellStyle name="Normal 11 4 14" xfId="53658"/>
    <cellStyle name="Normal 11 4 15" xfId="53659"/>
    <cellStyle name="Normal 11 4 16" xfId="53660"/>
    <cellStyle name="Normal 11 4 17" xfId="53661"/>
    <cellStyle name="Normal 11 4 18" xfId="53662"/>
    <cellStyle name="Normal 11 4 2" xfId="53663"/>
    <cellStyle name="Normal 11 4 2 10" xfId="53664"/>
    <cellStyle name="Normal 11 4 2 11" xfId="53665"/>
    <cellStyle name="Normal 11 4 2 12" xfId="53666"/>
    <cellStyle name="Normal 11 4 2 13" xfId="53667"/>
    <cellStyle name="Normal 11 4 2 14" xfId="53668"/>
    <cellStyle name="Normal 11 4 2 15" xfId="53669"/>
    <cellStyle name="Normal 11 4 2 2" xfId="53670"/>
    <cellStyle name="Normal 11 4 2 2 10" xfId="53671"/>
    <cellStyle name="Normal 11 4 2 2 11" xfId="53672"/>
    <cellStyle name="Normal 11 4 2 2 12" xfId="53673"/>
    <cellStyle name="Normal 11 4 2 2 2" xfId="53674"/>
    <cellStyle name="Normal 11 4 2 2 2 2" xfId="53675"/>
    <cellStyle name="Normal 11 4 2 2 2 2 2" xfId="53676"/>
    <cellStyle name="Normal 11 4 2 2 2 2 2 2" xfId="53677"/>
    <cellStyle name="Normal 11 4 2 2 2 2 3" xfId="53678"/>
    <cellStyle name="Normal 11 4 2 2 2 3" xfId="53679"/>
    <cellStyle name="Normal 11 4 2 2 2 3 2" xfId="53680"/>
    <cellStyle name="Normal 11 4 2 2 2 4" xfId="53681"/>
    <cellStyle name="Normal 11 4 2 2 2 5" xfId="53682"/>
    <cellStyle name="Normal 11 4 2 2 2 6" xfId="53683"/>
    <cellStyle name="Normal 11 4 2 2 2 7" xfId="53684"/>
    <cellStyle name="Normal 11 4 2 2 2 8" xfId="53685"/>
    <cellStyle name="Normal 11 4 2 2 3" xfId="53686"/>
    <cellStyle name="Normal 11 4 2 2 3 2" xfId="53687"/>
    <cellStyle name="Normal 11 4 2 2 3 2 2" xfId="53688"/>
    <cellStyle name="Normal 11 4 2 2 3 2 2 2" xfId="53689"/>
    <cellStyle name="Normal 11 4 2 2 3 2 3" xfId="53690"/>
    <cellStyle name="Normal 11 4 2 2 3 3" xfId="53691"/>
    <cellStyle name="Normal 11 4 2 2 3 3 2" xfId="53692"/>
    <cellStyle name="Normal 11 4 2 2 3 4" xfId="53693"/>
    <cellStyle name="Normal 11 4 2 2 3 5" xfId="53694"/>
    <cellStyle name="Normal 11 4 2 2 3 6" xfId="53695"/>
    <cellStyle name="Normal 11 4 2 2 3 7" xfId="53696"/>
    <cellStyle name="Normal 11 4 2 2 3 8" xfId="53697"/>
    <cellStyle name="Normal 11 4 2 2 4" xfId="53698"/>
    <cellStyle name="Normal 11 4 2 2 4 2" xfId="53699"/>
    <cellStyle name="Normal 11 4 2 2 4 2 2" xfId="53700"/>
    <cellStyle name="Normal 11 4 2 2 4 3" xfId="53701"/>
    <cellStyle name="Normal 11 4 2 2 5" xfId="53702"/>
    <cellStyle name="Normal 11 4 2 2 5 2" xfId="53703"/>
    <cellStyle name="Normal 11 4 2 2 6" xfId="53704"/>
    <cellStyle name="Normal 11 4 2 2 6 2" xfId="53705"/>
    <cellStyle name="Normal 11 4 2 2 7" xfId="53706"/>
    <cellStyle name="Normal 11 4 2 2 8" xfId="53707"/>
    <cellStyle name="Normal 11 4 2 2 9" xfId="53708"/>
    <cellStyle name="Normal 11 4 2 3" xfId="53709"/>
    <cellStyle name="Normal 11 4 2 3 10" xfId="53710"/>
    <cellStyle name="Normal 11 4 2 3 11" xfId="53711"/>
    <cellStyle name="Normal 11 4 2 3 12" xfId="53712"/>
    <cellStyle name="Normal 11 4 2 3 2" xfId="53713"/>
    <cellStyle name="Normal 11 4 2 3 2 2" xfId="53714"/>
    <cellStyle name="Normal 11 4 2 3 2 2 2" xfId="53715"/>
    <cellStyle name="Normal 11 4 2 3 2 2 2 2" xfId="53716"/>
    <cellStyle name="Normal 11 4 2 3 2 2 3" xfId="53717"/>
    <cellStyle name="Normal 11 4 2 3 2 3" xfId="53718"/>
    <cellStyle name="Normal 11 4 2 3 2 3 2" xfId="53719"/>
    <cellStyle name="Normal 11 4 2 3 2 4" xfId="53720"/>
    <cellStyle name="Normal 11 4 2 3 2 5" xfId="53721"/>
    <cellStyle name="Normal 11 4 2 3 2 6" xfId="53722"/>
    <cellStyle name="Normal 11 4 2 3 2 7" xfId="53723"/>
    <cellStyle name="Normal 11 4 2 3 2 8" xfId="53724"/>
    <cellStyle name="Normal 11 4 2 3 3" xfId="53725"/>
    <cellStyle name="Normal 11 4 2 3 3 2" xfId="53726"/>
    <cellStyle name="Normal 11 4 2 3 3 2 2" xfId="53727"/>
    <cellStyle name="Normal 11 4 2 3 3 2 2 2" xfId="53728"/>
    <cellStyle name="Normal 11 4 2 3 3 2 3" xfId="53729"/>
    <cellStyle name="Normal 11 4 2 3 3 3" xfId="53730"/>
    <cellStyle name="Normal 11 4 2 3 3 3 2" xfId="53731"/>
    <cellStyle name="Normal 11 4 2 3 3 4" xfId="53732"/>
    <cellStyle name="Normal 11 4 2 3 3 5" xfId="53733"/>
    <cellStyle name="Normal 11 4 2 3 3 6" xfId="53734"/>
    <cellStyle name="Normal 11 4 2 3 3 7" xfId="53735"/>
    <cellStyle name="Normal 11 4 2 3 3 8" xfId="53736"/>
    <cellStyle name="Normal 11 4 2 3 4" xfId="53737"/>
    <cellStyle name="Normal 11 4 2 3 4 2" xfId="53738"/>
    <cellStyle name="Normal 11 4 2 3 4 2 2" xfId="53739"/>
    <cellStyle name="Normal 11 4 2 3 4 3" xfId="53740"/>
    <cellStyle name="Normal 11 4 2 3 5" xfId="53741"/>
    <cellStyle name="Normal 11 4 2 3 5 2" xfId="53742"/>
    <cellStyle name="Normal 11 4 2 3 6" xfId="53743"/>
    <cellStyle name="Normal 11 4 2 3 6 2" xfId="53744"/>
    <cellStyle name="Normal 11 4 2 3 7" xfId="53745"/>
    <cellStyle name="Normal 11 4 2 3 8" xfId="53746"/>
    <cellStyle name="Normal 11 4 2 3 9" xfId="53747"/>
    <cellStyle name="Normal 11 4 2 4" xfId="53748"/>
    <cellStyle name="Normal 11 4 2 4 10" xfId="53749"/>
    <cellStyle name="Normal 11 4 2 4 11" xfId="53750"/>
    <cellStyle name="Normal 11 4 2 4 12" xfId="53751"/>
    <cellStyle name="Normal 11 4 2 4 2" xfId="53752"/>
    <cellStyle name="Normal 11 4 2 4 2 2" xfId="53753"/>
    <cellStyle name="Normal 11 4 2 4 2 2 2" xfId="53754"/>
    <cellStyle name="Normal 11 4 2 4 2 2 2 2" xfId="53755"/>
    <cellStyle name="Normal 11 4 2 4 2 2 3" xfId="53756"/>
    <cellStyle name="Normal 11 4 2 4 2 3" xfId="53757"/>
    <cellStyle name="Normal 11 4 2 4 2 3 2" xfId="53758"/>
    <cellStyle name="Normal 11 4 2 4 2 4" xfId="53759"/>
    <cellStyle name="Normal 11 4 2 4 2 5" xfId="53760"/>
    <cellStyle name="Normal 11 4 2 4 2 6" xfId="53761"/>
    <cellStyle name="Normal 11 4 2 4 2 7" xfId="53762"/>
    <cellStyle name="Normal 11 4 2 4 2 8" xfId="53763"/>
    <cellStyle name="Normal 11 4 2 4 3" xfId="53764"/>
    <cellStyle name="Normal 11 4 2 4 3 2" xfId="53765"/>
    <cellStyle name="Normal 11 4 2 4 3 2 2" xfId="53766"/>
    <cellStyle name="Normal 11 4 2 4 3 2 2 2" xfId="53767"/>
    <cellStyle name="Normal 11 4 2 4 3 2 3" xfId="53768"/>
    <cellStyle name="Normal 11 4 2 4 3 3" xfId="53769"/>
    <cellStyle name="Normal 11 4 2 4 3 3 2" xfId="53770"/>
    <cellStyle name="Normal 11 4 2 4 3 4" xfId="53771"/>
    <cellStyle name="Normal 11 4 2 4 3 5" xfId="53772"/>
    <cellStyle name="Normal 11 4 2 4 3 6" xfId="53773"/>
    <cellStyle name="Normal 11 4 2 4 3 7" xfId="53774"/>
    <cellStyle name="Normal 11 4 2 4 3 8" xfId="53775"/>
    <cellStyle name="Normal 11 4 2 4 4" xfId="53776"/>
    <cellStyle name="Normal 11 4 2 4 4 2" xfId="53777"/>
    <cellStyle name="Normal 11 4 2 4 4 2 2" xfId="53778"/>
    <cellStyle name="Normal 11 4 2 4 4 3" xfId="53779"/>
    <cellStyle name="Normal 11 4 2 4 5" xfId="53780"/>
    <cellStyle name="Normal 11 4 2 4 5 2" xfId="53781"/>
    <cellStyle name="Normal 11 4 2 4 6" xfId="53782"/>
    <cellStyle name="Normal 11 4 2 4 6 2" xfId="53783"/>
    <cellStyle name="Normal 11 4 2 4 7" xfId="53784"/>
    <cellStyle name="Normal 11 4 2 4 8" xfId="53785"/>
    <cellStyle name="Normal 11 4 2 4 9" xfId="53786"/>
    <cellStyle name="Normal 11 4 2 5" xfId="53787"/>
    <cellStyle name="Normal 11 4 2 5 2" xfId="53788"/>
    <cellStyle name="Normal 11 4 2 5 2 2" xfId="53789"/>
    <cellStyle name="Normal 11 4 2 5 2 2 2" xfId="53790"/>
    <cellStyle name="Normal 11 4 2 5 2 3" xfId="53791"/>
    <cellStyle name="Normal 11 4 2 5 3" xfId="53792"/>
    <cellStyle name="Normal 11 4 2 5 3 2" xfId="53793"/>
    <cellStyle name="Normal 11 4 2 5 4" xfId="53794"/>
    <cellStyle name="Normal 11 4 2 5 5" xfId="53795"/>
    <cellStyle name="Normal 11 4 2 5 6" xfId="53796"/>
    <cellStyle name="Normal 11 4 2 5 7" xfId="53797"/>
    <cellStyle name="Normal 11 4 2 5 8" xfId="53798"/>
    <cellStyle name="Normal 11 4 2 6" xfId="53799"/>
    <cellStyle name="Normal 11 4 2 6 2" xfId="53800"/>
    <cellStyle name="Normal 11 4 2 6 2 2" xfId="53801"/>
    <cellStyle name="Normal 11 4 2 6 2 2 2" xfId="53802"/>
    <cellStyle name="Normal 11 4 2 6 2 3" xfId="53803"/>
    <cellStyle name="Normal 11 4 2 6 3" xfId="53804"/>
    <cellStyle name="Normal 11 4 2 6 3 2" xfId="53805"/>
    <cellStyle name="Normal 11 4 2 6 4" xfId="53806"/>
    <cellStyle name="Normal 11 4 2 6 5" xfId="53807"/>
    <cellStyle name="Normal 11 4 2 6 6" xfId="53808"/>
    <cellStyle name="Normal 11 4 2 6 7" xfId="53809"/>
    <cellStyle name="Normal 11 4 2 6 8" xfId="53810"/>
    <cellStyle name="Normal 11 4 2 7" xfId="53811"/>
    <cellStyle name="Normal 11 4 2 7 2" xfId="53812"/>
    <cellStyle name="Normal 11 4 2 7 2 2" xfId="53813"/>
    <cellStyle name="Normal 11 4 2 7 3" xfId="53814"/>
    <cellStyle name="Normal 11 4 2 8" xfId="53815"/>
    <cellStyle name="Normal 11 4 2 8 2" xfId="53816"/>
    <cellStyle name="Normal 11 4 2 9" xfId="53817"/>
    <cellStyle name="Normal 11 4 2 9 2" xfId="53818"/>
    <cellStyle name="Normal 11 4 3" xfId="53819"/>
    <cellStyle name="Normal 11 4 3 10" xfId="53820"/>
    <cellStyle name="Normal 11 4 3 11" xfId="53821"/>
    <cellStyle name="Normal 11 4 3 12" xfId="53822"/>
    <cellStyle name="Normal 11 4 3 2" xfId="53823"/>
    <cellStyle name="Normal 11 4 3 2 2" xfId="53824"/>
    <cellStyle name="Normal 11 4 3 2 2 2" xfId="53825"/>
    <cellStyle name="Normal 11 4 3 2 2 2 2" xfId="53826"/>
    <cellStyle name="Normal 11 4 3 2 2 3" xfId="53827"/>
    <cellStyle name="Normal 11 4 3 2 3" xfId="53828"/>
    <cellStyle name="Normal 11 4 3 2 3 2" xfId="53829"/>
    <cellStyle name="Normal 11 4 3 2 4" xfId="53830"/>
    <cellStyle name="Normal 11 4 3 2 5" xfId="53831"/>
    <cellStyle name="Normal 11 4 3 2 6" xfId="53832"/>
    <cellStyle name="Normal 11 4 3 2 7" xfId="53833"/>
    <cellStyle name="Normal 11 4 3 2 8" xfId="53834"/>
    <cellStyle name="Normal 11 4 3 3" xfId="53835"/>
    <cellStyle name="Normal 11 4 3 3 2" xfId="53836"/>
    <cellStyle name="Normal 11 4 3 3 2 2" xfId="53837"/>
    <cellStyle name="Normal 11 4 3 3 2 2 2" xfId="53838"/>
    <cellStyle name="Normal 11 4 3 3 2 3" xfId="53839"/>
    <cellStyle name="Normal 11 4 3 3 3" xfId="53840"/>
    <cellStyle name="Normal 11 4 3 3 3 2" xfId="53841"/>
    <cellStyle name="Normal 11 4 3 3 4" xfId="53842"/>
    <cellStyle name="Normal 11 4 3 3 5" xfId="53843"/>
    <cellStyle name="Normal 11 4 3 3 6" xfId="53844"/>
    <cellStyle name="Normal 11 4 3 3 7" xfId="53845"/>
    <cellStyle name="Normal 11 4 3 3 8" xfId="53846"/>
    <cellStyle name="Normal 11 4 3 4" xfId="53847"/>
    <cellStyle name="Normal 11 4 3 4 2" xfId="53848"/>
    <cellStyle name="Normal 11 4 3 4 2 2" xfId="53849"/>
    <cellStyle name="Normal 11 4 3 4 3" xfId="53850"/>
    <cellStyle name="Normal 11 4 3 5" xfId="53851"/>
    <cellStyle name="Normal 11 4 3 5 2" xfId="53852"/>
    <cellStyle name="Normal 11 4 3 6" xfId="53853"/>
    <cellStyle name="Normal 11 4 3 6 2" xfId="53854"/>
    <cellStyle name="Normal 11 4 3 7" xfId="53855"/>
    <cellStyle name="Normal 11 4 3 8" xfId="53856"/>
    <cellStyle name="Normal 11 4 3 9" xfId="53857"/>
    <cellStyle name="Normal 11 4 4" xfId="53858"/>
    <cellStyle name="Normal 11 4 4 10" xfId="53859"/>
    <cellStyle name="Normal 11 4 4 11" xfId="53860"/>
    <cellStyle name="Normal 11 4 4 12" xfId="53861"/>
    <cellStyle name="Normal 11 4 4 2" xfId="53862"/>
    <cellStyle name="Normal 11 4 4 2 2" xfId="53863"/>
    <cellStyle name="Normal 11 4 4 2 2 2" xfId="53864"/>
    <cellStyle name="Normal 11 4 4 2 2 2 2" xfId="53865"/>
    <cellStyle name="Normal 11 4 4 2 2 3" xfId="53866"/>
    <cellStyle name="Normal 11 4 4 2 3" xfId="53867"/>
    <cellStyle name="Normal 11 4 4 2 3 2" xfId="53868"/>
    <cellStyle name="Normal 11 4 4 2 4" xfId="53869"/>
    <cellStyle name="Normal 11 4 4 2 5" xfId="53870"/>
    <cellStyle name="Normal 11 4 4 2 6" xfId="53871"/>
    <cellStyle name="Normal 11 4 4 2 7" xfId="53872"/>
    <cellStyle name="Normal 11 4 4 2 8" xfId="53873"/>
    <cellStyle name="Normal 11 4 4 3" xfId="53874"/>
    <cellStyle name="Normal 11 4 4 3 2" xfId="53875"/>
    <cellStyle name="Normal 11 4 4 3 2 2" xfId="53876"/>
    <cellStyle name="Normal 11 4 4 3 2 2 2" xfId="53877"/>
    <cellStyle name="Normal 11 4 4 3 2 3" xfId="53878"/>
    <cellStyle name="Normal 11 4 4 3 3" xfId="53879"/>
    <cellStyle name="Normal 11 4 4 3 3 2" xfId="53880"/>
    <cellStyle name="Normal 11 4 4 3 4" xfId="53881"/>
    <cellStyle name="Normal 11 4 4 3 5" xfId="53882"/>
    <cellStyle name="Normal 11 4 4 3 6" xfId="53883"/>
    <cellStyle name="Normal 11 4 4 3 7" xfId="53884"/>
    <cellStyle name="Normal 11 4 4 3 8" xfId="53885"/>
    <cellStyle name="Normal 11 4 4 4" xfId="53886"/>
    <cellStyle name="Normal 11 4 4 4 2" xfId="53887"/>
    <cellStyle name="Normal 11 4 4 4 2 2" xfId="53888"/>
    <cellStyle name="Normal 11 4 4 4 3" xfId="53889"/>
    <cellStyle name="Normal 11 4 4 5" xfId="53890"/>
    <cellStyle name="Normal 11 4 4 5 2" xfId="53891"/>
    <cellStyle name="Normal 11 4 4 6" xfId="53892"/>
    <cellStyle name="Normal 11 4 4 6 2" xfId="53893"/>
    <cellStyle name="Normal 11 4 4 7" xfId="53894"/>
    <cellStyle name="Normal 11 4 4 8" xfId="53895"/>
    <cellStyle name="Normal 11 4 4 9" xfId="53896"/>
    <cellStyle name="Normal 11 4 5" xfId="53897"/>
    <cellStyle name="Normal 11 4 5 10" xfId="53898"/>
    <cellStyle name="Normal 11 4 5 11" xfId="53899"/>
    <cellStyle name="Normal 11 4 5 12" xfId="53900"/>
    <cellStyle name="Normal 11 4 5 2" xfId="53901"/>
    <cellStyle name="Normal 11 4 5 2 2" xfId="53902"/>
    <cellStyle name="Normal 11 4 5 2 2 2" xfId="53903"/>
    <cellStyle name="Normal 11 4 5 2 2 2 2" xfId="53904"/>
    <cellStyle name="Normal 11 4 5 2 2 3" xfId="53905"/>
    <cellStyle name="Normal 11 4 5 2 3" xfId="53906"/>
    <cellStyle name="Normal 11 4 5 2 3 2" xfId="53907"/>
    <cellStyle name="Normal 11 4 5 2 4" xfId="53908"/>
    <cellStyle name="Normal 11 4 5 2 5" xfId="53909"/>
    <cellStyle name="Normal 11 4 5 2 6" xfId="53910"/>
    <cellStyle name="Normal 11 4 5 2 7" xfId="53911"/>
    <cellStyle name="Normal 11 4 5 2 8" xfId="53912"/>
    <cellStyle name="Normal 11 4 5 3" xfId="53913"/>
    <cellStyle name="Normal 11 4 5 3 2" xfId="53914"/>
    <cellStyle name="Normal 11 4 5 3 2 2" xfId="53915"/>
    <cellStyle name="Normal 11 4 5 3 2 2 2" xfId="53916"/>
    <cellStyle name="Normal 11 4 5 3 2 3" xfId="53917"/>
    <cellStyle name="Normal 11 4 5 3 3" xfId="53918"/>
    <cellStyle name="Normal 11 4 5 3 3 2" xfId="53919"/>
    <cellStyle name="Normal 11 4 5 3 4" xfId="53920"/>
    <cellStyle name="Normal 11 4 5 3 5" xfId="53921"/>
    <cellStyle name="Normal 11 4 5 3 6" xfId="53922"/>
    <cellStyle name="Normal 11 4 5 3 7" xfId="53923"/>
    <cellStyle name="Normal 11 4 5 3 8" xfId="53924"/>
    <cellStyle name="Normal 11 4 5 4" xfId="53925"/>
    <cellStyle name="Normal 11 4 5 4 2" xfId="53926"/>
    <cellStyle name="Normal 11 4 5 4 2 2" xfId="53927"/>
    <cellStyle name="Normal 11 4 5 4 3" xfId="53928"/>
    <cellStyle name="Normal 11 4 5 5" xfId="53929"/>
    <cellStyle name="Normal 11 4 5 5 2" xfId="53930"/>
    <cellStyle name="Normal 11 4 5 6" xfId="53931"/>
    <cellStyle name="Normal 11 4 5 6 2" xfId="53932"/>
    <cellStyle name="Normal 11 4 5 7" xfId="53933"/>
    <cellStyle name="Normal 11 4 5 8" xfId="53934"/>
    <cellStyle name="Normal 11 4 5 9" xfId="53935"/>
    <cellStyle name="Normal 11 4 6" xfId="53936"/>
    <cellStyle name="Normal 11 4 6 2" xfId="53937"/>
    <cellStyle name="Normal 11 4 6 2 2" xfId="53938"/>
    <cellStyle name="Normal 11 4 6 2 2 2" xfId="53939"/>
    <cellStyle name="Normal 11 4 6 2 3" xfId="53940"/>
    <cellStyle name="Normal 11 4 6 3" xfId="53941"/>
    <cellStyle name="Normal 11 4 6 3 2" xfId="53942"/>
    <cellStyle name="Normal 11 4 6 4" xfId="53943"/>
    <cellStyle name="Normal 11 4 6 5" xfId="53944"/>
    <cellStyle name="Normal 11 4 6 6" xfId="53945"/>
    <cellStyle name="Normal 11 4 6 7" xfId="53946"/>
    <cellStyle name="Normal 11 4 6 8" xfId="53947"/>
    <cellStyle name="Normal 11 4 7" xfId="53948"/>
    <cellStyle name="Normal 11 4 7 2" xfId="53949"/>
    <cellStyle name="Normal 11 4 7 2 2" xfId="53950"/>
    <cellStyle name="Normal 11 4 7 2 2 2" xfId="53951"/>
    <cellStyle name="Normal 11 4 7 2 3" xfId="53952"/>
    <cellStyle name="Normal 11 4 7 3" xfId="53953"/>
    <cellStyle name="Normal 11 4 7 3 2" xfId="53954"/>
    <cellStyle name="Normal 11 4 7 4" xfId="53955"/>
    <cellStyle name="Normal 11 4 7 5" xfId="53956"/>
    <cellStyle name="Normal 11 4 7 6" xfId="53957"/>
    <cellStyle name="Normal 11 4 7 7" xfId="53958"/>
    <cellStyle name="Normal 11 4 7 8" xfId="53959"/>
    <cellStyle name="Normal 11 4 8" xfId="53960"/>
    <cellStyle name="Normal 11 4 8 2" xfId="53961"/>
    <cellStyle name="Normal 11 4 8 2 2" xfId="53962"/>
    <cellStyle name="Normal 11 4 8 2 2 2" xfId="53963"/>
    <cellStyle name="Normal 11 4 8 2 3" xfId="53964"/>
    <cellStyle name="Normal 11 4 8 3" xfId="53965"/>
    <cellStyle name="Normal 11 4 8 3 2" xfId="53966"/>
    <cellStyle name="Normal 11 4 8 4" xfId="53967"/>
    <cellStyle name="Normal 11 4 8 5" xfId="53968"/>
    <cellStyle name="Normal 11 4 9" xfId="53969"/>
    <cellStyle name="Normal 11 4 9 2" xfId="53970"/>
    <cellStyle name="Normal 11 4 9 2 2" xfId="53971"/>
    <cellStyle name="Normal 11 4 9 2 2 2" xfId="53972"/>
    <cellStyle name="Normal 11 4 9 2 3" xfId="53973"/>
    <cellStyle name="Normal 11 4 9 3" xfId="53974"/>
    <cellStyle name="Normal 11 4 9 3 2" xfId="53975"/>
    <cellStyle name="Normal 11 4 9 4" xfId="53976"/>
    <cellStyle name="Normal 11 4 9 5" xfId="53977"/>
    <cellStyle name="Normal 11 5" xfId="53978"/>
    <cellStyle name="Normal 11 5 10" xfId="53979"/>
    <cellStyle name="Normal 11 5 11" xfId="53980"/>
    <cellStyle name="Normal 11 5 12" xfId="53981"/>
    <cellStyle name="Normal 11 5 13" xfId="53982"/>
    <cellStyle name="Normal 11 5 14" xfId="53983"/>
    <cellStyle name="Normal 11 5 15" xfId="53984"/>
    <cellStyle name="Normal 11 5 2" xfId="53985"/>
    <cellStyle name="Normal 11 5 2 10" xfId="53986"/>
    <cellStyle name="Normal 11 5 2 11" xfId="53987"/>
    <cellStyle name="Normal 11 5 2 12" xfId="53988"/>
    <cellStyle name="Normal 11 5 2 2" xfId="53989"/>
    <cellStyle name="Normal 11 5 2 2 2" xfId="53990"/>
    <cellStyle name="Normal 11 5 2 2 2 2" xfId="53991"/>
    <cellStyle name="Normal 11 5 2 2 2 2 2" xfId="53992"/>
    <cellStyle name="Normal 11 5 2 2 2 3" xfId="53993"/>
    <cellStyle name="Normal 11 5 2 2 3" xfId="53994"/>
    <cellStyle name="Normal 11 5 2 2 3 2" xfId="53995"/>
    <cellStyle name="Normal 11 5 2 2 4" xfId="53996"/>
    <cellStyle name="Normal 11 5 2 2 5" xfId="53997"/>
    <cellStyle name="Normal 11 5 2 2 6" xfId="53998"/>
    <cellStyle name="Normal 11 5 2 2 7" xfId="53999"/>
    <cellStyle name="Normal 11 5 2 2 8" xfId="54000"/>
    <cellStyle name="Normal 11 5 2 3" xfId="54001"/>
    <cellStyle name="Normal 11 5 2 3 2" xfId="54002"/>
    <cellStyle name="Normal 11 5 2 3 2 2" xfId="54003"/>
    <cellStyle name="Normal 11 5 2 3 2 2 2" xfId="54004"/>
    <cellStyle name="Normal 11 5 2 3 2 3" xfId="54005"/>
    <cellStyle name="Normal 11 5 2 3 3" xfId="54006"/>
    <cellStyle name="Normal 11 5 2 3 3 2" xfId="54007"/>
    <cellStyle name="Normal 11 5 2 3 4" xfId="54008"/>
    <cellStyle name="Normal 11 5 2 3 5" xfId="54009"/>
    <cellStyle name="Normal 11 5 2 3 6" xfId="54010"/>
    <cellStyle name="Normal 11 5 2 3 7" xfId="54011"/>
    <cellStyle name="Normal 11 5 2 3 8" xfId="54012"/>
    <cellStyle name="Normal 11 5 2 4" xfId="54013"/>
    <cellStyle name="Normal 11 5 2 4 2" xfId="54014"/>
    <cellStyle name="Normal 11 5 2 4 2 2" xfId="54015"/>
    <cellStyle name="Normal 11 5 2 4 3" xfId="54016"/>
    <cellStyle name="Normal 11 5 2 5" xfId="54017"/>
    <cellStyle name="Normal 11 5 2 5 2" xfId="54018"/>
    <cellStyle name="Normal 11 5 2 6" xfId="54019"/>
    <cellStyle name="Normal 11 5 2 6 2" xfId="54020"/>
    <cellStyle name="Normal 11 5 2 7" xfId="54021"/>
    <cellStyle name="Normal 11 5 2 8" xfId="54022"/>
    <cellStyle name="Normal 11 5 2 9" xfId="54023"/>
    <cellStyle name="Normal 11 5 3" xfId="54024"/>
    <cellStyle name="Normal 11 5 3 10" xfId="54025"/>
    <cellStyle name="Normal 11 5 3 11" xfId="54026"/>
    <cellStyle name="Normal 11 5 3 12" xfId="54027"/>
    <cellStyle name="Normal 11 5 3 2" xfId="54028"/>
    <cellStyle name="Normal 11 5 3 2 2" xfId="54029"/>
    <cellStyle name="Normal 11 5 3 2 2 2" xfId="54030"/>
    <cellStyle name="Normal 11 5 3 2 2 2 2" xfId="54031"/>
    <cellStyle name="Normal 11 5 3 2 2 3" xfId="54032"/>
    <cellStyle name="Normal 11 5 3 2 3" xfId="54033"/>
    <cellStyle name="Normal 11 5 3 2 3 2" xfId="54034"/>
    <cellStyle name="Normal 11 5 3 2 4" xfId="54035"/>
    <cellStyle name="Normal 11 5 3 2 5" xfId="54036"/>
    <cellStyle name="Normal 11 5 3 2 6" xfId="54037"/>
    <cellStyle name="Normal 11 5 3 2 7" xfId="54038"/>
    <cellStyle name="Normal 11 5 3 2 8" xfId="54039"/>
    <cellStyle name="Normal 11 5 3 3" xfId="54040"/>
    <cellStyle name="Normal 11 5 3 3 2" xfId="54041"/>
    <cellStyle name="Normal 11 5 3 3 2 2" xfId="54042"/>
    <cellStyle name="Normal 11 5 3 3 2 2 2" xfId="54043"/>
    <cellStyle name="Normal 11 5 3 3 2 3" xfId="54044"/>
    <cellStyle name="Normal 11 5 3 3 3" xfId="54045"/>
    <cellStyle name="Normal 11 5 3 3 3 2" xfId="54046"/>
    <cellStyle name="Normal 11 5 3 3 4" xfId="54047"/>
    <cellStyle name="Normal 11 5 3 3 5" xfId="54048"/>
    <cellStyle name="Normal 11 5 3 3 6" xfId="54049"/>
    <cellStyle name="Normal 11 5 3 3 7" xfId="54050"/>
    <cellStyle name="Normal 11 5 3 3 8" xfId="54051"/>
    <cellStyle name="Normal 11 5 3 4" xfId="54052"/>
    <cellStyle name="Normal 11 5 3 4 2" xfId="54053"/>
    <cellStyle name="Normal 11 5 3 4 2 2" xfId="54054"/>
    <cellStyle name="Normal 11 5 3 4 3" xfId="54055"/>
    <cellStyle name="Normal 11 5 3 5" xfId="54056"/>
    <cellStyle name="Normal 11 5 3 5 2" xfId="54057"/>
    <cellStyle name="Normal 11 5 3 6" xfId="54058"/>
    <cellStyle name="Normal 11 5 3 6 2" xfId="54059"/>
    <cellStyle name="Normal 11 5 3 7" xfId="54060"/>
    <cellStyle name="Normal 11 5 3 8" xfId="54061"/>
    <cellStyle name="Normal 11 5 3 9" xfId="54062"/>
    <cellStyle name="Normal 11 5 4" xfId="54063"/>
    <cellStyle name="Normal 11 5 4 10" xfId="54064"/>
    <cellStyle name="Normal 11 5 4 11" xfId="54065"/>
    <cellStyle name="Normal 11 5 4 12" xfId="54066"/>
    <cellStyle name="Normal 11 5 4 2" xfId="54067"/>
    <cellStyle name="Normal 11 5 4 2 2" xfId="54068"/>
    <cellStyle name="Normal 11 5 4 2 2 2" xfId="54069"/>
    <cellStyle name="Normal 11 5 4 2 2 2 2" xfId="54070"/>
    <cellStyle name="Normal 11 5 4 2 2 3" xfId="54071"/>
    <cellStyle name="Normal 11 5 4 2 3" xfId="54072"/>
    <cellStyle name="Normal 11 5 4 2 3 2" xfId="54073"/>
    <cellStyle name="Normal 11 5 4 2 4" xfId="54074"/>
    <cellStyle name="Normal 11 5 4 2 5" xfId="54075"/>
    <cellStyle name="Normal 11 5 4 2 6" xfId="54076"/>
    <cellStyle name="Normal 11 5 4 2 7" xfId="54077"/>
    <cellStyle name="Normal 11 5 4 2 8" xfId="54078"/>
    <cellStyle name="Normal 11 5 4 3" xfId="54079"/>
    <cellStyle name="Normal 11 5 4 3 2" xfId="54080"/>
    <cellStyle name="Normal 11 5 4 3 2 2" xfId="54081"/>
    <cellStyle name="Normal 11 5 4 3 2 2 2" xfId="54082"/>
    <cellStyle name="Normal 11 5 4 3 2 3" xfId="54083"/>
    <cellStyle name="Normal 11 5 4 3 3" xfId="54084"/>
    <cellStyle name="Normal 11 5 4 3 3 2" xfId="54085"/>
    <cellStyle name="Normal 11 5 4 3 4" xfId="54086"/>
    <cellStyle name="Normal 11 5 4 3 5" xfId="54087"/>
    <cellStyle name="Normal 11 5 4 3 6" xfId="54088"/>
    <cellStyle name="Normal 11 5 4 3 7" xfId="54089"/>
    <cellStyle name="Normal 11 5 4 3 8" xfId="54090"/>
    <cellStyle name="Normal 11 5 4 4" xfId="54091"/>
    <cellStyle name="Normal 11 5 4 4 2" xfId="54092"/>
    <cellStyle name="Normal 11 5 4 4 2 2" xfId="54093"/>
    <cellStyle name="Normal 11 5 4 4 3" xfId="54094"/>
    <cellStyle name="Normal 11 5 4 5" xfId="54095"/>
    <cellStyle name="Normal 11 5 4 5 2" xfId="54096"/>
    <cellStyle name="Normal 11 5 4 6" xfId="54097"/>
    <cellStyle name="Normal 11 5 4 6 2" xfId="54098"/>
    <cellStyle name="Normal 11 5 4 7" xfId="54099"/>
    <cellStyle name="Normal 11 5 4 8" xfId="54100"/>
    <cellStyle name="Normal 11 5 4 9" xfId="54101"/>
    <cellStyle name="Normal 11 5 5" xfId="54102"/>
    <cellStyle name="Normal 11 5 5 2" xfId="54103"/>
    <cellStyle name="Normal 11 5 5 2 2" xfId="54104"/>
    <cellStyle name="Normal 11 5 5 2 2 2" xfId="54105"/>
    <cellStyle name="Normal 11 5 5 2 3" xfId="54106"/>
    <cellStyle name="Normal 11 5 5 3" xfId="54107"/>
    <cellStyle name="Normal 11 5 5 3 2" xfId="54108"/>
    <cellStyle name="Normal 11 5 5 4" xfId="54109"/>
    <cellStyle name="Normal 11 5 5 5" xfId="54110"/>
    <cellStyle name="Normal 11 5 5 6" xfId="54111"/>
    <cellStyle name="Normal 11 5 5 7" xfId="54112"/>
    <cellStyle name="Normal 11 5 5 8" xfId="54113"/>
    <cellStyle name="Normal 11 5 6" xfId="54114"/>
    <cellStyle name="Normal 11 5 6 2" xfId="54115"/>
    <cellStyle name="Normal 11 5 6 2 2" xfId="54116"/>
    <cellStyle name="Normal 11 5 6 2 2 2" xfId="54117"/>
    <cellStyle name="Normal 11 5 6 2 3" xfId="54118"/>
    <cellStyle name="Normal 11 5 6 3" xfId="54119"/>
    <cellStyle name="Normal 11 5 6 3 2" xfId="54120"/>
    <cellStyle name="Normal 11 5 6 4" xfId="54121"/>
    <cellStyle name="Normal 11 5 6 5" xfId="54122"/>
    <cellStyle name="Normal 11 5 6 6" xfId="54123"/>
    <cellStyle name="Normal 11 5 6 7" xfId="54124"/>
    <cellStyle name="Normal 11 5 6 8" xfId="54125"/>
    <cellStyle name="Normal 11 5 7" xfId="54126"/>
    <cellStyle name="Normal 11 5 7 2" xfId="54127"/>
    <cellStyle name="Normal 11 5 7 2 2" xfId="54128"/>
    <cellStyle name="Normal 11 5 7 3" xfId="54129"/>
    <cellStyle name="Normal 11 5 8" xfId="54130"/>
    <cellStyle name="Normal 11 5 8 2" xfId="54131"/>
    <cellStyle name="Normal 11 5 9" xfId="54132"/>
    <cellStyle name="Normal 11 5 9 2" xfId="54133"/>
    <cellStyle name="Normal 11 6" xfId="54134"/>
    <cellStyle name="Normal 11 6 10" xfId="54135"/>
    <cellStyle name="Normal 11 6 11" xfId="54136"/>
    <cellStyle name="Normal 11 6 12" xfId="54137"/>
    <cellStyle name="Normal 11 6 2" xfId="54138"/>
    <cellStyle name="Normal 11 6 2 2" xfId="54139"/>
    <cellStyle name="Normal 11 6 2 2 2" xfId="54140"/>
    <cellStyle name="Normal 11 6 2 2 2 2" xfId="54141"/>
    <cellStyle name="Normal 11 6 2 2 3" xfId="54142"/>
    <cellStyle name="Normal 11 6 2 3" xfId="54143"/>
    <cellStyle name="Normal 11 6 2 3 2" xfId="54144"/>
    <cellStyle name="Normal 11 6 2 4" xfId="54145"/>
    <cellStyle name="Normal 11 6 2 5" xfId="54146"/>
    <cellStyle name="Normal 11 6 2 6" xfId="54147"/>
    <cellStyle name="Normal 11 6 2 7" xfId="54148"/>
    <cellStyle name="Normal 11 6 2 8" xfId="54149"/>
    <cellStyle name="Normal 11 6 3" xfId="54150"/>
    <cellStyle name="Normal 11 6 3 2" xfId="54151"/>
    <cellStyle name="Normal 11 6 3 2 2" xfId="54152"/>
    <cellStyle name="Normal 11 6 3 2 2 2" xfId="54153"/>
    <cellStyle name="Normal 11 6 3 2 3" xfId="54154"/>
    <cellStyle name="Normal 11 6 3 3" xfId="54155"/>
    <cellStyle name="Normal 11 6 3 3 2" xfId="54156"/>
    <cellStyle name="Normal 11 6 3 4" xfId="54157"/>
    <cellStyle name="Normal 11 6 3 5" xfId="54158"/>
    <cellStyle name="Normal 11 6 3 6" xfId="54159"/>
    <cellStyle name="Normal 11 6 3 7" xfId="54160"/>
    <cellStyle name="Normal 11 6 3 8" xfId="54161"/>
    <cellStyle name="Normal 11 6 4" xfId="54162"/>
    <cellStyle name="Normal 11 6 4 2" xfId="54163"/>
    <cellStyle name="Normal 11 6 4 2 2" xfId="54164"/>
    <cellStyle name="Normal 11 6 4 3" xfId="54165"/>
    <cellStyle name="Normal 11 6 5" xfId="54166"/>
    <cellStyle name="Normal 11 6 5 2" xfId="54167"/>
    <cellStyle name="Normal 11 6 6" xfId="54168"/>
    <cellStyle name="Normal 11 6 6 2" xfId="54169"/>
    <cellStyle name="Normal 11 6 7" xfId="54170"/>
    <cellStyle name="Normal 11 6 8" xfId="54171"/>
    <cellStyle name="Normal 11 6 9" xfId="54172"/>
    <cellStyle name="Normal 11 7" xfId="54173"/>
    <cellStyle name="Normal 11 7 10" xfId="54174"/>
    <cellStyle name="Normal 11 7 11" xfId="54175"/>
    <cellStyle name="Normal 11 7 12" xfId="54176"/>
    <cellStyle name="Normal 11 7 2" xfId="54177"/>
    <cellStyle name="Normal 11 7 2 2" xfId="54178"/>
    <cellStyle name="Normal 11 7 2 2 2" xfId="54179"/>
    <cellStyle name="Normal 11 7 2 2 2 2" xfId="54180"/>
    <cellStyle name="Normal 11 7 2 2 3" xfId="54181"/>
    <cellStyle name="Normal 11 7 2 3" xfId="54182"/>
    <cellStyle name="Normal 11 7 2 3 2" xfId="54183"/>
    <cellStyle name="Normal 11 7 2 4" xfId="54184"/>
    <cellStyle name="Normal 11 7 2 5" xfId="54185"/>
    <cellStyle name="Normal 11 7 2 6" xfId="54186"/>
    <cellStyle name="Normal 11 7 2 7" xfId="54187"/>
    <cellStyle name="Normal 11 7 2 8" xfId="54188"/>
    <cellStyle name="Normal 11 7 3" xfId="54189"/>
    <cellStyle name="Normal 11 7 3 2" xfId="54190"/>
    <cellStyle name="Normal 11 7 3 2 2" xfId="54191"/>
    <cellStyle name="Normal 11 7 3 2 2 2" xfId="54192"/>
    <cellStyle name="Normal 11 7 3 2 3" xfId="54193"/>
    <cellStyle name="Normal 11 7 3 3" xfId="54194"/>
    <cellStyle name="Normal 11 7 3 3 2" xfId="54195"/>
    <cellStyle name="Normal 11 7 3 4" xfId="54196"/>
    <cellStyle name="Normal 11 7 3 5" xfId="54197"/>
    <cellStyle name="Normal 11 7 3 6" xfId="54198"/>
    <cellStyle name="Normal 11 7 3 7" xfId="54199"/>
    <cellStyle name="Normal 11 7 3 8" xfId="54200"/>
    <cellStyle name="Normal 11 7 4" xfId="54201"/>
    <cellStyle name="Normal 11 7 4 2" xfId="54202"/>
    <cellStyle name="Normal 11 7 4 2 2" xfId="54203"/>
    <cellStyle name="Normal 11 7 4 3" xfId="54204"/>
    <cellStyle name="Normal 11 7 5" xfId="54205"/>
    <cellStyle name="Normal 11 7 5 2" xfId="54206"/>
    <cellStyle name="Normal 11 7 6" xfId="54207"/>
    <cellStyle name="Normal 11 7 6 2" xfId="54208"/>
    <cellStyle name="Normal 11 7 7" xfId="54209"/>
    <cellStyle name="Normal 11 7 8" xfId="54210"/>
    <cellStyle name="Normal 11 7 9" xfId="54211"/>
    <cellStyle name="Normal 11 8" xfId="54212"/>
    <cellStyle name="Normal 11 8 10" xfId="54213"/>
    <cellStyle name="Normal 11 8 11" xfId="54214"/>
    <cellStyle name="Normal 11 8 12" xfId="54215"/>
    <cellStyle name="Normal 11 8 2" xfId="54216"/>
    <cellStyle name="Normal 11 8 2 2" xfId="54217"/>
    <cellStyle name="Normal 11 8 2 2 2" xfId="54218"/>
    <cellStyle name="Normal 11 8 2 2 2 2" xfId="54219"/>
    <cellStyle name="Normal 11 8 2 2 3" xfId="54220"/>
    <cellStyle name="Normal 11 8 2 3" xfId="54221"/>
    <cellStyle name="Normal 11 8 2 3 2" xfId="54222"/>
    <cellStyle name="Normal 11 8 2 4" xfId="54223"/>
    <cellStyle name="Normal 11 8 2 5" xfId="54224"/>
    <cellStyle name="Normal 11 8 2 6" xfId="54225"/>
    <cellStyle name="Normal 11 8 2 7" xfId="54226"/>
    <cellStyle name="Normal 11 8 2 8" xfId="54227"/>
    <cellStyle name="Normal 11 8 3" xfId="54228"/>
    <cellStyle name="Normal 11 8 3 2" xfId="54229"/>
    <cellStyle name="Normal 11 8 3 2 2" xfId="54230"/>
    <cellStyle name="Normal 11 8 3 2 2 2" xfId="54231"/>
    <cellStyle name="Normal 11 8 3 2 3" xfId="54232"/>
    <cellStyle name="Normal 11 8 3 3" xfId="54233"/>
    <cellStyle name="Normal 11 8 3 3 2" xfId="54234"/>
    <cellStyle name="Normal 11 8 3 4" xfId="54235"/>
    <cellStyle name="Normal 11 8 3 5" xfId="54236"/>
    <cellStyle name="Normal 11 8 3 6" xfId="54237"/>
    <cellStyle name="Normal 11 8 3 7" xfId="54238"/>
    <cellStyle name="Normal 11 8 3 8" xfId="54239"/>
    <cellStyle name="Normal 11 8 4" xfId="54240"/>
    <cellStyle name="Normal 11 8 4 2" xfId="54241"/>
    <cellStyle name="Normal 11 8 4 2 2" xfId="54242"/>
    <cellStyle name="Normal 11 8 4 3" xfId="54243"/>
    <cellStyle name="Normal 11 8 5" xfId="54244"/>
    <cellStyle name="Normal 11 8 5 2" xfId="54245"/>
    <cellStyle name="Normal 11 8 6" xfId="54246"/>
    <cellStyle name="Normal 11 8 6 2" xfId="54247"/>
    <cellStyle name="Normal 11 8 7" xfId="54248"/>
    <cellStyle name="Normal 11 8 8" xfId="54249"/>
    <cellStyle name="Normal 11 8 9" xfId="54250"/>
    <cellStyle name="Normal 11 9" xfId="54251"/>
    <cellStyle name="Normal 11 9 2" xfId="54252"/>
    <cellStyle name="Normal 11 9 2 2" xfId="54253"/>
    <cellStyle name="Normal 11 9 2 2 2" xfId="54254"/>
    <cellStyle name="Normal 11 9 2 3" xfId="54255"/>
    <cellStyle name="Normal 11 9 3" xfId="54256"/>
    <cellStyle name="Normal 11 9 3 2" xfId="54257"/>
    <cellStyle name="Normal 11 9 4" xfId="54258"/>
    <cellStyle name="Normal 11 9 5" xfId="54259"/>
    <cellStyle name="Normal 11 9 6" xfId="54260"/>
    <cellStyle name="Normal 11 9 7" xfId="54261"/>
    <cellStyle name="Normal 11 9 8" xfId="54262"/>
    <cellStyle name="Normal 12" xfId="198"/>
    <cellStyle name="Normal 12 2" xfId="54264"/>
    <cellStyle name="Normal 12 3" xfId="54263"/>
    <cellStyle name="Normal 13" xfId="200"/>
    <cellStyle name="Normal 13 2" xfId="205"/>
    <cellStyle name="Normal 13 2 2" xfId="54266"/>
    <cellStyle name="Normal 13 3" xfId="54265"/>
    <cellStyle name="Normal 14" xfId="54267"/>
    <cellStyle name="Normal 14 2" xfId="54268"/>
    <cellStyle name="Normal 14 3" xfId="54269"/>
    <cellStyle name="Normal 15" xfId="54270"/>
    <cellStyle name="Normal 15 10" xfId="54271"/>
    <cellStyle name="Normal 15 10 2" xfId="54272"/>
    <cellStyle name="Normal 15 10 2 2" xfId="54273"/>
    <cellStyle name="Normal 15 10 2 2 2" xfId="54274"/>
    <cellStyle name="Normal 15 10 2 3" xfId="54275"/>
    <cellStyle name="Normal 15 10 3" xfId="54276"/>
    <cellStyle name="Normal 15 10 3 2" xfId="54277"/>
    <cellStyle name="Normal 15 10 4" xfId="54278"/>
    <cellStyle name="Normal 15 10 5" xfId="54279"/>
    <cellStyle name="Normal 15 11" xfId="54280"/>
    <cellStyle name="Normal 15 11 2" xfId="54281"/>
    <cellStyle name="Normal 15 11 2 2" xfId="54282"/>
    <cellStyle name="Normal 15 11 3" xfId="54283"/>
    <cellStyle name="Normal 15 11 4" xfId="54284"/>
    <cellStyle name="Normal 15 12" xfId="54285"/>
    <cellStyle name="Normal 15 12 2" xfId="54286"/>
    <cellStyle name="Normal 15 12 2 2" xfId="54287"/>
    <cellStyle name="Normal 15 12 3" xfId="54288"/>
    <cellStyle name="Normal 15 13" xfId="54289"/>
    <cellStyle name="Normal 15 13 2" xfId="54290"/>
    <cellStyle name="Normal 15 14" xfId="54291"/>
    <cellStyle name="Normal 15 14 2" xfId="54292"/>
    <cellStyle name="Normal 15 15" xfId="54293"/>
    <cellStyle name="Normal 15 16" xfId="54294"/>
    <cellStyle name="Normal 15 17" xfId="54295"/>
    <cellStyle name="Normal 15 18" xfId="54296"/>
    <cellStyle name="Normal 15 19" xfId="54297"/>
    <cellStyle name="Normal 15 2" xfId="54298"/>
    <cellStyle name="Normal 15 2 10" xfId="54299"/>
    <cellStyle name="Normal 15 2 10 2" xfId="54300"/>
    <cellStyle name="Normal 15 2 10 2 2" xfId="54301"/>
    <cellStyle name="Normal 15 2 10 3" xfId="54302"/>
    <cellStyle name="Normal 15 2 11" xfId="54303"/>
    <cellStyle name="Normal 15 2 11 2" xfId="54304"/>
    <cellStyle name="Normal 15 2 12" xfId="54305"/>
    <cellStyle name="Normal 15 2 12 2" xfId="54306"/>
    <cellStyle name="Normal 15 2 13" xfId="54307"/>
    <cellStyle name="Normal 15 2 14" xfId="54308"/>
    <cellStyle name="Normal 15 2 15" xfId="54309"/>
    <cellStyle name="Normal 15 2 16" xfId="54310"/>
    <cellStyle name="Normal 15 2 17" xfId="54311"/>
    <cellStyle name="Normal 15 2 18" xfId="54312"/>
    <cellStyle name="Normal 15 2 2" xfId="54313"/>
    <cellStyle name="Normal 15 2 2 10" xfId="54314"/>
    <cellStyle name="Normal 15 2 2 11" xfId="54315"/>
    <cellStyle name="Normal 15 2 2 12" xfId="54316"/>
    <cellStyle name="Normal 15 2 2 13" xfId="54317"/>
    <cellStyle name="Normal 15 2 2 14" xfId="54318"/>
    <cellStyle name="Normal 15 2 2 15" xfId="54319"/>
    <cellStyle name="Normal 15 2 2 2" xfId="54320"/>
    <cellStyle name="Normal 15 2 2 2 10" xfId="54321"/>
    <cellStyle name="Normal 15 2 2 2 11" xfId="54322"/>
    <cellStyle name="Normal 15 2 2 2 12" xfId="54323"/>
    <cellStyle name="Normal 15 2 2 2 2" xfId="54324"/>
    <cellStyle name="Normal 15 2 2 2 2 2" xfId="54325"/>
    <cellStyle name="Normal 15 2 2 2 2 2 2" xfId="54326"/>
    <cellStyle name="Normal 15 2 2 2 2 2 2 2" xfId="54327"/>
    <cellStyle name="Normal 15 2 2 2 2 2 3" xfId="54328"/>
    <cellStyle name="Normal 15 2 2 2 2 3" xfId="54329"/>
    <cellStyle name="Normal 15 2 2 2 2 3 2" xfId="54330"/>
    <cellStyle name="Normal 15 2 2 2 2 4" xfId="54331"/>
    <cellStyle name="Normal 15 2 2 2 2 5" xfId="54332"/>
    <cellStyle name="Normal 15 2 2 2 2 6" xfId="54333"/>
    <cellStyle name="Normal 15 2 2 2 2 7" xfId="54334"/>
    <cellStyle name="Normal 15 2 2 2 2 8" xfId="54335"/>
    <cellStyle name="Normal 15 2 2 2 3" xfId="54336"/>
    <cellStyle name="Normal 15 2 2 2 3 2" xfId="54337"/>
    <cellStyle name="Normal 15 2 2 2 3 2 2" xfId="54338"/>
    <cellStyle name="Normal 15 2 2 2 3 2 2 2" xfId="54339"/>
    <cellStyle name="Normal 15 2 2 2 3 2 3" xfId="54340"/>
    <cellStyle name="Normal 15 2 2 2 3 3" xfId="54341"/>
    <cellStyle name="Normal 15 2 2 2 3 3 2" xfId="54342"/>
    <cellStyle name="Normal 15 2 2 2 3 4" xfId="54343"/>
    <cellStyle name="Normal 15 2 2 2 3 5" xfId="54344"/>
    <cellStyle name="Normal 15 2 2 2 3 6" xfId="54345"/>
    <cellStyle name="Normal 15 2 2 2 3 7" xfId="54346"/>
    <cellStyle name="Normal 15 2 2 2 3 8" xfId="54347"/>
    <cellStyle name="Normal 15 2 2 2 4" xfId="54348"/>
    <cellStyle name="Normal 15 2 2 2 4 2" xfId="54349"/>
    <cellStyle name="Normal 15 2 2 2 4 2 2" xfId="54350"/>
    <cellStyle name="Normal 15 2 2 2 4 3" xfId="54351"/>
    <cellStyle name="Normal 15 2 2 2 5" xfId="54352"/>
    <cellStyle name="Normal 15 2 2 2 5 2" xfId="54353"/>
    <cellStyle name="Normal 15 2 2 2 6" xfId="54354"/>
    <cellStyle name="Normal 15 2 2 2 6 2" xfId="54355"/>
    <cellStyle name="Normal 15 2 2 2 7" xfId="54356"/>
    <cellStyle name="Normal 15 2 2 2 8" xfId="54357"/>
    <cellStyle name="Normal 15 2 2 2 9" xfId="54358"/>
    <cellStyle name="Normal 15 2 2 3" xfId="54359"/>
    <cellStyle name="Normal 15 2 2 3 10" xfId="54360"/>
    <cellStyle name="Normal 15 2 2 3 11" xfId="54361"/>
    <cellStyle name="Normal 15 2 2 3 12" xfId="54362"/>
    <cellStyle name="Normal 15 2 2 3 2" xfId="54363"/>
    <cellStyle name="Normal 15 2 2 3 2 2" xfId="54364"/>
    <cellStyle name="Normal 15 2 2 3 2 2 2" xfId="54365"/>
    <cellStyle name="Normal 15 2 2 3 2 2 2 2" xfId="54366"/>
    <cellStyle name="Normal 15 2 2 3 2 2 3" xfId="54367"/>
    <cellStyle name="Normal 15 2 2 3 2 3" xfId="54368"/>
    <cellStyle name="Normal 15 2 2 3 2 3 2" xfId="54369"/>
    <cellStyle name="Normal 15 2 2 3 2 4" xfId="54370"/>
    <cellStyle name="Normal 15 2 2 3 2 5" xfId="54371"/>
    <cellStyle name="Normal 15 2 2 3 2 6" xfId="54372"/>
    <cellStyle name="Normal 15 2 2 3 2 7" xfId="54373"/>
    <cellStyle name="Normal 15 2 2 3 2 8" xfId="54374"/>
    <cellStyle name="Normal 15 2 2 3 3" xfId="54375"/>
    <cellStyle name="Normal 15 2 2 3 3 2" xfId="54376"/>
    <cellStyle name="Normal 15 2 2 3 3 2 2" xfId="54377"/>
    <cellStyle name="Normal 15 2 2 3 3 2 2 2" xfId="54378"/>
    <cellStyle name="Normal 15 2 2 3 3 2 3" xfId="54379"/>
    <cellStyle name="Normal 15 2 2 3 3 3" xfId="54380"/>
    <cellStyle name="Normal 15 2 2 3 3 3 2" xfId="54381"/>
    <cellStyle name="Normal 15 2 2 3 3 4" xfId="54382"/>
    <cellStyle name="Normal 15 2 2 3 3 5" xfId="54383"/>
    <cellStyle name="Normal 15 2 2 3 3 6" xfId="54384"/>
    <cellStyle name="Normal 15 2 2 3 3 7" xfId="54385"/>
    <cellStyle name="Normal 15 2 2 3 3 8" xfId="54386"/>
    <cellStyle name="Normal 15 2 2 3 4" xfId="54387"/>
    <cellStyle name="Normal 15 2 2 3 4 2" xfId="54388"/>
    <cellStyle name="Normal 15 2 2 3 4 2 2" xfId="54389"/>
    <cellStyle name="Normal 15 2 2 3 4 3" xfId="54390"/>
    <cellStyle name="Normal 15 2 2 3 5" xfId="54391"/>
    <cellStyle name="Normal 15 2 2 3 5 2" xfId="54392"/>
    <cellStyle name="Normal 15 2 2 3 6" xfId="54393"/>
    <cellStyle name="Normal 15 2 2 3 6 2" xfId="54394"/>
    <cellStyle name="Normal 15 2 2 3 7" xfId="54395"/>
    <cellStyle name="Normal 15 2 2 3 8" xfId="54396"/>
    <cellStyle name="Normal 15 2 2 3 9" xfId="54397"/>
    <cellStyle name="Normal 15 2 2 4" xfId="54398"/>
    <cellStyle name="Normal 15 2 2 4 10" xfId="54399"/>
    <cellStyle name="Normal 15 2 2 4 11" xfId="54400"/>
    <cellStyle name="Normal 15 2 2 4 12" xfId="54401"/>
    <cellStyle name="Normal 15 2 2 4 2" xfId="54402"/>
    <cellStyle name="Normal 15 2 2 4 2 2" xfId="54403"/>
    <cellStyle name="Normal 15 2 2 4 2 2 2" xfId="54404"/>
    <cellStyle name="Normal 15 2 2 4 2 2 2 2" xfId="54405"/>
    <cellStyle name="Normal 15 2 2 4 2 2 3" xfId="54406"/>
    <cellStyle name="Normal 15 2 2 4 2 3" xfId="54407"/>
    <cellStyle name="Normal 15 2 2 4 2 3 2" xfId="54408"/>
    <cellStyle name="Normal 15 2 2 4 2 4" xfId="54409"/>
    <cellStyle name="Normal 15 2 2 4 2 5" xfId="54410"/>
    <cellStyle name="Normal 15 2 2 4 2 6" xfId="54411"/>
    <cellStyle name="Normal 15 2 2 4 2 7" xfId="54412"/>
    <cellStyle name="Normal 15 2 2 4 2 8" xfId="54413"/>
    <cellStyle name="Normal 15 2 2 4 3" xfId="54414"/>
    <cellStyle name="Normal 15 2 2 4 3 2" xfId="54415"/>
    <cellStyle name="Normal 15 2 2 4 3 2 2" xfId="54416"/>
    <cellStyle name="Normal 15 2 2 4 3 2 2 2" xfId="54417"/>
    <cellStyle name="Normal 15 2 2 4 3 2 3" xfId="54418"/>
    <cellStyle name="Normal 15 2 2 4 3 3" xfId="54419"/>
    <cellStyle name="Normal 15 2 2 4 3 3 2" xfId="54420"/>
    <cellStyle name="Normal 15 2 2 4 3 4" xfId="54421"/>
    <cellStyle name="Normal 15 2 2 4 3 5" xfId="54422"/>
    <cellStyle name="Normal 15 2 2 4 3 6" xfId="54423"/>
    <cellStyle name="Normal 15 2 2 4 3 7" xfId="54424"/>
    <cellStyle name="Normal 15 2 2 4 3 8" xfId="54425"/>
    <cellStyle name="Normal 15 2 2 4 4" xfId="54426"/>
    <cellStyle name="Normal 15 2 2 4 4 2" xfId="54427"/>
    <cellStyle name="Normal 15 2 2 4 4 2 2" xfId="54428"/>
    <cellStyle name="Normal 15 2 2 4 4 3" xfId="54429"/>
    <cellStyle name="Normal 15 2 2 4 5" xfId="54430"/>
    <cellStyle name="Normal 15 2 2 4 5 2" xfId="54431"/>
    <cellStyle name="Normal 15 2 2 4 6" xfId="54432"/>
    <cellStyle name="Normal 15 2 2 4 6 2" xfId="54433"/>
    <cellStyle name="Normal 15 2 2 4 7" xfId="54434"/>
    <cellStyle name="Normal 15 2 2 4 8" xfId="54435"/>
    <cellStyle name="Normal 15 2 2 4 9" xfId="54436"/>
    <cellStyle name="Normal 15 2 2 5" xfId="54437"/>
    <cellStyle name="Normal 15 2 2 5 2" xfId="54438"/>
    <cellStyle name="Normal 15 2 2 5 2 2" xfId="54439"/>
    <cellStyle name="Normal 15 2 2 5 2 2 2" xfId="54440"/>
    <cellStyle name="Normal 15 2 2 5 2 3" xfId="54441"/>
    <cellStyle name="Normal 15 2 2 5 3" xfId="54442"/>
    <cellStyle name="Normal 15 2 2 5 3 2" xfId="54443"/>
    <cellStyle name="Normal 15 2 2 5 4" xfId="54444"/>
    <cellStyle name="Normal 15 2 2 5 5" xfId="54445"/>
    <cellStyle name="Normal 15 2 2 5 6" xfId="54446"/>
    <cellStyle name="Normal 15 2 2 5 7" xfId="54447"/>
    <cellStyle name="Normal 15 2 2 5 8" xfId="54448"/>
    <cellStyle name="Normal 15 2 2 6" xfId="54449"/>
    <cellStyle name="Normal 15 2 2 6 2" xfId="54450"/>
    <cellStyle name="Normal 15 2 2 6 2 2" xfId="54451"/>
    <cellStyle name="Normal 15 2 2 6 2 2 2" xfId="54452"/>
    <cellStyle name="Normal 15 2 2 6 2 3" xfId="54453"/>
    <cellStyle name="Normal 15 2 2 6 3" xfId="54454"/>
    <cellStyle name="Normal 15 2 2 6 3 2" xfId="54455"/>
    <cellStyle name="Normal 15 2 2 6 4" xfId="54456"/>
    <cellStyle name="Normal 15 2 2 6 5" xfId="54457"/>
    <cellStyle name="Normal 15 2 2 6 6" xfId="54458"/>
    <cellStyle name="Normal 15 2 2 6 7" xfId="54459"/>
    <cellStyle name="Normal 15 2 2 6 8" xfId="54460"/>
    <cellStyle name="Normal 15 2 2 7" xfId="54461"/>
    <cellStyle name="Normal 15 2 2 7 2" xfId="54462"/>
    <cellStyle name="Normal 15 2 2 7 2 2" xfId="54463"/>
    <cellStyle name="Normal 15 2 2 7 3" xfId="54464"/>
    <cellStyle name="Normal 15 2 2 8" xfId="54465"/>
    <cellStyle name="Normal 15 2 2 8 2" xfId="54466"/>
    <cellStyle name="Normal 15 2 2 9" xfId="54467"/>
    <cellStyle name="Normal 15 2 2 9 2" xfId="54468"/>
    <cellStyle name="Normal 15 2 3" xfId="54469"/>
    <cellStyle name="Normal 15 2 3 10" xfId="54470"/>
    <cellStyle name="Normal 15 2 3 11" xfId="54471"/>
    <cellStyle name="Normal 15 2 3 12" xfId="54472"/>
    <cellStyle name="Normal 15 2 3 2" xfId="54473"/>
    <cellStyle name="Normal 15 2 3 2 2" xfId="54474"/>
    <cellStyle name="Normal 15 2 3 2 2 2" xfId="54475"/>
    <cellStyle name="Normal 15 2 3 2 2 2 2" xfId="54476"/>
    <cellStyle name="Normal 15 2 3 2 2 3" xfId="54477"/>
    <cellStyle name="Normal 15 2 3 2 3" xfId="54478"/>
    <cellStyle name="Normal 15 2 3 2 3 2" xfId="54479"/>
    <cellStyle name="Normal 15 2 3 2 4" xfId="54480"/>
    <cellStyle name="Normal 15 2 3 2 5" xfId="54481"/>
    <cellStyle name="Normal 15 2 3 2 6" xfId="54482"/>
    <cellStyle name="Normal 15 2 3 2 7" xfId="54483"/>
    <cellStyle name="Normal 15 2 3 2 8" xfId="54484"/>
    <cellStyle name="Normal 15 2 3 3" xfId="54485"/>
    <cellStyle name="Normal 15 2 3 3 2" xfId="54486"/>
    <cellStyle name="Normal 15 2 3 3 2 2" xfId="54487"/>
    <cellStyle name="Normal 15 2 3 3 2 2 2" xfId="54488"/>
    <cellStyle name="Normal 15 2 3 3 2 3" xfId="54489"/>
    <cellStyle name="Normal 15 2 3 3 3" xfId="54490"/>
    <cellStyle name="Normal 15 2 3 3 3 2" xfId="54491"/>
    <cellStyle name="Normal 15 2 3 3 4" xfId="54492"/>
    <cellStyle name="Normal 15 2 3 3 5" xfId="54493"/>
    <cellStyle name="Normal 15 2 3 3 6" xfId="54494"/>
    <cellStyle name="Normal 15 2 3 3 7" xfId="54495"/>
    <cellStyle name="Normal 15 2 3 3 8" xfId="54496"/>
    <cellStyle name="Normal 15 2 3 4" xfId="54497"/>
    <cellStyle name="Normal 15 2 3 4 2" xfId="54498"/>
    <cellStyle name="Normal 15 2 3 4 2 2" xfId="54499"/>
    <cellStyle name="Normal 15 2 3 4 3" xfId="54500"/>
    <cellStyle name="Normal 15 2 3 5" xfId="54501"/>
    <cellStyle name="Normal 15 2 3 5 2" xfId="54502"/>
    <cellStyle name="Normal 15 2 3 6" xfId="54503"/>
    <cellStyle name="Normal 15 2 3 6 2" xfId="54504"/>
    <cellStyle name="Normal 15 2 3 7" xfId="54505"/>
    <cellStyle name="Normal 15 2 3 8" xfId="54506"/>
    <cellStyle name="Normal 15 2 3 9" xfId="54507"/>
    <cellStyle name="Normal 15 2 4" xfId="54508"/>
    <cellStyle name="Normal 15 2 4 10" xfId="54509"/>
    <cellStyle name="Normal 15 2 4 11" xfId="54510"/>
    <cellStyle name="Normal 15 2 4 12" xfId="54511"/>
    <cellStyle name="Normal 15 2 4 2" xfId="54512"/>
    <cellStyle name="Normal 15 2 4 2 2" xfId="54513"/>
    <cellStyle name="Normal 15 2 4 2 2 2" xfId="54514"/>
    <cellStyle name="Normal 15 2 4 2 2 2 2" xfId="54515"/>
    <cellStyle name="Normal 15 2 4 2 2 3" xfId="54516"/>
    <cellStyle name="Normal 15 2 4 2 3" xfId="54517"/>
    <cellStyle name="Normal 15 2 4 2 3 2" xfId="54518"/>
    <cellStyle name="Normal 15 2 4 2 4" xfId="54519"/>
    <cellStyle name="Normal 15 2 4 2 5" xfId="54520"/>
    <cellStyle name="Normal 15 2 4 2 6" xfId="54521"/>
    <cellStyle name="Normal 15 2 4 2 7" xfId="54522"/>
    <cellStyle name="Normal 15 2 4 2 8" xfId="54523"/>
    <cellStyle name="Normal 15 2 4 3" xfId="54524"/>
    <cellStyle name="Normal 15 2 4 3 2" xfId="54525"/>
    <cellStyle name="Normal 15 2 4 3 2 2" xfId="54526"/>
    <cellStyle name="Normal 15 2 4 3 2 2 2" xfId="54527"/>
    <cellStyle name="Normal 15 2 4 3 2 3" xfId="54528"/>
    <cellStyle name="Normal 15 2 4 3 3" xfId="54529"/>
    <cellStyle name="Normal 15 2 4 3 3 2" xfId="54530"/>
    <cellStyle name="Normal 15 2 4 3 4" xfId="54531"/>
    <cellStyle name="Normal 15 2 4 3 5" xfId="54532"/>
    <cellStyle name="Normal 15 2 4 3 6" xfId="54533"/>
    <cellStyle name="Normal 15 2 4 3 7" xfId="54534"/>
    <cellStyle name="Normal 15 2 4 3 8" xfId="54535"/>
    <cellStyle name="Normal 15 2 4 4" xfId="54536"/>
    <cellStyle name="Normal 15 2 4 4 2" xfId="54537"/>
    <cellStyle name="Normal 15 2 4 4 2 2" xfId="54538"/>
    <cellStyle name="Normal 15 2 4 4 3" xfId="54539"/>
    <cellStyle name="Normal 15 2 4 5" xfId="54540"/>
    <cellStyle name="Normal 15 2 4 5 2" xfId="54541"/>
    <cellStyle name="Normal 15 2 4 6" xfId="54542"/>
    <cellStyle name="Normal 15 2 4 6 2" xfId="54543"/>
    <cellStyle name="Normal 15 2 4 7" xfId="54544"/>
    <cellStyle name="Normal 15 2 4 8" xfId="54545"/>
    <cellStyle name="Normal 15 2 4 9" xfId="54546"/>
    <cellStyle name="Normal 15 2 5" xfId="54547"/>
    <cellStyle name="Normal 15 2 5 10" xfId="54548"/>
    <cellStyle name="Normal 15 2 5 11" xfId="54549"/>
    <cellStyle name="Normal 15 2 5 12" xfId="54550"/>
    <cellStyle name="Normal 15 2 5 2" xfId="54551"/>
    <cellStyle name="Normal 15 2 5 2 2" xfId="54552"/>
    <cellStyle name="Normal 15 2 5 2 2 2" xfId="54553"/>
    <cellStyle name="Normal 15 2 5 2 2 2 2" xfId="54554"/>
    <cellStyle name="Normal 15 2 5 2 2 3" xfId="54555"/>
    <cellStyle name="Normal 15 2 5 2 3" xfId="54556"/>
    <cellStyle name="Normal 15 2 5 2 3 2" xfId="54557"/>
    <cellStyle name="Normal 15 2 5 2 4" xfId="54558"/>
    <cellStyle name="Normal 15 2 5 2 5" xfId="54559"/>
    <cellStyle name="Normal 15 2 5 2 6" xfId="54560"/>
    <cellStyle name="Normal 15 2 5 2 7" xfId="54561"/>
    <cellStyle name="Normal 15 2 5 2 8" xfId="54562"/>
    <cellStyle name="Normal 15 2 5 3" xfId="54563"/>
    <cellStyle name="Normal 15 2 5 3 2" xfId="54564"/>
    <cellStyle name="Normal 15 2 5 3 2 2" xfId="54565"/>
    <cellStyle name="Normal 15 2 5 3 2 2 2" xfId="54566"/>
    <cellStyle name="Normal 15 2 5 3 2 3" xfId="54567"/>
    <cellStyle name="Normal 15 2 5 3 3" xfId="54568"/>
    <cellStyle name="Normal 15 2 5 3 3 2" xfId="54569"/>
    <cellStyle name="Normal 15 2 5 3 4" xfId="54570"/>
    <cellStyle name="Normal 15 2 5 3 5" xfId="54571"/>
    <cellStyle name="Normal 15 2 5 3 6" xfId="54572"/>
    <cellStyle name="Normal 15 2 5 3 7" xfId="54573"/>
    <cellStyle name="Normal 15 2 5 3 8" xfId="54574"/>
    <cellStyle name="Normal 15 2 5 4" xfId="54575"/>
    <cellStyle name="Normal 15 2 5 4 2" xfId="54576"/>
    <cellStyle name="Normal 15 2 5 4 2 2" xfId="54577"/>
    <cellStyle name="Normal 15 2 5 4 3" xfId="54578"/>
    <cellStyle name="Normal 15 2 5 5" xfId="54579"/>
    <cellStyle name="Normal 15 2 5 5 2" xfId="54580"/>
    <cellStyle name="Normal 15 2 5 6" xfId="54581"/>
    <cellStyle name="Normal 15 2 5 6 2" xfId="54582"/>
    <cellStyle name="Normal 15 2 5 7" xfId="54583"/>
    <cellStyle name="Normal 15 2 5 8" xfId="54584"/>
    <cellStyle name="Normal 15 2 5 9" xfId="54585"/>
    <cellStyle name="Normal 15 2 6" xfId="54586"/>
    <cellStyle name="Normal 15 2 6 2" xfId="54587"/>
    <cellStyle name="Normal 15 2 6 2 2" xfId="54588"/>
    <cellStyle name="Normal 15 2 6 2 2 2" xfId="54589"/>
    <cellStyle name="Normal 15 2 6 2 3" xfId="54590"/>
    <cellStyle name="Normal 15 2 6 3" xfId="54591"/>
    <cellStyle name="Normal 15 2 6 3 2" xfId="54592"/>
    <cellStyle name="Normal 15 2 6 4" xfId="54593"/>
    <cellStyle name="Normal 15 2 6 5" xfId="54594"/>
    <cellStyle name="Normal 15 2 6 6" xfId="54595"/>
    <cellStyle name="Normal 15 2 6 7" xfId="54596"/>
    <cellStyle name="Normal 15 2 6 8" xfId="54597"/>
    <cellStyle name="Normal 15 2 7" xfId="54598"/>
    <cellStyle name="Normal 15 2 7 2" xfId="54599"/>
    <cellStyle name="Normal 15 2 7 2 2" xfId="54600"/>
    <cellStyle name="Normal 15 2 7 2 2 2" xfId="54601"/>
    <cellStyle name="Normal 15 2 7 2 3" xfId="54602"/>
    <cellStyle name="Normal 15 2 7 3" xfId="54603"/>
    <cellStyle name="Normal 15 2 7 3 2" xfId="54604"/>
    <cellStyle name="Normal 15 2 7 4" xfId="54605"/>
    <cellStyle name="Normal 15 2 7 5" xfId="54606"/>
    <cellStyle name="Normal 15 2 7 6" xfId="54607"/>
    <cellStyle name="Normal 15 2 7 7" xfId="54608"/>
    <cellStyle name="Normal 15 2 7 8" xfId="54609"/>
    <cellStyle name="Normal 15 2 8" xfId="54610"/>
    <cellStyle name="Normal 15 2 8 2" xfId="54611"/>
    <cellStyle name="Normal 15 2 8 2 2" xfId="54612"/>
    <cellStyle name="Normal 15 2 8 2 2 2" xfId="54613"/>
    <cellStyle name="Normal 15 2 8 2 3" xfId="54614"/>
    <cellStyle name="Normal 15 2 8 3" xfId="54615"/>
    <cellStyle name="Normal 15 2 8 3 2" xfId="54616"/>
    <cellStyle name="Normal 15 2 8 4" xfId="54617"/>
    <cellStyle name="Normal 15 2 8 5" xfId="54618"/>
    <cellStyle name="Normal 15 2 9" xfId="54619"/>
    <cellStyle name="Normal 15 2 9 2" xfId="54620"/>
    <cellStyle name="Normal 15 2 9 2 2" xfId="54621"/>
    <cellStyle name="Normal 15 2 9 2 2 2" xfId="54622"/>
    <cellStyle name="Normal 15 2 9 2 3" xfId="54623"/>
    <cellStyle name="Normal 15 2 9 3" xfId="54624"/>
    <cellStyle name="Normal 15 2 9 3 2" xfId="54625"/>
    <cellStyle name="Normal 15 2 9 4" xfId="54626"/>
    <cellStyle name="Normal 15 2 9 5" xfId="54627"/>
    <cellStyle name="Normal 15 20" xfId="54628"/>
    <cellStyle name="Normal 15 3" xfId="54629"/>
    <cellStyle name="Normal 15 3 10" xfId="54630"/>
    <cellStyle name="Normal 15 3 11" xfId="54631"/>
    <cellStyle name="Normal 15 3 12" xfId="54632"/>
    <cellStyle name="Normal 15 3 13" xfId="54633"/>
    <cellStyle name="Normal 15 3 14" xfId="54634"/>
    <cellStyle name="Normal 15 3 15" xfId="54635"/>
    <cellStyle name="Normal 15 3 2" xfId="54636"/>
    <cellStyle name="Normal 15 3 2 10" xfId="54637"/>
    <cellStyle name="Normal 15 3 2 11" xfId="54638"/>
    <cellStyle name="Normal 15 3 2 12" xfId="54639"/>
    <cellStyle name="Normal 15 3 2 2" xfId="54640"/>
    <cellStyle name="Normal 15 3 2 2 2" xfId="54641"/>
    <cellStyle name="Normal 15 3 2 2 2 2" xfId="54642"/>
    <cellStyle name="Normal 15 3 2 2 2 2 2" xfId="54643"/>
    <cellStyle name="Normal 15 3 2 2 2 3" xfId="54644"/>
    <cellStyle name="Normal 15 3 2 2 3" xfId="54645"/>
    <cellStyle name="Normal 15 3 2 2 3 2" xfId="54646"/>
    <cellStyle name="Normal 15 3 2 2 4" xfId="54647"/>
    <cellStyle name="Normal 15 3 2 2 5" xfId="54648"/>
    <cellStyle name="Normal 15 3 2 2 6" xfId="54649"/>
    <cellStyle name="Normal 15 3 2 2 7" xfId="54650"/>
    <cellStyle name="Normal 15 3 2 2 8" xfId="54651"/>
    <cellStyle name="Normal 15 3 2 3" xfId="54652"/>
    <cellStyle name="Normal 15 3 2 3 2" xfId="54653"/>
    <cellStyle name="Normal 15 3 2 3 2 2" xfId="54654"/>
    <cellStyle name="Normal 15 3 2 3 2 2 2" xfId="54655"/>
    <cellStyle name="Normal 15 3 2 3 2 3" xfId="54656"/>
    <cellStyle name="Normal 15 3 2 3 3" xfId="54657"/>
    <cellStyle name="Normal 15 3 2 3 3 2" xfId="54658"/>
    <cellStyle name="Normal 15 3 2 3 4" xfId="54659"/>
    <cellStyle name="Normal 15 3 2 3 5" xfId="54660"/>
    <cellStyle name="Normal 15 3 2 3 6" xfId="54661"/>
    <cellStyle name="Normal 15 3 2 3 7" xfId="54662"/>
    <cellStyle name="Normal 15 3 2 3 8" xfId="54663"/>
    <cellStyle name="Normal 15 3 2 4" xfId="54664"/>
    <cellStyle name="Normal 15 3 2 4 2" xfId="54665"/>
    <cellStyle name="Normal 15 3 2 4 2 2" xfId="54666"/>
    <cellStyle name="Normal 15 3 2 4 3" xfId="54667"/>
    <cellStyle name="Normal 15 3 2 5" xfId="54668"/>
    <cellStyle name="Normal 15 3 2 5 2" xfId="54669"/>
    <cellStyle name="Normal 15 3 2 6" xfId="54670"/>
    <cellStyle name="Normal 15 3 2 6 2" xfId="54671"/>
    <cellStyle name="Normal 15 3 2 7" xfId="54672"/>
    <cellStyle name="Normal 15 3 2 8" xfId="54673"/>
    <cellStyle name="Normal 15 3 2 9" xfId="54674"/>
    <cellStyle name="Normal 15 3 3" xfId="54675"/>
    <cellStyle name="Normal 15 3 3 10" xfId="54676"/>
    <cellStyle name="Normal 15 3 3 11" xfId="54677"/>
    <cellStyle name="Normal 15 3 3 12" xfId="54678"/>
    <cellStyle name="Normal 15 3 3 2" xfId="54679"/>
    <cellStyle name="Normal 15 3 3 2 2" xfId="54680"/>
    <cellStyle name="Normal 15 3 3 2 2 2" xfId="54681"/>
    <cellStyle name="Normal 15 3 3 2 2 2 2" xfId="54682"/>
    <cellStyle name="Normal 15 3 3 2 2 3" xfId="54683"/>
    <cellStyle name="Normal 15 3 3 2 3" xfId="54684"/>
    <cellStyle name="Normal 15 3 3 2 3 2" xfId="54685"/>
    <cellStyle name="Normal 15 3 3 2 4" xfId="54686"/>
    <cellStyle name="Normal 15 3 3 2 5" xfId="54687"/>
    <cellStyle name="Normal 15 3 3 2 6" xfId="54688"/>
    <cellStyle name="Normal 15 3 3 2 7" xfId="54689"/>
    <cellStyle name="Normal 15 3 3 2 8" xfId="54690"/>
    <cellStyle name="Normal 15 3 3 3" xfId="54691"/>
    <cellStyle name="Normal 15 3 3 3 2" xfId="54692"/>
    <cellStyle name="Normal 15 3 3 3 2 2" xfId="54693"/>
    <cellStyle name="Normal 15 3 3 3 2 2 2" xfId="54694"/>
    <cellStyle name="Normal 15 3 3 3 2 3" xfId="54695"/>
    <cellStyle name="Normal 15 3 3 3 3" xfId="54696"/>
    <cellStyle name="Normal 15 3 3 3 3 2" xfId="54697"/>
    <cellStyle name="Normal 15 3 3 3 4" xfId="54698"/>
    <cellStyle name="Normal 15 3 3 3 5" xfId="54699"/>
    <cellStyle name="Normal 15 3 3 3 6" xfId="54700"/>
    <cellStyle name="Normal 15 3 3 3 7" xfId="54701"/>
    <cellStyle name="Normal 15 3 3 3 8" xfId="54702"/>
    <cellStyle name="Normal 15 3 3 4" xfId="54703"/>
    <cellStyle name="Normal 15 3 3 4 2" xfId="54704"/>
    <cellStyle name="Normal 15 3 3 4 2 2" xfId="54705"/>
    <cellStyle name="Normal 15 3 3 4 3" xfId="54706"/>
    <cellStyle name="Normal 15 3 3 5" xfId="54707"/>
    <cellStyle name="Normal 15 3 3 5 2" xfId="54708"/>
    <cellStyle name="Normal 15 3 3 6" xfId="54709"/>
    <cellStyle name="Normal 15 3 3 6 2" xfId="54710"/>
    <cellStyle name="Normal 15 3 3 7" xfId="54711"/>
    <cellStyle name="Normal 15 3 3 8" xfId="54712"/>
    <cellStyle name="Normal 15 3 3 9" xfId="54713"/>
    <cellStyle name="Normal 15 3 4" xfId="54714"/>
    <cellStyle name="Normal 15 3 4 10" xfId="54715"/>
    <cellStyle name="Normal 15 3 4 11" xfId="54716"/>
    <cellStyle name="Normal 15 3 4 12" xfId="54717"/>
    <cellStyle name="Normal 15 3 4 2" xfId="54718"/>
    <cellStyle name="Normal 15 3 4 2 2" xfId="54719"/>
    <cellStyle name="Normal 15 3 4 2 2 2" xfId="54720"/>
    <cellStyle name="Normal 15 3 4 2 2 2 2" xfId="54721"/>
    <cellStyle name="Normal 15 3 4 2 2 3" xfId="54722"/>
    <cellStyle name="Normal 15 3 4 2 3" xfId="54723"/>
    <cellStyle name="Normal 15 3 4 2 3 2" xfId="54724"/>
    <cellStyle name="Normal 15 3 4 2 4" xfId="54725"/>
    <cellStyle name="Normal 15 3 4 2 5" xfId="54726"/>
    <cellStyle name="Normal 15 3 4 2 6" xfId="54727"/>
    <cellStyle name="Normal 15 3 4 2 7" xfId="54728"/>
    <cellStyle name="Normal 15 3 4 2 8" xfId="54729"/>
    <cellStyle name="Normal 15 3 4 3" xfId="54730"/>
    <cellStyle name="Normal 15 3 4 3 2" xfId="54731"/>
    <cellStyle name="Normal 15 3 4 3 2 2" xfId="54732"/>
    <cellStyle name="Normal 15 3 4 3 2 2 2" xfId="54733"/>
    <cellStyle name="Normal 15 3 4 3 2 3" xfId="54734"/>
    <cellStyle name="Normal 15 3 4 3 3" xfId="54735"/>
    <cellStyle name="Normal 15 3 4 3 3 2" xfId="54736"/>
    <cellStyle name="Normal 15 3 4 3 4" xfId="54737"/>
    <cellStyle name="Normal 15 3 4 3 5" xfId="54738"/>
    <cellStyle name="Normal 15 3 4 3 6" xfId="54739"/>
    <cellStyle name="Normal 15 3 4 3 7" xfId="54740"/>
    <cellStyle name="Normal 15 3 4 3 8" xfId="54741"/>
    <cellStyle name="Normal 15 3 4 4" xfId="54742"/>
    <cellStyle name="Normal 15 3 4 4 2" xfId="54743"/>
    <cellStyle name="Normal 15 3 4 4 2 2" xfId="54744"/>
    <cellStyle name="Normal 15 3 4 4 3" xfId="54745"/>
    <cellStyle name="Normal 15 3 4 5" xfId="54746"/>
    <cellStyle name="Normal 15 3 4 5 2" xfId="54747"/>
    <cellStyle name="Normal 15 3 4 6" xfId="54748"/>
    <cellStyle name="Normal 15 3 4 6 2" xfId="54749"/>
    <cellStyle name="Normal 15 3 4 7" xfId="54750"/>
    <cellStyle name="Normal 15 3 4 8" xfId="54751"/>
    <cellStyle name="Normal 15 3 4 9" xfId="54752"/>
    <cellStyle name="Normal 15 3 5" xfId="54753"/>
    <cellStyle name="Normal 15 3 5 2" xfId="54754"/>
    <cellStyle name="Normal 15 3 5 2 2" xfId="54755"/>
    <cellStyle name="Normal 15 3 5 2 2 2" xfId="54756"/>
    <cellStyle name="Normal 15 3 5 2 3" xfId="54757"/>
    <cellStyle name="Normal 15 3 5 3" xfId="54758"/>
    <cellStyle name="Normal 15 3 5 3 2" xfId="54759"/>
    <cellStyle name="Normal 15 3 5 4" xfId="54760"/>
    <cellStyle name="Normal 15 3 5 5" xfId="54761"/>
    <cellStyle name="Normal 15 3 5 6" xfId="54762"/>
    <cellStyle name="Normal 15 3 5 7" xfId="54763"/>
    <cellStyle name="Normal 15 3 5 8" xfId="54764"/>
    <cellStyle name="Normal 15 3 6" xfId="54765"/>
    <cellStyle name="Normal 15 3 6 2" xfId="54766"/>
    <cellStyle name="Normal 15 3 6 2 2" xfId="54767"/>
    <cellStyle name="Normal 15 3 6 2 2 2" xfId="54768"/>
    <cellStyle name="Normal 15 3 6 2 3" xfId="54769"/>
    <cellStyle name="Normal 15 3 6 3" xfId="54770"/>
    <cellStyle name="Normal 15 3 6 3 2" xfId="54771"/>
    <cellStyle name="Normal 15 3 6 4" xfId="54772"/>
    <cellStyle name="Normal 15 3 6 5" xfId="54773"/>
    <cellStyle name="Normal 15 3 6 6" xfId="54774"/>
    <cellStyle name="Normal 15 3 6 7" xfId="54775"/>
    <cellStyle name="Normal 15 3 6 8" xfId="54776"/>
    <cellStyle name="Normal 15 3 7" xfId="54777"/>
    <cellStyle name="Normal 15 3 7 2" xfId="54778"/>
    <cellStyle name="Normal 15 3 7 2 2" xfId="54779"/>
    <cellStyle name="Normal 15 3 7 3" xfId="54780"/>
    <cellStyle name="Normal 15 3 8" xfId="54781"/>
    <cellStyle name="Normal 15 3 8 2" xfId="54782"/>
    <cellStyle name="Normal 15 3 9" xfId="54783"/>
    <cellStyle name="Normal 15 3 9 2" xfId="54784"/>
    <cellStyle name="Normal 15 4" xfId="54785"/>
    <cellStyle name="Normal 15 4 10" xfId="54786"/>
    <cellStyle name="Normal 15 4 11" xfId="54787"/>
    <cellStyle name="Normal 15 4 12" xfId="54788"/>
    <cellStyle name="Normal 15 4 2" xfId="54789"/>
    <cellStyle name="Normal 15 4 2 2" xfId="54790"/>
    <cellStyle name="Normal 15 4 2 2 2" xfId="54791"/>
    <cellStyle name="Normal 15 4 2 2 2 2" xfId="54792"/>
    <cellStyle name="Normal 15 4 2 2 3" xfId="54793"/>
    <cellStyle name="Normal 15 4 2 3" xfId="54794"/>
    <cellStyle name="Normal 15 4 2 3 2" xfId="54795"/>
    <cellStyle name="Normal 15 4 2 4" xfId="54796"/>
    <cellStyle name="Normal 15 4 2 5" xfId="54797"/>
    <cellStyle name="Normal 15 4 2 6" xfId="54798"/>
    <cellStyle name="Normal 15 4 2 7" xfId="54799"/>
    <cellStyle name="Normal 15 4 2 8" xfId="54800"/>
    <cellStyle name="Normal 15 4 3" xfId="54801"/>
    <cellStyle name="Normal 15 4 3 2" xfId="54802"/>
    <cellStyle name="Normal 15 4 3 2 2" xfId="54803"/>
    <cellStyle name="Normal 15 4 3 2 2 2" xfId="54804"/>
    <cellStyle name="Normal 15 4 3 2 3" xfId="54805"/>
    <cellStyle name="Normal 15 4 3 3" xfId="54806"/>
    <cellStyle name="Normal 15 4 3 3 2" xfId="54807"/>
    <cellStyle name="Normal 15 4 3 4" xfId="54808"/>
    <cellStyle name="Normal 15 4 3 5" xfId="54809"/>
    <cellStyle name="Normal 15 4 3 6" xfId="54810"/>
    <cellStyle name="Normal 15 4 3 7" xfId="54811"/>
    <cellStyle name="Normal 15 4 3 8" xfId="54812"/>
    <cellStyle name="Normal 15 4 4" xfId="54813"/>
    <cellStyle name="Normal 15 4 4 2" xfId="54814"/>
    <cellStyle name="Normal 15 4 4 2 2" xfId="54815"/>
    <cellStyle name="Normal 15 4 4 3" xfId="54816"/>
    <cellStyle name="Normal 15 4 5" xfId="54817"/>
    <cellStyle name="Normal 15 4 5 2" xfId="54818"/>
    <cellStyle name="Normal 15 4 6" xfId="54819"/>
    <cellStyle name="Normal 15 4 6 2" xfId="54820"/>
    <cellStyle name="Normal 15 4 7" xfId="54821"/>
    <cellStyle name="Normal 15 4 8" xfId="54822"/>
    <cellStyle name="Normal 15 4 9" xfId="54823"/>
    <cellStyle name="Normal 15 5" xfId="54824"/>
    <cellStyle name="Normal 15 5 10" xfId="54825"/>
    <cellStyle name="Normal 15 5 11" xfId="54826"/>
    <cellStyle name="Normal 15 5 12" xfId="54827"/>
    <cellStyle name="Normal 15 5 2" xfId="54828"/>
    <cellStyle name="Normal 15 5 2 2" xfId="54829"/>
    <cellStyle name="Normal 15 5 2 2 2" xfId="54830"/>
    <cellStyle name="Normal 15 5 2 2 2 2" xfId="54831"/>
    <cellStyle name="Normal 15 5 2 2 3" xfId="54832"/>
    <cellStyle name="Normal 15 5 2 3" xfId="54833"/>
    <cellStyle name="Normal 15 5 2 3 2" xfId="54834"/>
    <cellStyle name="Normal 15 5 2 4" xfId="54835"/>
    <cellStyle name="Normal 15 5 2 5" xfId="54836"/>
    <cellStyle name="Normal 15 5 2 6" xfId="54837"/>
    <cellStyle name="Normal 15 5 2 7" xfId="54838"/>
    <cellStyle name="Normal 15 5 2 8" xfId="54839"/>
    <cellStyle name="Normal 15 5 3" xfId="54840"/>
    <cellStyle name="Normal 15 5 3 2" xfId="54841"/>
    <cellStyle name="Normal 15 5 3 2 2" xfId="54842"/>
    <cellStyle name="Normal 15 5 3 2 2 2" xfId="54843"/>
    <cellStyle name="Normal 15 5 3 2 3" xfId="54844"/>
    <cellStyle name="Normal 15 5 3 3" xfId="54845"/>
    <cellStyle name="Normal 15 5 3 3 2" xfId="54846"/>
    <cellStyle name="Normal 15 5 3 4" xfId="54847"/>
    <cellStyle name="Normal 15 5 3 5" xfId="54848"/>
    <cellStyle name="Normal 15 5 3 6" xfId="54849"/>
    <cellStyle name="Normal 15 5 3 7" xfId="54850"/>
    <cellStyle name="Normal 15 5 3 8" xfId="54851"/>
    <cellStyle name="Normal 15 5 4" xfId="54852"/>
    <cellStyle name="Normal 15 5 4 2" xfId="54853"/>
    <cellStyle name="Normal 15 5 4 2 2" xfId="54854"/>
    <cellStyle name="Normal 15 5 4 3" xfId="54855"/>
    <cellStyle name="Normal 15 5 5" xfId="54856"/>
    <cellStyle name="Normal 15 5 5 2" xfId="54857"/>
    <cellStyle name="Normal 15 5 6" xfId="54858"/>
    <cellStyle name="Normal 15 5 6 2" xfId="54859"/>
    <cellStyle name="Normal 15 5 7" xfId="54860"/>
    <cellStyle name="Normal 15 5 8" xfId="54861"/>
    <cellStyle name="Normal 15 5 9" xfId="54862"/>
    <cellStyle name="Normal 15 6" xfId="54863"/>
    <cellStyle name="Normal 15 6 10" xfId="54864"/>
    <cellStyle name="Normal 15 6 11" xfId="54865"/>
    <cellStyle name="Normal 15 6 12" xfId="54866"/>
    <cellStyle name="Normal 15 6 2" xfId="54867"/>
    <cellStyle name="Normal 15 6 2 2" xfId="54868"/>
    <cellStyle name="Normal 15 6 2 2 2" xfId="54869"/>
    <cellStyle name="Normal 15 6 2 2 2 2" xfId="54870"/>
    <cellStyle name="Normal 15 6 2 2 3" xfId="54871"/>
    <cellStyle name="Normal 15 6 2 3" xfId="54872"/>
    <cellStyle name="Normal 15 6 2 3 2" xfId="54873"/>
    <cellStyle name="Normal 15 6 2 4" xfId="54874"/>
    <cellStyle name="Normal 15 6 2 5" xfId="54875"/>
    <cellStyle name="Normal 15 6 2 6" xfId="54876"/>
    <cellStyle name="Normal 15 6 2 7" xfId="54877"/>
    <cellStyle name="Normal 15 6 2 8" xfId="54878"/>
    <cellStyle name="Normal 15 6 3" xfId="54879"/>
    <cellStyle name="Normal 15 6 3 2" xfId="54880"/>
    <cellStyle name="Normal 15 6 3 2 2" xfId="54881"/>
    <cellStyle name="Normal 15 6 3 2 2 2" xfId="54882"/>
    <cellStyle name="Normal 15 6 3 2 3" xfId="54883"/>
    <cellStyle name="Normal 15 6 3 3" xfId="54884"/>
    <cellStyle name="Normal 15 6 3 3 2" xfId="54885"/>
    <cellStyle name="Normal 15 6 3 4" xfId="54886"/>
    <cellStyle name="Normal 15 6 3 5" xfId="54887"/>
    <cellStyle name="Normal 15 6 3 6" xfId="54888"/>
    <cellStyle name="Normal 15 6 3 7" xfId="54889"/>
    <cellStyle name="Normal 15 6 3 8" xfId="54890"/>
    <cellStyle name="Normal 15 6 4" xfId="54891"/>
    <cellStyle name="Normal 15 6 4 2" xfId="54892"/>
    <cellStyle name="Normal 15 6 4 2 2" xfId="54893"/>
    <cellStyle name="Normal 15 6 4 3" xfId="54894"/>
    <cellStyle name="Normal 15 6 5" xfId="54895"/>
    <cellStyle name="Normal 15 6 5 2" xfId="54896"/>
    <cellStyle name="Normal 15 6 6" xfId="54897"/>
    <cellStyle name="Normal 15 6 6 2" xfId="54898"/>
    <cellStyle name="Normal 15 6 7" xfId="54899"/>
    <cellStyle name="Normal 15 6 8" xfId="54900"/>
    <cellStyle name="Normal 15 6 9" xfId="54901"/>
    <cellStyle name="Normal 15 7" xfId="54902"/>
    <cellStyle name="Normal 15 7 2" xfId="54903"/>
    <cellStyle name="Normal 15 7 2 2" xfId="54904"/>
    <cellStyle name="Normal 15 7 2 2 2" xfId="54905"/>
    <cellStyle name="Normal 15 7 2 3" xfId="54906"/>
    <cellStyle name="Normal 15 7 3" xfId="54907"/>
    <cellStyle name="Normal 15 7 3 2" xfId="54908"/>
    <cellStyle name="Normal 15 7 4" xfId="54909"/>
    <cellStyle name="Normal 15 7 5" xfId="54910"/>
    <cellStyle name="Normal 15 7 6" xfId="54911"/>
    <cellStyle name="Normal 15 7 7" xfId="54912"/>
    <cellStyle name="Normal 15 7 8" xfId="54913"/>
    <cellStyle name="Normal 15 8" xfId="54914"/>
    <cellStyle name="Normal 15 8 2" xfId="54915"/>
    <cellStyle name="Normal 15 8 2 2" xfId="54916"/>
    <cellStyle name="Normal 15 8 2 2 2" xfId="54917"/>
    <cellStyle name="Normal 15 8 2 3" xfId="54918"/>
    <cellStyle name="Normal 15 8 2 4" xfId="54919"/>
    <cellStyle name="Normal 15 8 2 5" xfId="54920"/>
    <cellStyle name="Normal 15 8 2 6" xfId="54921"/>
    <cellStyle name="Normal 15 8 3" xfId="54922"/>
    <cellStyle name="Normal 15 8 3 2" xfId="54923"/>
    <cellStyle name="Normal 15 8 4" xfId="54924"/>
    <cellStyle name="Normal 15 8 5" xfId="54925"/>
    <cellStyle name="Normal 15 8 6" xfId="54926"/>
    <cellStyle name="Normal 15 8 7" xfId="54927"/>
    <cellStyle name="Normal 15 8 8" xfId="54928"/>
    <cellStyle name="Normal 15 9" xfId="54929"/>
    <cellStyle name="Normal 15 9 2" xfId="54930"/>
    <cellStyle name="Normal 15 9 2 2" xfId="54931"/>
    <cellStyle name="Normal 15 9 2 2 2" xfId="54932"/>
    <cellStyle name="Normal 15 9 2 3" xfId="54933"/>
    <cellStyle name="Normal 15 9 3" xfId="54934"/>
    <cellStyle name="Normal 15 9 3 2" xfId="54935"/>
    <cellStyle name="Normal 15 9 4" xfId="54936"/>
    <cellStyle name="Normal 15 9 5" xfId="54937"/>
    <cellStyle name="Normal 16" xfId="54938"/>
    <cellStyle name="Normal 16 10" xfId="54939"/>
    <cellStyle name="Normal 16 10 2" xfId="54940"/>
    <cellStyle name="Normal 16 10 2 2" xfId="54941"/>
    <cellStyle name="Normal 16 10 2 2 2" xfId="54942"/>
    <cellStyle name="Normal 16 10 2 3" xfId="54943"/>
    <cellStyle name="Normal 16 10 3" xfId="54944"/>
    <cellStyle name="Normal 16 10 3 2" xfId="54945"/>
    <cellStyle name="Normal 16 10 4" xfId="54946"/>
    <cellStyle name="Normal 16 10 5" xfId="54947"/>
    <cellStyle name="Normal 16 11" xfId="54948"/>
    <cellStyle name="Normal 16 11 2" xfId="54949"/>
    <cellStyle name="Normal 16 11 2 2" xfId="54950"/>
    <cellStyle name="Normal 16 11 3" xfId="54951"/>
    <cellStyle name="Normal 16 11 4" xfId="54952"/>
    <cellStyle name="Normal 16 12" xfId="54953"/>
    <cellStyle name="Normal 16 12 2" xfId="54954"/>
    <cellStyle name="Normal 16 12 2 2" xfId="54955"/>
    <cellStyle name="Normal 16 12 3" xfId="54956"/>
    <cellStyle name="Normal 16 13" xfId="54957"/>
    <cellStyle name="Normal 16 13 2" xfId="54958"/>
    <cellStyle name="Normal 16 14" xfId="54959"/>
    <cellStyle name="Normal 16 14 2" xfId="54960"/>
    <cellStyle name="Normal 16 15" xfId="54961"/>
    <cellStyle name="Normal 16 16" xfId="54962"/>
    <cellStyle name="Normal 16 17" xfId="54963"/>
    <cellStyle name="Normal 16 18" xfId="54964"/>
    <cellStyle name="Normal 16 19" xfId="54965"/>
    <cellStyle name="Normal 16 2" xfId="54966"/>
    <cellStyle name="Normal 16 2 10" xfId="54967"/>
    <cellStyle name="Normal 16 2 10 2" xfId="54968"/>
    <cellStyle name="Normal 16 2 10 2 2" xfId="54969"/>
    <cellStyle name="Normal 16 2 10 3" xfId="54970"/>
    <cellStyle name="Normal 16 2 11" xfId="54971"/>
    <cellStyle name="Normal 16 2 11 2" xfId="54972"/>
    <cellStyle name="Normal 16 2 12" xfId="54973"/>
    <cellStyle name="Normal 16 2 12 2" xfId="54974"/>
    <cellStyle name="Normal 16 2 13" xfId="54975"/>
    <cellStyle name="Normal 16 2 14" xfId="54976"/>
    <cellStyle name="Normal 16 2 15" xfId="54977"/>
    <cellStyle name="Normal 16 2 16" xfId="54978"/>
    <cellStyle name="Normal 16 2 17" xfId="54979"/>
    <cellStyle name="Normal 16 2 18" xfId="54980"/>
    <cellStyle name="Normal 16 2 2" xfId="54981"/>
    <cellStyle name="Normal 16 2 2 10" xfId="54982"/>
    <cellStyle name="Normal 16 2 2 11" xfId="54983"/>
    <cellStyle name="Normal 16 2 2 12" xfId="54984"/>
    <cellStyle name="Normal 16 2 2 13" xfId="54985"/>
    <cellStyle name="Normal 16 2 2 14" xfId="54986"/>
    <cellStyle name="Normal 16 2 2 15" xfId="54987"/>
    <cellStyle name="Normal 16 2 2 2" xfId="54988"/>
    <cellStyle name="Normal 16 2 2 2 10" xfId="54989"/>
    <cellStyle name="Normal 16 2 2 2 11" xfId="54990"/>
    <cellStyle name="Normal 16 2 2 2 12" xfId="54991"/>
    <cellStyle name="Normal 16 2 2 2 2" xfId="54992"/>
    <cellStyle name="Normal 16 2 2 2 2 2" xfId="54993"/>
    <cellStyle name="Normal 16 2 2 2 2 2 2" xfId="54994"/>
    <cellStyle name="Normal 16 2 2 2 2 2 2 2" xfId="54995"/>
    <cellStyle name="Normal 16 2 2 2 2 2 3" xfId="54996"/>
    <cellStyle name="Normal 16 2 2 2 2 3" xfId="54997"/>
    <cellStyle name="Normal 16 2 2 2 2 3 2" xfId="54998"/>
    <cellStyle name="Normal 16 2 2 2 2 4" xfId="54999"/>
    <cellStyle name="Normal 16 2 2 2 2 5" xfId="55000"/>
    <cellStyle name="Normal 16 2 2 2 2 6" xfId="55001"/>
    <cellStyle name="Normal 16 2 2 2 2 7" xfId="55002"/>
    <cellStyle name="Normal 16 2 2 2 2 8" xfId="55003"/>
    <cellStyle name="Normal 16 2 2 2 3" xfId="55004"/>
    <cellStyle name="Normal 16 2 2 2 3 2" xfId="55005"/>
    <cellStyle name="Normal 16 2 2 2 3 2 2" xfId="55006"/>
    <cellStyle name="Normal 16 2 2 2 3 2 2 2" xfId="55007"/>
    <cellStyle name="Normal 16 2 2 2 3 2 3" xfId="55008"/>
    <cellStyle name="Normal 16 2 2 2 3 3" xfId="55009"/>
    <cellStyle name="Normal 16 2 2 2 3 3 2" xfId="55010"/>
    <cellStyle name="Normal 16 2 2 2 3 4" xfId="55011"/>
    <cellStyle name="Normal 16 2 2 2 3 5" xfId="55012"/>
    <cellStyle name="Normal 16 2 2 2 3 6" xfId="55013"/>
    <cellStyle name="Normal 16 2 2 2 3 7" xfId="55014"/>
    <cellStyle name="Normal 16 2 2 2 3 8" xfId="55015"/>
    <cellStyle name="Normal 16 2 2 2 4" xfId="55016"/>
    <cellStyle name="Normal 16 2 2 2 4 2" xfId="55017"/>
    <cellStyle name="Normal 16 2 2 2 4 2 2" xfId="55018"/>
    <cellStyle name="Normal 16 2 2 2 4 3" xfId="55019"/>
    <cellStyle name="Normal 16 2 2 2 5" xfId="55020"/>
    <cellStyle name="Normal 16 2 2 2 5 2" xfId="55021"/>
    <cellStyle name="Normal 16 2 2 2 6" xfId="55022"/>
    <cellStyle name="Normal 16 2 2 2 6 2" xfId="55023"/>
    <cellStyle name="Normal 16 2 2 2 7" xfId="55024"/>
    <cellStyle name="Normal 16 2 2 2 8" xfId="55025"/>
    <cellStyle name="Normal 16 2 2 2 9" xfId="55026"/>
    <cellStyle name="Normal 16 2 2 3" xfId="55027"/>
    <cellStyle name="Normal 16 2 2 3 10" xfId="55028"/>
    <cellStyle name="Normal 16 2 2 3 11" xfId="55029"/>
    <cellStyle name="Normal 16 2 2 3 12" xfId="55030"/>
    <cellStyle name="Normal 16 2 2 3 2" xfId="55031"/>
    <cellStyle name="Normal 16 2 2 3 2 2" xfId="55032"/>
    <cellStyle name="Normal 16 2 2 3 2 2 2" xfId="55033"/>
    <cellStyle name="Normal 16 2 2 3 2 2 2 2" xfId="55034"/>
    <cellStyle name="Normal 16 2 2 3 2 2 3" xfId="55035"/>
    <cellStyle name="Normal 16 2 2 3 2 3" xfId="55036"/>
    <cellStyle name="Normal 16 2 2 3 2 3 2" xfId="55037"/>
    <cellStyle name="Normal 16 2 2 3 2 4" xfId="55038"/>
    <cellStyle name="Normal 16 2 2 3 2 5" xfId="55039"/>
    <cellStyle name="Normal 16 2 2 3 2 6" xfId="55040"/>
    <cellStyle name="Normal 16 2 2 3 2 7" xfId="55041"/>
    <cellStyle name="Normal 16 2 2 3 2 8" xfId="55042"/>
    <cellStyle name="Normal 16 2 2 3 3" xfId="55043"/>
    <cellStyle name="Normal 16 2 2 3 3 2" xfId="55044"/>
    <cellStyle name="Normal 16 2 2 3 3 2 2" xfId="55045"/>
    <cellStyle name="Normal 16 2 2 3 3 2 2 2" xfId="55046"/>
    <cellStyle name="Normal 16 2 2 3 3 2 3" xfId="55047"/>
    <cellStyle name="Normal 16 2 2 3 3 3" xfId="55048"/>
    <cellStyle name="Normal 16 2 2 3 3 3 2" xfId="55049"/>
    <cellStyle name="Normal 16 2 2 3 3 4" xfId="55050"/>
    <cellStyle name="Normal 16 2 2 3 3 5" xfId="55051"/>
    <cellStyle name="Normal 16 2 2 3 3 6" xfId="55052"/>
    <cellStyle name="Normal 16 2 2 3 3 7" xfId="55053"/>
    <cellStyle name="Normal 16 2 2 3 3 8" xfId="55054"/>
    <cellStyle name="Normal 16 2 2 3 4" xfId="55055"/>
    <cellStyle name="Normal 16 2 2 3 4 2" xfId="55056"/>
    <cellStyle name="Normal 16 2 2 3 4 2 2" xfId="55057"/>
    <cellStyle name="Normal 16 2 2 3 4 3" xfId="55058"/>
    <cellStyle name="Normal 16 2 2 3 5" xfId="55059"/>
    <cellStyle name="Normal 16 2 2 3 5 2" xfId="55060"/>
    <cellStyle name="Normal 16 2 2 3 6" xfId="55061"/>
    <cellStyle name="Normal 16 2 2 3 6 2" xfId="55062"/>
    <cellStyle name="Normal 16 2 2 3 7" xfId="55063"/>
    <cellStyle name="Normal 16 2 2 3 8" xfId="55064"/>
    <cellStyle name="Normal 16 2 2 3 9" xfId="55065"/>
    <cellStyle name="Normal 16 2 2 4" xfId="55066"/>
    <cellStyle name="Normal 16 2 2 4 10" xfId="55067"/>
    <cellStyle name="Normal 16 2 2 4 11" xfId="55068"/>
    <cellStyle name="Normal 16 2 2 4 12" xfId="55069"/>
    <cellStyle name="Normal 16 2 2 4 2" xfId="55070"/>
    <cellStyle name="Normal 16 2 2 4 2 2" xfId="55071"/>
    <cellStyle name="Normal 16 2 2 4 2 2 2" xfId="55072"/>
    <cellStyle name="Normal 16 2 2 4 2 2 2 2" xfId="55073"/>
    <cellStyle name="Normal 16 2 2 4 2 2 3" xfId="55074"/>
    <cellStyle name="Normal 16 2 2 4 2 3" xfId="55075"/>
    <cellStyle name="Normal 16 2 2 4 2 3 2" xfId="55076"/>
    <cellStyle name="Normal 16 2 2 4 2 4" xfId="55077"/>
    <cellStyle name="Normal 16 2 2 4 2 5" xfId="55078"/>
    <cellStyle name="Normal 16 2 2 4 2 6" xfId="55079"/>
    <cellStyle name="Normal 16 2 2 4 2 7" xfId="55080"/>
    <cellStyle name="Normal 16 2 2 4 2 8" xfId="55081"/>
    <cellStyle name="Normal 16 2 2 4 3" xfId="55082"/>
    <cellStyle name="Normal 16 2 2 4 3 2" xfId="55083"/>
    <cellStyle name="Normal 16 2 2 4 3 2 2" xfId="55084"/>
    <cellStyle name="Normal 16 2 2 4 3 2 2 2" xfId="55085"/>
    <cellStyle name="Normal 16 2 2 4 3 2 3" xfId="55086"/>
    <cellStyle name="Normal 16 2 2 4 3 3" xfId="55087"/>
    <cellStyle name="Normal 16 2 2 4 3 3 2" xfId="55088"/>
    <cellStyle name="Normal 16 2 2 4 3 4" xfId="55089"/>
    <cellStyle name="Normal 16 2 2 4 3 5" xfId="55090"/>
    <cellStyle name="Normal 16 2 2 4 3 6" xfId="55091"/>
    <cellStyle name="Normal 16 2 2 4 3 7" xfId="55092"/>
    <cellStyle name="Normal 16 2 2 4 3 8" xfId="55093"/>
    <cellStyle name="Normal 16 2 2 4 4" xfId="55094"/>
    <cellStyle name="Normal 16 2 2 4 4 2" xfId="55095"/>
    <cellStyle name="Normal 16 2 2 4 4 2 2" xfId="55096"/>
    <cellStyle name="Normal 16 2 2 4 4 3" xfId="55097"/>
    <cellStyle name="Normal 16 2 2 4 5" xfId="55098"/>
    <cellStyle name="Normal 16 2 2 4 5 2" xfId="55099"/>
    <cellStyle name="Normal 16 2 2 4 6" xfId="55100"/>
    <cellStyle name="Normal 16 2 2 4 6 2" xfId="55101"/>
    <cellStyle name="Normal 16 2 2 4 7" xfId="55102"/>
    <cellStyle name="Normal 16 2 2 4 8" xfId="55103"/>
    <cellStyle name="Normal 16 2 2 4 9" xfId="55104"/>
    <cellStyle name="Normal 16 2 2 5" xfId="55105"/>
    <cellStyle name="Normal 16 2 2 5 2" xfId="55106"/>
    <cellStyle name="Normal 16 2 2 5 2 2" xfId="55107"/>
    <cellStyle name="Normal 16 2 2 5 2 2 2" xfId="55108"/>
    <cellStyle name="Normal 16 2 2 5 2 3" xfId="55109"/>
    <cellStyle name="Normal 16 2 2 5 3" xfId="55110"/>
    <cellStyle name="Normal 16 2 2 5 3 2" xfId="55111"/>
    <cellStyle name="Normal 16 2 2 5 4" xfId="55112"/>
    <cellStyle name="Normal 16 2 2 5 5" xfId="55113"/>
    <cellStyle name="Normal 16 2 2 5 6" xfId="55114"/>
    <cellStyle name="Normal 16 2 2 5 7" xfId="55115"/>
    <cellStyle name="Normal 16 2 2 5 8" xfId="55116"/>
    <cellStyle name="Normal 16 2 2 6" xfId="55117"/>
    <cellStyle name="Normal 16 2 2 6 2" xfId="55118"/>
    <cellStyle name="Normal 16 2 2 6 2 2" xfId="55119"/>
    <cellStyle name="Normal 16 2 2 6 2 2 2" xfId="55120"/>
    <cellStyle name="Normal 16 2 2 6 2 3" xfId="55121"/>
    <cellStyle name="Normal 16 2 2 6 3" xfId="55122"/>
    <cellStyle name="Normal 16 2 2 6 3 2" xfId="55123"/>
    <cellStyle name="Normal 16 2 2 6 4" xfId="55124"/>
    <cellStyle name="Normal 16 2 2 6 5" xfId="55125"/>
    <cellStyle name="Normal 16 2 2 6 6" xfId="55126"/>
    <cellStyle name="Normal 16 2 2 6 7" xfId="55127"/>
    <cellStyle name="Normal 16 2 2 6 8" xfId="55128"/>
    <cellStyle name="Normal 16 2 2 7" xfId="55129"/>
    <cellStyle name="Normal 16 2 2 7 2" xfId="55130"/>
    <cellStyle name="Normal 16 2 2 7 2 2" xfId="55131"/>
    <cellStyle name="Normal 16 2 2 7 3" xfId="55132"/>
    <cellStyle name="Normal 16 2 2 8" xfId="55133"/>
    <cellStyle name="Normal 16 2 2 8 2" xfId="55134"/>
    <cellStyle name="Normal 16 2 2 9" xfId="55135"/>
    <cellStyle name="Normal 16 2 2 9 2" xfId="55136"/>
    <cellStyle name="Normal 16 2 3" xfId="55137"/>
    <cellStyle name="Normal 16 2 3 10" xfId="55138"/>
    <cellStyle name="Normal 16 2 3 11" xfId="55139"/>
    <cellStyle name="Normal 16 2 3 12" xfId="55140"/>
    <cellStyle name="Normal 16 2 3 2" xfId="55141"/>
    <cellStyle name="Normal 16 2 3 2 2" xfId="55142"/>
    <cellStyle name="Normal 16 2 3 2 2 2" xfId="55143"/>
    <cellStyle name="Normal 16 2 3 2 2 2 2" xfId="55144"/>
    <cellStyle name="Normal 16 2 3 2 2 3" xfId="55145"/>
    <cellStyle name="Normal 16 2 3 2 3" xfId="55146"/>
    <cellStyle name="Normal 16 2 3 2 3 2" xfId="55147"/>
    <cellStyle name="Normal 16 2 3 2 4" xfId="55148"/>
    <cellStyle name="Normal 16 2 3 2 5" xfId="55149"/>
    <cellStyle name="Normal 16 2 3 2 6" xfId="55150"/>
    <cellStyle name="Normal 16 2 3 2 7" xfId="55151"/>
    <cellStyle name="Normal 16 2 3 2 8" xfId="55152"/>
    <cellStyle name="Normal 16 2 3 3" xfId="55153"/>
    <cellStyle name="Normal 16 2 3 3 2" xfId="55154"/>
    <cellStyle name="Normal 16 2 3 3 2 2" xfId="55155"/>
    <cellStyle name="Normal 16 2 3 3 2 2 2" xfId="55156"/>
    <cellStyle name="Normal 16 2 3 3 2 3" xfId="55157"/>
    <cellStyle name="Normal 16 2 3 3 3" xfId="55158"/>
    <cellStyle name="Normal 16 2 3 3 3 2" xfId="55159"/>
    <cellStyle name="Normal 16 2 3 3 4" xfId="55160"/>
    <cellStyle name="Normal 16 2 3 3 5" xfId="55161"/>
    <cellStyle name="Normal 16 2 3 3 6" xfId="55162"/>
    <cellStyle name="Normal 16 2 3 3 7" xfId="55163"/>
    <cellStyle name="Normal 16 2 3 3 8" xfId="55164"/>
    <cellStyle name="Normal 16 2 3 4" xfId="55165"/>
    <cellStyle name="Normal 16 2 3 4 2" xfId="55166"/>
    <cellStyle name="Normal 16 2 3 4 2 2" xfId="55167"/>
    <cellStyle name="Normal 16 2 3 4 3" xfId="55168"/>
    <cellStyle name="Normal 16 2 3 5" xfId="55169"/>
    <cellStyle name="Normal 16 2 3 5 2" xfId="55170"/>
    <cellStyle name="Normal 16 2 3 6" xfId="55171"/>
    <cellStyle name="Normal 16 2 3 6 2" xfId="55172"/>
    <cellStyle name="Normal 16 2 3 7" xfId="55173"/>
    <cellStyle name="Normal 16 2 3 8" xfId="55174"/>
    <cellStyle name="Normal 16 2 3 9" xfId="55175"/>
    <cellStyle name="Normal 16 2 4" xfId="55176"/>
    <cellStyle name="Normal 16 2 4 10" xfId="55177"/>
    <cellStyle name="Normal 16 2 4 11" xfId="55178"/>
    <cellStyle name="Normal 16 2 4 12" xfId="55179"/>
    <cellStyle name="Normal 16 2 4 2" xfId="55180"/>
    <cellStyle name="Normal 16 2 4 2 2" xfId="55181"/>
    <cellStyle name="Normal 16 2 4 2 2 2" xfId="55182"/>
    <cellStyle name="Normal 16 2 4 2 2 2 2" xfId="55183"/>
    <cellStyle name="Normal 16 2 4 2 2 3" xfId="55184"/>
    <cellStyle name="Normal 16 2 4 2 3" xfId="55185"/>
    <cellStyle name="Normal 16 2 4 2 3 2" xfId="55186"/>
    <cellStyle name="Normal 16 2 4 2 4" xfId="55187"/>
    <cellStyle name="Normal 16 2 4 2 5" xfId="55188"/>
    <cellStyle name="Normal 16 2 4 2 6" xfId="55189"/>
    <cellStyle name="Normal 16 2 4 2 7" xfId="55190"/>
    <cellStyle name="Normal 16 2 4 2 8" xfId="55191"/>
    <cellStyle name="Normal 16 2 4 3" xfId="55192"/>
    <cellStyle name="Normal 16 2 4 3 2" xfId="55193"/>
    <cellStyle name="Normal 16 2 4 3 2 2" xfId="55194"/>
    <cellStyle name="Normal 16 2 4 3 2 2 2" xfId="55195"/>
    <cellStyle name="Normal 16 2 4 3 2 3" xfId="55196"/>
    <cellStyle name="Normal 16 2 4 3 3" xfId="55197"/>
    <cellStyle name="Normal 16 2 4 3 3 2" xfId="55198"/>
    <cellStyle name="Normal 16 2 4 3 4" xfId="55199"/>
    <cellStyle name="Normal 16 2 4 3 5" xfId="55200"/>
    <cellStyle name="Normal 16 2 4 3 6" xfId="55201"/>
    <cellStyle name="Normal 16 2 4 3 7" xfId="55202"/>
    <cellStyle name="Normal 16 2 4 3 8" xfId="55203"/>
    <cellStyle name="Normal 16 2 4 4" xfId="55204"/>
    <cellStyle name="Normal 16 2 4 4 2" xfId="55205"/>
    <cellStyle name="Normal 16 2 4 4 2 2" xfId="55206"/>
    <cellStyle name="Normal 16 2 4 4 3" xfId="55207"/>
    <cellStyle name="Normal 16 2 4 5" xfId="55208"/>
    <cellStyle name="Normal 16 2 4 5 2" xfId="55209"/>
    <cellStyle name="Normal 16 2 4 6" xfId="55210"/>
    <cellStyle name="Normal 16 2 4 6 2" xfId="55211"/>
    <cellStyle name="Normal 16 2 4 7" xfId="55212"/>
    <cellStyle name="Normal 16 2 4 8" xfId="55213"/>
    <cellStyle name="Normal 16 2 4 9" xfId="55214"/>
    <cellStyle name="Normal 16 2 5" xfId="55215"/>
    <cellStyle name="Normal 16 2 5 10" xfId="55216"/>
    <cellStyle name="Normal 16 2 5 11" xfId="55217"/>
    <cellStyle name="Normal 16 2 5 12" xfId="55218"/>
    <cellStyle name="Normal 16 2 5 2" xfId="55219"/>
    <cellStyle name="Normal 16 2 5 2 2" xfId="55220"/>
    <cellStyle name="Normal 16 2 5 2 2 2" xfId="55221"/>
    <cellStyle name="Normal 16 2 5 2 2 2 2" xfId="55222"/>
    <cellStyle name="Normal 16 2 5 2 2 3" xfId="55223"/>
    <cellStyle name="Normal 16 2 5 2 3" xfId="55224"/>
    <cellStyle name="Normal 16 2 5 2 3 2" xfId="55225"/>
    <cellStyle name="Normal 16 2 5 2 4" xfId="55226"/>
    <cellStyle name="Normal 16 2 5 2 5" xfId="55227"/>
    <cellStyle name="Normal 16 2 5 2 6" xfId="55228"/>
    <cellStyle name="Normal 16 2 5 2 7" xfId="55229"/>
    <cellStyle name="Normal 16 2 5 2 8" xfId="55230"/>
    <cellStyle name="Normal 16 2 5 3" xfId="55231"/>
    <cellStyle name="Normal 16 2 5 3 2" xfId="55232"/>
    <cellStyle name="Normal 16 2 5 3 2 2" xfId="55233"/>
    <cellStyle name="Normal 16 2 5 3 2 2 2" xfId="55234"/>
    <cellStyle name="Normal 16 2 5 3 2 3" xfId="55235"/>
    <cellStyle name="Normal 16 2 5 3 3" xfId="55236"/>
    <cellStyle name="Normal 16 2 5 3 3 2" xfId="55237"/>
    <cellStyle name="Normal 16 2 5 3 4" xfId="55238"/>
    <cellStyle name="Normal 16 2 5 3 5" xfId="55239"/>
    <cellStyle name="Normal 16 2 5 3 6" xfId="55240"/>
    <cellStyle name="Normal 16 2 5 3 7" xfId="55241"/>
    <cellStyle name="Normal 16 2 5 3 8" xfId="55242"/>
    <cellStyle name="Normal 16 2 5 4" xfId="55243"/>
    <cellStyle name="Normal 16 2 5 4 2" xfId="55244"/>
    <cellStyle name="Normal 16 2 5 4 2 2" xfId="55245"/>
    <cellStyle name="Normal 16 2 5 4 3" xfId="55246"/>
    <cellStyle name="Normal 16 2 5 5" xfId="55247"/>
    <cellStyle name="Normal 16 2 5 5 2" xfId="55248"/>
    <cellStyle name="Normal 16 2 5 6" xfId="55249"/>
    <cellStyle name="Normal 16 2 5 6 2" xfId="55250"/>
    <cellStyle name="Normal 16 2 5 7" xfId="55251"/>
    <cellStyle name="Normal 16 2 5 8" xfId="55252"/>
    <cellStyle name="Normal 16 2 5 9" xfId="55253"/>
    <cellStyle name="Normal 16 2 6" xfId="55254"/>
    <cellStyle name="Normal 16 2 6 2" xfId="55255"/>
    <cellStyle name="Normal 16 2 6 2 2" xfId="55256"/>
    <cellStyle name="Normal 16 2 6 2 2 2" xfId="55257"/>
    <cellStyle name="Normal 16 2 6 2 3" xfId="55258"/>
    <cellStyle name="Normal 16 2 6 3" xfId="55259"/>
    <cellStyle name="Normal 16 2 6 3 2" xfId="55260"/>
    <cellStyle name="Normal 16 2 6 4" xfId="55261"/>
    <cellStyle name="Normal 16 2 6 5" xfId="55262"/>
    <cellStyle name="Normal 16 2 6 6" xfId="55263"/>
    <cellStyle name="Normal 16 2 6 7" xfId="55264"/>
    <cellStyle name="Normal 16 2 6 8" xfId="55265"/>
    <cellStyle name="Normal 16 2 7" xfId="55266"/>
    <cellStyle name="Normal 16 2 7 2" xfId="55267"/>
    <cellStyle name="Normal 16 2 7 2 2" xfId="55268"/>
    <cellStyle name="Normal 16 2 7 2 2 2" xfId="55269"/>
    <cellStyle name="Normal 16 2 7 2 3" xfId="55270"/>
    <cellStyle name="Normal 16 2 7 3" xfId="55271"/>
    <cellStyle name="Normal 16 2 7 3 2" xfId="55272"/>
    <cellStyle name="Normal 16 2 7 4" xfId="55273"/>
    <cellStyle name="Normal 16 2 7 5" xfId="55274"/>
    <cellStyle name="Normal 16 2 7 6" xfId="55275"/>
    <cellStyle name="Normal 16 2 7 7" xfId="55276"/>
    <cellStyle name="Normal 16 2 7 8" xfId="55277"/>
    <cellStyle name="Normal 16 2 8" xfId="55278"/>
    <cellStyle name="Normal 16 2 8 2" xfId="55279"/>
    <cellStyle name="Normal 16 2 8 2 2" xfId="55280"/>
    <cellStyle name="Normal 16 2 8 2 2 2" xfId="55281"/>
    <cellStyle name="Normal 16 2 8 2 3" xfId="55282"/>
    <cellStyle name="Normal 16 2 8 3" xfId="55283"/>
    <cellStyle name="Normal 16 2 8 3 2" xfId="55284"/>
    <cellStyle name="Normal 16 2 8 4" xfId="55285"/>
    <cellStyle name="Normal 16 2 8 5" xfId="55286"/>
    <cellStyle name="Normal 16 2 9" xfId="55287"/>
    <cellStyle name="Normal 16 2 9 2" xfId="55288"/>
    <cellStyle name="Normal 16 2 9 2 2" xfId="55289"/>
    <cellStyle name="Normal 16 2 9 2 2 2" xfId="55290"/>
    <cellStyle name="Normal 16 2 9 2 3" xfId="55291"/>
    <cellStyle name="Normal 16 2 9 3" xfId="55292"/>
    <cellStyle name="Normal 16 2 9 3 2" xfId="55293"/>
    <cellStyle name="Normal 16 2 9 4" xfId="55294"/>
    <cellStyle name="Normal 16 2 9 5" xfId="55295"/>
    <cellStyle name="Normal 16 20" xfId="55296"/>
    <cellStyle name="Normal 16 3" xfId="55297"/>
    <cellStyle name="Normal 16 3 10" xfId="55298"/>
    <cellStyle name="Normal 16 3 11" xfId="55299"/>
    <cellStyle name="Normal 16 3 12" xfId="55300"/>
    <cellStyle name="Normal 16 3 13" xfId="55301"/>
    <cellStyle name="Normal 16 3 14" xfId="55302"/>
    <cellStyle name="Normal 16 3 15" xfId="55303"/>
    <cellStyle name="Normal 16 3 2" xfId="55304"/>
    <cellStyle name="Normal 16 3 2 10" xfId="55305"/>
    <cellStyle name="Normal 16 3 2 11" xfId="55306"/>
    <cellStyle name="Normal 16 3 2 12" xfId="55307"/>
    <cellStyle name="Normal 16 3 2 2" xfId="55308"/>
    <cellStyle name="Normal 16 3 2 2 2" xfId="55309"/>
    <cellStyle name="Normal 16 3 2 2 2 2" xfId="55310"/>
    <cellStyle name="Normal 16 3 2 2 2 2 2" xfId="55311"/>
    <cellStyle name="Normal 16 3 2 2 2 3" xfId="55312"/>
    <cellStyle name="Normal 16 3 2 2 3" xfId="55313"/>
    <cellStyle name="Normal 16 3 2 2 3 2" xfId="55314"/>
    <cellStyle name="Normal 16 3 2 2 4" xfId="55315"/>
    <cellStyle name="Normal 16 3 2 2 5" xfId="55316"/>
    <cellStyle name="Normal 16 3 2 2 6" xfId="55317"/>
    <cellStyle name="Normal 16 3 2 2 7" xfId="55318"/>
    <cellStyle name="Normal 16 3 2 2 8" xfId="55319"/>
    <cellStyle name="Normal 16 3 2 3" xfId="55320"/>
    <cellStyle name="Normal 16 3 2 3 2" xfId="55321"/>
    <cellStyle name="Normal 16 3 2 3 2 2" xfId="55322"/>
    <cellStyle name="Normal 16 3 2 3 2 2 2" xfId="55323"/>
    <cellStyle name="Normal 16 3 2 3 2 3" xfId="55324"/>
    <cellStyle name="Normal 16 3 2 3 3" xfId="55325"/>
    <cellStyle name="Normal 16 3 2 3 3 2" xfId="55326"/>
    <cellStyle name="Normal 16 3 2 3 4" xfId="55327"/>
    <cellStyle name="Normal 16 3 2 3 5" xfId="55328"/>
    <cellStyle name="Normal 16 3 2 3 6" xfId="55329"/>
    <cellStyle name="Normal 16 3 2 3 7" xfId="55330"/>
    <cellStyle name="Normal 16 3 2 3 8" xfId="55331"/>
    <cellStyle name="Normal 16 3 2 4" xfId="55332"/>
    <cellStyle name="Normal 16 3 2 4 2" xfId="55333"/>
    <cellStyle name="Normal 16 3 2 4 2 2" xfId="55334"/>
    <cellStyle name="Normal 16 3 2 4 3" xfId="55335"/>
    <cellStyle name="Normal 16 3 2 5" xfId="55336"/>
    <cellStyle name="Normal 16 3 2 5 2" xfId="55337"/>
    <cellStyle name="Normal 16 3 2 6" xfId="55338"/>
    <cellStyle name="Normal 16 3 2 6 2" xfId="55339"/>
    <cellStyle name="Normal 16 3 2 7" xfId="55340"/>
    <cellStyle name="Normal 16 3 2 8" xfId="55341"/>
    <cellStyle name="Normal 16 3 2 9" xfId="55342"/>
    <cellStyle name="Normal 16 3 3" xfId="55343"/>
    <cellStyle name="Normal 16 3 3 10" xfId="55344"/>
    <cellStyle name="Normal 16 3 3 11" xfId="55345"/>
    <cellStyle name="Normal 16 3 3 12" xfId="55346"/>
    <cellStyle name="Normal 16 3 3 2" xfId="55347"/>
    <cellStyle name="Normal 16 3 3 2 2" xfId="55348"/>
    <cellStyle name="Normal 16 3 3 2 2 2" xfId="55349"/>
    <cellStyle name="Normal 16 3 3 2 2 2 2" xfId="55350"/>
    <cellStyle name="Normal 16 3 3 2 2 3" xfId="55351"/>
    <cellStyle name="Normal 16 3 3 2 3" xfId="55352"/>
    <cellStyle name="Normal 16 3 3 2 3 2" xfId="55353"/>
    <cellStyle name="Normal 16 3 3 2 4" xfId="55354"/>
    <cellStyle name="Normal 16 3 3 2 5" xfId="55355"/>
    <cellStyle name="Normal 16 3 3 2 6" xfId="55356"/>
    <cellStyle name="Normal 16 3 3 2 7" xfId="55357"/>
    <cellStyle name="Normal 16 3 3 2 8" xfId="55358"/>
    <cellStyle name="Normal 16 3 3 3" xfId="55359"/>
    <cellStyle name="Normal 16 3 3 3 2" xfId="55360"/>
    <cellStyle name="Normal 16 3 3 3 2 2" xfId="55361"/>
    <cellStyle name="Normal 16 3 3 3 2 2 2" xfId="55362"/>
    <cellStyle name="Normal 16 3 3 3 2 3" xfId="55363"/>
    <cellStyle name="Normal 16 3 3 3 3" xfId="55364"/>
    <cellStyle name="Normal 16 3 3 3 3 2" xfId="55365"/>
    <cellStyle name="Normal 16 3 3 3 4" xfId="55366"/>
    <cellStyle name="Normal 16 3 3 3 5" xfId="55367"/>
    <cellStyle name="Normal 16 3 3 3 6" xfId="55368"/>
    <cellStyle name="Normal 16 3 3 3 7" xfId="55369"/>
    <cellStyle name="Normal 16 3 3 3 8" xfId="55370"/>
    <cellStyle name="Normal 16 3 3 4" xfId="55371"/>
    <cellStyle name="Normal 16 3 3 4 2" xfId="55372"/>
    <cellStyle name="Normal 16 3 3 4 2 2" xfId="55373"/>
    <cellStyle name="Normal 16 3 3 4 3" xfId="55374"/>
    <cellStyle name="Normal 16 3 3 5" xfId="55375"/>
    <cellStyle name="Normal 16 3 3 5 2" xfId="55376"/>
    <cellStyle name="Normal 16 3 3 6" xfId="55377"/>
    <cellStyle name="Normal 16 3 3 6 2" xfId="55378"/>
    <cellStyle name="Normal 16 3 3 7" xfId="55379"/>
    <cellStyle name="Normal 16 3 3 8" xfId="55380"/>
    <cellStyle name="Normal 16 3 3 9" xfId="55381"/>
    <cellStyle name="Normal 16 3 4" xfId="55382"/>
    <cellStyle name="Normal 16 3 4 10" xfId="55383"/>
    <cellStyle name="Normal 16 3 4 11" xfId="55384"/>
    <cellStyle name="Normal 16 3 4 12" xfId="55385"/>
    <cellStyle name="Normal 16 3 4 2" xfId="55386"/>
    <cellStyle name="Normal 16 3 4 2 2" xfId="55387"/>
    <cellStyle name="Normal 16 3 4 2 2 2" xfId="55388"/>
    <cellStyle name="Normal 16 3 4 2 2 2 2" xfId="55389"/>
    <cellStyle name="Normal 16 3 4 2 2 3" xfId="55390"/>
    <cellStyle name="Normal 16 3 4 2 3" xfId="55391"/>
    <cellStyle name="Normal 16 3 4 2 3 2" xfId="55392"/>
    <cellStyle name="Normal 16 3 4 2 4" xfId="55393"/>
    <cellStyle name="Normal 16 3 4 2 5" xfId="55394"/>
    <cellStyle name="Normal 16 3 4 2 6" xfId="55395"/>
    <cellStyle name="Normal 16 3 4 2 7" xfId="55396"/>
    <cellStyle name="Normal 16 3 4 2 8" xfId="55397"/>
    <cellStyle name="Normal 16 3 4 3" xfId="55398"/>
    <cellStyle name="Normal 16 3 4 3 2" xfId="55399"/>
    <cellStyle name="Normal 16 3 4 3 2 2" xfId="55400"/>
    <cellStyle name="Normal 16 3 4 3 2 2 2" xfId="55401"/>
    <cellStyle name="Normal 16 3 4 3 2 3" xfId="55402"/>
    <cellStyle name="Normal 16 3 4 3 3" xfId="55403"/>
    <cellStyle name="Normal 16 3 4 3 3 2" xfId="55404"/>
    <cellStyle name="Normal 16 3 4 3 4" xfId="55405"/>
    <cellStyle name="Normal 16 3 4 3 5" xfId="55406"/>
    <cellStyle name="Normal 16 3 4 3 6" xfId="55407"/>
    <cellStyle name="Normal 16 3 4 3 7" xfId="55408"/>
    <cellStyle name="Normal 16 3 4 3 8" xfId="55409"/>
    <cellStyle name="Normal 16 3 4 4" xfId="55410"/>
    <cellStyle name="Normal 16 3 4 4 2" xfId="55411"/>
    <cellStyle name="Normal 16 3 4 4 2 2" xfId="55412"/>
    <cellStyle name="Normal 16 3 4 4 3" xfId="55413"/>
    <cellStyle name="Normal 16 3 4 5" xfId="55414"/>
    <cellStyle name="Normal 16 3 4 5 2" xfId="55415"/>
    <cellStyle name="Normal 16 3 4 6" xfId="55416"/>
    <cellStyle name="Normal 16 3 4 6 2" xfId="55417"/>
    <cellStyle name="Normal 16 3 4 7" xfId="55418"/>
    <cellStyle name="Normal 16 3 4 8" xfId="55419"/>
    <cellStyle name="Normal 16 3 4 9" xfId="55420"/>
    <cellStyle name="Normal 16 3 5" xfId="55421"/>
    <cellStyle name="Normal 16 3 5 2" xfId="55422"/>
    <cellStyle name="Normal 16 3 5 2 2" xfId="55423"/>
    <cellStyle name="Normal 16 3 5 2 2 2" xfId="55424"/>
    <cellStyle name="Normal 16 3 5 2 3" xfId="55425"/>
    <cellStyle name="Normal 16 3 5 3" xfId="55426"/>
    <cellStyle name="Normal 16 3 5 3 2" xfId="55427"/>
    <cellStyle name="Normal 16 3 5 4" xfId="55428"/>
    <cellStyle name="Normal 16 3 5 5" xfId="55429"/>
    <cellStyle name="Normal 16 3 5 6" xfId="55430"/>
    <cellStyle name="Normal 16 3 5 7" xfId="55431"/>
    <cellStyle name="Normal 16 3 5 8" xfId="55432"/>
    <cellStyle name="Normal 16 3 6" xfId="55433"/>
    <cellStyle name="Normal 16 3 6 2" xfId="55434"/>
    <cellStyle name="Normal 16 3 6 2 2" xfId="55435"/>
    <cellStyle name="Normal 16 3 6 2 2 2" xfId="55436"/>
    <cellStyle name="Normal 16 3 6 2 3" xfId="55437"/>
    <cellStyle name="Normal 16 3 6 3" xfId="55438"/>
    <cellStyle name="Normal 16 3 6 3 2" xfId="55439"/>
    <cellStyle name="Normal 16 3 6 4" xfId="55440"/>
    <cellStyle name="Normal 16 3 6 5" xfId="55441"/>
    <cellStyle name="Normal 16 3 6 6" xfId="55442"/>
    <cellStyle name="Normal 16 3 6 7" xfId="55443"/>
    <cellStyle name="Normal 16 3 6 8" xfId="55444"/>
    <cellStyle name="Normal 16 3 7" xfId="55445"/>
    <cellStyle name="Normal 16 3 7 2" xfId="55446"/>
    <cellStyle name="Normal 16 3 7 2 2" xfId="55447"/>
    <cellStyle name="Normal 16 3 7 3" xfId="55448"/>
    <cellStyle name="Normal 16 3 8" xfId="55449"/>
    <cellStyle name="Normal 16 3 8 2" xfId="55450"/>
    <cellStyle name="Normal 16 3 9" xfId="55451"/>
    <cellStyle name="Normal 16 3 9 2" xfId="55452"/>
    <cellStyle name="Normal 16 4" xfId="55453"/>
    <cellStyle name="Normal 16 4 10" xfId="55454"/>
    <cellStyle name="Normal 16 4 11" xfId="55455"/>
    <cellStyle name="Normal 16 4 12" xfId="55456"/>
    <cellStyle name="Normal 16 4 2" xfId="55457"/>
    <cellStyle name="Normal 16 4 2 2" xfId="55458"/>
    <cellStyle name="Normal 16 4 2 2 2" xfId="55459"/>
    <cellStyle name="Normal 16 4 2 2 2 2" xfId="55460"/>
    <cellStyle name="Normal 16 4 2 2 3" xfId="55461"/>
    <cellStyle name="Normal 16 4 2 3" xfId="55462"/>
    <cellStyle name="Normal 16 4 2 3 2" xfId="55463"/>
    <cellStyle name="Normal 16 4 2 4" xfId="55464"/>
    <cellStyle name="Normal 16 4 2 5" xfId="55465"/>
    <cellStyle name="Normal 16 4 2 6" xfId="55466"/>
    <cellStyle name="Normal 16 4 2 7" xfId="55467"/>
    <cellStyle name="Normal 16 4 2 8" xfId="55468"/>
    <cellStyle name="Normal 16 4 3" xfId="55469"/>
    <cellStyle name="Normal 16 4 3 2" xfId="55470"/>
    <cellStyle name="Normal 16 4 3 2 2" xfId="55471"/>
    <cellStyle name="Normal 16 4 3 2 2 2" xfId="55472"/>
    <cellStyle name="Normal 16 4 3 2 3" xfId="55473"/>
    <cellStyle name="Normal 16 4 3 3" xfId="55474"/>
    <cellStyle name="Normal 16 4 3 3 2" xfId="55475"/>
    <cellStyle name="Normal 16 4 3 4" xfId="55476"/>
    <cellStyle name="Normal 16 4 3 5" xfId="55477"/>
    <cellStyle name="Normal 16 4 3 6" xfId="55478"/>
    <cellStyle name="Normal 16 4 3 7" xfId="55479"/>
    <cellStyle name="Normal 16 4 3 8" xfId="55480"/>
    <cellStyle name="Normal 16 4 4" xfId="55481"/>
    <cellStyle name="Normal 16 4 4 2" xfId="55482"/>
    <cellStyle name="Normal 16 4 4 2 2" xfId="55483"/>
    <cellStyle name="Normal 16 4 4 3" xfId="55484"/>
    <cellStyle name="Normal 16 4 5" xfId="55485"/>
    <cellStyle name="Normal 16 4 5 2" xfId="55486"/>
    <cellStyle name="Normal 16 4 6" xfId="55487"/>
    <cellStyle name="Normal 16 4 6 2" xfId="55488"/>
    <cellStyle name="Normal 16 4 7" xfId="55489"/>
    <cellStyle name="Normal 16 4 8" xfId="55490"/>
    <cellStyle name="Normal 16 4 9" xfId="55491"/>
    <cellStyle name="Normal 16 5" xfId="55492"/>
    <cellStyle name="Normal 16 5 10" xfId="55493"/>
    <cellStyle name="Normal 16 5 11" xfId="55494"/>
    <cellStyle name="Normal 16 5 12" xfId="55495"/>
    <cellStyle name="Normal 16 5 2" xfId="55496"/>
    <cellStyle name="Normal 16 5 2 2" xfId="55497"/>
    <cellStyle name="Normal 16 5 2 2 2" xfId="55498"/>
    <cellStyle name="Normal 16 5 2 2 2 2" xfId="55499"/>
    <cellStyle name="Normal 16 5 2 2 3" xfId="55500"/>
    <cellStyle name="Normal 16 5 2 3" xfId="55501"/>
    <cellStyle name="Normal 16 5 2 3 2" xfId="55502"/>
    <cellStyle name="Normal 16 5 2 4" xfId="55503"/>
    <cellStyle name="Normal 16 5 2 5" xfId="55504"/>
    <cellStyle name="Normal 16 5 2 6" xfId="55505"/>
    <cellStyle name="Normal 16 5 2 7" xfId="55506"/>
    <cellStyle name="Normal 16 5 2 8" xfId="55507"/>
    <cellStyle name="Normal 16 5 3" xfId="55508"/>
    <cellStyle name="Normal 16 5 3 2" xfId="55509"/>
    <cellStyle name="Normal 16 5 3 2 2" xfId="55510"/>
    <cellStyle name="Normal 16 5 3 2 2 2" xfId="55511"/>
    <cellStyle name="Normal 16 5 3 2 3" xfId="55512"/>
    <cellStyle name="Normal 16 5 3 3" xfId="55513"/>
    <cellStyle name="Normal 16 5 3 3 2" xfId="55514"/>
    <cellStyle name="Normal 16 5 3 4" xfId="55515"/>
    <cellStyle name="Normal 16 5 3 5" xfId="55516"/>
    <cellStyle name="Normal 16 5 3 6" xfId="55517"/>
    <cellStyle name="Normal 16 5 3 7" xfId="55518"/>
    <cellStyle name="Normal 16 5 3 8" xfId="55519"/>
    <cellStyle name="Normal 16 5 4" xfId="55520"/>
    <cellStyle name="Normal 16 5 4 2" xfId="55521"/>
    <cellStyle name="Normal 16 5 4 2 2" xfId="55522"/>
    <cellStyle name="Normal 16 5 4 3" xfId="55523"/>
    <cellStyle name="Normal 16 5 5" xfId="55524"/>
    <cellStyle name="Normal 16 5 5 2" xfId="55525"/>
    <cellStyle name="Normal 16 5 6" xfId="55526"/>
    <cellStyle name="Normal 16 5 6 2" xfId="55527"/>
    <cellStyle name="Normal 16 5 7" xfId="55528"/>
    <cellStyle name="Normal 16 5 8" xfId="55529"/>
    <cellStyle name="Normal 16 5 9" xfId="55530"/>
    <cellStyle name="Normal 16 6" xfId="55531"/>
    <cellStyle name="Normal 16 6 10" xfId="55532"/>
    <cellStyle name="Normal 16 6 11" xfId="55533"/>
    <cellStyle name="Normal 16 6 12" xfId="55534"/>
    <cellStyle name="Normal 16 6 2" xfId="55535"/>
    <cellStyle name="Normal 16 6 2 2" xfId="55536"/>
    <cellStyle name="Normal 16 6 2 2 2" xfId="55537"/>
    <cellStyle name="Normal 16 6 2 2 2 2" xfId="55538"/>
    <cellStyle name="Normal 16 6 2 2 3" xfId="55539"/>
    <cellStyle name="Normal 16 6 2 3" xfId="55540"/>
    <cellStyle name="Normal 16 6 2 3 2" xfId="55541"/>
    <cellStyle name="Normal 16 6 2 4" xfId="55542"/>
    <cellStyle name="Normal 16 6 2 5" xfId="55543"/>
    <cellStyle name="Normal 16 6 2 6" xfId="55544"/>
    <cellStyle name="Normal 16 6 2 7" xfId="55545"/>
    <cellStyle name="Normal 16 6 2 8" xfId="55546"/>
    <cellStyle name="Normal 16 6 3" xfId="55547"/>
    <cellStyle name="Normal 16 6 3 2" xfId="55548"/>
    <cellStyle name="Normal 16 6 3 2 2" xfId="55549"/>
    <cellStyle name="Normal 16 6 3 2 2 2" xfId="55550"/>
    <cellStyle name="Normal 16 6 3 2 3" xfId="55551"/>
    <cellStyle name="Normal 16 6 3 3" xfId="55552"/>
    <cellStyle name="Normal 16 6 3 3 2" xfId="55553"/>
    <cellStyle name="Normal 16 6 3 4" xfId="55554"/>
    <cellStyle name="Normal 16 6 3 5" xfId="55555"/>
    <cellStyle name="Normal 16 6 3 6" xfId="55556"/>
    <cellStyle name="Normal 16 6 3 7" xfId="55557"/>
    <cellStyle name="Normal 16 6 3 8" xfId="55558"/>
    <cellStyle name="Normal 16 6 4" xfId="55559"/>
    <cellStyle name="Normal 16 6 4 2" xfId="55560"/>
    <cellStyle name="Normal 16 6 4 2 2" xfId="55561"/>
    <cellStyle name="Normal 16 6 4 3" xfId="55562"/>
    <cellStyle name="Normal 16 6 5" xfId="55563"/>
    <cellStyle name="Normal 16 6 5 2" xfId="55564"/>
    <cellStyle name="Normal 16 6 6" xfId="55565"/>
    <cellStyle name="Normal 16 6 6 2" xfId="55566"/>
    <cellStyle name="Normal 16 6 7" xfId="55567"/>
    <cellStyle name="Normal 16 6 8" xfId="55568"/>
    <cellStyle name="Normal 16 6 9" xfId="55569"/>
    <cellStyle name="Normal 16 7" xfId="55570"/>
    <cellStyle name="Normal 16 7 2" xfId="55571"/>
    <cellStyle name="Normal 16 7 2 2" xfId="55572"/>
    <cellStyle name="Normal 16 7 2 2 2" xfId="55573"/>
    <cellStyle name="Normal 16 7 2 3" xfId="55574"/>
    <cellStyle name="Normal 16 7 3" xfId="55575"/>
    <cellStyle name="Normal 16 7 3 2" xfId="55576"/>
    <cellStyle name="Normal 16 7 4" xfId="55577"/>
    <cellStyle name="Normal 16 7 5" xfId="55578"/>
    <cellStyle name="Normal 16 7 6" xfId="55579"/>
    <cellStyle name="Normal 16 7 7" xfId="55580"/>
    <cellStyle name="Normal 16 7 8" xfId="55581"/>
    <cellStyle name="Normal 16 8" xfId="55582"/>
    <cellStyle name="Normal 16 8 2" xfId="55583"/>
    <cellStyle name="Normal 16 8 2 2" xfId="55584"/>
    <cellStyle name="Normal 16 8 2 2 2" xfId="55585"/>
    <cellStyle name="Normal 16 8 2 3" xfId="55586"/>
    <cellStyle name="Normal 16 8 3" xfId="55587"/>
    <cellStyle name="Normal 16 8 3 2" xfId="55588"/>
    <cellStyle name="Normal 16 8 4" xfId="55589"/>
    <cellStyle name="Normal 16 8 5" xfId="55590"/>
    <cellStyle name="Normal 16 8 6" xfId="55591"/>
    <cellStyle name="Normal 16 8 7" xfId="55592"/>
    <cellStyle name="Normal 16 8 8" xfId="55593"/>
    <cellStyle name="Normal 16 9" xfId="55594"/>
    <cellStyle name="Normal 16 9 2" xfId="55595"/>
    <cellStyle name="Normal 16 9 2 2" xfId="55596"/>
    <cellStyle name="Normal 16 9 2 2 2" xfId="55597"/>
    <cellStyle name="Normal 16 9 2 3" xfId="55598"/>
    <cellStyle name="Normal 16 9 3" xfId="55599"/>
    <cellStyle name="Normal 16 9 3 2" xfId="55600"/>
    <cellStyle name="Normal 16 9 4" xfId="55601"/>
    <cellStyle name="Normal 16 9 5" xfId="55602"/>
    <cellStyle name="Normal 17" xfId="55603"/>
    <cellStyle name="Normal 17 2" xfId="55604"/>
    <cellStyle name="Normal 17 3" xfId="55605"/>
    <cellStyle name="Normal 18" xfId="55606"/>
    <cellStyle name="Normal 18 2" xfId="55607"/>
    <cellStyle name="Normal 18 3" xfId="55608"/>
    <cellStyle name="Normal 18 4" xfId="55609"/>
    <cellStyle name="Normal 19" xfId="55610"/>
    <cellStyle name="Normal 19 2" xfId="55611"/>
    <cellStyle name="Normal 2" xfId="103"/>
    <cellStyle name="Normal 2 2" xfId="104"/>
    <cellStyle name="Normal 2 2 2" xfId="55613"/>
    <cellStyle name="Normal 2 2 2 2" xfId="55614"/>
    <cellStyle name="Normal 2 2 2 3" xfId="55615"/>
    <cellStyle name="Normal 2 2 3" xfId="55616"/>
    <cellStyle name="Normal 2 2 3 2" xfId="55617"/>
    <cellStyle name="Normal 2 2 4" xfId="55612"/>
    <cellStyle name="Normal 2 2_TBAL INPUT" xfId="55618"/>
    <cellStyle name="Normal 2 3" xfId="105"/>
    <cellStyle name="Normal 2 3 10" xfId="55620"/>
    <cellStyle name="Normal 2 3 10 2" xfId="55621"/>
    <cellStyle name="Normal 2 3 10 2 2" xfId="55622"/>
    <cellStyle name="Normal 2 3 10 2 2 2" xfId="55623"/>
    <cellStyle name="Normal 2 3 10 2 3" xfId="55624"/>
    <cellStyle name="Normal 2 3 10 3" xfId="55625"/>
    <cellStyle name="Normal 2 3 10 3 2" xfId="55626"/>
    <cellStyle name="Normal 2 3 10 4" xfId="55627"/>
    <cellStyle name="Normal 2 3 10 5" xfId="55628"/>
    <cellStyle name="Normal 2 3 10 6" xfId="55629"/>
    <cellStyle name="Normal 2 3 10 7" xfId="55630"/>
    <cellStyle name="Normal 2 3 10 8" xfId="55631"/>
    <cellStyle name="Normal 2 3 11" xfId="55632"/>
    <cellStyle name="Normal 2 3 11 2" xfId="55633"/>
    <cellStyle name="Normal 2 3 11 2 2" xfId="55634"/>
    <cellStyle name="Normal 2 3 11 2 2 2" xfId="55635"/>
    <cellStyle name="Normal 2 3 11 2 3" xfId="55636"/>
    <cellStyle name="Normal 2 3 11 3" xfId="55637"/>
    <cellStyle name="Normal 2 3 11 3 2" xfId="55638"/>
    <cellStyle name="Normal 2 3 11 4" xfId="55639"/>
    <cellStyle name="Normal 2 3 11 5" xfId="55640"/>
    <cellStyle name="Normal 2 3 12" xfId="55641"/>
    <cellStyle name="Normal 2 3 13" xfId="55642"/>
    <cellStyle name="Normal 2 3 13 2" xfId="55643"/>
    <cellStyle name="Normal 2 3 14" xfId="55644"/>
    <cellStyle name="Normal 2 3 15" xfId="55645"/>
    <cellStyle name="Normal 2 3 16" xfId="55646"/>
    <cellStyle name="Normal 2 3 17" xfId="55647"/>
    <cellStyle name="Normal 2 3 18" xfId="55619"/>
    <cellStyle name="Normal 2 3 2" xfId="106"/>
    <cellStyle name="Normal 2 3 2 10" xfId="55649"/>
    <cellStyle name="Normal 2 3 2 10 2" xfId="55650"/>
    <cellStyle name="Normal 2 3 2 10 2 2" xfId="55651"/>
    <cellStyle name="Normal 2 3 2 10 2 2 2" xfId="55652"/>
    <cellStyle name="Normal 2 3 2 10 2 3" xfId="55653"/>
    <cellStyle name="Normal 2 3 2 10 3" xfId="55654"/>
    <cellStyle name="Normal 2 3 2 10 3 2" xfId="55655"/>
    <cellStyle name="Normal 2 3 2 10 4" xfId="55656"/>
    <cellStyle name="Normal 2 3 2 10 5" xfId="55657"/>
    <cellStyle name="Normal 2 3 2 11" xfId="55658"/>
    <cellStyle name="Normal 2 3 2 11 2" xfId="55659"/>
    <cellStyle name="Normal 2 3 2 11 2 2" xfId="55660"/>
    <cellStyle name="Normal 2 3 2 11 2 2 2" xfId="55661"/>
    <cellStyle name="Normal 2 3 2 11 2 3" xfId="55662"/>
    <cellStyle name="Normal 2 3 2 11 3" xfId="55663"/>
    <cellStyle name="Normal 2 3 2 11 3 2" xfId="55664"/>
    <cellStyle name="Normal 2 3 2 11 4" xfId="55665"/>
    <cellStyle name="Normal 2 3 2 11 5" xfId="55666"/>
    <cellStyle name="Normal 2 3 2 12" xfId="55667"/>
    <cellStyle name="Normal 2 3 2 12 2" xfId="55668"/>
    <cellStyle name="Normal 2 3 2 12 2 2" xfId="55669"/>
    <cellStyle name="Normal 2 3 2 12 3" xfId="55670"/>
    <cellStyle name="Normal 2 3 2 12 4" xfId="55671"/>
    <cellStyle name="Normal 2 3 2 13" xfId="55672"/>
    <cellStyle name="Normal 2 3 2 13 2" xfId="55673"/>
    <cellStyle name="Normal 2 3 2 13 2 2" xfId="55674"/>
    <cellStyle name="Normal 2 3 2 13 3" xfId="55675"/>
    <cellStyle name="Normal 2 3 2 14" xfId="55676"/>
    <cellStyle name="Normal 2 3 2 14 2" xfId="55677"/>
    <cellStyle name="Normal 2 3 2 15" xfId="55678"/>
    <cellStyle name="Normal 2 3 2 15 2" xfId="55679"/>
    <cellStyle name="Normal 2 3 2 16" xfId="55680"/>
    <cellStyle name="Normal 2 3 2 17" xfId="55681"/>
    <cellStyle name="Normal 2 3 2 18" xfId="55682"/>
    <cellStyle name="Normal 2 3 2 19" xfId="55683"/>
    <cellStyle name="Normal 2 3 2 2" xfId="107"/>
    <cellStyle name="Normal 2 3 2 2 10" xfId="55685"/>
    <cellStyle name="Normal 2 3 2 2 10 2" xfId="55686"/>
    <cellStyle name="Normal 2 3 2 2 10 2 2" xfId="55687"/>
    <cellStyle name="Normal 2 3 2 2 10 2 2 2" xfId="55688"/>
    <cellStyle name="Normal 2 3 2 2 10 2 3" xfId="55689"/>
    <cellStyle name="Normal 2 3 2 2 10 3" xfId="55690"/>
    <cellStyle name="Normal 2 3 2 2 10 3 2" xfId="55691"/>
    <cellStyle name="Normal 2 3 2 2 10 4" xfId="55692"/>
    <cellStyle name="Normal 2 3 2 2 10 5" xfId="55693"/>
    <cellStyle name="Normal 2 3 2 2 11" xfId="55694"/>
    <cellStyle name="Normal 2 3 2 2 11 2" xfId="55695"/>
    <cellStyle name="Normal 2 3 2 2 11 2 2" xfId="55696"/>
    <cellStyle name="Normal 2 3 2 2 11 3" xfId="55697"/>
    <cellStyle name="Normal 2 3 2 2 11 4" xfId="55698"/>
    <cellStyle name="Normal 2 3 2 2 12" xfId="55699"/>
    <cellStyle name="Normal 2 3 2 2 12 2" xfId="55700"/>
    <cellStyle name="Normal 2 3 2 2 12 2 2" xfId="55701"/>
    <cellStyle name="Normal 2 3 2 2 12 3" xfId="55702"/>
    <cellStyle name="Normal 2 3 2 2 13" xfId="55703"/>
    <cellStyle name="Normal 2 3 2 2 13 2" xfId="55704"/>
    <cellStyle name="Normal 2 3 2 2 14" xfId="55705"/>
    <cellStyle name="Normal 2 3 2 2 14 2" xfId="55706"/>
    <cellStyle name="Normal 2 3 2 2 15" xfId="55707"/>
    <cellStyle name="Normal 2 3 2 2 16" xfId="55708"/>
    <cellStyle name="Normal 2 3 2 2 17" xfId="55709"/>
    <cellStyle name="Normal 2 3 2 2 18" xfId="55710"/>
    <cellStyle name="Normal 2 3 2 2 19" xfId="55711"/>
    <cellStyle name="Normal 2 3 2 2 2" xfId="55712"/>
    <cellStyle name="Normal 2 3 2 2 2 10" xfId="55713"/>
    <cellStyle name="Normal 2 3 2 2 2 10 2" xfId="55714"/>
    <cellStyle name="Normal 2 3 2 2 2 10 2 2" xfId="55715"/>
    <cellStyle name="Normal 2 3 2 2 2 10 3" xfId="55716"/>
    <cellStyle name="Normal 2 3 2 2 2 11" xfId="55717"/>
    <cellStyle name="Normal 2 3 2 2 2 11 2" xfId="55718"/>
    <cellStyle name="Normal 2 3 2 2 2 12" xfId="55719"/>
    <cellStyle name="Normal 2 3 2 2 2 12 2" xfId="55720"/>
    <cellStyle name="Normal 2 3 2 2 2 13" xfId="55721"/>
    <cellStyle name="Normal 2 3 2 2 2 14" xfId="55722"/>
    <cellStyle name="Normal 2 3 2 2 2 15" xfId="55723"/>
    <cellStyle name="Normal 2 3 2 2 2 16" xfId="55724"/>
    <cellStyle name="Normal 2 3 2 2 2 17" xfId="55725"/>
    <cellStyle name="Normal 2 3 2 2 2 18" xfId="55726"/>
    <cellStyle name="Normal 2 3 2 2 2 2" xfId="55727"/>
    <cellStyle name="Normal 2 3 2 2 2 2 10" xfId="55728"/>
    <cellStyle name="Normal 2 3 2 2 2 2 11" xfId="55729"/>
    <cellStyle name="Normal 2 3 2 2 2 2 12" xfId="55730"/>
    <cellStyle name="Normal 2 3 2 2 2 2 13" xfId="55731"/>
    <cellStyle name="Normal 2 3 2 2 2 2 14" xfId="55732"/>
    <cellStyle name="Normal 2 3 2 2 2 2 15" xfId="55733"/>
    <cellStyle name="Normal 2 3 2 2 2 2 2" xfId="55734"/>
    <cellStyle name="Normal 2 3 2 2 2 2 2 10" xfId="55735"/>
    <cellStyle name="Normal 2 3 2 2 2 2 2 11" xfId="55736"/>
    <cellStyle name="Normal 2 3 2 2 2 2 2 12" xfId="55737"/>
    <cellStyle name="Normal 2 3 2 2 2 2 2 2" xfId="55738"/>
    <cellStyle name="Normal 2 3 2 2 2 2 2 2 2" xfId="55739"/>
    <cellStyle name="Normal 2 3 2 2 2 2 2 2 2 2" xfId="55740"/>
    <cellStyle name="Normal 2 3 2 2 2 2 2 2 2 2 2" xfId="55741"/>
    <cellStyle name="Normal 2 3 2 2 2 2 2 2 2 3" xfId="55742"/>
    <cellStyle name="Normal 2 3 2 2 2 2 2 2 3" xfId="55743"/>
    <cellStyle name="Normal 2 3 2 2 2 2 2 2 3 2" xfId="55744"/>
    <cellStyle name="Normal 2 3 2 2 2 2 2 2 4" xfId="55745"/>
    <cellStyle name="Normal 2 3 2 2 2 2 2 2 5" xfId="55746"/>
    <cellStyle name="Normal 2 3 2 2 2 2 2 2 6" xfId="55747"/>
    <cellStyle name="Normal 2 3 2 2 2 2 2 2 7" xfId="55748"/>
    <cellStyle name="Normal 2 3 2 2 2 2 2 2 8" xfId="55749"/>
    <cellStyle name="Normal 2 3 2 2 2 2 2 3" xfId="55750"/>
    <cellStyle name="Normal 2 3 2 2 2 2 2 3 2" xfId="55751"/>
    <cellStyle name="Normal 2 3 2 2 2 2 2 3 2 2" xfId="55752"/>
    <cellStyle name="Normal 2 3 2 2 2 2 2 3 2 2 2" xfId="55753"/>
    <cellStyle name="Normal 2 3 2 2 2 2 2 3 2 3" xfId="55754"/>
    <cellStyle name="Normal 2 3 2 2 2 2 2 3 3" xfId="55755"/>
    <cellStyle name="Normal 2 3 2 2 2 2 2 3 3 2" xfId="55756"/>
    <cellStyle name="Normal 2 3 2 2 2 2 2 3 4" xfId="55757"/>
    <cellStyle name="Normal 2 3 2 2 2 2 2 3 5" xfId="55758"/>
    <cellStyle name="Normal 2 3 2 2 2 2 2 3 6" xfId="55759"/>
    <cellStyle name="Normal 2 3 2 2 2 2 2 3 7" xfId="55760"/>
    <cellStyle name="Normal 2 3 2 2 2 2 2 3 8" xfId="55761"/>
    <cellStyle name="Normal 2 3 2 2 2 2 2 4" xfId="55762"/>
    <cellStyle name="Normal 2 3 2 2 2 2 2 4 2" xfId="55763"/>
    <cellStyle name="Normal 2 3 2 2 2 2 2 4 2 2" xfId="55764"/>
    <cellStyle name="Normal 2 3 2 2 2 2 2 4 3" xfId="55765"/>
    <cellStyle name="Normal 2 3 2 2 2 2 2 5" xfId="55766"/>
    <cellStyle name="Normal 2 3 2 2 2 2 2 5 2" xfId="55767"/>
    <cellStyle name="Normal 2 3 2 2 2 2 2 6" xfId="55768"/>
    <cellStyle name="Normal 2 3 2 2 2 2 2 6 2" xfId="55769"/>
    <cellStyle name="Normal 2 3 2 2 2 2 2 7" xfId="55770"/>
    <cellStyle name="Normal 2 3 2 2 2 2 2 8" xfId="55771"/>
    <cellStyle name="Normal 2 3 2 2 2 2 2 9" xfId="55772"/>
    <cellStyle name="Normal 2 3 2 2 2 2 3" xfId="55773"/>
    <cellStyle name="Normal 2 3 2 2 2 2 3 10" xfId="55774"/>
    <cellStyle name="Normal 2 3 2 2 2 2 3 11" xfId="55775"/>
    <cellStyle name="Normal 2 3 2 2 2 2 3 12" xfId="55776"/>
    <cellStyle name="Normal 2 3 2 2 2 2 3 2" xfId="55777"/>
    <cellStyle name="Normal 2 3 2 2 2 2 3 2 2" xfId="55778"/>
    <cellStyle name="Normal 2 3 2 2 2 2 3 2 2 2" xfId="55779"/>
    <cellStyle name="Normal 2 3 2 2 2 2 3 2 2 2 2" xfId="55780"/>
    <cellStyle name="Normal 2 3 2 2 2 2 3 2 2 3" xfId="55781"/>
    <cellStyle name="Normal 2 3 2 2 2 2 3 2 3" xfId="55782"/>
    <cellStyle name="Normal 2 3 2 2 2 2 3 2 3 2" xfId="55783"/>
    <cellStyle name="Normal 2 3 2 2 2 2 3 2 4" xfId="55784"/>
    <cellStyle name="Normal 2 3 2 2 2 2 3 2 5" xfId="55785"/>
    <cellStyle name="Normal 2 3 2 2 2 2 3 2 6" xfId="55786"/>
    <cellStyle name="Normal 2 3 2 2 2 2 3 2 7" xfId="55787"/>
    <cellStyle name="Normal 2 3 2 2 2 2 3 2 8" xfId="55788"/>
    <cellStyle name="Normal 2 3 2 2 2 2 3 3" xfId="55789"/>
    <cellStyle name="Normal 2 3 2 2 2 2 3 3 2" xfId="55790"/>
    <cellStyle name="Normal 2 3 2 2 2 2 3 3 2 2" xfId="55791"/>
    <cellStyle name="Normal 2 3 2 2 2 2 3 3 2 2 2" xfId="55792"/>
    <cellStyle name="Normal 2 3 2 2 2 2 3 3 2 3" xfId="55793"/>
    <cellStyle name="Normal 2 3 2 2 2 2 3 3 3" xfId="55794"/>
    <cellStyle name="Normal 2 3 2 2 2 2 3 3 3 2" xfId="55795"/>
    <cellStyle name="Normal 2 3 2 2 2 2 3 3 4" xfId="55796"/>
    <cellStyle name="Normal 2 3 2 2 2 2 3 3 5" xfId="55797"/>
    <cellStyle name="Normal 2 3 2 2 2 2 3 3 6" xfId="55798"/>
    <cellStyle name="Normal 2 3 2 2 2 2 3 3 7" xfId="55799"/>
    <cellStyle name="Normal 2 3 2 2 2 2 3 3 8" xfId="55800"/>
    <cellStyle name="Normal 2 3 2 2 2 2 3 4" xfId="55801"/>
    <cellStyle name="Normal 2 3 2 2 2 2 3 4 2" xfId="55802"/>
    <cellStyle name="Normal 2 3 2 2 2 2 3 4 2 2" xfId="55803"/>
    <cellStyle name="Normal 2 3 2 2 2 2 3 4 3" xfId="55804"/>
    <cellStyle name="Normal 2 3 2 2 2 2 3 5" xfId="55805"/>
    <cellStyle name="Normal 2 3 2 2 2 2 3 5 2" xfId="55806"/>
    <cellStyle name="Normal 2 3 2 2 2 2 3 6" xfId="55807"/>
    <cellStyle name="Normal 2 3 2 2 2 2 3 6 2" xfId="55808"/>
    <cellStyle name="Normal 2 3 2 2 2 2 3 7" xfId="55809"/>
    <cellStyle name="Normal 2 3 2 2 2 2 3 8" xfId="55810"/>
    <cellStyle name="Normal 2 3 2 2 2 2 3 9" xfId="55811"/>
    <cellStyle name="Normal 2 3 2 2 2 2 4" xfId="55812"/>
    <cellStyle name="Normal 2 3 2 2 2 2 4 10" xfId="55813"/>
    <cellStyle name="Normal 2 3 2 2 2 2 4 11" xfId="55814"/>
    <cellStyle name="Normal 2 3 2 2 2 2 4 12" xfId="55815"/>
    <cellStyle name="Normal 2 3 2 2 2 2 4 2" xfId="55816"/>
    <cellStyle name="Normal 2 3 2 2 2 2 4 2 2" xfId="55817"/>
    <cellStyle name="Normal 2 3 2 2 2 2 4 2 2 2" xfId="55818"/>
    <cellStyle name="Normal 2 3 2 2 2 2 4 2 2 2 2" xfId="55819"/>
    <cellStyle name="Normal 2 3 2 2 2 2 4 2 2 3" xfId="55820"/>
    <cellStyle name="Normal 2 3 2 2 2 2 4 2 3" xfId="55821"/>
    <cellStyle name="Normal 2 3 2 2 2 2 4 2 3 2" xfId="55822"/>
    <cellStyle name="Normal 2 3 2 2 2 2 4 2 4" xfId="55823"/>
    <cellStyle name="Normal 2 3 2 2 2 2 4 2 5" xfId="55824"/>
    <cellStyle name="Normal 2 3 2 2 2 2 4 2 6" xfId="55825"/>
    <cellStyle name="Normal 2 3 2 2 2 2 4 2 7" xfId="55826"/>
    <cellStyle name="Normal 2 3 2 2 2 2 4 2 8" xfId="55827"/>
    <cellStyle name="Normal 2 3 2 2 2 2 4 3" xfId="55828"/>
    <cellStyle name="Normal 2 3 2 2 2 2 4 3 2" xfId="55829"/>
    <cellStyle name="Normal 2 3 2 2 2 2 4 3 2 2" xfId="55830"/>
    <cellStyle name="Normal 2 3 2 2 2 2 4 3 2 2 2" xfId="55831"/>
    <cellStyle name="Normal 2 3 2 2 2 2 4 3 2 3" xfId="55832"/>
    <cellStyle name="Normal 2 3 2 2 2 2 4 3 3" xfId="55833"/>
    <cellStyle name="Normal 2 3 2 2 2 2 4 3 3 2" xfId="55834"/>
    <cellStyle name="Normal 2 3 2 2 2 2 4 3 4" xfId="55835"/>
    <cellStyle name="Normal 2 3 2 2 2 2 4 3 5" xfId="55836"/>
    <cellStyle name="Normal 2 3 2 2 2 2 4 3 6" xfId="55837"/>
    <cellStyle name="Normal 2 3 2 2 2 2 4 3 7" xfId="55838"/>
    <cellStyle name="Normal 2 3 2 2 2 2 4 3 8" xfId="55839"/>
    <cellStyle name="Normal 2 3 2 2 2 2 4 4" xfId="55840"/>
    <cellStyle name="Normal 2 3 2 2 2 2 4 4 2" xfId="55841"/>
    <cellStyle name="Normal 2 3 2 2 2 2 4 4 2 2" xfId="55842"/>
    <cellStyle name="Normal 2 3 2 2 2 2 4 4 3" xfId="55843"/>
    <cellStyle name="Normal 2 3 2 2 2 2 4 5" xfId="55844"/>
    <cellStyle name="Normal 2 3 2 2 2 2 4 5 2" xfId="55845"/>
    <cellStyle name="Normal 2 3 2 2 2 2 4 6" xfId="55846"/>
    <cellStyle name="Normal 2 3 2 2 2 2 4 6 2" xfId="55847"/>
    <cellStyle name="Normal 2 3 2 2 2 2 4 7" xfId="55848"/>
    <cellStyle name="Normal 2 3 2 2 2 2 4 8" xfId="55849"/>
    <cellStyle name="Normal 2 3 2 2 2 2 4 9" xfId="55850"/>
    <cellStyle name="Normal 2 3 2 2 2 2 5" xfId="55851"/>
    <cellStyle name="Normal 2 3 2 2 2 2 5 2" xfId="55852"/>
    <cellStyle name="Normal 2 3 2 2 2 2 5 2 2" xfId="55853"/>
    <cellStyle name="Normal 2 3 2 2 2 2 5 2 2 2" xfId="55854"/>
    <cellStyle name="Normal 2 3 2 2 2 2 5 2 3" xfId="55855"/>
    <cellStyle name="Normal 2 3 2 2 2 2 5 3" xfId="55856"/>
    <cellStyle name="Normal 2 3 2 2 2 2 5 3 2" xfId="55857"/>
    <cellStyle name="Normal 2 3 2 2 2 2 5 4" xfId="55858"/>
    <cellStyle name="Normal 2 3 2 2 2 2 5 5" xfId="55859"/>
    <cellStyle name="Normal 2 3 2 2 2 2 5 6" xfId="55860"/>
    <cellStyle name="Normal 2 3 2 2 2 2 5 7" xfId="55861"/>
    <cellStyle name="Normal 2 3 2 2 2 2 5 8" xfId="55862"/>
    <cellStyle name="Normal 2 3 2 2 2 2 6" xfId="55863"/>
    <cellStyle name="Normal 2 3 2 2 2 2 6 2" xfId="55864"/>
    <cellStyle name="Normal 2 3 2 2 2 2 6 2 2" xfId="55865"/>
    <cellStyle name="Normal 2 3 2 2 2 2 6 2 2 2" xfId="55866"/>
    <cellStyle name="Normal 2 3 2 2 2 2 6 2 3" xfId="55867"/>
    <cellStyle name="Normal 2 3 2 2 2 2 6 3" xfId="55868"/>
    <cellStyle name="Normal 2 3 2 2 2 2 6 3 2" xfId="55869"/>
    <cellStyle name="Normal 2 3 2 2 2 2 6 4" xfId="55870"/>
    <cellStyle name="Normal 2 3 2 2 2 2 6 5" xfId="55871"/>
    <cellStyle name="Normal 2 3 2 2 2 2 6 6" xfId="55872"/>
    <cellStyle name="Normal 2 3 2 2 2 2 6 7" xfId="55873"/>
    <cellStyle name="Normal 2 3 2 2 2 2 6 8" xfId="55874"/>
    <cellStyle name="Normal 2 3 2 2 2 2 7" xfId="55875"/>
    <cellStyle name="Normal 2 3 2 2 2 2 7 2" xfId="55876"/>
    <cellStyle name="Normal 2 3 2 2 2 2 7 2 2" xfId="55877"/>
    <cellStyle name="Normal 2 3 2 2 2 2 7 3" xfId="55878"/>
    <cellStyle name="Normal 2 3 2 2 2 2 8" xfId="55879"/>
    <cellStyle name="Normal 2 3 2 2 2 2 8 2" xfId="55880"/>
    <cellStyle name="Normal 2 3 2 2 2 2 9" xfId="55881"/>
    <cellStyle name="Normal 2 3 2 2 2 2 9 2" xfId="55882"/>
    <cellStyle name="Normal 2 3 2 2 2 3" xfId="55883"/>
    <cellStyle name="Normal 2 3 2 2 2 3 10" xfId="55884"/>
    <cellStyle name="Normal 2 3 2 2 2 3 11" xfId="55885"/>
    <cellStyle name="Normal 2 3 2 2 2 3 12" xfId="55886"/>
    <cellStyle name="Normal 2 3 2 2 2 3 2" xfId="55887"/>
    <cellStyle name="Normal 2 3 2 2 2 3 2 2" xfId="55888"/>
    <cellStyle name="Normal 2 3 2 2 2 3 2 2 2" xfId="55889"/>
    <cellStyle name="Normal 2 3 2 2 2 3 2 2 2 2" xfId="55890"/>
    <cellStyle name="Normal 2 3 2 2 2 3 2 2 3" xfId="55891"/>
    <cellStyle name="Normal 2 3 2 2 2 3 2 3" xfId="55892"/>
    <cellStyle name="Normal 2 3 2 2 2 3 2 3 2" xfId="55893"/>
    <cellStyle name="Normal 2 3 2 2 2 3 2 4" xfId="55894"/>
    <cellStyle name="Normal 2 3 2 2 2 3 2 5" xfId="55895"/>
    <cellStyle name="Normal 2 3 2 2 2 3 2 6" xfId="55896"/>
    <cellStyle name="Normal 2 3 2 2 2 3 2 7" xfId="55897"/>
    <cellStyle name="Normal 2 3 2 2 2 3 2 8" xfId="55898"/>
    <cellStyle name="Normal 2 3 2 2 2 3 3" xfId="55899"/>
    <cellStyle name="Normal 2 3 2 2 2 3 3 2" xfId="55900"/>
    <cellStyle name="Normal 2 3 2 2 2 3 3 2 2" xfId="55901"/>
    <cellStyle name="Normal 2 3 2 2 2 3 3 2 2 2" xfId="55902"/>
    <cellStyle name="Normal 2 3 2 2 2 3 3 2 3" xfId="55903"/>
    <cellStyle name="Normal 2 3 2 2 2 3 3 3" xfId="55904"/>
    <cellStyle name="Normal 2 3 2 2 2 3 3 3 2" xfId="55905"/>
    <cellStyle name="Normal 2 3 2 2 2 3 3 4" xfId="55906"/>
    <cellStyle name="Normal 2 3 2 2 2 3 3 5" xfId="55907"/>
    <cellStyle name="Normal 2 3 2 2 2 3 3 6" xfId="55908"/>
    <cellStyle name="Normal 2 3 2 2 2 3 3 7" xfId="55909"/>
    <cellStyle name="Normal 2 3 2 2 2 3 3 8" xfId="55910"/>
    <cellStyle name="Normal 2 3 2 2 2 3 4" xfId="55911"/>
    <cellStyle name="Normal 2 3 2 2 2 3 4 2" xfId="55912"/>
    <cellStyle name="Normal 2 3 2 2 2 3 4 2 2" xfId="55913"/>
    <cellStyle name="Normal 2 3 2 2 2 3 4 3" xfId="55914"/>
    <cellStyle name="Normal 2 3 2 2 2 3 5" xfId="55915"/>
    <cellStyle name="Normal 2 3 2 2 2 3 5 2" xfId="55916"/>
    <cellStyle name="Normal 2 3 2 2 2 3 6" xfId="55917"/>
    <cellStyle name="Normal 2 3 2 2 2 3 6 2" xfId="55918"/>
    <cellStyle name="Normal 2 3 2 2 2 3 7" xfId="55919"/>
    <cellStyle name="Normal 2 3 2 2 2 3 8" xfId="55920"/>
    <cellStyle name="Normal 2 3 2 2 2 3 9" xfId="55921"/>
    <cellStyle name="Normal 2 3 2 2 2 4" xfId="55922"/>
    <cellStyle name="Normal 2 3 2 2 2 4 10" xfId="55923"/>
    <cellStyle name="Normal 2 3 2 2 2 4 11" xfId="55924"/>
    <cellStyle name="Normal 2 3 2 2 2 4 12" xfId="55925"/>
    <cellStyle name="Normal 2 3 2 2 2 4 2" xfId="55926"/>
    <cellStyle name="Normal 2 3 2 2 2 4 2 2" xfId="55927"/>
    <cellStyle name="Normal 2 3 2 2 2 4 2 2 2" xfId="55928"/>
    <cellStyle name="Normal 2 3 2 2 2 4 2 2 2 2" xfId="55929"/>
    <cellStyle name="Normal 2 3 2 2 2 4 2 2 3" xfId="55930"/>
    <cellStyle name="Normal 2 3 2 2 2 4 2 3" xfId="55931"/>
    <cellStyle name="Normal 2 3 2 2 2 4 2 3 2" xfId="55932"/>
    <cellStyle name="Normal 2 3 2 2 2 4 2 4" xfId="55933"/>
    <cellStyle name="Normal 2 3 2 2 2 4 2 5" xfId="55934"/>
    <cellStyle name="Normal 2 3 2 2 2 4 2 6" xfId="55935"/>
    <cellStyle name="Normal 2 3 2 2 2 4 2 7" xfId="55936"/>
    <cellStyle name="Normal 2 3 2 2 2 4 2 8" xfId="55937"/>
    <cellStyle name="Normal 2 3 2 2 2 4 3" xfId="55938"/>
    <cellStyle name="Normal 2 3 2 2 2 4 3 2" xfId="55939"/>
    <cellStyle name="Normal 2 3 2 2 2 4 3 2 2" xfId="55940"/>
    <cellStyle name="Normal 2 3 2 2 2 4 3 2 2 2" xfId="55941"/>
    <cellStyle name="Normal 2 3 2 2 2 4 3 2 3" xfId="55942"/>
    <cellStyle name="Normal 2 3 2 2 2 4 3 3" xfId="55943"/>
    <cellStyle name="Normal 2 3 2 2 2 4 3 3 2" xfId="55944"/>
    <cellStyle name="Normal 2 3 2 2 2 4 3 4" xfId="55945"/>
    <cellStyle name="Normal 2 3 2 2 2 4 3 5" xfId="55946"/>
    <cellStyle name="Normal 2 3 2 2 2 4 3 6" xfId="55947"/>
    <cellStyle name="Normal 2 3 2 2 2 4 3 7" xfId="55948"/>
    <cellStyle name="Normal 2 3 2 2 2 4 3 8" xfId="55949"/>
    <cellStyle name="Normal 2 3 2 2 2 4 4" xfId="55950"/>
    <cellStyle name="Normal 2 3 2 2 2 4 4 2" xfId="55951"/>
    <cellStyle name="Normal 2 3 2 2 2 4 4 2 2" xfId="55952"/>
    <cellStyle name="Normal 2 3 2 2 2 4 4 3" xfId="55953"/>
    <cellStyle name="Normal 2 3 2 2 2 4 5" xfId="55954"/>
    <cellStyle name="Normal 2 3 2 2 2 4 5 2" xfId="55955"/>
    <cellStyle name="Normal 2 3 2 2 2 4 6" xfId="55956"/>
    <cellStyle name="Normal 2 3 2 2 2 4 6 2" xfId="55957"/>
    <cellStyle name="Normal 2 3 2 2 2 4 7" xfId="55958"/>
    <cellStyle name="Normal 2 3 2 2 2 4 8" xfId="55959"/>
    <cellStyle name="Normal 2 3 2 2 2 4 9" xfId="55960"/>
    <cellStyle name="Normal 2 3 2 2 2 5" xfId="55961"/>
    <cellStyle name="Normal 2 3 2 2 2 5 10" xfId="55962"/>
    <cellStyle name="Normal 2 3 2 2 2 5 11" xfId="55963"/>
    <cellStyle name="Normal 2 3 2 2 2 5 12" xfId="55964"/>
    <cellStyle name="Normal 2 3 2 2 2 5 2" xfId="55965"/>
    <cellStyle name="Normal 2 3 2 2 2 5 2 2" xfId="55966"/>
    <cellStyle name="Normal 2 3 2 2 2 5 2 2 2" xfId="55967"/>
    <cellStyle name="Normal 2 3 2 2 2 5 2 2 2 2" xfId="55968"/>
    <cellStyle name="Normal 2 3 2 2 2 5 2 2 3" xfId="55969"/>
    <cellStyle name="Normal 2 3 2 2 2 5 2 3" xfId="55970"/>
    <cellStyle name="Normal 2 3 2 2 2 5 2 3 2" xfId="55971"/>
    <cellStyle name="Normal 2 3 2 2 2 5 2 4" xfId="55972"/>
    <cellStyle name="Normal 2 3 2 2 2 5 2 5" xfId="55973"/>
    <cellStyle name="Normal 2 3 2 2 2 5 2 6" xfId="55974"/>
    <cellStyle name="Normal 2 3 2 2 2 5 2 7" xfId="55975"/>
    <cellStyle name="Normal 2 3 2 2 2 5 2 8" xfId="55976"/>
    <cellStyle name="Normal 2 3 2 2 2 5 3" xfId="55977"/>
    <cellStyle name="Normal 2 3 2 2 2 5 3 2" xfId="55978"/>
    <cellStyle name="Normal 2 3 2 2 2 5 3 2 2" xfId="55979"/>
    <cellStyle name="Normal 2 3 2 2 2 5 3 2 2 2" xfId="55980"/>
    <cellStyle name="Normal 2 3 2 2 2 5 3 2 3" xfId="55981"/>
    <cellStyle name="Normal 2 3 2 2 2 5 3 3" xfId="55982"/>
    <cellStyle name="Normal 2 3 2 2 2 5 3 3 2" xfId="55983"/>
    <cellStyle name="Normal 2 3 2 2 2 5 3 4" xfId="55984"/>
    <cellStyle name="Normal 2 3 2 2 2 5 3 5" xfId="55985"/>
    <cellStyle name="Normal 2 3 2 2 2 5 3 6" xfId="55986"/>
    <cellStyle name="Normal 2 3 2 2 2 5 3 7" xfId="55987"/>
    <cellStyle name="Normal 2 3 2 2 2 5 3 8" xfId="55988"/>
    <cellStyle name="Normal 2 3 2 2 2 5 4" xfId="55989"/>
    <cellStyle name="Normal 2 3 2 2 2 5 4 2" xfId="55990"/>
    <cellStyle name="Normal 2 3 2 2 2 5 4 2 2" xfId="55991"/>
    <cellStyle name="Normal 2 3 2 2 2 5 4 3" xfId="55992"/>
    <cellStyle name="Normal 2 3 2 2 2 5 5" xfId="55993"/>
    <cellStyle name="Normal 2 3 2 2 2 5 5 2" xfId="55994"/>
    <cellStyle name="Normal 2 3 2 2 2 5 6" xfId="55995"/>
    <cellStyle name="Normal 2 3 2 2 2 5 6 2" xfId="55996"/>
    <cellStyle name="Normal 2 3 2 2 2 5 7" xfId="55997"/>
    <cellStyle name="Normal 2 3 2 2 2 5 8" xfId="55998"/>
    <cellStyle name="Normal 2 3 2 2 2 5 9" xfId="55999"/>
    <cellStyle name="Normal 2 3 2 2 2 6" xfId="56000"/>
    <cellStyle name="Normal 2 3 2 2 2 6 2" xfId="56001"/>
    <cellStyle name="Normal 2 3 2 2 2 6 2 2" xfId="56002"/>
    <cellStyle name="Normal 2 3 2 2 2 6 2 2 2" xfId="56003"/>
    <cellStyle name="Normal 2 3 2 2 2 6 2 3" xfId="56004"/>
    <cellStyle name="Normal 2 3 2 2 2 6 3" xfId="56005"/>
    <cellStyle name="Normal 2 3 2 2 2 6 3 2" xfId="56006"/>
    <cellStyle name="Normal 2 3 2 2 2 6 4" xfId="56007"/>
    <cellStyle name="Normal 2 3 2 2 2 6 5" xfId="56008"/>
    <cellStyle name="Normal 2 3 2 2 2 6 6" xfId="56009"/>
    <cellStyle name="Normal 2 3 2 2 2 6 7" xfId="56010"/>
    <cellStyle name="Normal 2 3 2 2 2 6 8" xfId="56011"/>
    <cellStyle name="Normal 2 3 2 2 2 7" xfId="56012"/>
    <cellStyle name="Normal 2 3 2 2 2 7 2" xfId="56013"/>
    <cellStyle name="Normal 2 3 2 2 2 7 2 2" xfId="56014"/>
    <cellStyle name="Normal 2 3 2 2 2 7 2 2 2" xfId="56015"/>
    <cellStyle name="Normal 2 3 2 2 2 7 2 3" xfId="56016"/>
    <cellStyle name="Normal 2 3 2 2 2 7 3" xfId="56017"/>
    <cellStyle name="Normal 2 3 2 2 2 7 3 2" xfId="56018"/>
    <cellStyle name="Normal 2 3 2 2 2 7 4" xfId="56019"/>
    <cellStyle name="Normal 2 3 2 2 2 7 5" xfId="56020"/>
    <cellStyle name="Normal 2 3 2 2 2 7 6" xfId="56021"/>
    <cellStyle name="Normal 2 3 2 2 2 7 7" xfId="56022"/>
    <cellStyle name="Normal 2 3 2 2 2 7 8" xfId="56023"/>
    <cellStyle name="Normal 2 3 2 2 2 8" xfId="56024"/>
    <cellStyle name="Normal 2 3 2 2 2 8 2" xfId="56025"/>
    <cellStyle name="Normal 2 3 2 2 2 8 2 2" xfId="56026"/>
    <cellStyle name="Normal 2 3 2 2 2 8 2 2 2" xfId="56027"/>
    <cellStyle name="Normal 2 3 2 2 2 8 2 3" xfId="56028"/>
    <cellStyle name="Normal 2 3 2 2 2 8 3" xfId="56029"/>
    <cellStyle name="Normal 2 3 2 2 2 8 3 2" xfId="56030"/>
    <cellStyle name="Normal 2 3 2 2 2 8 4" xfId="56031"/>
    <cellStyle name="Normal 2 3 2 2 2 8 5" xfId="56032"/>
    <cellStyle name="Normal 2 3 2 2 2 9" xfId="56033"/>
    <cellStyle name="Normal 2 3 2 2 2 9 2" xfId="56034"/>
    <cellStyle name="Normal 2 3 2 2 2 9 2 2" xfId="56035"/>
    <cellStyle name="Normal 2 3 2 2 2 9 2 2 2" xfId="56036"/>
    <cellStyle name="Normal 2 3 2 2 2 9 2 3" xfId="56037"/>
    <cellStyle name="Normal 2 3 2 2 2 9 3" xfId="56038"/>
    <cellStyle name="Normal 2 3 2 2 2 9 3 2" xfId="56039"/>
    <cellStyle name="Normal 2 3 2 2 2 9 4" xfId="56040"/>
    <cellStyle name="Normal 2 3 2 2 2 9 5" xfId="56041"/>
    <cellStyle name="Normal 2 3 2 2 20" xfId="56042"/>
    <cellStyle name="Normal 2 3 2 2 21" xfId="55684"/>
    <cellStyle name="Normal 2 3 2 2 3" xfId="56043"/>
    <cellStyle name="Normal 2 3 2 2 3 10" xfId="56044"/>
    <cellStyle name="Normal 2 3 2 2 3 11" xfId="56045"/>
    <cellStyle name="Normal 2 3 2 2 3 12" xfId="56046"/>
    <cellStyle name="Normal 2 3 2 2 3 13" xfId="56047"/>
    <cellStyle name="Normal 2 3 2 2 3 14" xfId="56048"/>
    <cellStyle name="Normal 2 3 2 2 3 15" xfId="56049"/>
    <cellStyle name="Normal 2 3 2 2 3 2" xfId="56050"/>
    <cellStyle name="Normal 2 3 2 2 3 2 10" xfId="56051"/>
    <cellStyle name="Normal 2 3 2 2 3 2 11" xfId="56052"/>
    <cellStyle name="Normal 2 3 2 2 3 2 12" xfId="56053"/>
    <cellStyle name="Normal 2 3 2 2 3 2 2" xfId="56054"/>
    <cellStyle name="Normal 2 3 2 2 3 2 2 2" xfId="56055"/>
    <cellStyle name="Normal 2 3 2 2 3 2 2 2 2" xfId="56056"/>
    <cellStyle name="Normal 2 3 2 2 3 2 2 2 2 2" xfId="56057"/>
    <cellStyle name="Normal 2 3 2 2 3 2 2 2 3" xfId="56058"/>
    <cellStyle name="Normal 2 3 2 2 3 2 2 3" xfId="56059"/>
    <cellStyle name="Normal 2 3 2 2 3 2 2 3 2" xfId="56060"/>
    <cellStyle name="Normal 2 3 2 2 3 2 2 4" xfId="56061"/>
    <cellStyle name="Normal 2 3 2 2 3 2 2 5" xfId="56062"/>
    <cellStyle name="Normal 2 3 2 2 3 2 2 6" xfId="56063"/>
    <cellStyle name="Normal 2 3 2 2 3 2 2 7" xfId="56064"/>
    <cellStyle name="Normal 2 3 2 2 3 2 2 8" xfId="56065"/>
    <cellStyle name="Normal 2 3 2 2 3 2 3" xfId="56066"/>
    <cellStyle name="Normal 2 3 2 2 3 2 3 2" xfId="56067"/>
    <cellStyle name="Normal 2 3 2 2 3 2 3 2 2" xfId="56068"/>
    <cellStyle name="Normal 2 3 2 2 3 2 3 2 2 2" xfId="56069"/>
    <cellStyle name="Normal 2 3 2 2 3 2 3 2 3" xfId="56070"/>
    <cellStyle name="Normal 2 3 2 2 3 2 3 3" xfId="56071"/>
    <cellStyle name="Normal 2 3 2 2 3 2 3 3 2" xfId="56072"/>
    <cellStyle name="Normal 2 3 2 2 3 2 3 4" xfId="56073"/>
    <cellStyle name="Normal 2 3 2 2 3 2 3 5" xfId="56074"/>
    <cellStyle name="Normal 2 3 2 2 3 2 3 6" xfId="56075"/>
    <cellStyle name="Normal 2 3 2 2 3 2 3 7" xfId="56076"/>
    <cellStyle name="Normal 2 3 2 2 3 2 3 8" xfId="56077"/>
    <cellStyle name="Normal 2 3 2 2 3 2 4" xfId="56078"/>
    <cellStyle name="Normal 2 3 2 2 3 2 4 2" xfId="56079"/>
    <cellStyle name="Normal 2 3 2 2 3 2 4 2 2" xfId="56080"/>
    <cellStyle name="Normal 2 3 2 2 3 2 4 3" xfId="56081"/>
    <cellStyle name="Normal 2 3 2 2 3 2 5" xfId="56082"/>
    <cellStyle name="Normal 2 3 2 2 3 2 5 2" xfId="56083"/>
    <cellStyle name="Normal 2 3 2 2 3 2 6" xfId="56084"/>
    <cellStyle name="Normal 2 3 2 2 3 2 6 2" xfId="56085"/>
    <cellStyle name="Normal 2 3 2 2 3 2 7" xfId="56086"/>
    <cellStyle name="Normal 2 3 2 2 3 2 8" xfId="56087"/>
    <cellStyle name="Normal 2 3 2 2 3 2 9" xfId="56088"/>
    <cellStyle name="Normal 2 3 2 2 3 3" xfId="56089"/>
    <cellStyle name="Normal 2 3 2 2 3 3 10" xfId="56090"/>
    <cellStyle name="Normal 2 3 2 2 3 3 11" xfId="56091"/>
    <cellStyle name="Normal 2 3 2 2 3 3 12" xfId="56092"/>
    <cellStyle name="Normal 2 3 2 2 3 3 2" xfId="56093"/>
    <cellStyle name="Normal 2 3 2 2 3 3 2 2" xfId="56094"/>
    <cellStyle name="Normal 2 3 2 2 3 3 2 2 2" xfId="56095"/>
    <cellStyle name="Normal 2 3 2 2 3 3 2 2 2 2" xfId="56096"/>
    <cellStyle name="Normal 2 3 2 2 3 3 2 2 3" xfId="56097"/>
    <cellStyle name="Normal 2 3 2 2 3 3 2 3" xfId="56098"/>
    <cellStyle name="Normal 2 3 2 2 3 3 2 3 2" xfId="56099"/>
    <cellStyle name="Normal 2 3 2 2 3 3 2 4" xfId="56100"/>
    <cellStyle name="Normal 2 3 2 2 3 3 2 5" xfId="56101"/>
    <cellStyle name="Normal 2 3 2 2 3 3 2 6" xfId="56102"/>
    <cellStyle name="Normal 2 3 2 2 3 3 2 7" xfId="56103"/>
    <cellStyle name="Normal 2 3 2 2 3 3 2 8" xfId="56104"/>
    <cellStyle name="Normal 2 3 2 2 3 3 3" xfId="56105"/>
    <cellStyle name="Normal 2 3 2 2 3 3 3 2" xfId="56106"/>
    <cellStyle name="Normal 2 3 2 2 3 3 3 2 2" xfId="56107"/>
    <cellStyle name="Normal 2 3 2 2 3 3 3 2 2 2" xfId="56108"/>
    <cellStyle name="Normal 2 3 2 2 3 3 3 2 3" xfId="56109"/>
    <cellStyle name="Normal 2 3 2 2 3 3 3 3" xfId="56110"/>
    <cellStyle name="Normal 2 3 2 2 3 3 3 3 2" xfId="56111"/>
    <cellStyle name="Normal 2 3 2 2 3 3 3 4" xfId="56112"/>
    <cellStyle name="Normal 2 3 2 2 3 3 3 5" xfId="56113"/>
    <cellStyle name="Normal 2 3 2 2 3 3 3 6" xfId="56114"/>
    <cellStyle name="Normal 2 3 2 2 3 3 3 7" xfId="56115"/>
    <cellStyle name="Normal 2 3 2 2 3 3 3 8" xfId="56116"/>
    <cellStyle name="Normal 2 3 2 2 3 3 4" xfId="56117"/>
    <cellStyle name="Normal 2 3 2 2 3 3 4 2" xfId="56118"/>
    <cellStyle name="Normal 2 3 2 2 3 3 4 2 2" xfId="56119"/>
    <cellStyle name="Normal 2 3 2 2 3 3 4 3" xfId="56120"/>
    <cellStyle name="Normal 2 3 2 2 3 3 5" xfId="56121"/>
    <cellStyle name="Normal 2 3 2 2 3 3 5 2" xfId="56122"/>
    <cellStyle name="Normal 2 3 2 2 3 3 6" xfId="56123"/>
    <cellStyle name="Normal 2 3 2 2 3 3 6 2" xfId="56124"/>
    <cellStyle name="Normal 2 3 2 2 3 3 7" xfId="56125"/>
    <cellStyle name="Normal 2 3 2 2 3 3 8" xfId="56126"/>
    <cellStyle name="Normal 2 3 2 2 3 3 9" xfId="56127"/>
    <cellStyle name="Normal 2 3 2 2 3 4" xfId="56128"/>
    <cellStyle name="Normal 2 3 2 2 3 4 10" xfId="56129"/>
    <cellStyle name="Normal 2 3 2 2 3 4 11" xfId="56130"/>
    <cellStyle name="Normal 2 3 2 2 3 4 12" xfId="56131"/>
    <cellStyle name="Normal 2 3 2 2 3 4 2" xfId="56132"/>
    <cellStyle name="Normal 2 3 2 2 3 4 2 2" xfId="56133"/>
    <cellStyle name="Normal 2 3 2 2 3 4 2 2 2" xfId="56134"/>
    <cellStyle name="Normal 2 3 2 2 3 4 2 2 2 2" xfId="56135"/>
    <cellStyle name="Normal 2 3 2 2 3 4 2 2 3" xfId="56136"/>
    <cellStyle name="Normal 2 3 2 2 3 4 2 3" xfId="56137"/>
    <cellStyle name="Normal 2 3 2 2 3 4 2 3 2" xfId="56138"/>
    <cellStyle name="Normal 2 3 2 2 3 4 2 4" xfId="56139"/>
    <cellStyle name="Normal 2 3 2 2 3 4 2 5" xfId="56140"/>
    <cellStyle name="Normal 2 3 2 2 3 4 2 6" xfId="56141"/>
    <cellStyle name="Normal 2 3 2 2 3 4 2 7" xfId="56142"/>
    <cellStyle name="Normal 2 3 2 2 3 4 2 8" xfId="56143"/>
    <cellStyle name="Normal 2 3 2 2 3 4 3" xfId="56144"/>
    <cellStyle name="Normal 2 3 2 2 3 4 3 2" xfId="56145"/>
    <cellStyle name="Normal 2 3 2 2 3 4 3 2 2" xfId="56146"/>
    <cellStyle name="Normal 2 3 2 2 3 4 3 2 2 2" xfId="56147"/>
    <cellStyle name="Normal 2 3 2 2 3 4 3 2 3" xfId="56148"/>
    <cellStyle name="Normal 2 3 2 2 3 4 3 3" xfId="56149"/>
    <cellStyle name="Normal 2 3 2 2 3 4 3 3 2" xfId="56150"/>
    <cellStyle name="Normal 2 3 2 2 3 4 3 4" xfId="56151"/>
    <cellStyle name="Normal 2 3 2 2 3 4 3 5" xfId="56152"/>
    <cellStyle name="Normal 2 3 2 2 3 4 3 6" xfId="56153"/>
    <cellStyle name="Normal 2 3 2 2 3 4 3 7" xfId="56154"/>
    <cellStyle name="Normal 2 3 2 2 3 4 3 8" xfId="56155"/>
    <cellStyle name="Normal 2 3 2 2 3 4 4" xfId="56156"/>
    <cellStyle name="Normal 2 3 2 2 3 4 4 2" xfId="56157"/>
    <cellStyle name="Normal 2 3 2 2 3 4 4 2 2" xfId="56158"/>
    <cellStyle name="Normal 2 3 2 2 3 4 4 3" xfId="56159"/>
    <cellStyle name="Normal 2 3 2 2 3 4 5" xfId="56160"/>
    <cellStyle name="Normal 2 3 2 2 3 4 5 2" xfId="56161"/>
    <cellStyle name="Normal 2 3 2 2 3 4 6" xfId="56162"/>
    <cellStyle name="Normal 2 3 2 2 3 4 6 2" xfId="56163"/>
    <cellStyle name="Normal 2 3 2 2 3 4 7" xfId="56164"/>
    <cellStyle name="Normal 2 3 2 2 3 4 8" xfId="56165"/>
    <cellStyle name="Normal 2 3 2 2 3 4 9" xfId="56166"/>
    <cellStyle name="Normal 2 3 2 2 3 5" xfId="56167"/>
    <cellStyle name="Normal 2 3 2 2 3 5 2" xfId="56168"/>
    <cellStyle name="Normal 2 3 2 2 3 5 2 2" xfId="56169"/>
    <cellStyle name="Normal 2 3 2 2 3 5 2 2 2" xfId="56170"/>
    <cellStyle name="Normal 2 3 2 2 3 5 2 3" xfId="56171"/>
    <cellStyle name="Normal 2 3 2 2 3 5 3" xfId="56172"/>
    <cellStyle name="Normal 2 3 2 2 3 5 3 2" xfId="56173"/>
    <cellStyle name="Normal 2 3 2 2 3 5 4" xfId="56174"/>
    <cellStyle name="Normal 2 3 2 2 3 5 5" xfId="56175"/>
    <cellStyle name="Normal 2 3 2 2 3 5 6" xfId="56176"/>
    <cellStyle name="Normal 2 3 2 2 3 5 7" xfId="56177"/>
    <cellStyle name="Normal 2 3 2 2 3 5 8" xfId="56178"/>
    <cellStyle name="Normal 2 3 2 2 3 6" xfId="56179"/>
    <cellStyle name="Normal 2 3 2 2 3 6 2" xfId="56180"/>
    <cellStyle name="Normal 2 3 2 2 3 6 2 2" xfId="56181"/>
    <cellStyle name="Normal 2 3 2 2 3 6 2 2 2" xfId="56182"/>
    <cellStyle name="Normal 2 3 2 2 3 6 2 3" xfId="56183"/>
    <cellStyle name="Normal 2 3 2 2 3 6 3" xfId="56184"/>
    <cellStyle name="Normal 2 3 2 2 3 6 3 2" xfId="56185"/>
    <cellStyle name="Normal 2 3 2 2 3 6 4" xfId="56186"/>
    <cellStyle name="Normal 2 3 2 2 3 6 5" xfId="56187"/>
    <cellStyle name="Normal 2 3 2 2 3 6 6" xfId="56188"/>
    <cellStyle name="Normal 2 3 2 2 3 6 7" xfId="56189"/>
    <cellStyle name="Normal 2 3 2 2 3 6 8" xfId="56190"/>
    <cellStyle name="Normal 2 3 2 2 3 7" xfId="56191"/>
    <cellStyle name="Normal 2 3 2 2 3 7 2" xfId="56192"/>
    <cellStyle name="Normal 2 3 2 2 3 7 2 2" xfId="56193"/>
    <cellStyle name="Normal 2 3 2 2 3 7 3" xfId="56194"/>
    <cellStyle name="Normal 2 3 2 2 3 8" xfId="56195"/>
    <cellStyle name="Normal 2 3 2 2 3 8 2" xfId="56196"/>
    <cellStyle name="Normal 2 3 2 2 3 9" xfId="56197"/>
    <cellStyle name="Normal 2 3 2 2 3 9 2" xfId="56198"/>
    <cellStyle name="Normal 2 3 2 2 4" xfId="56199"/>
    <cellStyle name="Normal 2 3 2 2 4 10" xfId="56200"/>
    <cellStyle name="Normal 2 3 2 2 4 11" xfId="56201"/>
    <cellStyle name="Normal 2 3 2 2 4 12" xfId="56202"/>
    <cellStyle name="Normal 2 3 2 2 4 2" xfId="56203"/>
    <cellStyle name="Normal 2 3 2 2 4 2 2" xfId="56204"/>
    <cellStyle name="Normal 2 3 2 2 4 2 2 2" xfId="56205"/>
    <cellStyle name="Normal 2 3 2 2 4 2 2 2 2" xfId="56206"/>
    <cellStyle name="Normal 2 3 2 2 4 2 2 3" xfId="56207"/>
    <cellStyle name="Normal 2 3 2 2 4 2 3" xfId="56208"/>
    <cellStyle name="Normal 2 3 2 2 4 2 3 2" xfId="56209"/>
    <cellStyle name="Normal 2 3 2 2 4 2 4" xfId="56210"/>
    <cellStyle name="Normal 2 3 2 2 4 2 5" xfId="56211"/>
    <cellStyle name="Normal 2 3 2 2 4 2 6" xfId="56212"/>
    <cellStyle name="Normal 2 3 2 2 4 2 7" xfId="56213"/>
    <cellStyle name="Normal 2 3 2 2 4 2 8" xfId="56214"/>
    <cellStyle name="Normal 2 3 2 2 4 3" xfId="56215"/>
    <cellStyle name="Normal 2 3 2 2 4 3 2" xfId="56216"/>
    <cellStyle name="Normal 2 3 2 2 4 3 2 2" xfId="56217"/>
    <cellStyle name="Normal 2 3 2 2 4 3 2 2 2" xfId="56218"/>
    <cellStyle name="Normal 2 3 2 2 4 3 2 3" xfId="56219"/>
    <cellStyle name="Normal 2 3 2 2 4 3 3" xfId="56220"/>
    <cellStyle name="Normal 2 3 2 2 4 3 3 2" xfId="56221"/>
    <cellStyle name="Normal 2 3 2 2 4 3 4" xfId="56222"/>
    <cellStyle name="Normal 2 3 2 2 4 3 5" xfId="56223"/>
    <cellStyle name="Normal 2 3 2 2 4 3 6" xfId="56224"/>
    <cellStyle name="Normal 2 3 2 2 4 3 7" xfId="56225"/>
    <cellStyle name="Normal 2 3 2 2 4 3 8" xfId="56226"/>
    <cellStyle name="Normal 2 3 2 2 4 4" xfId="56227"/>
    <cellStyle name="Normal 2 3 2 2 4 4 2" xfId="56228"/>
    <cellStyle name="Normal 2 3 2 2 4 4 2 2" xfId="56229"/>
    <cellStyle name="Normal 2 3 2 2 4 4 3" xfId="56230"/>
    <cellStyle name="Normal 2 3 2 2 4 5" xfId="56231"/>
    <cellStyle name="Normal 2 3 2 2 4 5 2" xfId="56232"/>
    <cellStyle name="Normal 2 3 2 2 4 6" xfId="56233"/>
    <cellStyle name="Normal 2 3 2 2 4 6 2" xfId="56234"/>
    <cellStyle name="Normal 2 3 2 2 4 7" xfId="56235"/>
    <cellStyle name="Normal 2 3 2 2 4 8" xfId="56236"/>
    <cellStyle name="Normal 2 3 2 2 4 9" xfId="56237"/>
    <cellStyle name="Normal 2 3 2 2 5" xfId="56238"/>
    <cellStyle name="Normal 2 3 2 2 5 10" xfId="56239"/>
    <cellStyle name="Normal 2 3 2 2 5 11" xfId="56240"/>
    <cellStyle name="Normal 2 3 2 2 5 12" xfId="56241"/>
    <cellStyle name="Normal 2 3 2 2 5 2" xfId="56242"/>
    <cellStyle name="Normal 2 3 2 2 5 2 2" xfId="56243"/>
    <cellStyle name="Normal 2 3 2 2 5 2 2 2" xfId="56244"/>
    <cellStyle name="Normal 2 3 2 2 5 2 2 2 2" xfId="56245"/>
    <cellStyle name="Normal 2 3 2 2 5 2 2 3" xfId="56246"/>
    <cellStyle name="Normal 2 3 2 2 5 2 3" xfId="56247"/>
    <cellStyle name="Normal 2 3 2 2 5 2 3 2" xfId="56248"/>
    <cellStyle name="Normal 2 3 2 2 5 2 4" xfId="56249"/>
    <cellStyle name="Normal 2 3 2 2 5 2 5" xfId="56250"/>
    <cellStyle name="Normal 2 3 2 2 5 2 6" xfId="56251"/>
    <cellStyle name="Normal 2 3 2 2 5 2 7" xfId="56252"/>
    <cellStyle name="Normal 2 3 2 2 5 2 8" xfId="56253"/>
    <cellStyle name="Normal 2 3 2 2 5 3" xfId="56254"/>
    <cellStyle name="Normal 2 3 2 2 5 3 2" xfId="56255"/>
    <cellStyle name="Normal 2 3 2 2 5 3 2 2" xfId="56256"/>
    <cellStyle name="Normal 2 3 2 2 5 3 2 2 2" xfId="56257"/>
    <cellStyle name="Normal 2 3 2 2 5 3 2 3" xfId="56258"/>
    <cellStyle name="Normal 2 3 2 2 5 3 3" xfId="56259"/>
    <cellStyle name="Normal 2 3 2 2 5 3 3 2" xfId="56260"/>
    <cellStyle name="Normal 2 3 2 2 5 3 4" xfId="56261"/>
    <cellStyle name="Normal 2 3 2 2 5 3 5" xfId="56262"/>
    <cellStyle name="Normal 2 3 2 2 5 3 6" xfId="56263"/>
    <cellStyle name="Normal 2 3 2 2 5 3 7" xfId="56264"/>
    <cellStyle name="Normal 2 3 2 2 5 3 8" xfId="56265"/>
    <cellStyle name="Normal 2 3 2 2 5 4" xfId="56266"/>
    <cellStyle name="Normal 2 3 2 2 5 4 2" xfId="56267"/>
    <cellStyle name="Normal 2 3 2 2 5 4 2 2" xfId="56268"/>
    <cellStyle name="Normal 2 3 2 2 5 4 3" xfId="56269"/>
    <cellStyle name="Normal 2 3 2 2 5 5" xfId="56270"/>
    <cellStyle name="Normal 2 3 2 2 5 5 2" xfId="56271"/>
    <cellStyle name="Normal 2 3 2 2 5 6" xfId="56272"/>
    <cellStyle name="Normal 2 3 2 2 5 6 2" xfId="56273"/>
    <cellStyle name="Normal 2 3 2 2 5 7" xfId="56274"/>
    <cellStyle name="Normal 2 3 2 2 5 8" xfId="56275"/>
    <cellStyle name="Normal 2 3 2 2 5 9" xfId="56276"/>
    <cellStyle name="Normal 2 3 2 2 6" xfId="56277"/>
    <cellStyle name="Normal 2 3 2 2 6 10" xfId="56278"/>
    <cellStyle name="Normal 2 3 2 2 6 11" xfId="56279"/>
    <cellStyle name="Normal 2 3 2 2 6 12" xfId="56280"/>
    <cellStyle name="Normal 2 3 2 2 6 2" xfId="56281"/>
    <cellStyle name="Normal 2 3 2 2 6 2 2" xfId="56282"/>
    <cellStyle name="Normal 2 3 2 2 6 2 2 2" xfId="56283"/>
    <cellStyle name="Normal 2 3 2 2 6 2 2 2 2" xfId="56284"/>
    <cellStyle name="Normal 2 3 2 2 6 2 2 3" xfId="56285"/>
    <cellStyle name="Normal 2 3 2 2 6 2 3" xfId="56286"/>
    <cellStyle name="Normal 2 3 2 2 6 2 3 2" xfId="56287"/>
    <cellStyle name="Normal 2 3 2 2 6 2 4" xfId="56288"/>
    <cellStyle name="Normal 2 3 2 2 6 2 5" xfId="56289"/>
    <cellStyle name="Normal 2 3 2 2 6 2 6" xfId="56290"/>
    <cellStyle name="Normal 2 3 2 2 6 2 7" xfId="56291"/>
    <cellStyle name="Normal 2 3 2 2 6 2 8" xfId="56292"/>
    <cellStyle name="Normal 2 3 2 2 6 3" xfId="56293"/>
    <cellStyle name="Normal 2 3 2 2 6 3 2" xfId="56294"/>
    <cellStyle name="Normal 2 3 2 2 6 3 2 2" xfId="56295"/>
    <cellStyle name="Normal 2 3 2 2 6 3 2 2 2" xfId="56296"/>
    <cellStyle name="Normal 2 3 2 2 6 3 2 3" xfId="56297"/>
    <cellStyle name="Normal 2 3 2 2 6 3 3" xfId="56298"/>
    <cellStyle name="Normal 2 3 2 2 6 3 3 2" xfId="56299"/>
    <cellStyle name="Normal 2 3 2 2 6 3 4" xfId="56300"/>
    <cellStyle name="Normal 2 3 2 2 6 3 5" xfId="56301"/>
    <cellStyle name="Normal 2 3 2 2 6 3 6" xfId="56302"/>
    <cellStyle name="Normal 2 3 2 2 6 3 7" xfId="56303"/>
    <cellStyle name="Normal 2 3 2 2 6 3 8" xfId="56304"/>
    <cellStyle name="Normal 2 3 2 2 6 4" xfId="56305"/>
    <cellStyle name="Normal 2 3 2 2 6 4 2" xfId="56306"/>
    <cellStyle name="Normal 2 3 2 2 6 4 2 2" xfId="56307"/>
    <cellStyle name="Normal 2 3 2 2 6 4 3" xfId="56308"/>
    <cellStyle name="Normal 2 3 2 2 6 5" xfId="56309"/>
    <cellStyle name="Normal 2 3 2 2 6 5 2" xfId="56310"/>
    <cellStyle name="Normal 2 3 2 2 6 6" xfId="56311"/>
    <cellStyle name="Normal 2 3 2 2 6 6 2" xfId="56312"/>
    <cellStyle name="Normal 2 3 2 2 6 7" xfId="56313"/>
    <cellStyle name="Normal 2 3 2 2 6 8" xfId="56314"/>
    <cellStyle name="Normal 2 3 2 2 6 9" xfId="56315"/>
    <cellStyle name="Normal 2 3 2 2 7" xfId="56316"/>
    <cellStyle name="Normal 2 3 2 2 7 2" xfId="56317"/>
    <cellStyle name="Normal 2 3 2 2 7 2 2" xfId="56318"/>
    <cellStyle name="Normal 2 3 2 2 7 2 2 2" xfId="56319"/>
    <cellStyle name="Normal 2 3 2 2 7 2 3" xfId="56320"/>
    <cellStyle name="Normal 2 3 2 2 7 3" xfId="56321"/>
    <cellStyle name="Normal 2 3 2 2 7 3 2" xfId="56322"/>
    <cellStyle name="Normal 2 3 2 2 7 4" xfId="56323"/>
    <cellStyle name="Normal 2 3 2 2 7 5" xfId="56324"/>
    <cellStyle name="Normal 2 3 2 2 7 6" xfId="56325"/>
    <cellStyle name="Normal 2 3 2 2 7 7" xfId="56326"/>
    <cellStyle name="Normal 2 3 2 2 7 8" xfId="56327"/>
    <cellStyle name="Normal 2 3 2 2 8" xfId="56328"/>
    <cellStyle name="Normal 2 3 2 2 8 2" xfId="56329"/>
    <cellStyle name="Normal 2 3 2 2 8 2 2" xfId="56330"/>
    <cellStyle name="Normal 2 3 2 2 8 2 2 2" xfId="56331"/>
    <cellStyle name="Normal 2 3 2 2 8 2 3" xfId="56332"/>
    <cellStyle name="Normal 2 3 2 2 8 3" xfId="56333"/>
    <cellStyle name="Normal 2 3 2 2 8 3 2" xfId="56334"/>
    <cellStyle name="Normal 2 3 2 2 8 4" xfId="56335"/>
    <cellStyle name="Normal 2 3 2 2 8 5" xfId="56336"/>
    <cellStyle name="Normal 2 3 2 2 8 6" xfId="56337"/>
    <cellStyle name="Normal 2 3 2 2 8 7" xfId="56338"/>
    <cellStyle name="Normal 2 3 2 2 8 8" xfId="56339"/>
    <cellStyle name="Normal 2 3 2 2 9" xfId="56340"/>
    <cellStyle name="Normal 2 3 2 2 9 2" xfId="56341"/>
    <cellStyle name="Normal 2 3 2 2 9 2 2" xfId="56342"/>
    <cellStyle name="Normal 2 3 2 2 9 2 2 2" xfId="56343"/>
    <cellStyle name="Normal 2 3 2 2 9 2 3" xfId="56344"/>
    <cellStyle name="Normal 2 3 2 2 9 3" xfId="56345"/>
    <cellStyle name="Normal 2 3 2 2 9 3 2" xfId="56346"/>
    <cellStyle name="Normal 2 3 2 2 9 4" xfId="56347"/>
    <cellStyle name="Normal 2 3 2 2 9 5" xfId="56348"/>
    <cellStyle name="Normal 2 3 2 20" xfId="56349"/>
    <cellStyle name="Normal 2 3 2 21" xfId="56350"/>
    <cellStyle name="Normal 2 3 2 22" xfId="55648"/>
    <cellStyle name="Normal 2 3 2 3" xfId="56351"/>
    <cellStyle name="Normal 2 3 2 3 10" xfId="56352"/>
    <cellStyle name="Normal 2 3 2 3 10 2" xfId="56353"/>
    <cellStyle name="Normal 2 3 2 3 10 2 2" xfId="56354"/>
    <cellStyle name="Normal 2 3 2 3 10 3" xfId="56355"/>
    <cellStyle name="Normal 2 3 2 3 11" xfId="56356"/>
    <cellStyle name="Normal 2 3 2 3 11 2" xfId="56357"/>
    <cellStyle name="Normal 2 3 2 3 12" xfId="56358"/>
    <cellStyle name="Normal 2 3 2 3 12 2" xfId="56359"/>
    <cellStyle name="Normal 2 3 2 3 13" xfId="56360"/>
    <cellStyle name="Normal 2 3 2 3 14" xfId="56361"/>
    <cellStyle name="Normal 2 3 2 3 15" xfId="56362"/>
    <cellStyle name="Normal 2 3 2 3 16" xfId="56363"/>
    <cellStyle name="Normal 2 3 2 3 17" xfId="56364"/>
    <cellStyle name="Normal 2 3 2 3 18" xfId="56365"/>
    <cellStyle name="Normal 2 3 2 3 2" xfId="56366"/>
    <cellStyle name="Normal 2 3 2 3 2 10" xfId="56367"/>
    <cellStyle name="Normal 2 3 2 3 2 11" xfId="56368"/>
    <cellStyle name="Normal 2 3 2 3 2 12" xfId="56369"/>
    <cellStyle name="Normal 2 3 2 3 2 13" xfId="56370"/>
    <cellStyle name="Normal 2 3 2 3 2 14" xfId="56371"/>
    <cellStyle name="Normal 2 3 2 3 2 15" xfId="56372"/>
    <cellStyle name="Normal 2 3 2 3 2 2" xfId="56373"/>
    <cellStyle name="Normal 2 3 2 3 2 2 10" xfId="56374"/>
    <cellStyle name="Normal 2 3 2 3 2 2 11" xfId="56375"/>
    <cellStyle name="Normal 2 3 2 3 2 2 12" xfId="56376"/>
    <cellStyle name="Normal 2 3 2 3 2 2 2" xfId="56377"/>
    <cellStyle name="Normal 2 3 2 3 2 2 2 2" xfId="56378"/>
    <cellStyle name="Normal 2 3 2 3 2 2 2 2 2" xfId="56379"/>
    <cellStyle name="Normal 2 3 2 3 2 2 2 2 2 2" xfId="56380"/>
    <cellStyle name="Normal 2 3 2 3 2 2 2 2 3" xfId="56381"/>
    <cellStyle name="Normal 2 3 2 3 2 2 2 3" xfId="56382"/>
    <cellStyle name="Normal 2 3 2 3 2 2 2 3 2" xfId="56383"/>
    <cellStyle name="Normal 2 3 2 3 2 2 2 4" xfId="56384"/>
    <cellStyle name="Normal 2 3 2 3 2 2 2 5" xfId="56385"/>
    <cellStyle name="Normal 2 3 2 3 2 2 2 6" xfId="56386"/>
    <cellStyle name="Normal 2 3 2 3 2 2 2 7" xfId="56387"/>
    <cellStyle name="Normal 2 3 2 3 2 2 2 8" xfId="56388"/>
    <cellStyle name="Normal 2 3 2 3 2 2 3" xfId="56389"/>
    <cellStyle name="Normal 2 3 2 3 2 2 3 2" xfId="56390"/>
    <cellStyle name="Normal 2 3 2 3 2 2 3 2 2" xfId="56391"/>
    <cellStyle name="Normal 2 3 2 3 2 2 3 2 2 2" xfId="56392"/>
    <cellStyle name="Normal 2 3 2 3 2 2 3 2 3" xfId="56393"/>
    <cellStyle name="Normal 2 3 2 3 2 2 3 3" xfId="56394"/>
    <cellStyle name="Normal 2 3 2 3 2 2 3 3 2" xfId="56395"/>
    <cellStyle name="Normal 2 3 2 3 2 2 3 4" xfId="56396"/>
    <cellStyle name="Normal 2 3 2 3 2 2 3 5" xfId="56397"/>
    <cellStyle name="Normal 2 3 2 3 2 2 3 6" xfId="56398"/>
    <cellStyle name="Normal 2 3 2 3 2 2 3 7" xfId="56399"/>
    <cellStyle name="Normal 2 3 2 3 2 2 3 8" xfId="56400"/>
    <cellStyle name="Normal 2 3 2 3 2 2 4" xfId="56401"/>
    <cellStyle name="Normal 2 3 2 3 2 2 4 2" xfId="56402"/>
    <cellStyle name="Normal 2 3 2 3 2 2 4 2 2" xfId="56403"/>
    <cellStyle name="Normal 2 3 2 3 2 2 4 3" xfId="56404"/>
    <cellStyle name="Normal 2 3 2 3 2 2 5" xfId="56405"/>
    <cellStyle name="Normal 2 3 2 3 2 2 5 2" xfId="56406"/>
    <cellStyle name="Normal 2 3 2 3 2 2 6" xfId="56407"/>
    <cellStyle name="Normal 2 3 2 3 2 2 6 2" xfId="56408"/>
    <cellStyle name="Normal 2 3 2 3 2 2 7" xfId="56409"/>
    <cellStyle name="Normal 2 3 2 3 2 2 8" xfId="56410"/>
    <cellStyle name="Normal 2 3 2 3 2 2 9" xfId="56411"/>
    <cellStyle name="Normal 2 3 2 3 2 3" xfId="56412"/>
    <cellStyle name="Normal 2 3 2 3 2 3 10" xfId="56413"/>
    <cellStyle name="Normal 2 3 2 3 2 3 11" xfId="56414"/>
    <cellStyle name="Normal 2 3 2 3 2 3 12" xfId="56415"/>
    <cellStyle name="Normal 2 3 2 3 2 3 2" xfId="56416"/>
    <cellStyle name="Normal 2 3 2 3 2 3 2 2" xfId="56417"/>
    <cellStyle name="Normal 2 3 2 3 2 3 2 2 2" xfId="56418"/>
    <cellStyle name="Normal 2 3 2 3 2 3 2 2 2 2" xfId="56419"/>
    <cellStyle name="Normal 2 3 2 3 2 3 2 2 3" xfId="56420"/>
    <cellStyle name="Normal 2 3 2 3 2 3 2 3" xfId="56421"/>
    <cellStyle name="Normal 2 3 2 3 2 3 2 3 2" xfId="56422"/>
    <cellStyle name="Normal 2 3 2 3 2 3 2 4" xfId="56423"/>
    <cellStyle name="Normal 2 3 2 3 2 3 2 5" xfId="56424"/>
    <cellStyle name="Normal 2 3 2 3 2 3 2 6" xfId="56425"/>
    <cellStyle name="Normal 2 3 2 3 2 3 2 7" xfId="56426"/>
    <cellStyle name="Normal 2 3 2 3 2 3 2 8" xfId="56427"/>
    <cellStyle name="Normal 2 3 2 3 2 3 3" xfId="56428"/>
    <cellStyle name="Normal 2 3 2 3 2 3 3 2" xfId="56429"/>
    <cellStyle name="Normal 2 3 2 3 2 3 3 2 2" xfId="56430"/>
    <cellStyle name="Normal 2 3 2 3 2 3 3 2 2 2" xfId="56431"/>
    <cellStyle name="Normal 2 3 2 3 2 3 3 2 3" xfId="56432"/>
    <cellStyle name="Normal 2 3 2 3 2 3 3 3" xfId="56433"/>
    <cellStyle name="Normal 2 3 2 3 2 3 3 3 2" xfId="56434"/>
    <cellStyle name="Normal 2 3 2 3 2 3 3 4" xfId="56435"/>
    <cellStyle name="Normal 2 3 2 3 2 3 3 5" xfId="56436"/>
    <cellStyle name="Normal 2 3 2 3 2 3 3 6" xfId="56437"/>
    <cellStyle name="Normal 2 3 2 3 2 3 3 7" xfId="56438"/>
    <cellStyle name="Normal 2 3 2 3 2 3 3 8" xfId="56439"/>
    <cellStyle name="Normal 2 3 2 3 2 3 4" xfId="56440"/>
    <cellStyle name="Normal 2 3 2 3 2 3 4 2" xfId="56441"/>
    <cellStyle name="Normal 2 3 2 3 2 3 4 2 2" xfId="56442"/>
    <cellStyle name="Normal 2 3 2 3 2 3 4 3" xfId="56443"/>
    <cellStyle name="Normal 2 3 2 3 2 3 5" xfId="56444"/>
    <cellStyle name="Normal 2 3 2 3 2 3 5 2" xfId="56445"/>
    <cellStyle name="Normal 2 3 2 3 2 3 6" xfId="56446"/>
    <cellStyle name="Normal 2 3 2 3 2 3 6 2" xfId="56447"/>
    <cellStyle name="Normal 2 3 2 3 2 3 7" xfId="56448"/>
    <cellStyle name="Normal 2 3 2 3 2 3 8" xfId="56449"/>
    <cellStyle name="Normal 2 3 2 3 2 3 9" xfId="56450"/>
    <cellStyle name="Normal 2 3 2 3 2 4" xfId="56451"/>
    <cellStyle name="Normal 2 3 2 3 2 4 10" xfId="56452"/>
    <cellStyle name="Normal 2 3 2 3 2 4 11" xfId="56453"/>
    <cellStyle name="Normal 2 3 2 3 2 4 12" xfId="56454"/>
    <cellStyle name="Normal 2 3 2 3 2 4 2" xfId="56455"/>
    <cellStyle name="Normal 2 3 2 3 2 4 2 2" xfId="56456"/>
    <cellStyle name="Normal 2 3 2 3 2 4 2 2 2" xfId="56457"/>
    <cellStyle name="Normal 2 3 2 3 2 4 2 2 2 2" xfId="56458"/>
    <cellStyle name="Normal 2 3 2 3 2 4 2 2 3" xfId="56459"/>
    <cellStyle name="Normal 2 3 2 3 2 4 2 3" xfId="56460"/>
    <cellStyle name="Normal 2 3 2 3 2 4 2 3 2" xfId="56461"/>
    <cellStyle name="Normal 2 3 2 3 2 4 2 4" xfId="56462"/>
    <cellStyle name="Normal 2 3 2 3 2 4 2 5" xfId="56463"/>
    <cellStyle name="Normal 2 3 2 3 2 4 2 6" xfId="56464"/>
    <cellStyle name="Normal 2 3 2 3 2 4 2 7" xfId="56465"/>
    <cellStyle name="Normal 2 3 2 3 2 4 2 8" xfId="56466"/>
    <cellStyle name="Normal 2 3 2 3 2 4 3" xfId="56467"/>
    <cellStyle name="Normal 2 3 2 3 2 4 3 2" xfId="56468"/>
    <cellStyle name="Normal 2 3 2 3 2 4 3 2 2" xfId="56469"/>
    <cellStyle name="Normal 2 3 2 3 2 4 3 2 2 2" xfId="56470"/>
    <cellStyle name="Normal 2 3 2 3 2 4 3 2 3" xfId="56471"/>
    <cellStyle name="Normal 2 3 2 3 2 4 3 3" xfId="56472"/>
    <cellStyle name="Normal 2 3 2 3 2 4 3 3 2" xfId="56473"/>
    <cellStyle name="Normal 2 3 2 3 2 4 3 4" xfId="56474"/>
    <cellStyle name="Normal 2 3 2 3 2 4 3 5" xfId="56475"/>
    <cellStyle name="Normal 2 3 2 3 2 4 3 6" xfId="56476"/>
    <cellStyle name="Normal 2 3 2 3 2 4 3 7" xfId="56477"/>
    <cellStyle name="Normal 2 3 2 3 2 4 3 8" xfId="56478"/>
    <cellStyle name="Normal 2 3 2 3 2 4 4" xfId="56479"/>
    <cellStyle name="Normal 2 3 2 3 2 4 4 2" xfId="56480"/>
    <cellStyle name="Normal 2 3 2 3 2 4 4 2 2" xfId="56481"/>
    <cellStyle name="Normal 2 3 2 3 2 4 4 3" xfId="56482"/>
    <cellStyle name="Normal 2 3 2 3 2 4 5" xfId="56483"/>
    <cellStyle name="Normal 2 3 2 3 2 4 5 2" xfId="56484"/>
    <cellStyle name="Normal 2 3 2 3 2 4 6" xfId="56485"/>
    <cellStyle name="Normal 2 3 2 3 2 4 6 2" xfId="56486"/>
    <cellStyle name="Normal 2 3 2 3 2 4 7" xfId="56487"/>
    <cellStyle name="Normal 2 3 2 3 2 4 8" xfId="56488"/>
    <cellStyle name="Normal 2 3 2 3 2 4 9" xfId="56489"/>
    <cellStyle name="Normal 2 3 2 3 2 5" xfId="56490"/>
    <cellStyle name="Normal 2 3 2 3 2 5 2" xfId="56491"/>
    <cellStyle name="Normal 2 3 2 3 2 5 2 2" xfId="56492"/>
    <cellStyle name="Normal 2 3 2 3 2 5 2 2 2" xfId="56493"/>
    <cellStyle name="Normal 2 3 2 3 2 5 2 3" xfId="56494"/>
    <cellStyle name="Normal 2 3 2 3 2 5 3" xfId="56495"/>
    <cellStyle name="Normal 2 3 2 3 2 5 3 2" xfId="56496"/>
    <cellStyle name="Normal 2 3 2 3 2 5 4" xfId="56497"/>
    <cellStyle name="Normal 2 3 2 3 2 5 5" xfId="56498"/>
    <cellStyle name="Normal 2 3 2 3 2 5 6" xfId="56499"/>
    <cellStyle name="Normal 2 3 2 3 2 5 7" xfId="56500"/>
    <cellStyle name="Normal 2 3 2 3 2 5 8" xfId="56501"/>
    <cellStyle name="Normal 2 3 2 3 2 6" xfId="56502"/>
    <cellStyle name="Normal 2 3 2 3 2 6 2" xfId="56503"/>
    <cellStyle name="Normal 2 3 2 3 2 6 2 2" xfId="56504"/>
    <cellStyle name="Normal 2 3 2 3 2 6 2 2 2" xfId="56505"/>
    <cellStyle name="Normal 2 3 2 3 2 6 2 3" xfId="56506"/>
    <cellStyle name="Normal 2 3 2 3 2 6 3" xfId="56507"/>
    <cellStyle name="Normal 2 3 2 3 2 6 3 2" xfId="56508"/>
    <cellStyle name="Normal 2 3 2 3 2 6 4" xfId="56509"/>
    <cellStyle name="Normal 2 3 2 3 2 6 5" xfId="56510"/>
    <cellStyle name="Normal 2 3 2 3 2 6 6" xfId="56511"/>
    <cellStyle name="Normal 2 3 2 3 2 6 7" xfId="56512"/>
    <cellStyle name="Normal 2 3 2 3 2 6 8" xfId="56513"/>
    <cellStyle name="Normal 2 3 2 3 2 7" xfId="56514"/>
    <cellStyle name="Normal 2 3 2 3 2 7 2" xfId="56515"/>
    <cellStyle name="Normal 2 3 2 3 2 7 2 2" xfId="56516"/>
    <cellStyle name="Normal 2 3 2 3 2 7 3" xfId="56517"/>
    <cellStyle name="Normal 2 3 2 3 2 8" xfId="56518"/>
    <cellStyle name="Normal 2 3 2 3 2 8 2" xfId="56519"/>
    <cellStyle name="Normal 2 3 2 3 2 9" xfId="56520"/>
    <cellStyle name="Normal 2 3 2 3 2 9 2" xfId="56521"/>
    <cellStyle name="Normal 2 3 2 3 3" xfId="56522"/>
    <cellStyle name="Normal 2 3 2 3 3 10" xfId="56523"/>
    <cellStyle name="Normal 2 3 2 3 3 11" xfId="56524"/>
    <cellStyle name="Normal 2 3 2 3 3 12" xfId="56525"/>
    <cellStyle name="Normal 2 3 2 3 3 2" xfId="56526"/>
    <cellStyle name="Normal 2 3 2 3 3 2 2" xfId="56527"/>
    <cellStyle name="Normal 2 3 2 3 3 2 2 2" xfId="56528"/>
    <cellStyle name="Normal 2 3 2 3 3 2 2 2 2" xfId="56529"/>
    <cellStyle name="Normal 2 3 2 3 3 2 2 3" xfId="56530"/>
    <cellStyle name="Normal 2 3 2 3 3 2 3" xfId="56531"/>
    <cellStyle name="Normal 2 3 2 3 3 2 3 2" xfId="56532"/>
    <cellStyle name="Normal 2 3 2 3 3 2 4" xfId="56533"/>
    <cellStyle name="Normal 2 3 2 3 3 2 5" xfId="56534"/>
    <cellStyle name="Normal 2 3 2 3 3 2 6" xfId="56535"/>
    <cellStyle name="Normal 2 3 2 3 3 2 7" xfId="56536"/>
    <cellStyle name="Normal 2 3 2 3 3 2 8" xfId="56537"/>
    <cellStyle name="Normal 2 3 2 3 3 3" xfId="56538"/>
    <cellStyle name="Normal 2 3 2 3 3 3 2" xfId="56539"/>
    <cellStyle name="Normal 2 3 2 3 3 3 2 2" xfId="56540"/>
    <cellStyle name="Normal 2 3 2 3 3 3 2 2 2" xfId="56541"/>
    <cellStyle name="Normal 2 3 2 3 3 3 2 3" xfId="56542"/>
    <cellStyle name="Normal 2 3 2 3 3 3 3" xfId="56543"/>
    <cellStyle name="Normal 2 3 2 3 3 3 3 2" xfId="56544"/>
    <cellStyle name="Normal 2 3 2 3 3 3 4" xfId="56545"/>
    <cellStyle name="Normal 2 3 2 3 3 3 5" xfId="56546"/>
    <cellStyle name="Normal 2 3 2 3 3 3 6" xfId="56547"/>
    <cellStyle name="Normal 2 3 2 3 3 3 7" xfId="56548"/>
    <cellStyle name="Normal 2 3 2 3 3 3 8" xfId="56549"/>
    <cellStyle name="Normal 2 3 2 3 3 4" xfId="56550"/>
    <cellStyle name="Normal 2 3 2 3 3 4 2" xfId="56551"/>
    <cellStyle name="Normal 2 3 2 3 3 4 2 2" xfId="56552"/>
    <cellStyle name="Normal 2 3 2 3 3 4 3" xfId="56553"/>
    <cellStyle name="Normal 2 3 2 3 3 5" xfId="56554"/>
    <cellStyle name="Normal 2 3 2 3 3 5 2" xfId="56555"/>
    <cellStyle name="Normal 2 3 2 3 3 6" xfId="56556"/>
    <cellStyle name="Normal 2 3 2 3 3 6 2" xfId="56557"/>
    <cellStyle name="Normal 2 3 2 3 3 7" xfId="56558"/>
    <cellStyle name="Normal 2 3 2 3 3 8" xfId="56559"/>
    <cellStyle name="Normal 2 3 2 3 3 9" xfId="56560"/>
    <cellStyle name="Normal 2 3 2 3 4" xfId="56561"/>
    <cellStyle name="Normal 2 3 2 3 4 10" xfId="56562"/>
    <cellStyle name="Normal 2 3 2 3 4 11" xfId="56563"/>
    <cellStyle name="Normal 2 3 2 3 4 12" xfId="56564"/>
    <cellStyle name="Normal 2 3 2 3 4 2" xfId="56565"/>
    <cellStyle name="Normal 2 3 2 3 4 2 2" xfId="56566"/>
    <cellStyle name="Normal 2 3 2 3 4 2 2 2" xfId="56567"/>
    <cellStyle name="Normal 2 3 2 3 4 2 2 2 2" xfId="56568"/>
    <cellStyle name="Normal 2 3 2 3 4 2 2 3" xfId="56569"/>
    <cellStyle name="Normal 2 3 2 3 4 2 3" xfId="56570"/>
    <cellStyle name="Normal 2 3 2 3 4 2 3 2" xfId="56571"/>
    <cellStyle name="Normal 2 3 2 3 4 2 4" xfId="56572"/>
    <cellStyle name="Normal 2 3 2 3 4 2 5" xfId="56573"/>
    <cellStyle name="Normal 2 3 2 3 4 2 6" xfId="56574"/>
    <cellStyle name="Normal 2 3 2 3 4 2 7" xfId="56575"/>
    <cellStyle name="Normal 2 3 2 3 4 2 8" xfId="56576"/>
    <cellStyle name="Normal 2 3 2 3 4 3" xfId="56577"/>
    <cellStyle name="Normal 2 3 2 3 4 3 2" xfId="56578"/>
    <cellStyle name="Normal 2 3 2 3 4 3 2 2" xfId="56579"/>
    <cellStyle name="Normal 2 3 2 3 4 3 2 2 2" xfId="56580"/>
    <cellStyle name="Normal 2 3 2 3 4 3 2 3" xfId="56581"/>
    <cellStyle name="Normal 2 3 2 3 4 3 3" xfId="56582"/>
    <cellStyle name="Normal 2 3 2 3 4 3 3 2" xfId="56583"/>
    <cellStyle name="Normal 2 3 2 3 4 3 4" xfId="56584"/>
    <cellStyle name="Normal 2 3 2 3 4 3 5" xfId="56585"/>
    <cellStyle name="Normal 2 3 2 3 4 3 6" xfId="56586"/>
    <cellStyle name="Normal 2 3 2 3 4 3 7" xfId="56587"/>
    <cellStyle name="Normal 2 3 2 3 4 3 8" xfId="56588"/>
    <cellStyle name="Normal 2 3 2 3 4 4" xfId="56589"/>
    <cellStyle name="Normal 2 3 2 3 4 4 2" xfId="56590"/>
    <cellStyle name="Normal 2 3 2 3 4 4 2 2" xfId="56591"/>
    <cellStyle name="Normal 2 3 2 3 4 4 3" xfId="56592"/>
    <cellStyle name="Normal 2 3 2 3 4 5" xfId="56593"/>
    <cellStyle name="Normal 2 3 2 3 4 5 2" xfId="56594"/>
    <cellStyle name="Normal 2 3 2 3 4 6" xfId="56595"/>
    <cellStyle name="Normal 2 3 2 3 4 6 2" xfId="56596"/>
    <cellStyle name="Normal 2 3 2 3 4 7" xfId="56597"/>
    <cellStyle name="Normal 2 3 2 3 4 8" xfId="56598"/>
    <cellStyle name="Normal 2 3 2 3 4 9" xfId="56599"/>
    <cellStyle name="Normal 2 3 2 3 5" xfId="56600"/>
    <cellStyle name="Normal 2 3 2 3 5 10" xfId="56601"/>
    <cellStyle name="Normal 2 3 2 3 5 11" xfId="56602"/>
    <cellStyle name="Normal 2 3 2 3 5 12" xfId="56603"/>
    <cellStyle name="Normal 2 3 2 3 5 2" xfId="56604"/>
    <cellStyle name="Normal 2 3 2 3 5 2 2" xfId="56605"/>
    <cellStyle name="Normal 2 3 2 3 5 2 2 2" xfId="56606"/>
    <cellStyle name="Normal 2 3 2 3 5 2 2 2 2" xfId="56607"/>
    <cellStyle name="Normal 2 3 2 3 5 2 2 3" xfId="56608"/>
    <cellStyle name="Normal 2 3 2 3 5 2 3" xfId="56609"/>
    <cellStyle name="Normal 2 3 2 3 5 2 3 2" xfId="56610"/>
    <cellStyle name="Normal 2 3 2 3 5 2 4" xfId="56611"/>
    <cellStyle name="Normal 2 3 2 3 5 2 5" xfId="56612"/>
    <cellStyle name="Normal 2 3 2 3 5 2 6" xfId="56613"/>
    <cellStyle name="Normal 2 3 2 3 5 2 7" xfId="56614"/>
    <cellStyle name="Normal 2 3 2 3 5 2 8" xfId="56615"/>
    <cellStyle name="Normal 2 3 2 3 5 3" xfId="56616"/>
    <cellStyle name="Normal 2 3 2 3 5 3 2" xfId="56617"/>
    <cellStyle name="Normal 2 3 2 3 5 3 2 2" xfId="56618"/>
    <cellStyle name="Normal 2 3 2 3 5 3 2 2 2" xfId="56619"/>
    <cellStyle name="Normal 2 3 2 3 5 3 2 3" xfId="56620"/>
    <cellStyle name="Normal 2 3 2 3 5 3 3" xfId="56621"/>
    <cellStyle name="Normal 2 3 2 3 5 3 3 2" xfId="56622"/>
    <cellStyle name="Normal 2 3 2 3 5 3 4" xfId="56623"/>
    <cellStyle name="Normal 2 3 2 3 5 3 5" xfId="56624"/>
    <cellStyle name="Normal 2 3 2 3 5 3 6" xfId="56625"/>
    <cellStyle name="Normal 2 3 2 3 5 3 7" xfId="56626"/>
    <cellStyle name="Normal 2 3 2 3 5 3 8" xfId="56627"/>
    <cellStyle name="Normal 2 3 2 3 5 4" xfId="56628"/>
    <cellStyle name="Normal 2 3 2 3 5 4 2" xfId="56629"/>
    <cellStyle name="Normal 2 3 2 3 5 4 2 2" xfId="56630"/>
    <cellStyle name="Normal 2 3 2 3 5 4 3" xfId="56631"/>
    <cellStyle name="Normal 2 3 2 3 5 5" xfId="56632"/>
    <cellStyle name="Normal 2 3 2 3 5 5 2" xfId="56633"/>
    <cellStyle name="Normal 2 3 2 3 5 6" xfId="56634"/>
    <cellStyle name="Normal 2 3 2 3 5 6 2" xfId="56635"/>
    <cellStyle name="Normal 2 3 2 3 5 7" xfId="56636"/>
    <cellStyle name="Normal 2 3 2 3 5 8" xfId="56637"/>
    <cellStyle name="Normal 2 3 2 3 5 9" xfId="56638"/>
    <cellStyle name="Normal 2 3 2 3 6" xfId="56639"/>
    <cellStyle name="Normal 2 3 2 3 6 2" xfId="56640"/>
    <cellStyle name="Normal 2 3 2 3 6 2 2" xfId="56641"/>
    <cellStyle name="Normal 2 3 2 3 6 2 2 2" xfId="56642"/>
    <cellStyle name="Normal 2 3 2 3 6 2 3" xfId="56643"/>
    <cellStyle name="Normal 2 3 2 3 6 3" xfId="56644"/>
    <cellStyle name="Normal 2 3 2 3 6 3 2" xfId="56645"/>
    <cellStyle name="Normal 2 3 2 3 6 4" xfId="56646"/>
    <cellStyle name="Normal 2 3 2 3 6 5" xfId="56647"/>
    <cellStyle name="Normal 2 3 2 3 6 6" xfId="56648"/>
    <cellStyle name="Normal 2 3 2 3 6 7" xfId="56649"/>
    <cellStyle name="Normal 2 3 2 3 6 8" xfId="56650"/>
    <cellStyle name="Normal 2 3 2 3 7" xfId="56651"/>
    <cellStyle name="Normal 2 3 2 3 7 2" xfId="56652"/>
    <cellStyle name="Normal 2 3 2 3 7 2 2" xfId="56653"/>
    <cellStyle name="Normal 2 3 2 3 7 2 2 2" xfId="56654"/>
    <cellStyle name="Normal 2 3 2 3 7 2 3" xfId="56655"/>
    <cellStyle name="Normal 2 3 2 3 7 3" xfId="56656"/>
    <cellStyle name="Normal 2 3 2 3 7 3 2" xfId="56657"/>
    <cellStyle name="Normal 2 3 2 3 7 4" xfId="56658"/>
    <cellStyle name="Normal 2 3 2 3 7 5" xfId="56659"/>
    <cellStyle name="Normal 2 3 2 3 7 6" xfId="56660"/>
    <cellStyle name="Normal 2 3 2 3 7 7" xfId="56661"/>
    <cellStyle name="Normal 2 3 2 3 7 8" xfId="56662"/>
    <cellStyle name="Normal 2 3 2 3 8" xfId="56663"/>
    <cellStyle name="Normal 2 3 2 3 8 2" xfId="56664"/>
    <cellStyle name="Normal 2 3 2 3 8 2 2" xfId="56665"/>
    <cellStyle name="Normal 2 3 2 3 8 2 2 2" xfId="56666"/>
    <cellStyle name="Normal 2 3 2 3 8 2 3" xfId="56667"/>
    <cellStyle name="Normal 2 3 2 3 8 3" xfId="56668"/>
    <cellStyle name="Normal 2 3 2 3 8 3 2" xfId="56669"/>
    <cellStyle name="Normal 2 3 2 3 8 4" xfId="56670"/>
    <cellStyle name="Normal 2 3 2 3 8 5" xfId="56671"/>
    <cellStyle name="Normal 2 3 2 3 9" xfId="56672"/>
    <cellStyle name="Normal 2 3 2 3 9 2" xfId="56673"/>
    <cellStyle name="Normal 2 3 2 3 9 2 2" xfId="56674"/>
    <cellStyle name="Normal 2 3 2 3 9 2 2 2" xfId="56675"/>
    <cellStyle name="Normal 2 3 2 3 9 2 3" xfId="56676"/>
    <cellStyle name="Normal 2 3 2 3 9 3" xfId="56677"/>
    <cellStyle name="Normal 2 3 2 3 9 3 2" xfId="56678"/>
    <cellStyle name="Normal 2 3 2 3 9 4" xfId="56679"/>
    <cellStyle name="Normal 2 3 2 3 9 5" xfId="56680"/>
    <cellStyle name="Normal 2 3 2 4" xfId="56681"/>
    <cellStyle name="Normal 2 3 2 4 10" xfId="56682"/>
    <cellStyle name="Normal 2 3 2 4 11" xfId="56683"/>
    <cellStyle name="Normal 2 3 2 4 12" xfId="56684"/>
    <cellStyle name="Normal 2 3 2 4 13" xfId="56685"/>
    <cellStyle name="Normal 2 3 2 4 14" xfId="56686"/>
    <cellStyle name="Normal 2 3 2 4 15" xfId="56687"/>
    <cellStyle name="Normal 2 3 2 4 2" xfId="56688"/>
    <cellStyle name="Normal 2 3 2 4 2 10" xfId="56689"/>
    <cellStyle name="Normal 2 3 2 4 2 11" xfId="56690"/>
    <cellStyle name="Normal 2 3 2 4 2 12" xfId="56691"/>
    <cellStyle name="Normal 2 3 2 4 2 2" xfId="56692"/>
    <cellStyle name="Normal 2 3 2 4 2 2 2" xfId="56693"/>
    <cellStyle name="Normal 2 3 2 4 2 2 2 2" xfId="56694"/>
    <cellStyle name="Normal 2 3 2 4 2 2 2 2 2" xfId="56695"/>
    <cellStyle name="Normal 2 3 2 4 2 2 2 3" xfId="56696"/>
    <cellStyle name="Normal 2 3 2 4 2 2 3" xfId="56697"/>
    <cellStyle name="Normal 2 3 2 4 2 2 3 2" xfId="56698"/>
    <cellStyle name="Normal 2 3 2 4 2 2 4" xfId="56699"/>
    <cellStyle name="Normal 2 3 2 4 2 2 5" xfId="56700"/>
    <cellStyle name="Normal 2 3 2 4 2 2 6" xfId="56701"/>
    <cellStyle name="Normal 2 3 2 4 2 2 7" xfId="56702"/>
    <cellStyle name="Normal 2 3 2 4 2 2 8" xfId="56703"/>
    <cellStyle name="Normal 2 3 2 4 2 3" xfId="56704"/>
    <cellStyle name="Normal 2 3 2 4 2 3 2" xfId="56705"/>
    <cellStyle name="Normal 2 3 2 4 2 3 2 2" xfId="56706"/>
    <cellStyle name="Normal 2 3 2 4 2 3 2 2 2" xfId="56707"/>
    <cellStyle name="Normal 2 3 2 4 2 3 2 3" xfId="56708"/>
    <cellStyle name="Normal 2 3 2 4 2 3 3" xfId="56709"/>
    <cellStyle name="Normal 2 3 2 4 2 3 3 2" xfId="56710"/>
    <cellStyle name="Normal 2 3 2 4 2 3 4" xfId="56711"/>
    <cellStyle name="Normal 2 3 2 4 2 3 5" xfId="56712"/>
    <cellStyle name="Normal 2 3 2 4 2 3 6" xfId="56713"/>
    <cellStyle name="Normal 2 3 2 4 2 3 7" xfId="56714"/>
    <cellStyle name="Normal 2 3 2 4 2 3 8" xfId="56715"/>
    <cellStyle name="Normal 2 3 2 4 2 4" xfId="56716"/>
    <cellStyle name="Normal 2 3 2 4 2 4 2" xfId="56717"/>
    <cellStyle name="Normal 2 3 2 4 2 4 2 2" xfId="56718"/>
    <cellStyle name="Normal 2 3 2 4 2 4 3" xfId="56719"/>
    <cellStyle name="Normal 2 3 2 4 2 5" xfId="56720"/>
    <cellStyle name="Normal 2 3 2 4 2 5 2" xfId="56721"/>
    <cellStyle name="Normal 2 3 2 4 2 6" xfId="56722"/>
    <cellStyle name="Normal 2 3 2 4 2 6 2" xfId="56723"/>
    <cellStyle name="Normal 2 3 2 4 2 7" xfId="56724"/>
    <cellStyle name="Normal 2 3 2 4 2 8" xfId="56725"/>
    <cellStyle name="Normal 2 3 2 4 2 9" xfId="56726"/>
    <cellStyle name="Normal 2 3 2 4 3" xfId="56727"/>
    <cellStyle name="Normal 2 3 2 4 3 10" xfId="56728"/>
    <cellStyle name="Normal 2 3 2 4 3 11" xfId="56729"/>
    <cellStyle name="Normal 2 3 2 4 3 12" xfId="56730"/>
    <cellStyle name="Normal 2 3 2 4 3 2" xfId="56731"/>
    <cellStyle name="Normal 2 3 2 4 3 2 2" xfId="56732"/>
    <cellStyle name="Normal 2 3 2 4 3 2 2 2" xfId="56733"/>
    <cellStyle name="Normal 2 3 2 4 3 2 2 2 2" xfId="56734"/>
    <cellStyle name="Normal 2 3 2 4 3 2 2 3" xfId="56735"/>
    <cellStyle name="Normal 2 3 2 4 3 2 3" xfId="56736"/>
    <cellStyle name="Normal 2 3 2 4 3 2 3 2" xfId="56737"/>
    <cellStyle name="Normal 2 3 2 4 3 2 4" xfId="56738"/>
    <cellStyle name="Normal 2 3 2 4 3 2 5" xfId="56739"/>
    <cellStyle name="Normal 2 3 2 4 3 2 6" xfId="56740"/>
    <cellStyle name="Normal 2 3 2 4 3 2 7" xfId="56741"/>
    <cellStyle name="Normal 2 3 2 4 3 2 8" xfId="56742"/>
    <cellStyle name="Normal 2 3 2 4 3 3" xfId="56743"/>
    <cellStyle name="Normal 2 3 2 4 3 3 2" xfId="56744"/>
    <cellStyle name="Normal 2 3 2 4 3 3 2 2" xfId="56745"/>
    <cellStyle name="Normal 2 3 2 4 3 3 2 2 2" xfId="56746"/>
    <cellStyle name="Normal 2 3 2 4 3 3 2 3" xfId="56747"/>
    <cellStyle name="Normal 2 3 2 4 3 3 3" xfId="56748"/>
    <cellStyle name="Normal 2 3 2 4 3 3 3 2" xfId="56749"/>
    <cellStyle name="Normal 2 3 2 4 3 3 4" xfId="56750"/>
    <cellStyle name="Normal 2 3 2 4 3 3 5" xfId="56751"/>
    <cellStyle name="Normal 2 3 2 4 3 3 6" xfId="56752"/>
    <cellStyle name="Normal 2 3 2 4 3 3 7" xfId="56753"/>
    <cellStyle name="Normal 2 3 2 4 3 3 8" xfId="56754"/>
    <cellStyle name="Normal 2 3 2 4 3 4" xfId="56755"/>
    <cellStyle name="Normal 2 3 2 4 3 4 2" xfId="56756"/>
    <cellStyle name="Normal 2 3 2 4 3 4 2 2" xfId="56757"/>
    <cellStyle name="Normal 2 3 2 4 3 4 3" xfId="56758"/>
    <cellStyle name="Normal 2 3 2 4 3 5" xfId="56759"/>
    <cellStyle name="Normal 2 3 2 4 3 5 2" xfId="56760"/>
    <cellStyle name="Normal 2 3 2 4 3 6" xfId="56761"/>
    <cellStyle name="Normal 2 3 2 4 3 6 2" xfId="56762"/>
    <cellStyle name="Normal 2 3 2 4 3 7" xfId="56763"/>
    <cellStyle name="Normal 2 3 2 4 3 8" xfId="56764"/>
    <cellStyle name="Normal 2 3 2 4 3 9" xfId="56765"/>
    <cellStyle name="Normal 2 3 2 4 4" xfId="56766"/>
    <cellStyle name="Normal 2 3 2 4 4 10" xfId="56767"/>
    <cellStyle name="Normal 2 3 2 4 4 11" xfId="56768"/>
    <cellStyle name="Normal 2 3 2 4 4 12" xfId="56769"/>
    <cellStyle name="Normal 2 3 2 4 4 2" xfId="56770"/>
    <cellStyle name="Normal 2 3 2 4 4 2 2" xfId="56771"/>
    <cellStyle name="Normal 2 3 2 4 4 2 2 2" xfId="56772"/>
    <cellStyle name="Normal 2 3 2 4 4 2 2 2 2" xfId="56773"/>
    <cellStyle name="Normal 2 3 2 4 4 2 2 3" xfId="56774"/>
    <cellStyle name="Normal 2 3 2 4 4 2 3" xfId="56775"/>
    <cellStyle name="Normal 2 3 2 4 4 2 3 2" xfId="56776"/>
    <cellStyle name="Normal 2 3 2 4 4 2 4" xfId="56777"/>
    <cellStyle name="Normal 2 3 2 4 4 2 5" xfId="56778"/>
    <cellStyle name="Normal 2 3 2 4 4 2 6" xfId="56779"/>
    <cellStyle name="Normal 2 3 2 4 4 2 7" xfId="56780"/>
    <cellStyle name="Normal 2 3 2 4 4 2 8" xfId="56781"/>
    <cellStyle name="Normal 2 3 2 4 4 3" xfId="56782"/>
    <cellStyle name="Normal 2 3 2 4 4 3 2" xfId="56783"/>
    <cellStyle name="Normal 2 3 2 4 4 3 2 2" xfId="56784"/>
    <cellStyle name="Normal 2 3 2 4 4 3 2 2 2" xfId="56785"/>
    <cellStyle name="Normal 2 3 2 4 4 3 2 3" xfId="56786"/>
    <cellStyle name="Normal 2 3 2 4 4 3 3" xfId="56787"/>
    <cellStyle name="Normal 2 3 2 4 4 3 3 2" xfId="56788"/>
    <cellStyle name="Normal 2 3 2 4 4 3 4" xfId="56789"/>
    <cellStyle name="Normal 2 3 2 4 4 3 5" xfId="56790"/>
    <cellStyle name="Normal 2 3 2 4 4 3 6" xfId="56791"/>
    <cellStyle name="Normal 2 3 2 4 4 3 7" xfId="56792"/>
    <cellStyle name="Normal 2 3 2 4 4 3 8" xfId="56793"/>
    <cellStyle name="Normal 2 3 2 4 4 4" xfId="56794"/>
    <cellStyle name="Normal 2 3 2 4 4 4 2" xfId="56795"/>
    <cellStyle name="Normal 2 3 2 4 4 4 2 2" xfId="56796"/>
    <cellStyle name="Normal 2 3 2 4 4 4 3" xfId="56797"/>
    <cellStyle name="Normal 2 3 2 4 4 5" xfId="56798"/>
    <cellStyle name="Normal 2 3 2 4 4 5 2" xfId="56799"/>
    <cellStyle name="Normal 2 3 2 4 4 6" xfId="56800"/>
    <cellStyle name="Normal 2 3 2 4 4 6 2" xfId="56801"/>
    <cellStyle name="Normal 2 3 2 4 4 7" xfId="56802"/>
    <cellStyle name="Normal 2 3 2 4 4 8" xfId="56803"/>
    <cellStyle name="Normal 2 3 2 4 4 9" xfId="56804"/>
    <cellStyle name="Normal 2 3 2 4 5" xfId="56805"/>
    <cellStyle name="Normal 2 3 2 4 5 2" xfId="56806"/>
    <cellStyle name="Normal 2 3 2 4 5 2 2" xfId="56807"/>
    <cellStyle name="Normal 2 3 2 4 5 2 2 2" xfId="56808"/>
    <cellStyle name="Normal 2 3 2 4 5 2 3" xfId="56809"/>
    <cellStyle name="Normal 2 3 2 4 5 3" xfId="56810"/>
    <cellStyle name="Normal 2 3 2 4 5 3 2" xfId="56811"/>
    <cellStyle name="Normal 2 3 2 4 5 4" xfId="56812"/>
    <cellStyle name="Normal 2 3 2 4 5 5" xfId="56813"/>
    <cellStyle name="Normal 2 3 2 4 5 6" xfId="56814"/>
    <cellStyle name="Normal 2 3 2 4 5 7" xfId="56815"/>
    <cellStyle name="Normal 2 3 2 4 5 8" xfId="56816"/>
    <cellStyle name="Normal 2 3 2 4 6" xfId="56817"/>
    <cellStyle name="Normal 2 3 2 4 6 2" xfId="56818"/>
    <cellStyle name="Normal 2 3 2 4 6 2 2" xfId="56819"/>
    <cellStyle name="Normal 2 3 2 4 6 2 2 2" xfId="56820"/>
    <cellStyle name="Normal 2 3 2 4 6 2 3" xfId="56821"/>
    <cellStyle name="Normal 2 3 2 4 6 3" xfId="56822"/>
    <cellStyle name="Normal 2 3 2 4 6 3 2" xfId="56823"/>
    <cellStyle name="Normal 2 3 2 4 6 4" xfId="56824"/>
    <cellStyle name="Normal 2 3 2 4 6 5" xfId="56825"/>
    <cellStyle name="Normal 2 3 2 4 6 6" xfId="56826"/>
    <cellStyle name="Normal 2 3 2 4 6 7" xfId="56827"/>
    <cellStyle name="Normal 2 3 2 4 6 8" xfId="56828"/>
    <cellStyle name="Normal 2 3 2 4 7" xfId="56829"/>
    <cellStyle name="Normal 2 3 2 4 7 2" xfId="56830"/>
    <cellStyle name="Normal 2 3 2 4 7 2 2" xfId="56831"/>
    <cellStyle name="Normal 2 3 2 4 7 3" xfId="56832"/>
    <cellStyle name="Normal 2 3 2 4 8" xfId="56833"/>
    <cellStyle name="Normal 2 3 2 4 8 2" xfId="56834"/>
    <cellStyle name="Normal 2 3 2 4 9" xfId="56835"/>
    <cellStyle name="Normal 2 3 2 4 9 2" xfId="56836"/>
    <cellStyle name="Normal 2 3 2 5" xfId="56837"/>
    <cellStyle name="Normal 2 3 2 5 10" xfId="56838"/>
    <cellStyle name="Normal 2 3 2 5 11" xfId="56839"/>
    <cellStyle name="Normal 2 3 2 5 12" xfId="56840"/>
    <cellStyle name="Normal 2 3 2 5 2" xfId="56841"/>
    <cellStyle name="Normal 2 3 2 5 2 2" xfId="56842"/>
    <cellStyle name="Normal 2 3 2 5 2 2 2" xfId="56843"/>
    <cellStyle name="Normal 2 3 2 5 2 2 2 2" xfId="56844"/>
    <cellStyle name="Normal 2 3 2 5 2 2 3" xfId="56845"/>
    <cellStyle name="Normal 2 3 2 5 2 3" xfId="56846"/>
    <cellStyle name="Normal 2 3 2 5 2 3 2" xfId="56847"/>
    <cellStyle name="Normal 2 3 2 5 2 4" xfId="56848"/>
    <cellStyle name="Normal 2 3 2 5 2 5" xfId="56849"/>
    <cellStyle name="Normal 2 3 2 5 2 6" xfId="56850"/>
    <cellStyle name="Normal 2 3 2 5 2 7" xfId="56851"/>
    <cellStyle name="Normal 2 3 2 5 2 8" xfId="56852"/>
    <cellStyle name="Normal 2 3 2 5 3" xfId="56853"/>
    <cellStyle name="Normal 2 3 2 5 3 2" xfId="56854"/>
    <cellStyle name="Normal 2 3 2 5 3 2 2" xfId="56855"/>
    <cellStyle name="Normal 2 3 2 5 3 2 2 2" xfId="56856"/>
    <cellStyle name="Normal 2 3 2 5 3 2 3" xfId="56857"/>
    <cellStyle name="Normal 2 3 2 5 3 3" xfId="56858"/>
    <cellStyle name="Normal 2 3 2 5 3 3 2" xfId="56859"/>
    <cellStyle name="Normal 2 3 2 5 3 4" xfId="56860"/>
    <cellStyle name="Normal 2 3 2 5 3 5" xfId="56861"/>
    <cellStyle name="Normal 2 3 2 5 3 6" xfId="56862"/>
    <cellStyle name="Normal 2 3 2 5 3 7" xfId="56863"/>
    <cellStyle name="Normal 2 3 2 5 3 8" xfId="56864"/>
    <cellStyle name="Normal 2 3 2 5 4" xfId="56865"/>
    <cellStyle name="Normal 2 3 2 5 4 2" xfId="56866"/>
    <cellStyle name="Normal 2 3 2 5 4 2 2" xfId="56867"/>
    <cellStyle name="Normal 2 3 2 5 4 3" xfId="56868"/>
    <cellStyle name="Normal 2 3 2 5 5" xfId="56869"/>
    <cellStyle name="Normal 2 3 2 5 5 2" xfId="56870"/>
    <cellStyle name="Normal 2 3 2 5 6" xfId="56871"/>
    <cellStyle name="Normal 2 3 2 5 6 2" xfId="56872"/>
    <cellStyle name="Normal 2 3 2 5 7" xfId="56873"/>
    <cellStyle name="Normal 2 3 2 5 8" xfId="56874"/>
    <cellStyle name="Normal 2 3 2 5 9" xfId="56875"/>
    <cellStyle name="Normal 2 3 2 6" xfId="56876"/>
    <cellStyle name="Normal 2 3 2 6 10" xfId="56877"/>
    <cellStyle name="Normal 2 3 2 6 11" xfId="56878"/>
    <cellStyle name="Normal 2 3 2 6 12" xfId="56879"/>
    <cellStyle name="Normal 2 3 2 6 2" xfId="56880"/>
    <cellStyle name="Normal 2 3 2 6 2 2" xfId="56881"/>
    <cellStyle name="Normal 2 3 2 6 2 2 2" xfId="56882"/>
    <cellStyle name="Normal 2 3 2 6 2 2 2 2" xfId="56883"/>
    <cellStyle name="Normal 2 3 2 6 2 2 3" xfId="56884"/>
    <cellStyle name="Normal 2 3 2 6 2 3" xfId="56885"/>
    <cellStyle name="Normal 2 3 2 6 2 3 2" xfId="56886"/>
    <cellStyle name="Normal 2 3 2 6 2 4" xfId="56887"/>
    <cellStyle name="Normal 2 3 2 6 2 5" xfId="56888"/>
    <cellStyle name="Normal 2 3 2 6 2 6" xfId="56889"/>
    <cellStyle name="Normal 2 3 2 6 2 7" xfId="56890"/>
    <cellStyle name="Normal 2 3 2 6 2 8" xfId="56891"/>
    <cellStyle name="Normal 2 3 2 6 3" xfId="56892"/>
    <cellStyle name="Normal 2 3 2 6 3 2" xfId="56893"/>
    <cellStyle name="Normal 2 3 2 6 3 2 2" xfId="56894"/>
    <cellStyle name="Normal 2 3 2 6 3 2 2 2" xfId="56895"/>
    <cellStyle name="Normal 2 3 2 6 3 2 3" xfId="56896"/>
    <cellStyle name="Normal 2 3 2 6 3 3" xfId="56897"/>
    <cellStyle name="Normal 2 3 2 6 3 3 2" xfId="56898"/>
    <cellStyle name="Normal 2 3 2 6 3 4" xfId="56899"/>
    <cellStyle name="Normal 2 3 2 6 3 5" xfId="56900"/>
    <cellStyle name="Normal 2 3 2 6 3 6" xfId="56901"/>
    <cellStyle name="Normal 2 3 2 6 3 7" xfId="56902"/>
    <cellStyle name="Normal 2 3 2 6 3 8" xfId="56903"/>
    <cellStyle name="Normal 2 3 2 6 4" xfId="56904"/>
    <cellStyle name="Normal 2 3 2 6 4 2" xfId="56905"/>
    <cellStyle name="Normal 2 3 2 6 4 2 2" xfId="56906"/>
    <cellStyle name="Normal 2 3 2 6 4 3" xfId="56907"/>
    <cellStyle name="Normal 2 3 2 6 5" xfId="56908"/>
    <cellStyle name="Normal 2 3 2 6 5 2" xfId="56909"/>
    <cellStyle name="Normal 2 3 2 6 6" xfId="56910"/>
    <cellStyle name="Normal 2 3 2 6 6 2" xfId="56911"/>
    <cellStyle name="Normal 2 3 2 6 7" xfId="56912"/>
    <cellStyle name="Normal 2 3 2 6 8" xfId="56913"/>
    <cellStyle name="Normal 2 3 2 6 9" xfId="56914"/>
    <cellStyle name="Normal 2 3 2 7" xfId="56915"/>
    <cellStyle name="Normal 2 3 2 7 10" xfId="56916"/>
    <cellStyle name="Normal 2 3 2 7 11" xfId="56917"/>
    <cellStyle name="Normal 2 3 2 7 12" xfId="56918"/>
    <cellStyle name="Normal 2 3 2 7 2" xfId="56919"/>
    <cellStyle name="Normal 2 3 2 7 2 2" xfId="56920"/>
    <cellStyle name="Normal 2 3 2 7 2 2 2" xfId="56921"/>
    <cellStyle name="Normal 2 3 2 7 2 2 2 2" xfId="56922"/>
    <cellStyle name="Normal 2 3 2 7 2 2 3" xfId="56923"/>
    <cellStyle name="Normal 2 3 2 7 2 3" xfId="56924"/>
    <cellStyle name="Normal 2 3 2 7 2 3 2" xfId="56925"/>
    <cellStyle name="Normal 2 3 2 7 2 4" xfId="56926"/>
    <cellStyle name="Normal 2 3 2 7 2 5" xfId="56927"/>
    <cellStyle name="Normal 2 3 2 7 2 6" xfId="56928"/>
    <cellStyle name="Normal 2 3 2 7 2 7" xfId="56929"/>
    <cellStyle name="Normal 2 3 2 7 2 8" xfId="56930"/>
    <cellStyle name="Normal 2 3 2 7 3" xfId="56931"/>
    <cellStyle name="Normal 2 3 2 7 3 2" xfId="56932"/>
    <cellStyle name="Normal 2 3 2 7 3 2 2" xfId="56933"/>
    <cellStyle name="Normal 2 3 2 7 3 2 2 2" xfId="56934"/>
    <cellStyle name="Normal 2 3 2 7 3 2 3" xfId="56935"/>
    <cellStyle name="Normal 2 3 2 7 3 3" xfId="56936"/>
    <cellStyle name="Normal 2 3 2 7 3 3 2" xfId="56937"/>
    <cellStyle name="Normal 2 3 2 7 3 4" xfId="56938"/>
    <cellStyle name="Normal 2 3 2 7 3 5" xfId="56939"/>
    <cellStyle name="Normal 2 3 2 7 3 6" xfId="56940"/>
    <cellStyle name="Normal 2 3 2 7 3 7" xfId="56941"/>
    <cellStyle name="Normal 2 3 2 7 3 8" xfId="56942"/>
    <cellStyle name="Normal 2 3 2 7 4" xfId="56943"/>
    <cellStyle name="Normal 2 3 2 7 4 2" xfId="56944"/>
    <cellStyle name="Normal 2 3 2 7 4 2 2" xfId="56945"/>
    <cellStyle name="Normal 2 3 2 7 4 3" xfId="56946"/>
    <cellStyle name="Normal 2 3 2 7 5" xfId="56947"/>
    <cellStyle name="Normal 2 3 2 7 5 2" xfId="56948"/>
    <cellStyle name="Normal 2 3 2 7 6" xfId="56949"/>
    <cellStyle name="Normal 2 3 2 7 6 2" xfId="56950"/>
    <cellStyle name="Normal 2 3 2 7 7" xfId="56951"/>
    <cellStyle name="Normal 2 3 2 7 8" xfId="56952"/>
    <cellStyle name="Normal 2 3 2 7 9" xfId="56953"/>
    <cellStyle name="Normal 2 3 2 8" xfId="56954"/>
    <cellStyle name="Normal 2 3 2 8 2" xfId="56955"/>
    <cellStyle name="Normal 2 3 2 8 2 2" xfId="56956"/>
    <cellStyle name="Normal 2 3 2 8 2 2 2" xfId="56957"/>
    <cellStyle name="Normal 2 3 2 8 2 3" xfId="56958"/>
    <cellStyle name="Normal 2 3 2 8 3" xfId="56959"/>
    <cellStyle name="Normal 2 3 2 8 3 2" xfId="56960"/>
    <cellStyle name="Normal 2 3 2 8 4" xfId="56961"/>
    <cellStyle name="Normal 2 3 2 8 5" xfId="56962"/>
    <cellStyle name="Normal 2 3 2 8 6" xfId="56963"/>
    <cellStyle name="Normal 2 3 2 8 7" xfId="56964"/>
    <cellStyle name="Normal 2 3 2 8 8" xfId="56965"/>
    <cellStyle name="Normal 2 3 2 9" xfId="56966"/>
    <cellStyle name="Normal 2 3 2 9 2" xfId="56967"/>
    <cellStyle name="Normal 2 3 2 9 2 2" xfId="56968"/>
    <cellStyle name="Normal 2 3 2 9 2 2 2" xfId="56969"/>
    <cellStyle name="Normal 2 3 2 9 2 3" xfId="56970"/>
    <cellStyle name="Normal 2 3 2 9 3" xfId="56971"/>
    <cellStyle name="Normal 2 3 2 9 3 2" xfId="56972"/>
    <cellStyle name="Normal 2 3 2 9 4" xfId="56973"/>
    <cellStyle name="Normal 2 3 2 9 5" xfId="56974"/>
    <cellStyle name="Normal 2 3 2 9 6" xfId="56975"/>
    <cellStyle name="Normal 2 3 2 9 7" xfId="56976"/>
    <cellStyle name="Normal 2 3 2 9 8" xfId="56977"/>
    <cellStyle name="Normal 2 3 3" xfId="108"/>
    <cellStyle name="Normal 2 3 3 10" xfId="56979"/>
    <cellStyle name="Normal 2 3 3 10 2" xfId="56980"/>
    <cellStyle name="Normal 2 3 3 10 2 2" xfId="56981"/>
    <cellStyle name="Normal 2 3 3 10 2 2 2" xfId="56982"/>
    <cellStyle name="Normal 2 3 3 10 2 3" xfId="56983"/>
    <cellStyle name="Normal 2 3 3 10 3" xfId="56984"/>
    <cellStyle name="Normal 2 3 3 10 3 2" xfId="56985"/>
    <cellStyle name="Normal 2 3 3 10 4" xfId="56986"/>
    <cellStyle name="Normal 2 3 3 10 5" xfId="56987"/>
    <cellStyle name="Normal 2 3 3 11" xfId="56988"/>
    <cellStyle name="Normal 2 3 3 11 2" xfId="56989"/>
    <cellStyle name="Normal 2 3 3 11 2 2" xfId="56990"/>
    <cellStyle name="Normal 2 3 3 11 3" xfId="56991"/>
    <cellStyle name="Normal 2 3 3 11 4" xfId="56992"/>
    <cellStyle name="Normal 2 3 3 12" xfId="56993"/>
    <cellStyle name="Normal 2 3 3 12 2" xfId="56994"/>
    <cellStyle name="Normal 2 3 3 12 2 2" xfId="56995"/>
    <cellStyle name="Normal 2 3 3 12 3" xfId="56996"/>
    <cellStyle name="Normal 2 3 3 13" xfId="56997"/>
    <cellStyle name="Normal 2 3 3 13 2" xfId="56998"/>
    <cellStyle name="Normal 2 3 3 14" xfId="56999"/>
    <cellStyle name="Normal 2 3 3 14 2" xfId="57000"/>
    <cellStyle name="Normal 2 3 3 15" xfId="57001"/>
    <cellStyle name="Normal 2 3 3 16" xfId="57002"/>
    <cellStyle name="Normal 2 3 3 17" xfId="57003"/>
    <cellStyle name="Normal 2 3 3 18" xfId="57004"/>
    <cellStyle name="Normal 2 3 3 19" xfId="57005"/>
    <cellStyle name="Normal 2 3 3 2" xfId="57006"/>
    <cellStyle name="Normal 2 3 3 2 10" xfId="57007"/>
    <cellStyle name="Normal 2 3 3 2 10 2" xfId="57008"/>
    <cellStyle name="Normal 2 3 3 2 10 2 2" xfId="57009"/>
    <cellStyle name="Normal 2 3 3 2 10 3" xfId="57010"/>
    <cellStyle name="Normal 2 3 3 2 11" xfId="57011"/>
    <cellStyle name="Normal 2 3 3 2 11 2" xfId="57012"/>
    <cellStyle name="Normal 2 3 3 2 12" xfId="57013"/>
    <cellStyle name="Normal 2 3 3 2 12 2" xfId="57014"/>
    <cellStyle name="Normal 2 3 3 2 13" xfId="57015"/>
    <cellStyle name="Normal 2 3 3 2 14" xfId="57016"/>
    <cellStyle name="Normal 2 3 3 2 15" xfId="57017"/>
    <cellStyle name="Normal 2 3 3 2 16" xfId="57018"/>
    <cellStyle name="Normal 2 3 3 2 17" xfId="57019"/>
    <cellStyle name="Normal 2 3 3 2 18" xfId="57020"/>
    <cellStyle name="Normal 2 3 3 2 2" xfId="57021"/>
    <cellStyle name="Normal 2 3 3 2 2 10" xfId="57022"/>
    <cellStyle name="Normal 2 3 3 2 2 11" xfId="57023"/>
    <cellStyle name="Normal 2 3 3 2 2 12" xfId="57024"/>
    <cellStyle name="Normal 2 3 3 2 2 13" xfId="57025"/>
    <cellStyle name="Normal 2 3 3 2 2 14" xfId="57026"/>
    <cellStyle name="Normal 2 3 3 2 2 15" xfId="57027"/>
    <cellStyle name="Normal 2 3 3 2 2 2" xfId="57028"/>
    <cellStyle name="Normal 2 3 3 2 2 2 10" xfId="57029"/>
    <cellStyle name="Normal 2 3 3 2 2 2 11" xfId="57030"/>
    <cellStyle name="Normal 2 3 3 2 2 2 12" xfId="57031"/>
    <cellStyle name="Normal 2 3 3 2 2 2 2" xfId="57032"/>
    <cellStyle name="Normal 2 3 3 2 2 2 2 2" xfId="57033"/>
    <cellStyle name="Normal 2 3 3 2 2 2 2 2 2" xfId="57034"/>
    <cellStyle name="Normal 2 3 3 2 2 2 2 2 2 2" xfId="57035"/>
    <cellStyle name="Normal 2 3 3 2 2 2 2 2 3" xfId="57036"/>
    <cellStyle name="Normal 2 3 3 2 2 2 2 3" xfId="57037"/>
    <cellStyle name="Normal 2 3 3 2 2 2 2 3 2" xfId="57038"/>
    <cellStyle name="Normal 2 3 3 2 2 2 2 4" xfId="57039"/>
    <cellStyle name="Normal 2 3 3 2 2 2 2 5" xfId="57040"/>
    <cellStyle name="Normal 2 3 3 2 2 2 2 6" xfId="57041"/>
    <cellStyle name="Normal 2 3 3 2 2 2 2 7" xfId="57042"/>
    <cellStyle name="Normal 2 3 3 2 2 2 2 8" xfId="57043"/>
    <cellStyle name="Normal 2 3 3 2 2 2 3" xfId="57044"/>
    <cellStyle name="Normal 2 3 3 2 2 2 3 2" xfId="57045"/>
    <cellStyle name="Normal 2 3 3 2 2 2 3 2 2" xfId="57046"/>
    <cellStyle name="Normal 2 3 3 2 2 2 3 2 2 2" xfId="57047"/>
    <cellStyle name="Normal 2 3 3 2 2 2 3 2 3" xfId="57048"/>
    <cellStyle name="Normal 2 3 3 2 2 2 3 3" xfId="57049"/>
    <cellStyle name="Normal 2 3 3 2 2 2 3 3 2" xfId="57050"/>
    <cellStyle name="Normal 2 3 3 2 2 2 3 4" xfId="57051"/>
    <cellStyle name="Normal 2 3 3 2 2 2 3 5" xfId="57052"/>
    <cellStyle name="Normal 2 3 3 2 2 2 3 6" xfId="57053"/>
    <cellStyle name="Normal 2 3 3 2 2 2 3 7" xfId="57054"/>
    <cellStyle name="Normal 2 3 3 2 2 2 3 8" xfId="57055"/>
    <cellStyle name="Normal 2 3 3 2 2 2 4" xfId="57056"/>
    <cellStyle name="Normal 2 3 3 2 2 2 4 2" xfId="57057"/>
    <cellStyle name="Normal 2 3 3 2 2 2 4 2 2" xfId="57058"/>
    <cellStyle name="Normal 2 3 3 2 2 2 4 3" xfId="57059"/>
    <cellStyle name="Normal 2 3 3 2 2 2 5" xfId="57060"/>
    <cellStyle name="Normal 2 3 3 2 2 2 5 2" xfId="57061"/>
    <cellStyle name="Normal 2 3 3 2 2 2 6" xfId="57062"/>
    <cellStyle name="Normal 2 3 3 2 2 2 6 2" xfId="57063"/>
    <cellStyle name="Normal 2 3 3 2 2 2 7" xfId="57064"/>
    <cellStyle name="Normal 2 3 3 2 2 2 8" xfId="57065"/>
    <cellStyle name="Normal 2 3 3 2 2 2 9" xfId="57066"/>
    <cellStyle name="Normal 2 3 3 2 2 3" xfId="57067"/>
    <cellStyle name="Normal 2 3 3 2 2 3 10" xfId="57068"/>
    <cellStyle name="Normal 2 3 3 2 2 3 11" xfId="57069"/>
    <cellStyle name="Normal 2 3 3 2 2 3 12" xfId="57070"/>
    <cellStyle name="Normal 2 3 3 2 2 3 2" xfId="57071"/>
    <cellStyle name="Normal 2 3 3 2 2 3 2 2" xfId="57072"/>
    <cellStyle name="Normal 2 3 3 2 2 3 2 2 2" xfId="57073"/>
    <cellStyle name="Normal 2 3 3 2 2 3 2 2 2 2" xfId="57074"/>
    <cellStyle name="Normal 2 3 3 2 2 3 2 2 3" xfId="57075"/>
    <cellStyle name="Normal 2 3 3 2 2 3 2 3" xfId="57076"/>
    <cellStyle name="Normal 2 3 3 2 2 3 2 3 2" xfId="57077"/>
    <cellStyle name="Normal 2 3 3 2 2 3 2 4" xfId="57078"/>
    <cellStyle name="Normal 2 3 3 2 2 3 2 5" xfId="57079"/>
    <cellStyle name="Normal 2 3 3 2 2 3 2 6" xfId="57080"/>
    <cellStyle name="Normal 2 3 3 2 2 3 2 7" xfId="57081"/>
    <cellStyle name="Normal 2 3 3 2 2 3 2 8" xfId="57082"/>
    <cellStyle name="Normal 2 3 3 2 2 3 3" xfId="57083"/>
    <cellStyle name="Normal 2 3 3 2 2 3 3 2" xfId="57084"/>
    <cellStyle name="Normal 2 3 3 2 2 3 3 2 2" xfId="57085"/>
    <cellStyle name="Normal 2 3 3 2 2 3 3 2 2 2" xfId="57086"/>
    <cellStyle name="Normal 2 3 3 2 2 3 3 2 3" xfId="57087"/>
    <cellStyle name="Normal 2 3 3 2 2 3 3 3" xfId="57088"/>
    <cellStyle name="Normal 2 3 3 2 2 3 3 3 2" xfId="57089"/>
    <cellStyle name="Normal 2 3 3 2 2 3 3 4" xfId="57090"/>
    <cellStyle name="Normal 2 3 3 2 2 3 3 5" xfId="57091"/>
    <cellStyle name="Normal 2 3 3 2 2 3 3 6" xfId="57092"/>
    <cellStyle name="Normal 2 3 3 2 2 3 3 7" xfId="57093"/>
    <cellStyle name="Normal 2 3 3 2 2 3 3 8" xfId="57094"/>
    <cellStyle name="Normal 2 3 3 2 2 3 4" xfId="57095"/>
    <cellStyle name="Normal 2 3 3 2 2 3 4 2" xfId="57096"/>
    <cellStyle name="Normal 2 3 3 2 2 3 4 2 2" xfId="57097"/>
    <cellStyle name="Normal 2 3 3 2 2 3 4 3" xfId="57098"/>
    <cellStyle name="Normal 2 3 3 2 2 3 5" xfId="57099"/>
    <cellStyle name="Normal 2 3 3 2 2 3 5 2" xfId="57100"/>
    <cellStyle name="Normal 2 3 3 2 2 3 6" xfId="57101"/>
    <cellStyle name="Normal 2 3 3 2 2 3 6 2" xfId="57102"/>
    <cellStyle name="Normal 2 3 3 2 2 3 7" xfId="57103"/>
    <cellStyle name="Normal 2 3 3 2 2 3 8" xfId="57104"/>
    <cellStyle name="Normal 2 3 3 2 2 3 9" xfId="57105"/>
    <cellStyle name="Normal 2 3 3 2 2 4" xfId="57106"/>
    <cellStyle name="Normal 2 3 3 2 2 4 10" xfId="57107"/>
    <cellStyle name="Normal 2 3 3 2 2 4 11" xfId="57108"/>
    <cellStyle name="Normal 2 3 3 2 2 4 12" xfId="57109"/>
    <cellStyle name="Normal 2 3 3 2 2 4 2" xfId="57110"/>
    <cellStyle name="Normal 2 3 3 2 2 4 2 2" xfId="57111"/>
    <cellStyle name="Normal 2 3 3 2 2 4 2 2 2" xfId="57112"/>
    <cellStyle name="Normal 2 3 3 2 2 4 2 2 2 2" xfId="57113"/>
    <cellStyle name="Normal 2 3 3 2 2 4 2 2 3" xfId="57114"/>
    <cellStyle name="Normal 2 3 3 2 2 4 2 3" xfId="57115"/>
    <cellStyle name="Normal 2 3 3 2 2 4 2 3 2" xfId="57116"/>
    <cellStyle name="Normal 2 3 3 2 2 4 2 4" xfId="57117"/>
    <cellStyle name="Normal 2 3 3 2 2 4 2 5" xfId="57118"/>
    <cellStyle name="Normal 2 3 3 2 2 4 2 6" xfId="57119"/>
    <cellStyle name="Normal 2 3 3 2 2 4 2 7" xfId="57120"/>
    <cellStyle name="Normal 2 3 3 2 2 4 2 8" xfId="57121"/>
    <cellStyle name="Normal 2 3 3 2 2 4 3" xfId="57122"/>
    <cellStyle name="Normal 2 3 3 2 2 4 3 2" xfId="57123"/>
    <cellStyle name="Normal 2 3 3 2 2 4 3 2 2" xfId="57124"/>
    <cellStyle name="Normal 2 3 3 2 2 4 3 2 2 2" xfId="57125"/>
    <cellStyle name="Normal 2 3 3 2 2 4 3 2 3" xfId="57126"/>
    <cellStyle name="Normal 2 3 3 2 2 4 3 3" xfId="57127"/>
    <cellStyle name="Normal 2 3 3 2 2 4 3 3 2" xfId="57128"/>
    <cellStyle name="Normal 2 3 3 2 2 4 3 4" xfId="57129"/>
    <cellStyle name="Normal 2 3 3 2 2 4 3 5" xfId="57130"/>
    <cellStyle name="Normal 2 3 3 2 2 4 3 6" xfId="57131"/>
    <cellStyle name="Normal 2 3 3 2 2 4 3 7" xfId="57132"/>
    <cellStyle name="Normal 2 3 3 2 2 4 3 8" xfId="57133"/>
    <cellStyle name="Normal 2 3 3 2 2 4 4" xfId="57134"/>
    <cellStyle name="Normal 2 3 3 2 2 4 4 2" xfId="57135"/>
    <cellStyle name="Normal 2 3 3 2 2 4 4 2 2" xfId="57136"/>
    <cellStyle name="Normal 2 3 3 2 2 4 4 3" xfId="57137"/>
    <cellStyle name="Normal 2 3 3 2 2 4 5" xfId="57138"/>
    <cellStyle name="Normal 2 3 3 2 2 4 5 2" xfId="57139"/>
    <cellStyle name="Normal 2 3 3 2 2 4 6" xfId="57140"/>
    <cellStyle name="Normal 2 3 3 2 2 4 6 2" xfId="57141"/>
    <cellStyle name="Normal 2 3 3 2 2 4 7" xfId="57142"/>
    <cellStyle name="Normal 2 3 3 2 2 4 8" xfId="57143"/>
    <cellStyle name="Normal 2 3 3 2 2 4 9" xfId="57144"/>
    <cellStyle name="Normal 2 3 3 2 2 5" xfId="57145"/>
    <cellStyle name="Normal 2 3 3 2 2 5 2" xfId="57146"/>
    <cellStyle name="Normal 2 3 3 2 2 5 2 2" xfId="57147"/>
    <cellStyle name="Normal 2 3 3 2 2 5 2 2 2" xfId="57148"/>
    <cellStyle name="Normal 2 3 3 2 2 5 2 3" xfId="57149"/>
    <cellStyle name="Normal 2 3 3 2 2 5 3" xfId="57150"/>
    <cellStyle name="Normal 2 3 3 2 2 5 3 2" xfId="57151"/>
    <cellStyle name="Normal 2 3 3 2 2 5 4" xfId="57152"/>
    <cellStyle name="Normal 2 3 3 2 2 5 5" xfId="57153"/>
    <cellStyle name="Normal 2 3 3 2 2 5 6" xfId="57154"/>
    <cellStyle name="Normal 2 3 3 2 2 5 7" xfId="57155"/>
    <cellStyle name="Normal 2 3 3 2 2 5 8" xfId="57156"/>
    <cellStyle name="Normal 2 3 3 2 2 6" xfId="57157"/>
    <cellStyle name="Normal 2 3 3 2 2 6 2" xfId="57158"/>
    <cellStyle name="Normal 2 3 3 2 2 6 2 2" xfId="57159"/>
    <cellStyle name="Normal 2 3 3 2 2 6 2 2 2" xfId="57160"/>
    <cellStyle name="Normal 2 3 3 2 2 6 2 3" xfId="57161"/>
    <cellStyle name="Normal 2 3 3 2 2 6 3" xfId="57162"/>
    <cellStyle name="Normal 2 3 3 2 2 6 3 2" xfId="57163"/>
    <cellStyle name="Normal 2 3 3 2 2 6 4" xfId="57164"/>
    <cellStyle name="Normal 2 3 3 2 2 6 5" xfId="57165"/>
    <cellStyle name="Normal 2 3 3 2 2 6 6" xfId="57166"/>
    <cellStyle name="Normal 2 3 3 2 2 6 7" xfId="57167"/>
    <cellStyle name="Normal 2 3 3 2 2 6 8" xfId="57168"/>
    <cellStyle name="Normal 2 3 3 2 2 7" xfId="57169"/>
    <cellStyle name="Normal 2 3 3 2 2 7 2" xfId="57170"/>
    <cellStyle name="Normal 2 3 3 2 2 7 2 2" xfId="57171"/>
    <cellStyle name="Normal 2 3 3 2 2 7 3" xfId="57172"/>
    <cellStyle name="Normal 2 3 3 2 2 8" xfId="57173"/>
    <cellStyle name="Normal 2 3 3 2 2 8 2" xfId="57174"/>
    <cellStyle name="Normal 2 3 3 2 2 9" xfId="57175"/>
    <cellStyle name="Normal 2 3 3 2 2 9 2" xfId="57176"/>
    <cellStyle name="Normal 2 3 3 2 3" xfId="57177"/>
    <cellStyle name="Normal 2 3 3 2 3 10" xfId="57178"/>
    <cellStyle name="Normal 2 3 3 2 3 11" xfId="57179"/>
    <cellStyle name="Normal 2 3 3 2 3 12" xfId="57180"/>
    <cellStyle name="Normal 2 3 3 2 3 2" xfId="57181"/>
    <cellStyle name="Normal 2 3 3 2 3 2 2" xfId="57182"/>
    <cellStyle name="Normal 2 3 3 2 3 2 2 2" xfId="57183"/>
    <cellStyle name="Normal 2 3 3 2 3 2 2 2 2" xfId="57184"/>
    <cellStyle name="Normal 2 3 3 2 3 2 2 3" xfId="57185"/>
    <cellStyle name="Normal 2 3 3 2 3 2 3" xfId="57186"/>
    <cellStyle name="Normal 2 3 3 2 3 2 3 2" xfId="57187"/>
    <cellStyle name="Normal 2 3 3 2 3 2 4" xfId="57188"/>
    <cellStyle name="Normal 2 3 3 2 3 2 5" xfId="57189"/>
    <cellStyle name="Normal 2 3 3 2 3 2 6" xfId="57190"/>
    <cellStyle name="Normal 2 3 3 2 3 2 7" xfId="57191"/>
    <cellStyle name="Normal 2 3 3 2 3 2 8" xfId="57192"/>
    <cellStyle name="Normal 2 3 3 2 3 3" xfId="57193"/>
    <cellStyle name="Normal 2 3 3 2 3 3 2" xfId="57194"/>
    <cellStyle name="Normal 2 3 3 2 3 3 2 2" xfId="57195"/>
    <cellStyle name="Normal 2 3 3 2 3 3 2 2 2" xfId="57196"/>
    <cellStyle name="Normal 2 3 3 2 3 3 2 3" xfId="57197"/>
    <cellStyle name="Normal 2 3 3 2 3 3 3" xfId="57198"/>
    <cellStyle name="Normal 2 3 3 2 3 3 3 2" xfId="57199"/>
    <cellStyle name="Normal 2 3 3 2 3 3 4" xfId="57200"/>
    <cellStyle name="Normal 2 3 3 2 3 3 5" xfId="57201"/>
    <cellStyle name="Normal 2 3 3 2 3 3 6" xfId="57202"/>
    <cellStyle name="Normal 2 3 3 2 3 3 7" xfId="57203"/>
    <cellStyle name="Normal 2 3 3 2 3 3 8" xfId="57204"/>
    <cellStyle name="Normal 2 3 3 2 3 4" xfId="57205"/>
    <cellStyle name="Normal 2 3 3 2 3 4 2" xfId="57206"/>
    <cellStyle name="Normal 2 3 3 2 3 4 2 2" xfId="57207"/>
    <cellStyle name="Normal 2 3 3 2 3 4 3" xfId="57208"/>
    <cellStyle name="Normal 2 3 3 2 3 5" xfId="57209"/>
    <cellStyle name="Normal 2 3 3 2 3 5 2" xfId="57210"/>
    <cellStyle name="Normal 2 3 3 2 3 6" xfId="57211"/>
    <cellStyle name="Normal 2 3 3 2 3 6 2" xfId="57212"/>
    <cellStyle name="Normal 2 3 3 2 3 7" xfId="57213"/>
    <cellStyle name="Normal 2 3 3 2 3 8" xfId="57214"/>
    <cellStyle name="Normal 2 3 3 2 3 9" xfId="57215"/>
    <cellStyle name="Normal 2 3 3 2 4" xfId="57216"/>
    <cellStyle name="Normal 2 3 3 2 4 10" xfId="57217"/>
    <cellStyle name="Normal 2 3 3 2 4 11" xfId="57218"/>
    <cellStyle name="Normal 2 3 3 2 4 12" xfId="57219"/>
    <cellStyle name="Normal 2 3 3 2 4 2" xfId="57220"/>
    <cellStyle name="Normal 2 3 3 2 4 2 2" xfId="57221"/>
    <cellStyle name="Normal 2 3 3 2 4 2 2 2" xfId="57222"/>
    <cellStyle name="Normal 2 3 3 2 4 2 2 2 2" xfId="57223"/>
    <cellStyle name="Normal 2 3 3 2 4 2 2 3" xfId="57224"/>
    <cellStyle name="Normal 2 3 3 2 4 2 3" xfId="57225"/>
    <cellStyle name="Normal 2 3 3 2 4 2 3 2" xfId="57226"/>
    <cellStyle name="Normal 2 3 3 2 4 2 4" xfId="57227"/>
    <cellStyle name="Normal 2 3 3 2 4 2 5" xfId="57228"/>
    <cellStyle name="Normal 2 3 3 2 4 2 6" xfId="57229"/>
    <cellStyle name="Normal 2 3 3 2 4 2 7" xfId="57230"/>
    <cellStyle name="Normal 2 3 3 2 4 2 8" xfId="57231"/>
    <cellStyle name="Normal 2 3 3 2 4 3" xfId="57232"/>
    <cellStyle name="Normal 2 3 3 2 4 3 2" xfId="57233"/>
    <cellStyle name="Normal 2 3 3 2 4 3 2 2" xfId="57234"/>
    <cellStyle name="Normal 2 3 3 2 4 3 2 2 2" xfId="57235"/>
    <cellStyle name="Normal 2 3 3 2 4 3 2 3" xfId="57236"/>
    <cellStyle name="Normal 2 3 3 2 4 3 3" xfId="57237"/>
    <cellStyle name="Normal 2 3 3 2 4 3 3 2" xfId="57238"/>
    <cellStyle name="Normal 2 3 3 2 4 3 4" xfId="57239"/>
    <cellStyle name="Normal 2 3 3 2 4 3 5" xfId="57240"/>
    <cellStyle name="Normal 2 3 3 2 4 3 6" xfId="57241"/>
    <cellStyle name="Normal 2 3 3 2 4 3 7" xfId="57242"/>
    <cellStyle name="Normal 2 3 3 2 4 3 8" xfId="57243"/>
    <cellStyle name="Normal 2 3 3 2 4 4" xfId="57244"/>
    <cellStyle name="Normal 2 3 3 2 4 4 2" xfId="57245"/>
    <cellStyle name="Normal 2 3 3 2 4 4 2 2" xfId="57246"/>
    <cellStyle name="Normal 2 3 3 2 4 4 3" xfId="57247"/>
    <cellStyle name="Normal 2 3 3 2 4 5" xfId="57248"/>
    <cellStyle name="Normal 2 3 3 2 4 5 2" xfId="57249"/>
    <cellStyle name="Normal 2 3 3 2 4 6" xfId="57250"/>
    <cellStyle name="Normal 2 3 3 2 4 6 2" xfId="57251"/>
    <cellStyle name="Normal 2 3 3 2 4 7" xfId="57252"/>
    <cellStyle name="Normal 2 3 3 2 4 8" xfId="57253"/>
    <cellStyle name="Normal 2 3 3 2 4 9" xfId="57254"/>
    <cellStyle name="Normal 2 3 3 2 5" xfId="57255"/>
    <cellStyle name="Normal 2 3 3 2 5 10" xfId="57256"/>
    <cellStyle name="Normal 2 3 3 2 5 11" xfId="57257"/>
    <cellStyle name="Normal 2 3 3 2 5 12" xfId="57258"/>
    <cellStyle name="Normal 2 3 3 2 5 2" xfId="57259"/>
    <cellStyle name="Normal 2 3 3 2 5 2 2" xfId="57260"/>
    <cellStyle name="Normal 2 3 3 2 5 2 2 2" xfId="57261"/>
    <cellStyle name="Normal 2 3 3 2 5 2 2 2 2" xfId="57262"/>
    <cellStyle name="Normal 2 3 3 2 5 2 2 3" xfId="57263"/>
    <cellStyle name="Normal 2 3 3 2 5 2 3" xfId="57264"/>
    <cellStyle name="Normal 2 3 3 2 5 2 3 2" xfId="57265"/>
    <cellStyle name="Normal 2 3 3 2 5 2 4" xfId="57266"/>
    <cellStyle name="Normal 2 3 3 2 5 2 5" xfId="57267"/>
    <cellStyle name="Normal 2 3 3 2 5 2 6" xfId="57268"/>
    <cellStyle name="Normal 2 3 3 2 5 2 7" xfId="57269"/>
    <cellStyle name="Normal 2 3 3 2 5 2 8" xfId="57270"/>
    <cellStyle name="Normal 2 3 3 2 5 3" xfId="57271"/>
    <cellStyle name="Normal 2 3 3 2 5 3 2" xfId="57272"/>
    <cellStyle name="Normal 2 3 3 2 5 3 2 2" xfId="57273"/>
    <cellStyle name="Normal 2 3 3 2 5 3 2 2 2" xfId="57274"/>
    <cellStyle name="Normal 2 3 3 2 5 3 2 3" xfId="57275"/>
    <cellStyle name="Normal 2 3 3 2 5 3 3" xfId="57276"/>
    <cellStyle name="Normal 2 3 3 2 5 3 3 2" xfId="57277"/>
    <cellStyle name="Normal 2 3 3 2 5 3 4" xfId="57278"/>
    <cellStyle name="Normal 2 3 3 2 5 3 5" xfId="57279"/>
    <cellStyle name="Normal 2 3 3 2 5 3 6" xfId="57280"/>
    <cellStyle name="Normal 2 3 3 2 5 3 7" xfId="57281"/>
    <cellStyle name="Normal 2 3 3 2 5 3 8" xfId="57282"/>
    <cellStyle name="Normal 2 3 3 2 5 4" xfId="57283"/>
    <cellStyle name="Normal 2 3 3 2 5 4 2" xfId="57284"/>
    <cellStyle name="Normal 2 3 3 2 5 4 2 2" xfId="57285"/>
    <cellStyle name="Normal 2 3 3 2 5 4 3" xfId="57286"/>
    <cellStyle name="Normal 2 3 3 2 5 5" xfId="57287"/>
    <cellStyle name="Normal 2 3 3 2 5 5 2" xfId="57288"/>
    <cellStyle name="Normal 2 3 3 2 5 6" xfId="57289"/>
    <cellStyle name="Normal 2 3 3 2 5 6 2" xfId="57290"/>
    <cellStyle name="Normal 2 3 3 2 5 7" xfId="57291"/>
    <cellStyle name="Normal 2 3 3 2 5 8" xfId="57292"/>
    <cellStyle name="Normal 2 3 3 2 5 9" xfId="57293"/>
    <cellStyle name="Normal 2 3 3 2 6" xfId="57294"/>
    <cellStyle name="Normal 2 3 3 2 6 2" xfId="57295"/>
    <cellStyle name="Normal 2 3 3 2 6 2 2" xfId="57296"/>
    <cellStyle name="Normal 2 3 3 2 6 2 2 2" xfId="57297"/>
    <cellStyle name="Normal 2 3 3 2 6 2 3" xfId="57298"/>
    <cellStyle name="Normal 2 3 3 2 6 3" xfId="57299"/>
    <cellStyle name="Normal 2 3 3 2 6 3 2" xfId="57300"/>
    <cellStyle name="Normal 2 3 3 2 6 4" xfId="57301"/>
    <cellStyle name="Normal 2 3 3 2 6 5" xfId="57302"/>
    <cellStyle name="Normal 2 3 3 2 6 6" xfId="57303"/>
    <cellStyle name="Normal 2 3 3 2 6 7" xfId="57304"/>
    <cellStyle name="Normal 2 3 3 2 6 8" xfId="57305"/>
    <cellStyle name="Normal 2 3 3 2 7" xfId="57306"/>
    <cellStyle name="Normal 2 3 3 2 7 2" xfId="57307"/>
    <cellStyle name="Normal 2 3 3 2 7 2 2" xfId="57308"/>
    <cellStyle name="Normal 2 3 3 2 7 2 2 2" xfId="57309"/>
    <cellStyle name="Normal 2 3 3 2 7 2 3" xfId="57310"/>
    <cellStyle name="Normal 2 3 3 2 7 3" xfId="57311"/>
    <cellStyle name="Normal 2 3 3 2 7 3 2" xfId="57312"/>
    <cellStyle name="Normal 2 3 3 2 7 4" xfId="57313"/>
    <cellStyle name="Normal 2 3 3 2 7 5" xfId="57314"/>
    <cellStyle name="Normal 2 3 3 2 7 6" xfId="57315"/>
    <cellStyle name="Normal 2 3 3 2 7 7" xfId="57316"/>
    <cellStyle name="Normal 2 3 3 2 7 8" xfId="57317"/>
    <cellStyle name="Normal 2 3 3 2 8" xfId="57318"/>
    <cellStyle name="Normal 2 3 3 2 8 2" xfId="57319"/>
    <cellStyle name="Normal 2 3 3 2 8 2 2" xfId="57320"/>
    <cellStyle name="Normal 2 3 3 2 8 2 2 2" xfId="57321"/>
    <cellStyle name="Normal 2 3 3 2 8 2 3" xfId="57322"/>
    <cellStyle name="Normal 2 3 3 2 8 3" xfId="57323"/>
    <cellStyle name="Normal 2 3 3 2 8 3 2" xfId="57324"/>
    <cellStyle name="Normal 2 3 3 2 8 4" xfId="57325"/>
    <cellStyle name="Normal 2 3 3 2 8 5" xfId="57326"/>
    <cellStyle name="Normal 2 3 3 2 9" xfId="57327"/>
    <cellStyle name="Normal 2 3 3 2 9 2" xfId="57328"/>
    <cellStyle name="Normal 2 3 3 2 9 2 2" xfId="57329"/>
    <cellStyle name="Normal 2 3 3 2 9 2 2 2" xfId="57330"/>
    <cellStyle name="Normal 2 3 3 2 9 2 3" xfId="57331"/>
    <cellStyle name="Normal 2 3 3 2 9 3" xfId="57332"/>
    <cellStyle name="Normal 2 3 3 2 9 3 2" xfId="57333"/>
    <cellStyle name="Normal 2 3 3 2 9 4" xfId="57334"/>
    <cellStyle name="Normal 2 3 3 2 9 5" xfId="57335"/>
    <cellStyle name="Normal 2 3 3 20" xfId="57336"/>
    <cellStyle name="Normal 2 3 3 21" xfId="56978"/>
    <cellStyle name="Normal 2 3 3 3" xfId="57337"/>
    <cellStyle name="Normal 2 3 3 3 10" xfId="57338"/>
    <cellStyle name="Normal 2 3 3 3 11" xfId="57339"/>
    <cellStyle name="Normal 2 3 3 3 12" xfId="57340"/>
    <cellStyle name="Normal 2 3 3 3 13" xfId="57341"/>
    <cellStyle name="Normal 2 3 3 3 14" xfId="57342"/>
    <cellStyle name="Normal 2 3 3 3 15" xfId="57343"/>
    <cellStyle name="Normal 2 3 3 3 2" xfId="57344"/>
    <cellStyle name="Normal 2 3 3 3 2 10" xfId="57345"/>
    <cellStyle name="Normal 2 3 3 3 2 11" xfId="57346"/>
    <cellStyle name="Normal 2 3 3 3 2 12" xfId="57347"/>
    <cellStyle name="Normal 2 3 3 3 2 2" xfId="57348"/>
    <cellStyle name="Normal 2 3 3 3 2 2 2" xfId="57349"/>
    <cellStyle name="Normal 2 3 3 3 2 2 2 2" xfId="57350"/>
    <cellStyle name="Normal 2 3 3 3 2 2 2 2 2" xfId="57351"/>
    <cellStyle name="Normal 2 3 3 3 2 2 2 3" xfId="57352"/>
    <cellStyle name="Normal 2 3 3 3 2 2 3" xfId="57353"/>
    <cellStyle name="Normal 2 3 3 3 2 2 3 2" xfId="57354"/>
    <cellStyle name="Normal 2 3 3 3 2 2 4" xfId="57355"/>
    <cellStyle name="Normal 2 3 3 3 2 2 5" xfId="57356"/>
    <cellStyle name="Normal 2 3 3 3 2 2 6" xfId="57357"/>
    <cellStyle name="Normal 2 3 3 3 2 2 7" xfId="57358"/>
    <cellStyle name="Normal 2 3 3 3 2 2 8" xfId="57359"/>
    <cellStyle name="Normal 2 3 3 3 2 3" xfId="57360"/>
    <cellStyle name="Normal 2 3 3 3 2 3 2" xfId="57361"/>
    <cellStyle name="Normal 2 3 3 3 2 3 2 2" xfId="57362"/>
    <cellStyle name="Normal 2 3 3 3 2 3 2 2 2" xfId="57363"/>
    <cellStyle name="Normal 2 3 3 3 2 3 2 3" xfId="57364"/>
    <cellStyle name="Normal 2 3 3 3 2 3 3" xfId="57365"/>
    <cellStyle name="Normal 2 3 3 3 2 3 3 2" xfId="57366"/>
    <cellStyle name="Normal 2 3 3 3 2 3 4" xfId="57367"/>
    <cellStyle name="Normal 2 3 3 3 2 3 5" xfId="57368"/>
    <cellStyle name="Normal 2 3 3 3 2 3 6" xfId="57369"/>
    <cellStyle name="Normal 2 3 3 3 2 3 7" xfId="57370"/>
    <cellStyle name="Normal 2 3 3 3 2 3 8" xfId="57371"/>
    <cellStyle name="Normal 2 3 3 3 2 4" xfId="57372"/>
    <cellStyle name="Normal 2 3 3 3 2 4 2" xfId="57373"/>
    <cellStyle name="Normal 2 3 3 3 2 4 2 2" xfId="57374"/>
    <cellStyle name="Normal 2 3 3 3 2 4 3" xfId="57375"/>
    <cellStyle name="Normal 2 3 3 3 2 5" xfId="57376"/>
    <cellStyle name="Normal 2 3 3 3 2 5 2" xfId="57377"/>
    <cellStyle name="Normal 2 3 3 3 2 6" xfId="57378"/>
    <cellStyle name="Normal 2 3 3 3 2 6 2" xfId="57379"/>
    <cellStyle name="Normal 2 3 3 3 2 7" xfId="57380"/>
    <cellStyle name="Normal 2 3 3 3 2 8" xfId="57381"/>
    <cellStyle name="Normal 2 3 3 3 2 9" xfId="57382"/>
    <cellStyle name="Normal 2 3 3 3 3" xfId="57383"/>
    <cellStyle name="Normal 2 3 3 3 3 10" xfId="57384"/>
    <cellStyle name="Normal 2 3 3 3 3 11" xfId="57385"/>
    <cellStyle name="Normal 2 3 3 3 3 12" xfId="57386"/>
    <cellStyle name="Normal 2 3 3 3 3 2" xfId="57387"/>
    <cellStyle name="Normal 2 3 3 3 3 2 2" xfId="57388"/>
    <cellStyle name="Normal 2 3 3 3 3 2 2 2" xfId="57389"/>
    <cellStyle name="Normal 2 3 3 3 3 2 2 2 2" xfId="57390"/>
    <cellStyle name="Normal 2 3 3 3 3 2 2 3" xfId="57391"/>
    <cellStyle name="Normal 2 3 3 3 3 2 3" xfId="57392"/>
    <cellStyle name="Normal 2 3 3 3 3 2 3 2" xfId="57393"/>
    <cellStyle name="Normal 2 3 3 3 3 2 4" xfId="57394"/>
    <cellStyle name="Normal 2 3 3 3 3 2 5" xfId="57395"/>
    <cellStyle name="Normal 2 3 3 3 3 2 6" xfId="57396"/>
    <cellStyle name="Normal 2 3 3 3 3 2 7" xfId="57397"/>
    <cellStyle name="Normal 2 3 3 3 3 2 8" xfId="57398"/>
    <cellStyle name="Normal 2 3 3 3 3 3" xfId="57399"/>
    <cellStyle name="Normal 2 3 3 3 3 3 2" xfId="57400"/>
    <cellStyle name="Normal 2 3 3 3 3 3 2 2" xfId="57401"/>
    <cellStyle name="Normal 2 3 3 3 3 3 2 2 2" xfId="57402"/>
    <cellStyle name="Normal 2 3 3 3 3 3 2 3" xfId="57403"/>
    <cellStyle name="Normal 2 3 3 3 3 3 3" xfId="57404"/>
    <cellStyle name="Normal 2 3 3 3 3 3 3 2" xfId="57405"/>
    <cellStyle name="Normal 2 3 3 3 3 3 4" xfId="57406"/>
    <cellStyle name="Normal 2 3 3 3 3 3 5" xfId="57407"/>
    <cellStyle name="Normal 2 3 3 3 3 3 6" xfId="57408"/>
    <cellStyle name="Normal 2 3 3 3 3 3 7" xfId="57409"/>
    <cellStyle name="Normal 2 3 3 3 3 3 8" xfId="57410"/>
    <cellStyle name="Normal 2 3 3 3 3 4" xfId="57411"/>
    <cellStyle name="Normal 2 3 3 3 3 4 2" xfId="57412"/>
    <cellStyle name="Normal 2 3 3 3 3 4 2 2" xfId="57413"/>
    <cellStyle name="Normal 2 3 3 3 3 4 3" xfId="57414"/>
    <cellStyle name="Normal 2 3 3 3 3 5" xfId="57415"/>
    <cellStyle name="Normal 2 3 3 3 3 5 2" xfId="57416"/>
    <cellStyle name="Normal 2 3 3 3 3 6" xfId="57417"/>
    <cellStyle name="Normal 2 3 3 3 3 6 2" xfId="57418"/>
    <cellStyle name="Normal 2 3 3 3 3 7" xfId="57419"/>
    <cellStyle name="Normal 2 3 3 3 3 8" xfId="57420"/>
    <cellStyle name="Normal 2 3 3 3 3 9" xfId="57421"/>
    <cellStyle name="Normal 2 3 3 3 4" xfId="57422"/>
    <cellStyle name="Normal 2 3 3 3 4 10" xfId="57423"/>
    <cellStyle name="Normal 2 3 3 3 4 11" xfId="57424"/>
    <cellStyle name="Normal 2 3 3 3 4 12" xfId="57425"/>
    <cellStyle name="Normal 2 3 3 3 4 2" xfId="57426"/>
    <cellStyle name="Normal 2 3 3 3 4 2 2" xfId="57427"/>
    <cellStyle name="Normal 2 3 3 3 4 2 2 2" xfId="57428"/>
    <cellStyle name="Normal 2 3 3 3 4 2 2 2 2" xfId="57429"/>
    <cellStyle name="Normal 2 3 3 3 4 2 2 3" xfId="57430"/>
    <cellStyle name="Normal 2 3 3 3 4 2 3" xfId="57431"/>
    <cellStyle name="Normal 2 3 3 3 4 2 3 2" xfId="57432"/>
    <cellStyle name="Normal 2 3 3 3 4 2 4" xfId="57433"/>
    <cellStyle name="Normal 2 3 3 3 4 2 5" xfId="57434"/>
    <cellStyle name="Normal 2 3 3 3 4 2 6" xfId="57435"/>
    <cellStyle name="Normal 2 3 3 3 4 2 7" xfId="57436"/>
    <cellStyle name="Normal 2 3 3 3 4 2 8" xfId="57437"/>
    <cellStyle name="Normal 2 3 3 3 4 3" xfId="57438"/>
    <cellStyle name="Normal 2 3 3 3 4 3 2" xfId="57439"/>
    <cellStyle name="Normal 2 3 3 3 4 3 2 2" xfId="57440"/>
    <cellStyle name="Normal 2 3 3 3 4 3 2 2 2" xfId="57441"/>
    <cellStyle name="Normal 2 3 3 3 4 3 2 3" xfId="57442"/>
    <cellStyle name="Normal 2 3 3 3 4 3 3" xfId="57443"/>
    <cellStyle name="Normal 2 3 3 3 4 3 3 2" xfId="57444"/>
    <cellStyle name="Normal 2 3 3 3 4 3 4" xfId="57445"/>
    <cellStyle name="Normal 2 3 3 3 4 3 5" xfId="57446"/>
    <cellStyle name="Normal 2 3 3 3 4 3 6" xfId="57447"/>
    <cellStyle name="Normal 2 3 3 3 4 3 7" xfId="57448"/>
    <cellStyle name="Normal 2 3 3 3 4 3 8" xfId="57449"/>
    <cellStyle name="Normal 2 3 3 3 4 4" xfId="57450"/>
    <cellStyle name="Normal 2 3 3 3 4 4 2" xfId="57451"/>
    <cellStyle name="Normal 2 3 3 3 4 4 2 2" xfId="57452"/>
    <cellStyle name="Normal 2 3 3 3 4 4 3" xfId="57453"/>
    <cellStyle name="Normal 2 3 3 3 4 5" xfId="57454"/>
    <cellStyle name="Normal 2 3 3 3 4 5 2" xfId="57455"/>
    <cellStyle name="Normal 2 3 3 3 4 6" xfId="57456"/>
    <cellStyle name="Normal 2 3 3 3 4 6 2" xfId="57457"/>
    <cellStyle name="Normal 2 3 3 3 4 7" xfId="57458"/>
    <cellStyle name="Normal 2 3 3 3 4 8" xfId="57459"/>
    <cellStyle name="Normal 2 3 3 3 4 9" xfId="57460"/>
    <cellStyle name="Normal 2 3 3 3 5" xfId="57461"/>
    <cellStyle name="Normal 2 3 3 3 5 2" xfId="57462"/>
    <cellStyle name="Normal 2 3 3 3 5 2 2" xfId="57463"/>
    <cellStyle name="Normal 2 3 3 3 5 2 2 2" xfId="57464"/>
    <cellStyle name="Normal 2 3 3 3 5 2 3" xfId="57465"/>
    <cellStyle name="Normal 2 3 3 3 5 3" xfId="57466"/>
    <cellStyle name="Normal 2 3 3 3 5 3 2" xfId="57467"/>
    <cellStyle name="Normal 2 3 3 3 5 4" xfId="57468"/>
    <cellStyle name="Normal 2 3 3 3 5 5" xfId="57469"/>
    <cellStyle name="Normal 2 3 3 3 5 6" xfId="57470"/>
    <cellStyle name="Normal 2 3 3 3 5 7" xfId="57471"/>
    <cellStyle name="Normal 2 3 3 3 5 8" xfId="57472"/>
    <cellStyle name="Normal 2 3 3 3 6" xfId="57473"/>
    <cellStyle name="Normal 2 3 3 3 6 2" xfId="57474"/>
    <cellStyle name="Normal 2 3 3 3 6 2 2" xfId="57475"/>
    <cellStyle name="Normal 2 3 3 3 6 2 2 2" xfId="57476"/>
    <cellStyle name="Normal 2 3 3 3 6 2 3" xfId="57477"/>
    <cellStyle name="Normal 2 3 3 3 6 3" xfId="57478"/>
    <cellStyle name="Normal 2 3 3 3 6 3 2" xfId="57479"/>
    <cellStyle name="Normal 2 3 3 3 6 4" xfId="57480"/>
    <cellStyle name="Normal 2 3 3 3 6 5" xfId="57481"/>
    <cellStyle name="Normal 2 3 3 3 6 6" xfId="57482"/>
    <cellStyle name="Normal 2 3 3 3 6 7" xfId="57483"/>
    <cellStyle name="Normal 2 3 3 3 6 8" xfId="57484"/>
    <cellStyle name="Normal 2 3 3 3 7" xfId="57485"/>
    <cellStyle name="Normal 2 3 3 3 7 2" xfId="57486"/>
    <cellStyle name="Normal 2 3 3 3 7 2 2" xfId="57487"/>
    <cellStyle name="Normal 2 3 3 3 7 3" xfId="57488"/>
    <cellStyle name="Normal 2 3 3 3 8" xfId="57489"/>
    <cellStyle name="Normal 2 3 3 3 8 2" xfId="57490"/>
    <cellStyle name="Normal 2 3 3 3 9" xfId="57491"/>
    <cellStyle name="Normal 2 3 3 3 9 2" xfId="57492"/>
    <cellStyle name="Normal 2 3 3 4" xfId="57493"/>
    <cellStyle name="Normal 2 3 3 4 10" xfId="57494"/>
    <cellStyle name="Normal 2 3 3 4 11" xfId="57495"/>
    <cellStyle name="Normal 2 3 3 4 12" xfId="57496"/>
    <cellStyle name="Normal 2 3 3 4 2" xfId="57497"/>
    <cellStyle name="Normal 2 3 3 4 2 2" xfId="57498"/>
    <cellStyle name="Normal 2 3 3 4 2 2 2" xfId="57499"/>
    <cellStyle name="Normal 2 3 3 4 2 2 2 2" xfId="57500"/>
    <cellStyle name="Normal 2 3 3 4 2 2 3" xfId="57501"/>
    <cellStyle name="Normal 2 3 3 4 2 3" xfId="57502"/>
    <cellStyle name="Normal 2 3 3 4 2 3 2" xfId="57503"/>
    <cellStyle name="Normal 2 3 3 4 2 4" xfId="57504"/>
    <cellStyle name="Normal 2 3 3 4 2 5" xfId="57505"/>
    <cellStyle name="Normal 2 3 3 4 2 6" xfId="57506"/>
    <cellStyle name="Normal 2 3 3 4 2 7" xfId="57507"/>
    <cellStyle name="Normal 2 3 3 4 2 8" xfId="57508"/>
    <cellStyle name="Normal 2 3 3 4 3" xfId="57509"/>
    <cellStyle name="Normal 2 3 3 4 3 2" xfId="57510"/>
    <cellStyle name="Normal 2 3 3 4 3 2 2" xfId="57511"/>
    <cellStyle name="Normal 2 3 3 4 3 2 2 2" xfId="57512"/>
    <cellStyle name="Normal 2 3 3 4 3 2 3" xfId="57513"/>
    <cellStyle name="Normal 2 3 3 4 3 3" xfId="57514"/>
    <cellStyle name="Normal 2 3 3 4 3 3 2" xfId="57515"/>
    <cellStyle name="Normal 2 3 3 4 3 4" xfId="57516"/>
    <cellStyle name="Normal 2 3 3 4 3 5" xfId="57517"/>
    <cellStyle name="Normal 2 3 3 4 3 6" xfId="57518"/>
    <cellStyle name="Normal 2 3 3 4 3 7" xfId="57519"/>
    <cellStyle name="Normal 2 3 3 4 3 8" xfId="57520"/>
    <cellStyle name="Normal 2 3 3 4 4" xfId="57521"/>
    <cellStyle name="Normal 2 3 3 4 4 2" xfId="57522"/>
    <cellStyle name="Normal 2 3 3 4 4 2 2" xfId="57523"/>
    <cellStyle name="Normal 2 3 3 4 4 3" xfId="57524"/>
    <cellStyle name="Normal 2 3 3 4 5" xfId="57525"/>
    <cellStyle name="Normal 2 3 3 4 5 2" xfId="57526"/>
    <cellStyle name="Normal 2 3 3 4 6" xfId="57527"/>
    <cellStyle name="Normal 2 3 3 4 6 2" xfId="57528"/>
    <cellStyle name="Normal 2 3 3 4 7" xfId="57529"/>
    <cellStyle name="Normal 2 3 3 4 8" xfId="57530"/>
    <cellStyle name="Normal 2 3 3 4 9" xfId="57531"/>
    <cellStyle name="Normal 2 3 3 5" xfId="57532"/>
    <cellStyle name="Normal 2 3 3 5 10" xfId="57533"/>
    <cellStyle name="Normal 2 3 3 5 11" xfId="57534"/>
    <cellStyle name="Normal 2 3 3 5 12" xfId="57535"/>
    <cellStyle name="Normal 2 3 3 5 2" xfId="57536"/>
    <cellStyle name="Normal 2 3 3 5 2 2" xfId="57537"/>
    <cellStyle name="Normal 2 3 3 5 2 2 2" xfId="57538"/>
    <cellStyle name="Normal 2 3 3 5 2 2 2 2" xfId="57539"/>
    <cellStyle name="Normal 2 3 3 5 2 2 3" xfId="57540"/>
    <cellStyle name="Normal 2 3 3 5 2 3" xfId="57541"/>
    <cellStyle name="Normal 2 3 3 5 2 3 2" xfId="57542"/>
    <cellStyle name="Normal 2 3 3 5 2 4" xfId="57543"/>
    <cellStyle name="Normal 2 3 3 5 2 5" xfId="57544"/>
    <cellStyle name="Normal 2 3 3 5 2 6" xfId="57545"/>
    <cellStyle name="Normal 2 3 3 5 2 7" xfId="57546"/>
    <cellStyle name="Normal 2 3 3 5 2 8" xfId="57547"/>
    <cellStyle name="Normal 2 3 3 5 3" xfId="57548"/>
    <cellStyle name="Normal 2 3 3 5 3 2" xfId="57549"/>
    <cellStyle name="Normal 2 3 3 5 3 2 2" xfId="57550"/>
    <cellStyle name="Normal 2 3 3 5 3 2 2 2" xfId="57551"/>
    <cellStyle name="Normal 2 3 3 5 3 2 3" xfId="57552"/>
    <cellStyle name="Normal 2 3 3 5 3 3" xfId="57553"/>
    <cellStyle name="Normal 2 3 3 5 3 3 2" xfId="57554"/>
    <cellStyle name="Normal 2 3 3 5 3 4" xfId="57555"/>
    <cellStyle name="Normal 2 3 3 5 3 5" xfId="57556"/>
    <cellStyle name="Normal 2 3 3 5 3 6" xfId="57557"/>
    <cellStyle name="Normal 2 3 3 5 3 7" xfId="57558"/>
    <cellStyle name="Normal 2 3 3 5 3 8" xfId="57559"/>
    <cellStyle name="Normal 2 3 3 5 4" xfId="57560"/>
    <cellStyle name="Normal 2 3 3 5 4 2" xfId="57561"/>
    <cellStyle name="Normal 2 3 3 5 4 2 2" xfId="57562"/>
    <cellStyle name="Normal 2 3 3 5 4 3" xfId="57563"/>
    <cellStyle name="Normal 2 3 3 5 5" xfId="57564"/>
    <cellStyle name="Normal 2 3 3 5 5 2" xfId="57565"/>
    <cellStyle name="Normal 2 3 3 5 6" xfId="57566"/>
    <cellStyle name="Normal 2 3 3 5 6 2" xfId="57567"/>
    <cellStyle name="Normal 2 3 3 5 7" xfId="57568"/>
    <cellStyle name="Normal 2 3 3 5 8" xfId="57569"/>
    <cellStyle name="Normal 2 3 3 5 9" xfId="57570"/>
    <cellStyle name="Normal 2 3 3 6" xfId="57571"/>
    <cellStyle name="Normal 2 3 3 6 10" xfId="57572"/>
    <cellStyle name="Normal 2 3 3 6 11" xfId="57573"/>
    <cellStyle name="Normal 2 3 3 6 12" xfId="57574"/>
    <cellStyle name="Normal 2 3 3 6 2" xfId="57575"/>
    <cellStyle name="Normal 2 3 3 6 2 2" xfId="57576"/>
    <cellStyle name="Normal 2 3 3 6 2 2 2" xfId="57577"/>
    <cellStyle name="Normal 2 3 3 6 2 2 2 2" xfId="57578"/>
    <cellStyle name="Normal 2 3 3 6 2 2 3" xfId="57579"/>
    <cellStyle name="Normal 2 3 3 6 2 3" xfId="57580"/>
    <cellStyle name="Normal 2 3 3 6 2 3 2" xfId="57581"/>
    <cellStyle name="Normal 2 3 3 6 2 4" xfId="57582"/>
    <cellStyle name="Normal 2 3 3 6 2 5" xfId="57583"/>
    <cellStyle name="Normal 2 3 3 6 2 6" xfId="57584"/>
    <cellStyle name="Normal 2 3 3 6 2 7" xfId="57585"/>
    <cellStyle name="Normal 2 3 3 6 2 8" xfId="57586"/>
    <cellStyle name="Normal 2 3 3 6 3" xfId="57587"/>
    <cellStyle name="Normal 2 3 3 6 3 2" xfId="57588"/>
    <cellStyle name="Normal 2 3 3 6 3 2 2" xfId="57589"/>
    <cellStyle name="Normal 2 3 3 6 3 2 2 2" xfId="57590"/>
    <cellStyle name="Normal 2 3 3 6 3 2 3" xfId="57591"/>
    <cellStyle name="Normal 2 3 3 6 3 3" xfId="57592"/>
    <cellStyle name="Normal 2 3 3 6 3 3 2" xfId="57593"/>
    <cellStyle name="Normal 2 3 3 6 3 4" xfId="57594"/>
    <cellStyle name="Normal 2 3 3 6 3 5" xfId="57595"/>
    <cellStyle name="Normal 2 3 3 6 3 6" xfId="57596"/>
    <cellStyle name="Normal 2 3 3 6 3 7" xfId="57597"/>
    <cellStyle name="Normal 2 3 3 6 3 8" xfId="57598"/>
    <cellStyle name="Normal 2 3 3 6 4" xfId="57599"/>
    <cellStyle name="Normal 2 3 3 6 4 2" xfId="57600"/>
    <cellStyle name="Normal 2 3 3 6 4 2 2" xfId="57601"/>
    <cellStyle name="Normal 2 3 3 6 4 3" xfId="57602"/>
    <cellStyle name="Normal 2 3 3 6 5" xfId="57603"/>
    <cellStyle name="Normal 2 3 3 6 5 2" xfId="57604"/>
    <cellStyle name="Normal 2 3 3 6 6" xfId="57605"/>
    <cellStyle name="Normal 2 3 3 6 6 2" xfId="57606"/>
    <cellStyle name="Normal 2 3 3 6 7" xfId="57607"/>
    <cellStyle name="Normal 2 3 3 6 8" xfId="57608"/>
    <cellStyle name="Normal 2 3 3 6 9" xfId="57609"/>
    <cellStyle name="Normal 2 3 3 7" xfId="57610"/>
    <cellStyle name="Normal 2 3 3 7 2" xfId="57611"/>
    <cellStyle name="Normal 2 3 3 7 2 2" xfId="57612"/>
    <cellStyle name="Normal 2 3 3 7 2 2 2" xfId="57613"/>
    <cellStyle name="Normal 2 3 3 7 2 3" xfId="57614"/>
    <cellStyle name="Normal 2 3 3 7 3" xfId="57615"/>
    <cellStyle name="Normal 2 3 3 7 3 2" xfId="57616"/>
    <cellStyle name="Normal 2 3 3 7 4" xfId="57617"/>
    <cellStyle name="Normal 2 3 3 7 5" xfId="57618"/>
    <cellStyle name="Normal 2 3 3 7 6" xfId="57619"/>
    <cellStyle name="Normal 2 3 3 7 7" xfId="57620"/>
    <cellStyle name="Normal 2 3 3 7 8" xfId="57621"/>
    <cellStyle name="Normal 2 3 3 8" xfId="57622"/>
    <cellStyle name="Normal 2 3 3 8 2" xfId="57623"/>
    <cellStyle name="Normal 2 3 3 8 2 2" xfId="57624"/>
    <cellStyle name="Normal 2 3 3 8 2 2 2" xfId="57625"/>
    <cellStyle name="Normal 2 3 3 8 2 3" xfId="57626"/>
    <cellStyle name="Normal 2 3 3 8 3" xfId="57627"/>
    <cellStyle name="Normal 2 3 3 8 3 2" xfId="57628"/>
    <cellStyle name="Normal 2 3 3 8 4" xfId="57629"/>
    <cellStyle name="Normal 2 3 3 8 5" xfId="57630"/>
    <cellStyle name="Normal 2 3 3 8 6" xfId="57631"/>
    <cellStyle name="Normal 2 3 3 8 7" xfId="57632"/>
    <cellStyle name="Normal 2 3 3 8 8" xfId="57633"/>
    <cellStyle name="Normal 2 3 3 9" xfId="57634"/>
    <cellStyle name="Normal 2 3 3 9 2" xfId="57635"/>
    <cellStyle name="Normal 2 3 3 9 2 2" xfId="57636"/>
    <cellStyle name="Normal 2 3 3 9 2 2 2" xfId="57637"/>
    <cellStyle name="Normal 2 3 3 9 2 3" xfId="57638"/>
    <cellStyle name="Normal 2 3 3 9 3" xfId="57639"/>
    <cellStyle name="Normal 2 3 3 9 3 2" xfId="57640"/>
    <cellStyle name="Normal 2 3 3 9 4" xfId="57641"/>
    <cellStyle name="Normal 2 3 3 9 5" xfId="57642"/>
    <cellStyle name="Normal 2 3 4" xfId="57643"/>
    <cellStyle name="Normal 2 3 4 10" xfId="57644"/>
    <cellStyle name="Normal 2 3 4 10 2" xfId="57645"/>
    <cellStyle name="Normal 2 3 4 10 2 2" xfId="57646"/>
    <cellStyle name="Normal 2 3 4 10 3" xfId="57647"/>
    <cellStyle name="Normal 2 3 4 10 4" xfId="57648"/>
    <cellStyle name="Normal 2 3 4 11" xfId="57649"/>
    <cellStyle name="Normal 2 3 4 11 2" xfId="57650"/>
    <cellStyle name="Normal 2 3 4 11 2 2" xfId="57651"/>
    <cellStyle name="Normal 2 3 4 11 3" xfId="57652"/>
    <cellStyle name="Normal 2 3 4 12" xfId="57653"/>
    <cellStyle name="Normal 2 3 4 12 2" xfId="57654"/>
    <cellStyle name="Normal 2 3 4 13" xfId="57655"/>
    <cellStyle name="Normal 2 3 4 13 2" xfId="57656"/>
    <cellStyle name="Normal 2 3 4 14" xfId="57657"/>
    <cellStyle name="Normal 2 3 4 15" xfId="57658"/>
    <cellStyle name="Normal 2 3 4 16" xfId="57659"/>
    <cellStyle name="Normal 2 3 4 17" xfId="57660"/>
    <cellStyle name="Normal 2 3 4 18" xfId="57661"/>
    <cellStyle name="Normal 2 3 4 19" xfId="57662"/>
    <cellStyle name="Normal 2 3 4 2" xfId="57663"/>
    <cellStyle name="Normal 2 3 4 2 10" xfId="57664"/>
    <cellStyle name="Normal 2 3 4 2 10 2" xfId="57665"/>
    <cellStyle name="Normal 2 3 4 2 11" xfId="57666"/>
    <cellStyle name="Normal 2 3 4 2 11 2" xfId="57667"/>
    <cellStyle name="Normal 2 3 4 2 12" xfId="57668"/>
    <cellStyle name="Normal 2 3 4 2 13" xfId="57669"/>
    <cellStyle name="Normal 2 3 4 2 14" xfId="57670"/>
    <cellStyle name="Normal 2 3 4 2 15" xfId="57671"/>
    <cellStyle name="Normal 2 3 4 2 16" xfId="57672"/>
    <cellStyle name="Normal 2 3 4 2 17" xfId="57673"/>
    <cellStyle name="Normal 2 3 4 2 2" xfId="57674"/>
    <cellStyle name="Normal 2 3 4 2 2 10" xfId="57675"/>
    <cellStyle name="Normal 2 3 4 2 2 11" xfId="57676"/>
    <cellStyle name="Normal 2 3 4 2 2 12" xfId="57677"/>
    <cellStyle name="Normal 2 3 4 2 2 2" xfId="57678"/>
    <cellStyle name="Normal 2 3 4 2 2 2 2" xfId="57679"/>
    <cellStyle name="Normal 2 3 4 2 2 2 2 2" xfId="57680"/>
    <cellStyle name="Normal 2 3 4 2 2 2 2 2 2" xfId="57681"/>
    <cellStyle name="Normal 2 3 4 2 2 2 2 3" xfId="57682"/>
    <cellStyle name="Normal 2 3 4 2 2 2 3" xfId="57683"/>
    <cellStyle name="Normal 2 3 4 2 2 2 3 2" xfId="57684"/>
    <cellStyle name="Normal 2 3 4 2 2 2 4" xfId="57685"/>
    <cellStyle name="Normal 2 3 4 2 2 2 5" xfId="57686"/>
    <cellStyle name="Normal 2 3 4 2 2 2 6" xfId="57687"/>
    <cellStyle name="Normal 2 3 4 2 2 2 7" xfId="57688"/>
    <cellStyle name="Normal 2 3 4 2 2 2 8" xfId="57689"/>
    <cellStyle name="Normal 2 3 4 2 2 3" xfId="57690"/>
    <cellStyle name="Normal 2 3 4 2 2 3 2" xfId="57691"/>
    <cellStyle name="Normal 2 3 4 2 2 3 2 2" xfId="57692"/>
    <cellStyle name="Normal 2 3 4 2 2 3 2 2 2" xfId="57693"/>
    <cellStyle name="Normal 2 3 4 2 2 3 2 3" xfId="57694"/>
    <cellStyle name="Normal 2 3 4 2 2 3 3" xfId="57695"/>
    <cellStyle name="Normal 2 3 4 2 2 3 3 2" xfId="57696"/>
    <cellStyle name="Normal 2 3 4 2 2 3 4" xfId="57697"/>
    <cellStyle name="Normal 2 3 4 2 2 3 5" xfId="57698"/>
    <cellStyle name="Normal 2 3 4 2 2 3 6" xfId="57699"/>
    <cellStyle name="Normal 2 3 4 2 2 3 7" xfId="57700"/>
    <cellStyle name="Normal 2 3 4 2 2 3 8" xfId="57701"/>
    <cellStyle name="Normal 2 3 4 2 2 4" xfId="57702"/>
    <cellStyle name="Normal 2 3 4 2 2 4 2" xfId="57703"/>
    <cellStyle name="Normal 2 3 4 2 2 4 2 2" xfId="57704"/>
    <cellStyle name="Normal 2 3 4 2 2 4 3" xfId="57705"/>
    <cellStyle name="Normal 2 3 4 2 2 5" xfId="57706"/>
    <cellStyle name="Normal 2 3 4 2 2 5 2" xfId="57707"/>
    <cellStyle name="Normal 2 3 4 2 2 6" xfId="57708"/>
    <cellStyle name="Normal 2 3 4 2 2 6 2" xfId="57709"/>
    <cellStyle name="Normal 2 3 4 2 2 7" xfId="57710"/>
    <cellStyle name="Normal 2 3 4 2 2 8" xfId="57711"/>
    <cellStyle name="Normal 2 3 4 2 2 9" xfId="57712"/>
    <cellStyle name="Normal 2 3 4 2 3" xfId="57713"/>
    <cellStyle name="Normal 2 3 4 2 3 10" xfId="57714"/>
    <cellStyle name="Normal 2 3 4 2 3 11" xfId="57715"/>
    <cellStyle name="Normal 2 3 4 2 3 12" xfId="57716"/>
    <cellStyle name="Normal 2 3 4 2 3 2" xfId="57717"/>
    <cellStyle name="Normal 2 3 4 2 3 2 2" xfId="57718"/>
    <cellStyle name="Normal 2 3 4 2 3 2 2 2" xfId="57719"/>
    <cellStyle name="Normal 2 3 4 2 3 2 2 2 2" xfId="57720"/>
    <cellStyle name="Normal 2 3 4 2 3 2 2 3" xfId="57721"/>
    <cellStyle name="Normal 2 3 4 2 3 2 3" xfId="57722"/>
    <cellStyle name="Normal 2 3 4 2 3 2 3 2" xfId="57723"/>
    <cellStyle name="Normal 2 3 4 2 3 2 4" xfId="57724"/>
    <cellStyle name="Normal 2 3 4 2 3 2 5" xfId="57725"/>
    <cellStyle name="Normal 2 3 4 2 3 2 6" xfId="57726"/>
    <cellStyle name="Normal 2 3 4 2 3 2 7" xfId="57727"/>
    <cellStyle name="Normal 2 3 4 2 3 2 8" xfId="57728"/>
    <cellStyle name="Normal 2 3 4 2 3 3" xfId="57729"/>
    <cellStyle name="Normal 2 3 4 2 3 3 2" xfId="57730"/>
    <cellStyle name="Normal 2 3 4 2 3 3 2 2" xfId="57731"/>
    <cellStyle name="Normal 2 3 4 2 3 3 2 2 2" xfId="57732"/>
    <cellStyle name="Normal 2 3 4 2 3 3 2 3" xfId="57733"/>
    <cellStyle name="Normal 2 3 4 2 3 3 3" xfId="57734"/>
    <cellStyle name="Normal 2 3 4 2 3 3 3 2" xfId="57735"/>
    <cellStyle name="Normal 2 3 4 2 3 3 4" xfId="57736"/>
    <cellStyle name="Normal 2 3 4 2 3 3 5" xfId="57737"/>
    <cellStyle name="Normal 2 3 4 2 3 3 6" xfId="57738"/>
    <cellStyle name="Normal 2 3 4 2 3 3 7" xfId="57739"/>
    <cellStyle name="Normal 2 3 4 2 3 3 8" xfId="57740"/>
    <cellStyle name="Normal 2 3 4 2 3 4" xfId="57741"/>
    <cellStyle name="Normal 2 3 4 2 3 4 2" xfId="57742"/>
    <cellStyle name="Normal 2 3 4 2 3 4 2 2" xfId="57743"/>
    <cellStyle name="Normal 2 3 4 2 3 4 3" xfId="57744"/>
    <cellStyle name="Normal 2 3 4 2 3 5" xfId="57745"/>
    <cellStyle name="Normal 2 3 4 2 3 5 2" xfId="57746"/>
    <cellStyle name="Normal 2 3 4 2 3 6" xfId="57747"/>
    <cellStyle name="Normal 2 3 4 2 3 6 2" xfId="57748"/>
    <cellStyle name="Normal 2 3 4 2 3 7" xfId="57749"/>
    <cellStyle name="Normal 2 3 4 2 3 8" xfId="57750"/>
    <cellStyle name="Normal 2 3 4 2 3 9" xfId="57751"/>
    <cellStyle name="Normal 2 3 4 2 4" xfId="57752"/>
    <cellStyle name="Normal 2 3 4 2 4 10" xfId="57753"/>
    <cellStyle name="Normal 2 3 4 2 4 11" xfId="57754"/>
    <cellStyle name="Normal 2 3 4 2 4 12" xfId="57755"/>
    <cellStyle name="Normal 2 3 4 2 4 2" xfId="57756"/>
    <cellStyle name="Normal 2 3 4 2 4 2 2" xfId="57757"/>
    <cellStyle name="Normal 2 3 4 2 4 2 2 2" xfId="57758"/>
    <cellStyle name="Normal 2 3 4 2 4 2 2 2 2" xfId="57759"/>
    <cellStyle name="Normal 2 3 4 2 4 2 2 3" xfId="57760"/>
    <cellStyle name="Normal 2 3 4 2 4 2 3" xfId="57761"/>
    <cellStyle name="Normal 2 3 4 2 4 2 3 2" xfId="57762"/>
    <cellStyle name="Normal 2 3 4 2 4 2 4" xfId="57763"/>
    <cellStyle name="Normal 2 3 4 2 4 2 5" xfId="57764"/>
    <cellStyle name="Normal 2 3 4 2 4 2 6" xfId="57765"/>
    <cellStyle name="Normal 2 3 4 2 4 2 7" xfId="57766"/>
    <cellStyle name="Normal 2 3 4 2 4 2 8" xfId="57767"/>
    <cellStyle name="Normal 2 3 4 2 4 3" xfId="57768"/>
    <cellStyle name="Normal 2 3 4 2 4 3 2" xfId="57769"/>
    <cellStyle name="Normal 2 3 4 2 4 3 2 2" xfId="57770"/>
    <cellStyle name="Normal 2 3 4 2 4 3 2 2 2" xfId="57771"/>
    <cellStyle name="Normal 2 3 4 2 4 3 2 3" xfId="57772"/>
    <cellStyle name="Normal 2 3 4 2 4 3 3" xfId="57773"/>
    <cellStyle name="Normal 2 3 4 2 4 3 3 2" xfId="57774"/>
    <cellStyle name="Normal 2 3 4 2 4 3 4" xfId="57775"/>
    <cellStyle name="Normal 2 3 4 2 4 3 5" xfId="57776"/>
    <cellStyle name="Normal 2 3 4 2 4 3 6" xfId="57777"/>
    <cellStyle name="Normal 2 3 4 2 4 3 7" xfId="57778"/>
    <cellStyle name="Normal 2 3 4 2 4 3 8" xfId="57779"/>
    <cellStyle name="Normal 2 3 4 2 4 4" xfId="57780"/>
    <cellStyle name="Normal 2 3 4 2 4 4 2" xfId="57781"/>
    <cellStyle name="Normal 2 3 4 2 4 4 2 2" xfId="57782"/>
    <cellStyle name="Normal 2 3 4 2 4 4 3" xfId="57783"/>
    <cellStyle name="Normal 2 3 4 2 4 5" xfId="57784"/>
    <cellStyle name="Normal 2 3 4 2 4 5 2" xfId="57785"/>
    <cellStyle name="Normal 2 3 4 2 4 6" xfId="57786"/>
    <cellStyle name="Normal 2 3 4 2 4 6 2" xfId="57787"/>
    <cellStyle name="Normal 2 3 4 2 4 7" xfId="57788"/>
    <cellStyle name="Normal 2 3 4 2 4 8" xfId="57789"/>
    <cellStyle name="Normal 2 3 4 2 4 9" xfId="57790"/>
    <cellStyle name="Normal 2 3 4 2 5" xfId="57791"/>
    <cellStyle name="Normal 2 3 4 2 5 2" xfId="57792"/>
    <cellStyle name="Normal 2 3 4 2 5 2 2" xfId="57793"/>
    <cellStyle name="Normal 2 3 4 2 5 2 2 2" xfId="57794"/>
    <cellStyle name="Normal 2 3 4 2 5 2 3" xfId="57795"/>
    <cellStyle name="Normal 2 3 4 2 5 3" xfId="57796"/>
    <cellStyle name="Normal 2 3 4 2 5 3 2" xfId="57797"/>
    <cellStyle name="Normal 2 3 4 2 5 4" xfId="57798"/>
    <cellStyle name="Normal 2 3 4 2 5 5" xfId="57799"/>
    <cellStyle name="Normal 2 3 4 2 5 6" xfId="57800"/>
    <cellStyle name="Normal 2 3 4 2 5 7" xfId="57801"/>
    <cellStyle name="Normal 2 3 4 2 5 8" xfId="57802"/>
    <cellStyle name="Normal 2 3 4 2 6" xfId="57803"/>
    <cellStyle name="Normal 2 3 4 2 6 2" xfId="57804"/>
    <cellStyle name="Normal 2 3 4 2 6 2 2" xfId="57805"/>
    <cellStyle name="Normal 2 3 4 2 6 2 2 2" xfId="57806"/>
    <cellStyle name="Normal 2 3 4 2 6 2 3" xfId="57807"/>
    <cellStyle name="Normal 2 3 4 2 6 3" xfId="57808"/>
    <cellStyle name="Normal 2 3 4 2 6 3 2" xfId="57809"/>
    <cellStyle name="Normal 2 3 4 2 6 4" xfId="57810"/>
    <cellStyle name="Normal 2 3 4 2 6 5" xfId="57811"/>
    <cellStyle name="Normal 2 3 4 2 6 6" xfId="57812"/>
    <cellStyle name="Normal 2 3 4 2 6 7" xfId="57813"/>
    <cellStyle name="Normal 2 3 4 2 6 8" xfId="57814"/>
    <cellStyle name="Normal 2 3 4 2 7" xfId="57815"/>
    <cellStyle name="Normal 2 3 4 2 7 2" xfId="57816"/>
    <cellStyle name="Normal 2 3 4 2 7 2 2" xfId="57817"/>
    <cellStyle name="Normal 2 3 4 2 7 2 2 2" xfId="57818"/>
    <cellStyle name="Normal 2 3 4 2 7 2 3" xfId="57819"/>
    <cellStyle name="Normal 2 3 4 2 7 3" xfId="57820"/>
    <cellStyle name="Normal 2 3 4 2 7 3 2" xfId="57821"/>
    <cellStyle name="Normal 2 3 4 2 7 4" xfId="57822"/>
    <cellStyle name="Normal 2 3 4 2 7 5" xfId="57823"/>
    <cellStyle name="Normal 2 3 4 2 8" xfId="57824"/>
    <cellStyle name="Normal 2 3 4 2 8 2" xfId="57825"/>
    <cellStyle name="Normal 2 3 4 2 8 2 2" xfId="57826"/>
    <cellStyle name="Normal 2 3 4 2 8 2 2 2" xfId="57827"/>
    <cellStyle name="Normal 2 3 4 2 8 2 3" xfId="57828"/>
    <cellStyle name="Normal 2 3 4 2 8 3" xfId="57829"/>
    <cellStyle name="Normal 2 3 4 2 8 3 2" xfId="57830"/>
    <cellStyle name="Normal 2 3 4 2 8 4" xfId="57831"/>
    <cellStyle name="Normal 2 3 4 2 8 5" xfId="57832"/>
    <cellStyle name="Normal 2 3 4 2 9" xfId="57833"/>
    <cellStyle name="Normal 2 3 4 2 9 2" xfId="57834"/>
    <cellStyle name="Normal 2 3 4 2 9 2 2" xfId="57835"/>
    <cellStyle name="Normal 2 3 4 2 9 3" xfId="57836"/>
    <cellStyle name="Normal 2 3 4 3" xfId="57837"/>
    <cellStyle name="Normal 2 3 4 3 10" xfId="57838"/>
    <cellStyle name="Normal 2 3 4 3 11" xfId="57839"/>
    <cellStyle name="Normal 2 3 4 3 12" xfId="57840"/>
    <cellStyle name="Normal 2 3 4 3 2" xfId="57841"/>
    <cellStyle name="Normal 2 3 4 3 2 2" xfId="57842"/>
    <cellStyle name="Normal 2 3 4 3 2 2 2" xfId="57843"/>
    <cellStyle name="Normal 2 3 4 3 2 2 2 2" xfId="57844"/>
    <cellStyle name="Normal 2 3 4 3 2 2 3" xfId="57845"/>
    <cellStyle name="Normal 2 3 4 3 2 3" xfId="57846"/>
    <cellStyle name="Normal 2 3 4 3 2 3 2" xfId="57847"/>
    <cellStyle name="Normal 2 3 4 3 2 4" xfId="57848"/>
    <cellStyle name="Normal 2 3 4 3 2 5" xfId="57849"/>
    <cellStyle name="Normal 2 3 4 3 2 6" xfId="57850"/>
    <cellStyle name="Normal 2 3 4 3 2 7" xfId="57851"/>
    <cellStyle name="Normal 2 3 4 3 2 8" xfId="57852"/>
    <cellStyle name="Normal 2 3 4 3 3" xfId="57853"/>
    <cellStyle name="Normal 2 3 4 3 3 2" xfId="57854"/>
    <cellStyle name="Normal 2 3 4 3 3 2 2" xfId="57855"/>
    <cellStyle name="Normal 2 3 4 3 3 2 2 2" xfId="57856"/>
    <cellStyle name="Normal 2 3 4 3 3 2 3" xfId="57857"/>
    <cellStyle name="Normal 2 3 4 3 3 3" xfId="57858"/>
    <cellStyle name="Normal 2 3 4 3 3 3 2" xfId="57859"/>
    <cellStyle name="Normal 2 3 4 3 3 4" xfId="57860"/>
    <cellStyle name="Normal 2 3 4 3 3 5" xfId="57861"/>
    <cellStyle name="Normal 2 3 4 3 3 6" xfId="57862"/>
    <cellStyle name="Normal 2 3 4 3 3 7" xfId="57863"/>
    <cellStyle name="Normal 2 3 4 3 3 8" xfId="57864"/>
    <cellStyle name="Normal 2 3 4 3 4" xfId="57865"/>
    <cellStyle name="Normal 2 3 4 3 4 2" xfId="57866"/>
    <cellStyle name="Normal 2 3 4 3 4 2 2" xfId="57867"/>
    <cellStyle name="Normal 2 3 4 3 4 3" xfId="57868"/>
    <cellStyle name="Normal 2 3 4 3 5" xfId="57869"/>
    <cellStyle name="Normal 2 3 4 3 5 2" xfId="57870"/>
    <cellStyle name="Normal 2 3 4 3 6" xfId="57871"/>
    <cellStyle name="Normal 2 3 4 3 6 2" xfId="57872"/>
    <cellStyle name="Normal 2 3 4 3 7" xfId="57873"/>
    <cellStyle name="Normal 2 3 4 3 8" xfId="57874"/>
    <cellStyle name="Normal 2 3 4 3 9" xfId="57875"/>
    <cellStyle name="Normal 2 3 4 4" xfId="57876"/>
    <cellStyle name="Normal 2 3 4 4 10" xfId="57877"/>
    <cellStyle name="Normal 2 3 4 4 11" xfId="57878"/>
    <cellStyle name="Normal 2 3 4 4 12" xfId="57879"/>
    <cellStyle name="Normal 2 3 4 4 2" xfId="57880"/>
    <cellStyle name="Normal 2 3 4 4 2 2" xfId="57881"/>
    <cellStyle name="Normal 2 3 4 4 2 2 2" xfId="57882"/>
    <cellStyle name="Normal 2 3 4 4 2 2 2 2" xfId="57883"/>
    <cellStyle name="Normal 2 3 4 4 2 2 3" xfId="57884"/>
    <cellStyle name="Normal 2 3 4 4 2 3" xfId="57885"/>
    <cellStyle name="Normal 2 3 4 4 2 3 2" xfId="57886"/>
    <cellStyle name="Normal 2 3 4 4 2 4" xfId="57887"/>
    <cellStyle name="Normal 2 3 4 4 2 5" xfId="57888"/>
    <cellStyle name="Normal 2 3 4 4 2 6" xfId="57889"/>
    <cellStyle name="Normal 2 3 4 4 2 7" xfId="57890"/>
    <cellStyle name="Normal 2 3 4 4 2 8" xfId="57891"/>
    <cellStyle name="Normal 2 3 4 4 3" xfId="57892"/>
    <cellStyle name="Normal 2 3 4 4 3 2" xfId="57893"/>
    <cellStyle name="Normal 2 3 4 4 3 2 2" xfId="57894"/>
    <cellStyle name="Normal 2 3 4 4 3 2 2 2" xfId="57895"/>
    <cellStyle name="Normal 2 3 4 4 3 2 3" xfId="57896"/>
    <cellStyle name="Normal 2 3 4 4 3 3" xfId="57897"/>
    <cellStyle name="Normal 2 3 4 4 3 3 2" xfId="57898"/>
    <cellStyle name="Normal 2 3 4 4 3 4" xfId="57899"/>
    <cellStyle name="Normal 2 3 4 4 3 5" xfId="57900"/>
    <cellStyle name="Normal 2 3 4 4 3 6" xfId="57901"/>
    <cellStyle name="Normal 2 3 4 4 3 7" xfId="57902"/>
    <cellStyle name="Normal 2 3 4 4 3 8" xfId="57903"/>
    <cellStyle name="Normal 2 3 4 4 4" xfId="57904"/>
    <cellStyle name="Normal 2 3 4 4 4 2" xfId="57905"/>
    <cellStyle name="Normal 2 3 4 4 4 2 2" xfId="57906"/>
    <cellStyle name="Normal 2 3 4 4 4 3" xfId="57907"/>
    <cellStyle name="Normal 2 3 4 4 5" xfId="57908"/>
    <cellStyle name="Normal 2 3 4 4 5 2" xfId="57909"/>
    <cellStyle name="Normal 2 3 4 4 6" xfId="57910"/>
    <cellStyle name="Normal 2 3 4 4 6 2" xfId="57911"/>
    <cellStyle name="Normal 2 3 4 4 7" xfId="57912"/>
    <cellStyle name="Normal 2 3 4 4 8" xfId="57913"/>
    <cellStyle name="Normal 2 3 4 4 9" xfId="57914"/>
    <cellStyle name="Normal 2 3 4 5" xfId="57915"/>
    <cellStyle name="Normal 2 3 4 5 10" xfId="57916"/>
    <cellStyle name="Normal 2 3 4 5 11" xfId="57917"/>
    <cellStyle name="Normal 2 3 4 5 12" xfId="57918"/>
    <cellStyle name="Normal 2 3 4 5 2" xfId="57919"/>
    <cellStyle name="Normal 2 3 4 5 2 2" xfId="57920"/>
    <cellStyle name="Normal 2 3 4 5 2 2 2" xfId="57921"/>
    <cellStyle name="Normal 2 3 4 5 2 2 2 2" xfId="57922"/>
    <cellStyle name="Normal 2 3 4 5 2 2 3" xfId="57923"/>
    <cellStyle name="Normal 2 3 4 5 2 3" xfId="57924"/>
    <cellStyle name="Normal 2 3 4 5 2 3 2" xfId="57925"/>
    <cellStyle name="Normal 2 3 4 5 2 4" xfId="57926"/>
    <cellStyle name="Normal 2 3 4 5 2 5" xfId="57927"/>
    <cellStyle name="Normal 2 3 4 5 2 6" xfId="57928"/>
    <cellStyle name="Normal 2 3 4 5 2 7" xfId="57929"/>
    <cellStyle name="Normal 2 3 4 5 2 8" xfId="57930"/>
    <cellStyle name="Normal 2 3 4 5 3" xfId="57931"/>
    <cellStyle name="Normal 2 3 4 5 3 2" xfId="57932"/>
    <cellStyle name="Normal 2 3 4 5 3 2 2" xfId="57933"/>
    <cellStyle name="Normal 2 3 4 5 3 2 2 2" xfId="57934"/>
    <cellStyle name="Normal 2 3 4 5 3 2 3" xfId="57935"/>
    <cellStyle name="Normal 2 3 4 5 3 3" xfId="57936"/>
    <cellStyle name="Normal 2 3 4 5 3 3 2" xfId="57937"/>
    <cellStyle name="Normal 2 3 4 5 3 4" xfId="57938"/>
    <cellStyle name="Normal 2 3 4 5 3 5" xfId="57939"/>
    <cellStyle name="Normal 2 3 4 5 3 6" xfId="57940"/>
    <cellStyle name="Normal 2 3 4 5 3 7" xfId="57941"/>
    <cellStyle name="Normal 2 3 4 5 3 8" xfId="57942"/>
    <cellStyle name="Normal 2 3 4 5 4" xfId="57943"/>
    <cellStyle name="Normal 2 3 4 5 4 2" xfId="57944"/>
    <cellStyle name="Normal 2 3 4 5 4 2 2" xfId="57945"/>
    <cellStyle name="Normal 2 3 4 5 4 3" xfId="57946"/>
    <cellStyle name="Normal 2 3 4 5 5" xfId="57947"/>
    <cellStyle name="Normal 2 3 4 5 5 2" xfId="57948"/>
    <cellStyle name="Normal 2 3 4 5 6" xfId="57949"/>
    <cellStyle name="Normal 2 3 4 5 6 2" xfId="57950"/>
    <cellStyle name="Normal 2 3 4 5 7" xfId="57951"/>
    <cellStyle name="Normal 2 3 4 5 8" xfId="57952"/>
    <cellStyle name="Normal 2 3 4 5 9" xfId="57953"/>
    <cellStyle name="Normal 2 3 4 6" xfId="57954"/>
    <cellStyle name="Normal 2 3 4 6 2" xfId="57955"/>
    <cellStyle name="Normal 2 3 4 6 2 2" xfId="57956"/>
    <cellStyle name="Normal 2 3 4 6 2 2 2" xfId="57957"/>
    <cellStyle name="Normal 2 3 4 6 2 3" xfId="57958"/>
    <cellStyle name="Normal 2 3 4 6 3" xfId="57959"/>
    <cellStyle name="Normal 2 3 4 6 3 2" xfId="57960"/>
    <cellStyle name="Normal 2 3 4 6 4" xfId="57961"/>
    <cellStyle name="Normal 2 3 4 6 5" xfId="57962"/>
    <cellStyle name="Normal 2 3 4 6 6" xfId="57963"/>
    <cellStyle name="Normal 2 3 4 6 7" xfId="57964"/>
    <cellStyle name="Normal 2 3 4 6 8" xfId="57965"/>
    <cellStyle name="Normal 2 3 4 7" xfId="57966"/>
    <cellStyle name="Normal 2 3 4 7 2" xfId="57967"/>
    <cellStyle name="Normal 2 3 4 7 2 2" xfId="57968"/>
    <cellStyle name="Normal 2 3 4 7 2 2 2" xfId="57969"/>
    <cellStyle name="Normal 2 3 4 7 2 3" xfId="57970"/>
    <cellStyle name="Normal 2 3 4 7 3" xfId="57971"/>
    <cellStyle name="Normal 2 3 4 7 3 2" xfId="57972"/>
    <cellStyle name="Normal 2 3 4 7 4" xfId="57973"/>
    <cellStyle name="Normal 2 3 4 7 5" xfId="57974"/>
    <cellStyle name="Normal 2 3 4 7 6" xfId="57975"/>
    <cellStyle name="Normal 2 3 4 7 7" xfId="57976"/>
    <cellStyle name="Normal 2 3 4 7 8" xfId="57977"/>
    <cellStyle name="Normal 2 3 4 8" xfId="57978"/>
    <cellStyle name="Normal 2 3 4 8 2" xfId="57979"/>
    <cellStyle name="Normal 2 3 4 8 2 2" xfId="57980"/>
    <cellStyle name="Normal 2 3 4 8 2 2 2" xfId="57981"/>
    <cellStyle name="Normal 2 3 4 8 2 3" xfId="57982"/>
    <cellStyle name="Normal 2 3 4 8 3" xfId="57983"/>
    <cellStyle name="Normal 2 3 4 8 3 2" xfId="57984"/>
    <cellStyle name="Normal 2 3 4 8 4" xfId="57985"/>
    <cellStyle name="Normal 2 3 4 8 5" xfId="57986"/>
    <cellStyle name="Normal 2 3 4 9" xfId="57987"/>
    <cellStyle name="Normal 2 3 4 9 2" xfId="57988"/>
    <cellStyle name="Normal 2 3 4 9 2 2" xfId="57989"/>
    <cellStyle name="Normal 2 3 4 9 2 2 2" xfId="57990"/>
    <cellStyle name="Normal 2 3 4 9 2 3" xfId="57991"/>
    <cellStyle name="Normal 2 3 4 9 3" xfId="57992"/>
    <cellStyle name="Normal 2 3 4 9 3 2" xfId="57993"/>
    <cellStyle name="Normal 2 3 4 9 4" xfId="57994"/>
    <cellStyle name="Normal 2 3 4 9 5" xfId="57995"/>
    <cellStyle name="Normal 2 3 5" xfId="57996"/>
    <cellStyle name="Normal 2 3 5 10" xfId="57997"/>
    <cellStyle name="Normal 2 3 5 11" xfId="57998"/>
    <cellStyle name="Normal 2 3 5 12" xfId="57999"/>
    <cellStyle name="Normal 2 3 5 13" xfId="58000"/>
    <cellStyle name="Normal 2 3 5 14" xfId="58001"/>
    <cellStyle name="Normal 2 3 5 15" xfId="58002"/>
    <cellStyle name="Normal 2 3 5 2" xfId="58003"/>
    <cellStyle name="Normal 2 3 5 2 10" xfId="58004"/>
    <cellStyle name="Normal 2 3 5 2 11" xfId="58005"/>
    <cellStyle name="Normal 2 3 5 2 12" xfId="58006"/>
    <cellStyle name="Normal 2 3 5 2 2" xfId="58007"/>
    <cellStyle name="Normal 2 3 5 2 2 2" xfId="58008"/>
    <cellStyle name="Normal 2 3 5 2 2 2 2" xfId="58009"/>
    <cellStyle name="Normal 2 3 5 2 2 2 2 2" xfId="58010"/>
    <cellStyle name="Normal 2 3 5 2 2 2 3" xfId="58011"/>
    <cellStyle name="Normal 2 3 5 2 2 3" xfId="58012"/>
    <cellStyle name="Normal 2 3 5 2 2 3 2" xfId="58013"/>
    <cellStyle name="Normal 2 3 5 2 2 4" xfId="58014"/>
    <cellStyle name="Normal 2 3 5 2 2 5" xfId="58015"/>
    <cellStyle name="Normal 2 3 5 2 2 6" xfId="58016"/>
    <cellStyle name="Normal 2 3 5 2 2 7" xfId="58017"/>
    <cellStyle name="Normal 2 3 5 2 2 8" xfId="58018"/>
    <cellStyle name="Normal 2 3 5 2 3" xfId="58019"/>
    <cellStyle name="Normal 2 3 5 2 3 2" xfId="58020"/>
    <cellStyle name="Normal 2 3 5 2 3 2 2" xfId="58021"/>
    <cellStyle name="Normal 2 3 5 2 3 2 2 2" xfId="58022"/>
    <cellStyle name="Normal 2 3 5 2 3 2 3" xfId="58023"/>
    <cellStyle name="Normal 2 3 5 2 3 3" xfId="58024"/>
    <cellStyle name="Normal 2 3 5 2 3 3 2" xfId="58025"/>
    <cellStyle name="Normal 2 3 5 2 3 4" xfId="58026"/>
    <cellStyle name="Normal 2 3 5 2 3 5" xfId="58027"/>
    <cellStyle name="Normal 2 3 5 2 3 6" xfId="58028"/>
    <cellStyle name="Normal 2 3 5 2 3 7" xfId="58029"/>
    <cellStyle name="Normal 2 3 5 2 3 8" xfId="58030"/>
    <cellStyle name="Normal 2 3 5 2 4" xfId="58031"/>
    <cellStyle name="Normal 2 3 5 2 4 2" xfId="58032"/>
    <cellStyle name="Normal 2 3 5 2 4 2 2" xfId="58033"/>
    <cellStyle name="Normal 2 3 5 2 4 3" xfId="58034"/>
    <cellStyle name="Normal 2 3 5 2 5" xfId="58035"/>
    <cellStyle name="Normal 2 3 5 2 5 2" xfId="58036"/>
    <cellStyle name="Normal 2 3 5 2 6" xfId="58037"/>
    <cellStyle name="Normal 2 3 5 2 6 2" xfId="58038"/>
    <cellStyle name="Normal 2 3 5 2 7" xfId="58039"/>
    <cellStyle name="Normal 2 3 5 2 8" xfId="58040"/>
    <cellStyle name="Normal 2 3 5 2 9" xfId="58041"/>
    <cellStyle name="Normal 2 3 5 3" xfId="58042"/>
    <cellStyle name="Normal 2 3 5 3 10" xfId="58043"/>
    <cellStyle name="Normal 2 3 5 3 11" xfId="58044"/>
    <cellStyle name="Normal 2 3 5 3 12" xfId="58045"/>
    <cellStyle name="Normal 2 3 5 3 2" xfId="58046"/>
    <cellStyle name="Normal 2 3 5 3 2 2" xfId="58047"/>
    <cellStyle name="Normal 2 3 5 3 2 2 2" xfId="58048"/>
    <cellStyle name="Normal 2 3 5 3 2 2 2 2" xfId="58049"/>
    <cellStyle name="Normal 2 3 5 3 2 2 3" xfId="58050"/>
    <cellStyle name="Normal 2 3 5 3 2 3" xfId="58051"/>
    <cellStyle name="Normal 2 3 5 3 2 3 2" xfId="58052"/>
    <cellStyle name="Normal 2 3 5 3 2 4" xfId="58053"/>
    <cellStyle name="Normal 2 3 5 3 2 5" xfId="58054"/>
    <cellStyle name="Normal 2 3 5 3 2 6" xfId="58055"/>
    <cellStyle name="Normal 2 3 5 3 2 7" xfId="58056"/>
    <cellStyle name="Normal 2 3 5 3 2 8" xfId="58057"/>
    <cellStyle name="Normal 2 3 5 3 3" xfId="58058"/>
    <cellStyle name="Normal 2 3 5 3 3 2" xfId="58059"/>
    <cellStyle name="Normal 2 3 5 3 3 2 2" xfId="58060"/>
    <cellStyle name="Normal 2 3 5 3 3 2 2 2" xfId="58061"/>
    <cellStyle name="Normal 2 3 5 3 3 2 3" xfId="58062"/>
    <cellStyle name="Normal 2 3 5 3 3 3" xfId="58063"/>
    <cellStyle name="Normal 2 3 5 3 3 3 2" xfId="58064"/>
    <cellStyle name="Normal 2 3 5 3 3 4" xfId="58065"/>
    <cellStyle name="Normal 2 3 5 3 3 5" xfId="58066"/>
    <cellStyle name="Normal 2 3 5 3 3 6" xfId="58067"/>
    <cellStyle name="Normal 2 3 5 3 3 7" xfId="58068"/>
    <cellStyle name="Normal 2 3 5 3 3 8" xfId="58069"/>
    <cellStyle name="Normal 2 3 5 3 4" xfId="58070"/>
    <cellStyle name="Normal 2 3 5 3 4 2" xfId="58071"/>
    <cellStyle name="Normal 2 3 5 3 4 2 2" xfId="58072"/>
    <cellStyle name="Normal 2 3 5 3 4 3" xfId="58073"/>
    <cellStyle name="Normal 2 3 5 3 5" xfId="58074"/>
    <cellStyle name="Normal 2 3 5 3 5 2" xfId="58075"/>
    <cellStyle name="Normal 2 3 5 3 6" xfId="58076"/>
    <cellStyle name="Normal 2 3 5 3 6 2" xfId="58077"/>
    <cellStyle name="Normal 2 3 5 3 7" xfId="58078"/>
    <cellStyle name="Normal 2 3 5 3 8" xfId="58079"/>
    <cellStyle name="Normal 2 3 5 3 9" xfId="58080"/>
    <cellStyle name="Normal 2 3 5 4" xfId="58081"/>
    <cellStyle name="Normal 2 3 5 4 10" xfId="58082"/>
    <cellStyle name="Normal 2 3 5 4 11" xfId="58083"/>
    <cellStyle name="Normal 2 3 5 4 12" xfId="58084"/>
    <cellStyle name="Normal 2 3 5 4 2" xfId="58085"/>
    <cellStyle name="Normal 2 3 5 4 2 2" xfId="58086"/>
    <cellStyle name="Normal 2 3 5 4 2 2 2" xfId="58087"/>
    <cellStyle name="Normal 2 3 5 4 2 2 2 2" xfId="58088"/>
    <cellStyle name="Normal 2 3 5 4 2 2 3" xfId="58089"/>
    <cellStyle name="Normal 2 3 5 4 2 3" xfId="58090"/>
    <cellStyle name="Normal 2 3 5 4 2 3 2" xfId="58091"/>
    <cellStyle name="Normal 2 3 5 4 2 4" xfId="58092"/>
    <cellStyle name="Normal 2 3 5 4 2 5" xfId="58093"/>
    <cellStyle name="Normal 2 3 5 4 2 6" xfId="58094"/>
    <cellStyle name="Normal 2 3 5 4 2 7" xfId="58095"/>
    <cellStyle name="Normal 2 3 5 4 2 8" xfId="58096"/>
    <cellStyle name="Normal 2 3 5 4 3" xfId="58097"/>
    <cellStyle name="Normal 2 3 5 4 3 2" xfId="58098"/>
    <cellStyle name="Normal 2 3 5 4 3 2 2" xfId="58099"/>
    <cellStyle name="Normal 2 3 5 4 3 2 2 2" xfId="58100"/>
    <cellStyle name="Normal 2 3 5 4 3 2 3" xfId="58101"/>
    <cellStyle name="Normal 2 3 5 4 3 3" xfId="58102"/>
    <cellStyle name="Normal 2 3 5 4 3 3 2" xfId="58103"/>
    <cellStyle name="Normal 2 3 5 4 3 4" xfId="58104"/>
    <cellStyle name="Normal 2 3 5 4 3 5" xfId="58105"/>
    <cellStyle name="Normal 2 3 5 4 3 6" xfId="58106"/>
    <cellStyle name="Normal 2 3 5 4 3 7" xfId="58107"/>
    <cellStyle name="Normal 2 3 5 4 3 8" xfId="58108"/>
    <cellStyle name="Normal 2 3 5 4 4" xfId="58109"/>
    <cellStyle name="Normal 2 3 5 4 4 2" xfId="58110"/>
    <cellStyle name="Normal 2 3 5 4 4 2 2" xfId="58111"/>
    <cellStyle name="Normal 2 3 5 4 4 3" xfId="58112"/>
    <cellStyle name="Normal 2 3 5 4 5" xfId="58113"/>
    <cellStyle name="Normal 2 3 5 4 5 2" xfId="58114"/>
    <cellStyle name="Normal 2 3 5 4 6" xfId="58115"/>
    <cellStyle name="Normal 2 3 5 4 6 2" xfId="58116"/>
    <cellStyle name="Normal 2 3 5 4 7" xfId="58117"/>
    <cellStyle name="Normal 2 3 5 4 8" xfId="58118"/>
    <cellStyle name="Normal 2 3 5 4 9" xfId="58119"/>
    <cellStyle name="Normal 2 3 5 5" xfId="58120"/>
    <cellStyle name="Normal 2 3 5 5 2" xfId="58121"/>
    <cellStyle name="Normal 2 3 5 5 2 2" xfId="58122"/>
    <cellStyle name="Normal 2 3 5 5 2 2 2" xfId="58123"/>
    <cellStyle name="Normal 2 3 5 5 2 3" xfId="58124"/>
    <cellStyle name="Normal 2 3 5 5 3" xfId="58125"/>
    <cellStyle name="Normal 2 3 5 5 3 2" xfId="58126"/>
    <cellStyle name="Normal 2 3 5 5 4" xfId="58127"/>
    <cellStyle name="Normal 2 3 5 5 5" xfId="58128"/>
    <cellStyle name="Normal 2 3 5 5 6" xfId="58129"/>
    <cellStyle name="Normal 2 3 5 5 7" xfId="58130"/>
    <cellStyle name="Normal 2 3 5 5 8" xfId="58131"/>
    <cellStyle name="Normal 2 3 5 6" xfId="58132"/>
    <cellStyle name="Normal 2 3 5 6 2" xfId="58133"/>
    <cellStyle name="Normal 2 3 5 6 2 2" xfId="58134"/>
    <cellStyle name="Normal 2 3 5 6 2 2 2" xfId="58135"/>
    <cellStyle name="Normal 2 3 5 6 2 3" xfId="58136"/>
    <cellStyle name="Normal 2 3 5 6 3" xfId="58137"/>
    <cellStyle name="Normal 2 3 5 6 3 2" xfId="58138"/>
    <cellStyle name="Normal 2 3 5 6 4" xfId="58139"/>
    <cellStyle name="Normal 2 3 5 6 5" xfId="58140"/>
    <cellStyle name="Normal 2 3 5 6 6" xfId="58141"/>
    <cellStyle name="Normal 2 3 5 6 7" xfId="58142"/>
    <cellStyle name="Normal 2 3 5 6 8" xfId="58143"/>
    <cellStyle name="Normal 2 3 5 7" xfId="58144"/>
    <cellStyle name="Normal 2 3 5 7 2" xfId="58145"/>
    <cellStyle name="Normal 2 3 5 7 2 2" xfId="58146"/>
    <cellStyle name="Normal 2 3 5 7 3" xfId="58147"/>
    <cellStyle name="Normal 2 3 5 8" xfId="58148"/>
    <cellStyle name="Normal 2 3 5 8 2" xfId="58149"/>
    <cellStyle name="Normal 2 3 5 9" xfId="58150"/>
    <cellStyle name="Normal 2 3 5 9 2" xfId="58151"/>
    <cellStyle name="Normal 2 3 6" xfId="58152"/>
    <cellStyle name="Normal 2 3 6 10" xfId="58153"/>
    <cellStyle name="Normal 2 3 6 11" xfId="58154"/>
    <cellStyle name="Normal 2 3 6 12" xfId="58155"/>
    <cellStyle name="Normal 2 3 6 2" xfId="58156"/>
    <cellStyle name="Normal 2 3 6 2 2" xfId="58157"/>
    <cellStyle name="Normal 2 3 6 2 2 2" xfId="58158"/>
    <cellStyle name="Normal 2 3 6 2 2 2 2" xfId="58159"/>
    <cellStyle name="Normal 2 3 6 2 2 3" xfId="58160"/>
    <cellStyle name="Normal 2 3 6 2 3" xfId="58161"/>
    <cellStyle name="Normal 2 3 6 2 3 2" xfId="58162"/>
    <cellStyle name="Normal 2 3 6 2 4" xfId="58163"/>
    <cellStyle name="Normal 2 3 6 2 5" xfId="58164"/>
    <cellStyle name="Normal 2 3 6 2 6" xfId="58165"/>
    <cellStyle name="Normal 2 3 6 2 7" xfId="58166"/>
    <cellStyle name="Normal 2 3 6 2 8" xfId="58167"/>
    <cellStyle name="Normal 2 3 6 3" xfId="58168"/>
    <cellStyle name="Normal 2 3 6 3 2" xfId="58169"/>
    <cellStyle name="Normal 2 3 6 3 2 2" xfId="58170"/>
    <cellStyle name="Normal 2 3 6 3 2 2 2" xfId="58171"/>
    <cellStyle name="Normal 2 3 6 3 2 3" xfId="58172"/>
    <cellStyle name="Normal 2 3 6 3 3" xfId="58173"/>
    <cellStyle name="Normal 2 3 6 3 3 2" xfId="58174"/>
    <cellStyle name="Normal 2 3 6 3 4" xfId="58175"/>
    <cellStyle name="Normal 2 3 6 3 5" xfId="58176"/>
    <cellStyle name="Normal 2 3 6 3 6" xfId="58177"/>
    <cellStyle name="Normal 2 3 6 3 7" xfId="58178"/>
    <cellStyle name="Normal 2 3 6 3 8" xfId="58179"/>
    <cellStyle name="Normal 2 3 6 4" xfId="58180"/>
    <cellStyle name="Normal 2 3 6 4 2" xfId="58181"/>
    <cellStyle name="Normal 2 3 6 4 2 2" xfId="58182"/>
    <cellStyle name="Normal 2 3 6 4 3" xfId="58183"/>
    <cellStyle name="Normal 2 3 6 5" xfId="58184"/>
    <cellStyle name="Normal 2 3 6 5 2" xfId="58185"/>
    <cellStyle name="Normal 2 3 6 6" xfId="58186"/>
    <cellStyle name="Normal 2 3 6 6 2" xfId="58187"/>
    <cellStyle name="Normal 2 3 6 7" xfId="58188"/>
    <cellStyle name="Normal 2 3 6 8" xfId="58189"/>
    <cellStyle name="Normal 2 3 6 9" xfId="58190"/>
    <cellStyle name="Normal 2 3 7" xfId="58191"/>
    <cellStyle name="Normal 2 3 7 10" xfId="58192"/>
    <cellStyle name="Normal 2 3 7 11" xfId="58193"/>
    <cellStyle name="Normal 2 3 7 12" xfId="58194"/>
    <cellStyle name="Normal 2 3 7 2" xfId="58195"/>
    <cellStyle name="Normal 2 3 7 2 2" xfId="58196"/>
    <cellStyle name="Normal 2 3 7 2 2 2" xfId="58197"/>
    <cellStyle name="Normal 2 3 7 2 2 2 2" xfId="58198"/>
    <cellStyle name="Normal 2 3 7 2 2 3" xfId="58199"/>
    <cellStyle name="Normal 2 3 7 2 3" xfId="58200"/>
    <cellStyle name="Normal 2 3 7 2 3 2" xfId="58201"/>
    <cellStyle name="Normal 2 3 7 2 4" xfId="58202"/>
    <cellStyle name="Normal 2 3 7 2 5" xfId="58203"/>
    <cellStyle name="Normal 2 3 7 2 6" xfId="58204"/>
    <cellStyle name="Normal 2 3 7 2 7" xfId="58205"/>
    <cellStyle name="Normal 2 3 7 2 8" xfId="58206"/>
    <cellStyle name="Normal 2 3 7 3" xfId="58207"/>
    <cellStyle name="Normal 2 3 7 3 2" xfId="58208"/>
    <cellStyle name="Normal 2 3 7 3 2 2" xfId="58209"/>
    <cellStyle name="Normal 2 3 7 3 2 2 2" xfId="58210"/>
    <cellStyle name="Normal 2 3 7 3 2 3" xfId="58211"/>
    <cellStyle name="Normal 2 3 7 3 3" xfId="58212"/>
    <cellStyle name="Normal 2 3 7 3 3 2" xfId="58213"/>
    <cellStyle name="Normal 2 3 7 3 4" xfId="58214"/>
    <cellStyle name="Normal 2 3 7 3 5" xfId="58215"/>
    <cellStyle name="Normal 2 3 7 3 6" xfId="58216"/>
    <cellStyle name="Normal 2 3 7 3 7" xfId="58217"/>
    <cellStyle name="Normal 2 3 7 3 8" xfId="58218"/>
    <cellStyle name="Normal 2 3 7 4" xfId="58219"/>
    <cellStyle name="Normal 2 3 7 4 2" xfId="58220"/>
    <cellStyle name="Normal 2 3 7 4 2 2" xfId="58221"/>
    <cellStyle name="Normal 2 3 7 4 3" xfId="58222"/>
    <cellStyle name="Normal 2 3 7 5" xfId="58223"/>
    <cellStyle name="Normal 2 3 7 5 2" xfId="58224"/>
    <cellStyle name="Normal 2 3 7 6" xfId="58225"/>
    <cellStyle name="Normal 2 3 7 6 2" xfId="58226"/>
    <cellStyle name="Normal 2 3 7 7" xfId="58227"/>
    <cellStyle name="Normal 2 3 7 8" xfId="58228"/>
    <cellStyle name="Normal 2 3 7 9" xfId="58229"/>
    <cellStyle name="Normal 2 3 8" xfId="58230"/>
    <cellStyle name="Normal 2 3 8 10" xfId="58231"/>
    <cellStyle name="Normal 2 3 8 11" xfId="58232"/>
    <cellStyle name="Normal 2 3 8 12" xfId="58233"/>
    <cellStyle name="Normal 2 3 8 2" xfId="58234"/>
    <cellStyle name="Normal 2 3 8 2 2" xfId="58235"/>
    <cellStyle name="Normal 2 3 8 2 2 2" xfId="58236"/>
    <cellStyle name="Normal 2 3 8 2 2 2 2" xfId="58237"/>
    <cellStyle name="Normal 2 3 8 2 2 3" xfId="58238"/>
    <cellStyle name="Normal 2 3 8 2 3" xfId="58239"/>
    <cellStyle name="Normal 2 3 8 2 3 2" xfId="58240"/>
    <cellStyle name="Normal 2 3 8 2 4" xfId="58241"/>
    <cellStyle name="Normal 2 3 8 2 5" xfId="58242"/>
    <cellStyle name="Normal 2 3 8 2 6" xfId="58243"/>
    <cellStyle name="Normal 2 3 8 2 7" xfId="58244"/>
    <cellStyle name="Normal 2 3 8 2 8" xfId="58245"/>
    <cellStyle name="Normal 2 3 8 3" xfId="58246"/>
    <cellStyle name="Normal 2 3 8 3 2" xfId="58247"/>
    <cellStyle name="Normal 2 3 8 3 2 2" xfId="58248"/>
    <cellStyle name="Normal 2 3 8 3 2 2 2" xfId="58249"/>
    <cellStyle name="Normal 2 3 8 3 2 3" xfId="58250"/>
    <cellStyle name="Normal 2 3 8 3 3" xfId="58251"/>
    <cellStyle name="Normal 2 3 8 3 3 2" xfId="58252"/>
    <cellStyle name="Normal 2 3 8 3 4" xfId="58253"/>
    <cellStyle name="Normal 2 3 8 3 5" xfId="58254"/>
    <cellStyle name="Normal 2 3 8 3 6" xfId="58255"/>
    <cellStyle name="Normal 2 3 8 3 7" xfId="58256"/>
    <cellStyle name="Normal 2 3 8 3 8" xfId="58257"/>
    <cellStyle name="Normal 2 3 8 4" xfId="58258"/>
    <cellStyle name="Normal 2 3 8 4 2" xfId="58259"/>
    <cellStyle name="Normal 2 3 8 4 2 2" xfId="58260"/>
    <cellStyle name="Normal 2 3 8 4 3" xfId="58261"/>
    <cellStyle name="Normal 2 3 8 5" xfId="58262"/>
    <cellStyle name="Normal 2 3 8 5 2" xfId="58263"/>
    <cellStyle name="Normal 2 3 8 6" xfId="58264"/>
    <cellStyle name="Normal 2 3 8 6 2" xfId="58265"/>
    <cellStyle name="Normal 2 3 8 7" xfId="58266"/>
    <cellStyle name="Normal 2 3 8 8" xfId="58267"/>
    <cellStyle name="Normal 2 3 8 9" xfId="58268"/>
    <cellStyle name="Normal 2 3 9" xfId="58269"/>
    <cellStyle name="Normal 2 3 9 2" xfId="58270"/>
    <cellStyle name="Normal 2 3 9 2 2" xfId="58271"/>
    <cellStyle name="Normal 2 3 9 2 2 2" xfId="58272"/>
    <cellStyle name="Normal 2 3 9 2 3" xfId="58273"/>
    <cellStyle name="Normal 2 3 9 3" xfId="58274"/>
    <cellStyle name="Normal 2 3 9 3 2" xfId="58275"/>
    <cellStyle name="Normal 2 3 9 4" xfId="58276"/>
    <cellStyle name="Normal 2 3 9 5" xfId="58277"/>
    <cellStyle name="Normal 2 3 9 6" xfId="58278"/>
    <cellStyle name="Normal 2 3 9 7" xfId="58279"/>
    <cellStyle name="Normal 2 3 9 8" xfId="58280"/>
    <cellStyle name="Normal 2 4" xfId="109"/>
    <cellStyle name="Normal 2 4 2" xfId="110"/>
    <cellStyle name="Normal 2 4 2 2" xfId="58282"/>
    <cellStyle name="Normal 2 4 3" xfId="58283"/>
    <cellStyle name="Normal 2 4 4" xfId="58284"/>
    <cellStyle name="Normal 2 4 4 2" xfId="58285"/>
    <cellStyle name="Normal 2 4 4 2 2" xfId="58286"/>
    <cellStyle name="Normal 2 4 4 3" xfId="58287"/>
    <cellStyle name="Normal 2 4 5" xfId="58288"/>
    <cellStyle name="Normal 2 4 6" xfId="58281"/>
    <cellStyle name="Normal 2 5" xfId="111"/>
    <cellStyle name="Normal 2 5 2" xfId="58290"/>
    <cellStyle name="Normal 2 5 2 2" xfId="58291"/>
    <cellStyle name="Normal 2 5 3" xfId="58292"/>
    <cellStyle name="Normal 2 5 4" xfId="58293"/>
    <cellStyle name="Normal 2 5 5" xfId="58294"/>
    <cellStyle name="Normal 2 5 6" xfId="58289"/>
    <cellStyle name="Normal 2 6" xfId="58295"/>
    <cellStyle name="Normal 2 7" xfId="58296"/>
    <cellStyle name="Normal 2 8" xfId="208"/>
    <cellStyle name="Normal 2_Classification" xfId="58297"/>
    <cellStyle name="Normal 20" xfId="58298"/>
    <cellStyle name="Normal 20 2" xfId="58299"/>
    <cellStyle name="Normal 21" xfId="58300"/>
    <cellStyle name="Normal 21 2" xfId="58301"/>
    <cellStyle name="Normal 21 3" xfId="58302"/>
    <cellStyle name="Normal 22" xfId="58303"/>
    <cellStyle name="Normal 22 2" xfId="58304"/>
    <cellStyle name="Normal 22 3" xfId="58305"/>
    <cellStyle name="Normal 23" xfId="58306"/>
    <cellStyle name="Normal 24" xfId="58307"/>
    <cellStyle name="Normal 24 2" xfId="58308"/>
    <cellStyle name="Normal 24 2 2" xfId="58309"/>
    <cellStyle name="Normal 24 2 3" xfId="58310"/>
    <cellStyle name="Normal 24 3" xfId="58311"/>
    <cellStyle name="Normal 24 4" xfId="58312"/>
    <cellStyle name="Normal 24 5" xfId="58313"/>
    <cellStyle name="Normal 25" xfId="58314"/>
    <cellStyle name="Normal 25 2" xfId="58315"/>
    <cellStyle name="Normal 25 2 2" xfId="58316"/>
    <cellStyle name="Normal 25 2 2 2" xfId="58317"/>
    <cellStyle name="Normal 25 2 3" xfId="58318"/>
    <cellStyle name="Normal 25 2 4" xfId="58319"/>
    <cellStyle name="Normal 25 3" xfId="58320"/>
    <cellStyle name="Normal 25 3 2" xfId="58321"/>
    <cellStyle name="Normal 25 4" xfId="58322"/>
    <cellStyle name="Normal 25 5" xfId="58323"/>
    <cellStyle name="Normal 25 6" xfId="58324"/>
    <cellStyle name="Normal 25 7" xfId="58325"/>
    <cellStyle name="Normal 25 8" xfId="58326"/>
    <cellStyle name="Normal 26" xfId="58327"/>
    <cellStyle name="Normal 26 2" xfId="58328"/>
    <cellStyle name="Normal 26 2 2" xfId="58329"/>
    <cellStyle name="Normal 26 2 2 2" xfId="58330"/>
    <cellStyle name="Normal 26 2 3" xfId="58331"/>
    <cellStyle name="Normal 26 2 4" xfId="58332"/>
    <cellStyle name="Normal 26 3" xfId="58333"/>
    <cellStyle name="Normal 26 3 2" xfId="58334"/>
    <cellStyle name="Normal 26 4" xfId="58335"/>
    <cellStyle name="Normal 26 5" xfId="58336"/>
    <cellStyle name="Normal 26 6" xfId="58337"/>
    <cellStyle name="Normal 27" xfId="58338"/>
    <cellStyle name="Normal 27 2" xfId="58339"/>
    <cellStyle name="Normal 28" xfId="58340"/>
    <cellStyle name="Normal 28 2" xfId="58341"/>
    <cellStyle name="Normal 28 3" xfId="58342"/>
    <cellStyle name="Normal 29" xfId="58343"/>
    <cellStyle name="Normal 29 2" xfId="58344"/>
    <cellStyle name="Normal 3" xfId="112"/>
    <cellStyle name="Normal 3 10" xfId="58346"/>
    <cellStyle name="Normal 3 11" xfId="58345"/>
    <cellStyle name="Normal 3 2" xfId="113"/>
    <cellStyle name="Normal 3 2 2" xfId="114"/>
    <cellStyle name="Normal 3 2 2 2" xfId="115"/>
    <cellStyle name="Normal 3 2 2 2 2" xfId="116"/>
    <cellStyle name="Normal 3 2 2 2 2 2" xfId="58351"/>
    <cellStyle name="Normal 3 2 2 2 2 3" xfId="58350"/>
    <cellStyle name="Normal 3 2 2 2 3" xfId="58352"/>
    <cellStyle name="Normal 3 2 2 2 4" xfId="58349"/>
    <cellStyle name="Normal 3 2 2 3" xfId="117"/>
    <cellStyle name="Normal 3 2 2 3 2" xfId="58354"/>
    <cellStyle name="Normal 3 2 2 3 3" xfId="58353"/>
    <cellStyle name="Normal 3 2 2 4" xfId="58355"/>
    <cellStyle name="Normal 3 2 2 5" xfId="58356"/>
    <cellStyle name="Normal 3 2 2 6" xfId="58357"/>
    <cellStyle name="Normal 3 2 2 7" xfId="58358"/>
    <cellStyle name="Normal 3 2 2 8" xfId="58348"/>
    <cellStyle name="Normal 3 2 3" xfId="118"/>
    <cellStyle name="Normal 3 2 3 2" xfId="119"/>
    <cellStyle name="Normal 3 2 3 2 2" xfId="58360"/>
    <cellStyle name="Normal 3 2 3 3" xfId="58359"/>
    <cellStyle name="Normal 3 2 4" xfId="120"/>
    <cellStyle name="Normal 3 2 4 2" xfId="58361"/>
    <cellStyle name="Normal 3 2 5" xfId="58362"/>
    <cellStyle name="Normal 3 2 6" xfId="58347"/>
    <cellStyle name="Normal 3 3" xfId="121"/>
    <cellStyle name="Normal 3 3 10" xfId="58364"/>
    <cellStyle name="Normal 3 3 10 2" xfId="58365"/>
    <cellStyle name="Normal 3 3 10 2 2" xfId="58366"/>
    <cellStyle name="Normal 3 3 10 2 2 2" xfId="58367"/>
    <cellStyle name="Normal 3 3 10 2 3" xfId="58368"/>
    <cellStyle name="Normal 3 3 10 3" xfId="58369"/>
    <cellStyle name="Normal 3 3 10 3 2" xfId="58370"/>
    <cellStyle name="Normal 3 3 10 4" xfId="58371"/>
    <cellStyle name="Normal 3 3 10 5" xfId="58372"/>
    <cellStyle name="Normal 3 3 10 6" xfId="58373"/>
    <cellStyle name="Normal 3 3 10 7" xfId="58374"/>
    <cellStyle name="Normal 3 3 10 8" xfId="58375"/>
    <cellStyle name="Normal 3 3 11" xfId="58376"/>
    <cellStyle name="Normal 3 3 11 2" xfId="58377"/>
    <cellStyle name="Normal 3 3 11 2 2" xfId="58378"/>
    <cellStyle name="Normal 3 3 11 2 2 2" xfId="58379"/>
    <cellStyle name="Normal 3 3 11 2 3" xfId="58380"/>
    <cellStyle name="Normal 3 3 11 3" xfId="58381"/>
    <cellStyle name="Normal 3 3 11 3 2" xfId="58382"/>
    <cellStyle name="Normal 3 3 11 4" xfId="58383"/>
    <cellStyle name="Normal 3 3 11 5" xfId="58384"/>
    <cellStyle name="Normal 3 3 12" xfId="58385"/>
    <cellStyle name="Normal 3 3 12 2" xfId="58386"/>
    <cellStyle name="Normal 3 3 12 2 2" xfId="58387"/>
    <cellStyle name="Normal 3 3 12 2 2 2" xfId="58388"/>
    <cellStyle name="Normal 3 3 12 2 3" xfId="58389"/>
    <cellStyle name="Normal 3 3 12 3" xfId="58390"/>
    <cellStyle name="Normal 3 3 12 3 2" xfId="58391"/>
    <cellStyle name="Normal 3 3 12 4" xfId="58392"/>
    <cellStyle name="Normal 3 3 12 5" xfId="58393"/>
    <cellStyle name="Normal 3 3 13" xfId="58394"/>
    <cellStyle name="Normal 3 3 13 2" xfId="58395"/>
    <cellStyle name="Normal 3 3 13 2 2" xfId="58396"/>
    <cellStyle name="Normal 3 3 13 3" xfId="58397"/>
    <cellStyle name="Normal 3 3 13 4" xfId="58398"/>
    <cellStyle name="Normal 3 3 14" xfId="58399"/>
    <cellStyle name="Normal 3 3 15" xfId="58400"/>
    <cellStyle name="Normal 3 3 15 2" xfId="58401"/>
    <cellStyle name="Normal 3 3 16" xfId="58402"/>
    <cellStyle name="Normal 3 3 16 2" xfId="58403"/>
    <cellStyle name="Normal 3 3 17" xfId="58404"/>
    <cellStyle name="Normal 3 3 18" xfId="58405"/>
    <cellStyle name="Normal 3 3 19" xfId="58406"/>
    <cellStyle name="Normal 3 3 2" xfId="58407"/>
    <cellStyle name="Normal 3 3 2 10" xfId="58408"/>
    <cellStyle name="Normal 3 3 2 10 2" xfId="58409"/>
    <cellStyle name="Normal 3 3 2 10 2 2" xfId="58410"/>
    <cellStyle name="Normal 3 3 2 10 2 2 2" xfId="58411"/>
    <cellStyle name="Normal 3 3 2 10 2 3" xfId="58412"/>
    <cellStyle name="Normal 3 3 2 10 3" xfId="58413"/>
    <cellStyle name="Normal 3 3 2 10 3 2" xfId="58414"/>
    <cellStyle name="Normal 3 3 2 10 4" xfId="58415"/>
    <cellStyle name="Normal 3 3 2 10 5" xfId="58416"/>
    <cellStyle name="Normal 3 3 2 11" xfId="58417"/>
    <cellStyle name="Normal 3 3 2 11 2" xfId="58418"/>
    <cellStyle name="Normal 3 3 2 11 2 2" xfId="58419"/>
    <cellStyle name="Normal 3 3 2 11 2 2 2" xfId="58420"/>
    <cellStyle name="Normal 3 3 2 11 2 3" xfId="58421"/>
    <cellStyle name="Normal 3 3 2 11 3" xfId="58422"/>
    <cellStyle name="Normal 3 3 2 11 3 2" xfId="58423"/>
    <cellStyle name="Normal 3 3 2 11 4" xfId="58424"/>
    <cellStyle name="Normal 3 3 2 11 5" xfId="58425"/>
    <cellStyle name="Normal 3 3 2 12" xfId="58426"/>
    <cellStyle name="Normal 3 3 2 12 2" xfId="58427"/>
    <cellStyle name="Normal 3 3 2 12 2 2" xfId="58428"/>
    <cellStyle name="Normal 3 3 2 12 3" xfId="58429"/>
    <cellStyle name="Normal 3 3 2 12 4" xfId="58430"/>
    <cellStyle name="Normal 3 3 2 13" xfId="58431"/>
    <cellStyle name="Normal 3 3 2 13 2" xfId="58432"/>
    <cellStyle name="Normal 3 3 2 13 2 2" xfId="58433"/>
    <cellStyle name="Normal 3 3 2 13 3" xfId="58434"/>
    <cellStyle name="Normal 3 3 2 14" xfId="58435"/>
    <cellStyle name="Normal 3 3 2 14 2" xfId="58436"/>
    <cellStyle name="Normal 3 3 2 15" xfId="58437"/>
    <cellStyle name="Normal 3 3 2 15 2" xfId="58438"/>
    <cellStyle name="Normal 3 3 2 16" xfId="58439"/>
    <cellStyle name="Normal 3 3 2 17" xfId="58440"/>
    <cellStyle name="Normal 3 3 2 18" xfId="58441"/>
    <cellStyle name="Normal 3 3 2 19" xfId="58442"/>
    <cellStyle name="Normal 3 3 2 2" xfId="58443"/>
    <cellStyle name="Normal 3 3 2 2 10" xfId="58444"/>
    <cellStyle name="Normal 3 3 2 2 10 2" xfId="58445"/>
    <cellStyle name="Normal 3 3 2 2 10 2 2" xfId="58446"/>
    <cellStyle name="Normal 3 3 2 2 10 2 2 2" xfId="58447"/>
    <cellStyle name="Normal 3 3 2 2 10 2 3" xfId="58448"/>
    <cellStyle name="Normal 3 3 2 2 10 3" xfId="58449"/>
    <cellStyle name="Normal 3 3 2 2 10 3 2" xfId="58450"/>
    <cellStyle name="Normal 3 3 2 2 10 4" xfId="58451"/>
    <cellStyle name="Normal 3 3 2 2 10 5" xfId="58452"/>
    <cellStyle name="Normal 3 3 2 2 11" xfId="58453"/>
    <cellStyle name="Normal 3 3 2 2 11 2" xfId="58454"/>
    <cellStyle name="Normal 3 3 2 2 11 2 2" xfId="58455"/>
    <cellStyle name="Normal 3 3 2 2 11 3" xfId="58456"/>
    <cellStyle name="Normal 3 3 2 2 11 4" xfId="58457"/>
    <cellStyle name="Normal 3 3 2 2 12" xfId="58458"/>
    <cellStyle name="Normal 3 3 2 2 12 2" xfId="58459"/>
    <cellStyle name="Normal 3 3 2 2 12 2 2" xfId="58460"/>
    <cellStyle name="Normal 3 3 2 2 12 3" xfId="58461"/>
    <cellStyle name="Normal 3 3 2 2 13" xfId="58462"/>
    <cellStyle name="Normal 3 3 2 2 13 2" xfId="58463"/>
    <cellStyle name="Normal 3 3 2 2 14" xfId="58464"/>
    <cellStyle name="Normal 3 3 2 2 14 2" xfId="58465"/>
    <cellStyle name="Normal 3 3 2 2 15" xfId="58466"/>
    <cellStyle name="Normal 3 3 2 2 16" xfId="58467"/>
    <cellStyle name="Normal 3 3 2 2 17" xfId="58468"/>
    <cellStyle name="Normal 3 3 2 2 18" xfId="58469"/>
    <cellStyle name="Normal 3 3 2 2 19" xfId="58470"/>
    <cellStyle name="Normal 3 3 2 2 2" xfId="58471"/>
    <cellStyle name="Normal 3 3 2 2 2 10" xfId="58472"/>
    <cellStyle name="Normal 3 3 2 2 2 10 2" xfId="58473"/>
    <cellStyle name="Normal 3 3 2 2 2 10 2 2" xfId="58474"/>
    <cellStyle name="Normal 3 3 2 2 2 10 3" xfId="58475"/>
    <cellStyle name="Normal 3 3 2 2 2 11" xfId="58476"/>
    <cellStyle name="Normal 3 3 2 2 2 11 2" xfId="58477"/>
    <cellStyle name="Normal 3 3 2 2 2 12" xfId="58478"/>
    <cellStyle name="Normal 3 3 2 2 2 12 2" xfId="58479"/>
    <cellStyle name="Normal 3 3 2 2 2 13" xfId="58480"/>
    <cellStyle name="Normal 3 3 2 2 2 14" xfId="58481"/>
    <cellStyle name="Normal 3 3 2 2 2 15" xfId="58482"/>
    <cellStyle name="Normal 3 3 2 2 2 16" xfId="58483"/>
    <cellStyle name="Normal 3 3 2 2 2 17" xfId="58484"/>
    <cellStyle name="Normal 3 3 2 2 2 18" xfId="58485"/>
    <cellStyle name="Normal 3 3 2 2 2 2" xfId="58486"/>
    <cellStyle name="Normal 3 3 2 2 2 2 10" xfId="58487"/>
    <cellStyle name="Normal 3 3 2 2 2 2 11" xfId="58488"/>
    <cellStyle name="Normal 3 3 2 2 2 2 12" xfId="58489"/>
    <cellStyle name="Normal 3 3 2 2 2 2 13" xfId="58490"/>
    <cellStyle name="Normal 3 3 2 2 2 2 14" xfId="58491"/>
    <cellStyle name="Normal 3 3 2 2 2 2 15" xfId="58492"/>
    <cellStyle name="Normal 3 3 2 2 2 2 2" xfId="58493"/>
    <cellStyle name="Normal 3 3 2 2 2 2 2 10" xfId="58494"/>
    <cellStyle name="Normal 3 3 2 2 2 2 2 11" xfId="58495"/>
    <cellStyle name="Normal 3 3 2 2 2 2 2 12" xfId="58496"/>
    <cellStyle name="Normal 3 3 2 2 2 2 2 2" xfId="58497"/>
    <cellStyle name="Normal 3 3 2 2 2 2 2 2 2" xfId="58498"/>
    <cellStyle name="Normal 3 3 2 2 2 2 2 2 2 2" xfId="58499"/>
    <cellStyle name="Normal 3 3 2 2 2 2 2 2 2 2 2" xfId="58500"/>
    <cellStyle name="Normal 3 3 2 2 2 2 2 2 2 3" xfId="58501"/>
    <cellStyle name="Normal 3 3 2 2 2 2 2 2 3" xfId="58502"/>
    <cellStyle name="Normal 3 3 2 2 2 2 2 2 3 2" xfId="58503"/>
    <cellStyle name="Normal 3 3 2 2 2 2 2 2 4" xfId="58504"/>
    <cellStyle name="Normal 3 3 2 2 2 2 2 2 5" xfId="58505"/>
    <cellStyle name="Normal 3 3 2 2 2 2 2 2 6" xfId="58506"/>
    <cellStyle name="Normal 3 3 2 2 2 2 2 2 7" xfId="58507"/>
    <cellStyle name="Normal 3 3 2 2 2 2 2 2 8" xfId="58508"/>
    <cellStyle name="Normal 3 3 2 2 2 2 2 3" xfId="58509"/>
    <cellStyle name="Normal 3 3 2 2 2 2 2 3 2" xfId="58510"/>
    <cellStyle name="Normal 3 3 2 2 2 2 2 3 2 2" xfId="58511"/>
    <cellStyle name="Normal 3 3 2 2 2 2 2 3 2 2 2" xfId="58512"/>
    <cellStyle name="Normal 3 3 2 2 2 2 2 3 2 3" xfId="58513"/>
    <cellStyle name="Normal 3 3 2 2 2 2 2 3 3" xfId="58514"/>
    <cellStyle name="Normal 3 3 2 2 2 2 2 3 3 2" xfId="58515"/>
    <cellStyle name="Normal 3 3 2 2 2 2 2 3 4" xfId="58516"/>
    <cellStyle name="Normal 3 3 2 2 2 2 2 3 5" xfId="58517"/>
    <cellStyle name="Normal 3 3 2 2 2 2 2 3 6" xfId="58518"/>
    <cellStyle name="Normal 3 3 2 2 2 2 2 3 7" xfId="58519"/>
    <cellStyle name="Normal 3 3 2 2 2 2 2 3 8" xfId="58520"/>
    <cellStyle name="Normal 3 3 2 2 2 2 2 4" xfId="58521"/>
    <cellStyle name="Normal 3 3 2 2 2 2 2 4 2" xfId="58522"/>
    <cellStyle name="Normal 3 3 2 2 2 2 2 4 2 2" xfId="58523"/>
    <cellStyle name="Normal 3 3 2 2 2 2 2 4 3" xfId="58524"/>
    <cellStyle name="Normal 3 3 2 2 2 2 2 5" xfId="58525"/>
    <cellStyle name="Normal 3 3 2 2 2 2 2 5 2" xfId="58526"/>
    <cellStyle name="Normal 3 3 2 2 2 2 2 6" xfId="58527"/>
    <cellStyle name="Normal 3 3 2 2 2 2 2 6 2" xfId="58528"/>
    <cellStyle name="Normal 3 3 2 2 2 2 2 7" xfId="58529"/>
    <cellStyle name="Normal 3 3 2 2 2 2 2 8" xfId="58530"/>
    <cellStyle name="Normal 3 3 2 2 2 2 2 9" xfId="58531"/>
    <cellStyle name="Normal 3 3 2 2 2 2 3" xfId="58532"/>
    <cellStyle name="Normal 3 3 2 2 2 2 3 10" xfId="58533"/>
    <cellStyle name="Normal 3 3 2 2 2 2 3 11" xfId="58534"/>
    <cellStyle name="Normal 3 3 2 2 2 2 3 12" xfId="58535"/>
    <cellStyle name="Normal 3 3 2 2 2 2 3 2" xfId="58536"/>
    <cellStyle name="Normal 3 3 2 2 2 2 3 2 2" xfId="58537"/>
    <cellStyle name="Normal 3 3 2 2 2 2 3 2 2 2" xfId="58538"/>
    <cellStyle name="Normal 3 3 2 2 2 2 3 2 2 2 2" xfId="58539"/>
    <cellStyle name="Normal 3 3 2 2 2 2 3 2 2 3" xfId="58540"/>
    <cellStyle name="Normal 3 3 2 2 2 2 3 2 3" xfId="58541"/>
    <cellStyle name="Normal 3 3 2 2 2 2 3 2 3 2" xfId="58542"/>
    <cellStyle name="Normal 3 3 2 2 2 2 3 2 4" xfId="58543"/>
    <cellStyle name="Normal 3 3 2 2 2 2 3 2 5" xfId="58544"/>
    <cellStyle name="Normal 3 3 2 2 2 2 3 2 6" xfId="58545"/>
    <cellStyle name="Normal 3 3 2 2 2 2 3 2 7" xfId="58546"/>
    <cellStyle name="Normal 3 3 2 2 2 2 3 2 8" xfId="58547"/>
    <cellStyle name="Normal 3 3 2 2 2 2 3 3" xfId="58548"/>
    <cellStyle name="Normal 3 3 2 2 2 2 3 3 2" xfId="58549"/>
    <cellStyle name="Normal 3 3 2 2 2 2 3 3 2 2" xfId="58550"/>
    <cellStyle name="Normal 3 3 2 2 2 2 3 3 2 2 2" xfId="58551"/>
    <cellStyle name="Normal 3 3 2 2 2 2 3 3 2 3" xfId="58552"/>
    <cellStyle name="Normal 3 3 2 2 2 2 3 3 3" xfId="58553"/>
    <cellStyle name="Normal 3 3 2 2 2 2 3 3 3 2" xfId="58554"/>
    <cellStyle name="Normal 3 3 2 2 2 2 3 3 4" xfId="58555"/>
    <cellStyle name="Normal 3 3 2 2 2 2 3 3 5" xfId="58556"/>
    <cellStyle name="Normal 3 3 2 2 2 2 3 3 6" xfId="58557"/>
    <cellStyle name="Normal 3 3 2 2 2 2 3 3 7" xfId="58558"/>
    <cellStyle name="Normal 3 3 2 2 2 2 3 3 8" xfId="58559"/>
    <cellStyle name="Normal 3 3 2 2 2 2 3 4" xfId="58560"/>
    <cellStyle name="Normal 3 3 2 2 2 2 3 4 2" xfId="58561"/>
    <cellStyle name="Normal 3 3 2 2 2 2 3 4 2 2" xfId="58562"/>
    <cellStyle name="Normal 3 3 2 2 2 2 3 4 3" xfId="58563"/>
    <cellStyle name="Normal 3 3 2 2 2 2 3 5" xfId="58564"/>
    <cellStyle name="Normal 3 3 2 2 2 2 3 5 2" xfId="58565"/>
    <cellStyle name="Normal 3 3 2 2 2 2 3 6" xfId="58566"/>
    <cellStyle name="Normal 3 3 2 2 2 2 3 6 2" xfId="58567"/>
    <cellStyle name="Normal 3 3 2 2 2 2 3 7" xfId="58568"/>
    <cellStyle name="Normal 3 3 2 2 2 2 3 8" xfId="58569"/>
    <cellStyle name="Normal 3 3 2 2 2 2 3 9" xfId="58570"/>
    <cellStyle name="Normal 3 3 2 2 2 2 4" xfId="58571"/>
    <cellStyle name="Normal 3 3 2 2 2 2 4 10" xfId="58572"/>
    <cellStyle name="Normal 3 3 2 2 2 2 4 11" xfId="58573"/>
    <cellStyle name="Normal 3 3 2 2 2 2 4 12" xfId="58574"/>
    <cellStyle name="Normal 3 3 2 2 2 2 4 2" xfId="58575"/>
    <cellStyle name="Normal 3 3 2 2 2 2 4 2 2" xfId="58576"/>
    <cellStyle name="Normal 3 3 2 2 2 2 4 2 2 2" xfId="58577"/>
    <cellStyle name="Normal 3 3 2 2 2 2 4 2 2 2 2" xfId="58578"/>
    <cellStyle name="Normal 3 3 2 2 2 2 4 2 2 3" xfId="58579"/>
    <cellStyle name="Normal 3 3 2 2 2 2 4 2 3" xfId="58580"/>
    <cellStyle name="Normal 3 3 2 2 2 2 4 2 3 2" xfId="58581"/>
    <cellStyle name="Normal 3 3 2 2 2 2 4 2 4" xfId="58582"/>
    <cellStyle name="Normal 3 3 2 2 2 2 4 2 5" xfId="58583"/>
    <cellStyle name="Normal 3 3 2 2 2 2 4 2 6" xfId="58584"/>
    <cellStyle name="Normal 3 3 2 2 2 2 4 2 7" xfId="58585"/>
    <cellStyle name="Normal 3 3 2 2 2 2 4 2 8" xfId="58586"/>
    <cellStyle name="Normal 3 3 2 2 2 2 4 3" xfId="58587"/>
    <cellStyle name="Normal 3 3 2 2 2 2 4 3 2" xfId="58588"/>
    <cellStyle name="Normal 3 3 2 2 2 2 4 3 2 2" xfId="58589"/>
    <cellStyle name="Normal 3 3 2 2 2 2 4 3 2 2 2" xfId="58590"/>
    <cellStyle name="Normal 3 3 2 2 2 2 4 3 2 3" xfId="58591"/>
    <cellStyle name="Normal 3 3 2 2 2 2 4 3 3" xfId="58592"/>
    <cellStyle name="Normal 3 3 2 2 2 2 4 3 3 2" xfId="58593"/>
    <cellStyle name="Normal 3 3 2 2 2 2 4 3 4" xfId="58594"/>
    <cellStyle name="Normal 3 3 2 2 2 2 4 3 5" xfId="58595"/>
    <cellStyle name="Normal 3 3 2 2 2 2 4 3 6" xfId="58596"/>
    <cellStyle name="Normal 3 3 2 2 2 2 4 3 7" xfId="58597"/>
    <cellStyle name="Normal 3 3 2 2 2 2 4 3 8" xfId="58598"/>
    <cellStyle name="Normal 3 3 2 2 2 2 4 4" xfId="58599"/>
    <cellStyle name="Normal 3 3 2 2 2 2 4 4 2" xfId="58600"/>
    <cellStyle name="Normal 3 3 2 2 2 2 4 4 2 2" xfId="58601"/>
    <cellStyle name="Normal 3 3 2 2 2 2 4 4 3" xfId="58602"/>
    <cellStyle name="Normal 3 3 2 2 2 2 4 5" xfId="58603"/>
    <cellStyle name="Normal 3 3 2 2 2 2 4 5 2" xfId="58604"/>
    <cellStyle name="Normal 3 3 2 2 2 2 4 6" xfId="58605"/>
    <cellStyle name="Normal 3 3 2 2 2 2 4 6 2" xfId="58606"/>
    <cellStyle name="Normal 3 3 2 2 2 2 4 7" xfId="58607"/>
    <cellStyle name="Normal 3 3 2 2 2 2 4 8" xfId="58608"/>
    <cellStyle name="Normal 3 3 2 2 2 2 4 9" xfId="58609"/>
    <cellStyle name="Normal 3 3 2 2 2 2 5" xfId="58610"/>
    <cellStyle name="Normal 3 3 2 2 2 2 5 2" xfId="58611"/>
    <cellStyle name="Normal 3 3 2 2 2 2 5 2 2" xfId="58612"/>
    <cellStyle name="Normal 3 3 2 2 2 2 5 2 2 2" xfId="58613"/>
    <cellStyle name="Normal 3 3 2 2 2 2 5 2 3" xfId="58614"/>
    <cellStyle name="Normal 3 3 2 2 2 2 5 3" xfId="58615"/>
    <cellStyle name="Normal 3 3 2 2 2 2 5 3 2" xfId="58616"/>
    <cellStyle name="Normal 3 3 2 2 2 2 5 4" xfId="58617"/>
    <cellStyle name="Normal 3 3 2 2 2 2 5 5" xfId="58618"/>
    <cellStyle name="Normal 3 3 2 2 2 2 5 6" xfId="58619"/>
    <cellStyle name="Normal 3 3 2 2 2 2 5 7" xfId="58620"/>
    <cellStyle name="Normal 3 3 2 2 2 2 5 8" xfId="58621"/>
    <cellStyle name="Normal 3 3 2 2 2 2 6" xfId="58622"/>
    <cellStyle name="Normal 3 3 2 2 2 2 6 2" xfId="58623"/>
    <cellStyle name="Normal 3 3 2 2 2 2 6 2 2" xfId="58624"/>
    <cellStyle name="Normal 3 3 2 2 2 2 6 2 2 2" xfId="58625"/>
    <cellStyle name="Normal 3 3 2 2 2 2 6 2 3" xfId="58626"/>
    <cellStyle name="Normal 3 3 2 2 2 2 6 3" xfId="58627"/>
    <cellStyle name="Normal 3 3 2 2 2 2 6 3 2" xfId="58628"/>
    <cellStyle name="Normal 3 3 2 2 2 2 6 4" xfId="58629"/>
    <cellStyle name="Normal 3 3 2 2 2 2 6 5" xfId="58630"/>
    <cellStyle name="Normal 3 3 2 2 2 2 6 6" xfId="58631"/>
    <cellStyle name="Normal 3 3 2 2 2 2 6 7" xfId="58632"/>
    <cellStyle name="Normal 3 3 2 2 2 2 6 8" xfId="58633"/>
    <cellStyle name="Normal 3 3 2 2 2 2 7" xfId="58634"/>
    <cellStyle name="Normal 3 3 2 2 2 2 7 2" xfId="58635"/>
    <cellStyle name="Normal 3 3 2 2 2 2 7 2 2" xfId="58636"/>
    <cellStyle name="Normal 3 3 2 2 2 2 7 3" xfId="58637"/>
    <cellStyle name="Normal 3 3 2 2 2 2 8" xfId="58638"/>
    <cellStyle name="Normal 3 3 2 2 2 2 8 2" xfId="58639"/>
    <cellStyle name="Normal 3 3 2 2 2 2 9" xfId="58640"/>
    <cellStyle name="Normal 3 3 2 2 2 2 9 2" xfId="58641"/>
    <cellStyle name="Normal 3 3 2 2 2 3" xfId="58642"/>
    <cellStyle name="Normal 3 3 2 2 2 3 10" xfId="58643"/>
    <cellStyle name="Normal 3 3 2 2 2 3 11" xfId="58644"/>
    <cellStyle name="Normal 3 3 2 2 2 3 12" xfId="58645"/>
    <cellStyle name="Normal 3 3 2 2 2 3 2" xfId="58646"/>
    <cellStyle name="Normal 3 3 2 2 2 3 2 2" xfId="58647"/>
    <cellStyle name="Normal 3 3 2 2 2 3 2 2 2" xfId="58648"/>
    <cellStyle name="Normal 3 3 2 2 2 3 2 2 2 2" xfId="58649"/>
    <cellStyle name="Normal 3 3 2 2 2 3 2 2 3" xfId="58650"/>
    <cellStyle name="Normal 3 3 2 2 2 3 2 3" xfId="58651"/>
    <cellStyle name="Normal 3 3 2 2 2 3 2 3 2" xfId="58652"/>
    <cellStyle name="Normal 3 3 2 2 2 3 2 4" xfId="58653"/>
    <cellStyle name="Normal 3 3 2 2 2 3 2 5" xfId="58654"/>
    <cellStyle name="Normal 3 3 2 2 2 3 2 6" xfId="58655"/>
    <cellStyle name="Normal 3 3 2 2 2 3 2 7" xfId="58656"/>
    <cellStyle name="Normal 3 3 2 2 2 3 2 8" xfId="58657"/>
    <cellStyle name="Normal 3 3 2 2 2 3 3" xfId="58658"/>
    <cellStyle name="Normal 3 3 2 2 2 3 3 2" xfId="58659"/>
    <cellStyle name="Normal 3 3 2 2 2 3 3 2 2" xfId="58660"/>
    <cellStyle name="Normal 3 3 2 2 2 3 3 2 2 2" xfId="58661"/>
    <cellStyle name="Normal 3 3 2 2 2 3 3 2 3" xfId="58662"/>
    <cellStyle name="Normal 3 3 2 2 2 3 3 3" xfId="58663"/>
    <cellStyle name="Normal 3 3 2 2 2 3 3 3 2" xfId="58664"/>
    <cellStyle name="Normal 3 3 2 2 2 3 3 4" xfId="58665"/>
    <cellStyle name="Normal 3 3 2 2 2 3 3 5" xfId="58666"/>
    <cellStyle name="Normal 3 3 2 2 2 3 3 6" xfId="58667"/>
    <cellStyle name="Normal 3 3 2 2 2 3 3 7" xfId="58668"/>
    <cellStyle name="Normal 3 3 2 2 2 3 3 8" xfId="58669"/>
    <cellStyle name="Normal 3 3 2 2 2 3 4" xfId="58670"/>
    <cellStyle name="Normal 3 3 2 2 2 3 4 2" xfId="58671"/>
    <cellStyle name="Normal 3 3 2 2 2 3 4 2 2" xfId="58672"/>
    <cellStyle name="Normal 3 3 2 2 2 3 4 3" xfId="58673"/>
    <cellStyle name="Normal 3 3 2 2 2 3 5" xfId="58674"/>
    <cellStyle name="Normal 3 3 2 2 2 3 5 2" xfId="58675"/>
    <cellStyle name="Normal 3 3 2 2 2 3 6" xfId="58676"/>
    <cellStyle name="Normal 3 3 2 2 2 3 6 2" xfId="58677"/>
    <cellStyle name="Normal 3 3 2 2 2 3 7" xfId="58678"/>
    <cellStyle name="Normal 3 3 2 2 2 3 8" xfId="58679"/>
    <cellStyle name="Normal 3 3 2 2 2 3 9" xfId="58680"/>
    <cellStyle name="Normal 3 3 2 2 2 4" xfId="58681"/>
    <cellStyle name="Normal 3 3 2 2 2 4 10" xfId="58682"/>
    <cellStyle name="Normal 3 3 2 2 2 4 11" xfId="58683"/>
    <cellStyle name="Normal 3 3 2 2 2 4 12" xfId="58684"/>
    <cellStyle name="Normal 3 3 2 2 2 4 2" xfId="58685"/>
    <cellStyle name="Normal 3 3 2 2 2 4 2 2" xfId="58686"/>
    <cellStyle name="Normal 3 3 2 2 2 4 2 2 2" xfId="58687"/>
    <cellStyle name="Normal 3 3 2 2 2 4 2 2 2 2" xfId="58688"/>
    <cellStyle name="Normal 3 3 2 2 2 4 2 2 3" xfId="58689"/>
    <cellStyle name="Normal 3 3 2 2 2 4 2 3" xfId="58690"/>
    <cellStyle name="Normal 3 3 2 2 2 4 2 3 2" xfId="58691"/>
    <cellStyle name="Normal 3 3 2 2 2 4 2 4" xfId="58692"/>
    <cellStyle name="Normal 3 3 2 2 2 4 2 5" xfId="58693"/>
    <cellStyle name="Normal 3 3 2 2 2 4 2 6" xfId="58694"/>
    <cellStyle name="Normal 3 3 2 2 2 4 2 7" xfId="58695"/>
    <cellStyle name="Normal 3 3 2 2 2 4 2 8" xfId="58696"/>
    <cellStyle name="Normal 3 3 2 2 2 4 3" xfId="58697"/>
    <cellStyle name="Normal 3 3 2 2 2 4 3 2" xfId="58698"/>
    <cellStyle name="Normal 3 3 2 2 2 4 3 2 2" xfId="58699"/>
    <cellStyle name="Normal 3 3 2 2 2 4 3 2 2 2" xfId="58700"/>
    <cellStyle name="Normal 3 3 2 2 2 4 3 2 3" xfId="58701"/>
    <cellStyle name="Normal 3 3 2 2 2 4 3 3" xfId="58702"/>
    <cellStyle name="Normal 3 3 2 2 2 4 3 3 2" xfId="58703"/>
    <cellStyle name="Normal 3 3 2 2 2 4 3 4" xfId="58704"/>
    <cellStyle name="Normal 3 3 2 2 2 4 3 5" xfId="58705"/>
    <cellStyle name="Normal 3 3 2 2 2 4 3 6" xfId="58706"/>
    <cellStyle name="Normal 3 3 2 2 2 4 3 7" xfId="58707"/>
    <cellStyle name="Normal 3 3 2 2 2 4 3 8" xfId="58708"/>
    <cellStyle name="Normal 3 3 2 2 2 4 4" xfId="58709"/>
    <cellStyle name="Normal 3 3 2 2 2 4 4 2" xfId="58710"/>
    <cellStyle name="Normal 3 3 2 2 2 4 4 2 2" xfId="58711"/>
    <cellStyle name="Normal 3 3 2 2 2 4 4 3" xfId="58712"/>
    <cellStyle name="Normal 3 3 2 2 2 4 5" xfId="58713"/>
    <cellStyle name="Normal 3 3 2 2 2 4 5 2" xfId="58714"/>
    <cellStyle name="Normal 3 3 2 2 2 4 6" xfId="58715"/>
    <cellStyle name="Normal 3 3 2 2 2 4 6 2" xfId="58716"/>
    <cellStyle name="Normal 3 3 2 2 2 4 7" xfId="58717"/>
    <cellStyle name="Normal 3 3 2 2 2 4 8" xfId="58718"/>
    <cellStyle name="Normal 3 3 2 2 2 4 9" xfId="58719"/>
    <cellStyle name="Normal 3 3 2 2 2 5" xfId="58720"/>
    <cellStyle name="Normal 3 3 2 2 2 5 10" xfId="58721"/>
    <cellStyle name="Normal 3 3 2 2 2 5 11" xfId="58722"/>
    <cellStyle name="Normal 3 3 2 2 2 5 12" xfId="58723"/>
    <cellStyle name="Normal 3 3 2 2 2 5 2" xfId="58724"/>
    <cellStyle name="Normal 3 3 2 2 2 5 2 2" xfId="58725"/>
    <cellStyle name="Normal 3 3 2 2 2 5 2 2 2" xfId="58726"/>
    <cellStyle name="Normal 3 3 2 2 2 5 2 2 2 2" xfId="58727"/>
    <cellStyle name="Normal 3 3 2 2 2 5 2 2 3" xfId="58728"/>
    <cellStyle name="Normal 3 3 2 2 2 5 2 3" xfId="58729"/>
    <cellStyle name="Normal 3 3 2 2 2 5 2 3 2" xfId="58730"/>
    <cellStyle name="Normal 3 3 2 2 2 5 2 4" xfId="58731"/>
    <cellStyle name="Normal 3 3 2 2 2 5 2 5" xfId="58732"/>
    <cellStyle name="Normal 3 3 2 2 2 5 2 6" xfId="58733"/>
    <cellStyle name="Normal 3 3 2 2 2 5 2 7" xfId="58734"/>
    <cellStyle name="Normal 3 3 2 2 2 5 2 8" xfId="58735"/>
    <cellStyle name="Normal 3 3 2 2 2 5 3" xfId="58736"/>
    <cellStyle name="Normal 3 3 2 2 2 5 3 2" xfId="58737"/>
    <cellStyle name="Normal 3 3 2 2 2 5 3 2 2" xfId="58738"/>
    <cellStyle name="Normal 3 3 2 2 2 5 3 2 2 2" xfId="58739"/>
    <cellStyle name="Normal 3 3 2 2 2 5 3 2 3" xfId="58740"/>
    <cellStyle name="Normal 3 3 2 2 2 5 3 3" xfId="58741"/>
    <cellStyle name="Normal 3 3 2 2 2 5 3 3 2" xfId="58742"/>
    <cellStyle name="Normal 3 3 2 2 2 5 3 4" xfId="58743"/>
    <cellStyle name="Normal 3 3 2 2 2 5 3 5" xfId="58744"/>
    <cellStyle name="Normal 3 3 2 2 2 5 3 6" xfId="58745"/>
    <cellStyle name="Normal 3 3 2 2 2 5 3 7" xfId="58746"/>
    <cellStyle name="Normal 3 3 2 2 2 5 3 8" xfId="58747"/>
    <cellStyle name="Normal 3 3 2 2 2 5 4" xfId="58748"/>
    <cellStyle name="Normal 3 3 2 2 2 5 4 2" xfId="58749"/>
    <cellStyle name="Normal 3 3 2 2 2 5 4 2 2" xfId="58750"/>
    <cellStyle name="Normal 3 3 2 2 2 5 4 3" xfId="58751"/>
    <cellStyle name="Normal 3 3 2 2 2 5 5" xfId="58752"/>
    <cellStyle name="Normal 3 3 2 2 2 5 5 2" xfId="58753"/>
    <cellStyle name="Normal 3 3 2 2 2 5 6" xfId="58754"/>
    <cellStyle name="Normal 3 3 2 2 2 5 6 2" xfId="58755"/>
    <cellStyle name="Normal 3 3 2 2 2 5 7" xfId="58756"/>
    <cellStyle name="Normal 3 3 2 2 2 5 8" xfId="58757"/>
    <cellStyle name="Normal 3 3 2 2 2 5 9" xfId="58758"/>
    <cellStyle name="Normal 3 3 2 2 2 6" xfId="58759"/>
    <cellStyle name="Normal 3 3 2 2 2 6 2" xfId="58760"/>
    <cellStyle name="Normal 3 3 2 2 2 6 2 2" xfId="58761"/>
    <cellStyle name="Normal 3 3 2 2 2 6 2 2 2" xfId="58762"/>
    <cellStyle name="Normal 3 3 2 2 2 6 2 3" xfId="58763"/>
    <cellStyle name="Normal 3 3 2 2 2 6 3" xfId="58764"/>
    <cellStyle name="Normal 3 3 2 2 2 6 3 2" xfId="58765"/>
    <cellStyle name="Normal 3 3 2 2 2 6 4" xfId="58766"/>
    <cellStyle name="Normal 3 3 2 2 2 6 5" xfId="58767"/>
    <cellStyle name="Normal 3 3 2 2 2 6 6" xfId="58768"/>
    <cellStyle name="Normal 3 3 2 2 2 6 7" xfId="58769"/>
    <cellStyle name="Normal 3 3 2 2 2 6 8" xfId="58770"/>
    <cellStyle name="Normal 3 3 2 2 2 7" xfId="58771"/>
    <cellStyle name="Normal 3 3 2 2 2 7 2" xfId="58772"/>
    <cellStyle name="Normal 3 3 2 2 2 7 2 2" xfId="58773"/>
    <cellStyle name="Normal 3 3 2 2 2 7 2 2 2" xfId="58774"/>
    <cellStyle name="Normal 3 3 2 2 2 7 2 3" xfId="58775"/>
    <cellStyle name="Normal 3 3 2 2 2 7 3" xfId="58776"/>
    <cellStyle name="Normal 3 3 2 2 2 7 3 2" xfId="58777"/>
    <cellStyle name="Normal 3 3 2 2 2 7 4" xfId="58778"/>
    <cellStyle name="Normal 3 3 2 2 2 7 5" xfId="58779"/>
    <cellStyle name="Normal 3 3 2 2 2 7 6" xfId="58780"/>
    <cellStyle name="Normal 3 3 2 2 2 7 7" xfId="58781"/>
    <cellStyle name="Normal 3 3 2 2 2 7 8" xfId="58782"/>
    <cellStyle name="Normal 3 3 2 2 2 8" xfId="58783"/>
    <cellStyle name="Normal 3 3 2 2 2 8 2" xfId="58784"/>
    <cellStyle name="Normal 3 3 2 2 2 8 2 2" xfId="58785"/>
    <cellStyle name="Normal 3 3 2 2 2 8 2 2 2" xfId="58786"/>
    <cellStyle name="Normal 3 3 2 2 2 8 2 3" xfId="58787"/>
    <cellStyle name="Normal 3 3 2 2 2 8 3" xfId="58788"/>
    <cellStyle name="Normal 3 3 2 2 2 8 3 2" xfId="58789"/>
    <cellStyle name="Normal 3 3 2 2 2 8 4" xfId="58790"/>
    <cellStyle name="Normal 3 3 2 2 2 8 5" xfId="58791"/>
    <cellStyle name="Normal 3 3 2 2 2 9" xfId="58792"/>
    <cellStyle name="Normal 3 3 2 2 2 9 2" xfId="58793"/>
    <cellStyle name="Normal 3 3 2 2 2 9 2 2" xfId="58794"/>
    <cellStyle name="Normal 3 3 2 2 2 9 2 2 2" xfId="58795"/>
    <cellStyle name="Normal 3 3 2 2 2 9 2 3" xfId="58796"/>
    <cellStyle name="Normal 3 3 2 2 2 9 3" xfId="58797"/>
    <cellStyle name="Normal 3 3 2 2 2 9 3 2" xfId="58798"/>
    <cellStyle name="Normal 3 3 2 2 2 9 4" xfId="58799"/>
    <cellStyle name="Normal 3 3 2 2 2 9 5" xfId="58800"/>
    <cellStyle name="Normal 3 3 2 2 20" xfId="58801"/>
    <cellStyle name="Normal 3 3 2 2 3" xfId="58802"/>
    <cellStyle name="Normal 3 3 2 2 3 10" xfId="58803"/>
    <cellStyle name="Normal 3 3 2 2 3 11" xfId="58804"/>
    <cellStyle name="Normal 3 3 2 2 3 12" xfId="58805"/>
    <cellStyle name="Normal 3 3 2 2 3 13" xfId="58806"/>
    <cellStyle name="Normal 3 3 2 2 3 14" xfId="58807"/>
    <cellStyle name="Normal 3 3 2 2 3 15" xfId="58808"/>
    <cellStyle name="Normal 3 3 2 2 3 2" xfId="58809"/>
    <cellStyle name="Normal 3 3 2 2 3 2 10" xfId="58810"/>
    <cellStyle name="Normal 3 3 2 2 3 2 11" xfId="58811"/>
    <cellStyle name="Normal 3 3 2 2 3 2 12" xfId="58812"/>
    <cellStyle name="Normal 3 3 2 2 3 2 2" xfId="58813"/>
    <cellStyle name="Normal 3 3 2 2 3 2 2 2" xfId="58814"/>
    <cellStyle name="Normal 3 3 2 2 3 2 2 2 2" xfId="58815"/>
    <cellStyle name="Normal 3 3 2 2 3 2 2 2 2 2" xfId="58816"/>
    <cellStyle name="Normal 3 3 2 2 3 2 2 2 3" xfId="58817"/>
    <cellStyle name="Normal 3 3 2 2 3 2 2 3" xfId="58818"/>
    <cellStyle name="Normal 3 3 2 2 3 2 2 3 2" xfId="58819"/>
    <cellStyle name="Normal 3 3 2 2 3 2 2 4" xfId="58820"/>
    <cellStyle name="Normal 3 3 2 2 3 2 2 5" xfId="58821"/>
    <cellStyle name="Normal 3 3 2 2 3 2 2 6" xfId="58822"/>
    <cellStyle name="Normal 3 3 2 2 3 2 2 7" xfId="58823"/>
    <cellStyle name="Normal 3 3 2 2 3 2 2 8" xfId="58824"/>
    <cellStyle name="Normal 3 3 2 2 3 2 3" xfId="58825"/>
    <cellStyle name="Normal 3 3 2 2 3 2 3 2" xfId="58826"/>
    <cellStyle name="Normal 3 3 2 2 3 2 3 2 2" xfId="58827"/>
    <cellStyle name="Normal 3 3 2 2 3 2 3 2 2 2" xfId="58828"/>
    <cellStyle name="Normal 3 3 2 2 3 2 3 2 3" xfId="58829"/>
    <cellStyle name="Normal 3 3 2 2 3 2 3 3" xfId="58830"/>
    <cellStyle name="Normal 3 3 2 2 3 2 3 3 2" xfId="58831"/>
    <cellStyle name="Normal 3 3 2 2 3 2 3 4" xfId="58832"/>
    <cellStyle name="Normal 3 3 2 2 3 2 3 5" xfId="58833"/>
    <cellStyle name="Normal 3 3 2 2 3 2 3 6" xfId="58834"/>
    <cellStyle name="Normal 3 3 2 2 3 2 3 7" xfId="58835"/>
    <cellStyle name="Normal 3 3 2 2 3 2 3 8" xfId="58836"/>
    <cellStyle name="Normal 3 3 2 2 3 2 4" xfId="58837"/>
    <cellStyle name="Normal 3 3 2 2 3 2 4 2" xfId="58838"/>
    <cellStyle name="Normal 3 3 2 2 3 2 4 2 2" xfId="58839"/>
    <cellStyle name="Normal 3 3 2 2 3 2 4 3" xfId="58840"/>
    <cellStyle name="Normal 3 3 2 2 3 2 5" xfId="58841"/>
    <cellStyle name="Normal 3 3 2 2 3 2 5 2" xfId="58842"/>
    <cellStyle name="Normal 3 3 2 2 3 2 6" xfId="58843"/>
    <cellStyle name="Normal 3 3 2 2 3 2 6 2" xfId="58844"/>
    <cellStyle name="Normal 3 3 2 2 3 2 7" xfId="58845"/>
    <cellStyle name="Normal 3 3 2 2 3 2 8" xfId="58846"/>
    <cellStyle name="Normal 3 3 2 2 3 2 9" xfId="58847"/>
    <cellStyle name="Normal 3 3 2 2 3 3" xfId="58848"/>
    <cellStyle name="Normal 3 3 2 2 3 3 10" xfId="58849"/>
    <cellStyle name="Normal 3 3 2 2 3 3 11" xfId="58850"/>
    <cellStyle name="Normal 3 3 2 2 3 3 12" xfId="58851"/>
    <cellStyle name="Normal 3 3 2 2 3 3 2" xfId="58852"/>
    <cellStyle name="Normal 3 3 2 2 3 3 2 2" xfId="58853"/>
    <cellStyle name="Normal 3 3 2 2 3 3 2 2 2" xfId="58854"/>
    <cellStyle name="Normal 3 3 2 2 3 3 2 2 2 2" xfId="58855"/>
    <cellStyle name="Normal 3 3 2 2 3 3 2 2 3" xfId="58856"/>
    <cellStyle name="Normal 3 3 2 2 3 3 2 3" xfId="58857"/>
    <cellStyle name="Normal 3 3 2 2 3 3 2 3 2" xfId="58858"/>
    <cellStyle name="Normal 3 3 2 2 3 3 2 4" xfId="58859"/>
    <cellStyle name="Normal 3 3 2 2 3 3 2 5" xfId="58860"/>
    <cellStyle name="Normal 3 3 2 2 3 3 2 6" xfId="58861"/>
    <cellStyle name="Normal 3 3 2 2 3 3 2 7" xfId="58862"/>
    <cellStyle name="Normal 3 3 2 2 3 3 2 8" xfId="58863"/>
    <cellStyle name="Normal 3 3 2 2 3 3 3" xfId="58864"/>
    <cellStyle name="Normal 3 3 2 2 3 3 3 2" xfId="58865"/>
    <cellStyle name="Normal 3 3 2 2 3 3 3 2 2" xfId="58866"/>
    <cellStyle name="Normal 3 3 2 2 3 3 3 2 2 2" xfId="58867"/>
    <cellStyle name="Normal 3 3 2 2 3 3 3 2 3" xfId="58868"/>
    <cellStyle name="Normal 3 3 2 2 3 3 3 3" xfId="58869"/>
    <cellStyle name="Normal 3 3 2 2 3 3 3 3 2" xfId="58870"/>
    <cellStyle name="Normal 3 3 2 2 3 3 3 4" xfId="58871"/>
    <cellStyle name="Normal 3 3 2 2 3 3 3 5" xfId="58872"/>
    <cellStyle name="Normal 3 3 2 2 3 3 3 6" xfId="58873"/>
    <cellStyle name="Normal 3 3 2 2 3 3 3 7" xfId="58874"/>
    <cellStyle name="Normal 3 3 2 2 3 3 3 8" xfId="58875"/>
    <cellStyle name="Normal 3 3 2 2 3 3 4" xfId="58876"/>
    <cellStyle name="Normal 3 3 2 2 3 3 4 2" xfId="58877"/>
    <cellStyle name="Normal 3 3 2 2 3 3 4 2 2" xfId="58878"/>
    <cellStyle name="Normal 3 3 2 2 3 3 4 3" xfId="58879"/>
    <cellStyle name="Normal 3 3 2 2 3 3 5" xfId="58880"/>
    <cellStyle name="Normal 3 3 2 2 3 3 5 2" xfId="58881"/>
    <cellStyle name="Normal 3 3 2 2 3 3 6" xfId="58882"/>
    <cellStyle name="Normal 3 3 2 2 3 3 6 2" xfId="58883"/>
    <cellStyle name="Normal 3 3 2 2 3 3 7" xfId="58884"/>
    <cellStyle name="Normal 3 3 2 2 3 3 8" xfId="58885"/>
    <cellStyle name="Normal 3 3 2 2 3 3 9" xfId="58886"/>
    <cellStyle name="Normal 3 3 2 2 3 4" xfId="58887"/>
    <cellStyle name="Normal 3 3 2 2 3 4 10" xfId="58888"/>
    <cellStyle name="Normal 3 3 2 2 3 4 11" xfId="58889"/>
    <cellStyle name="Normal 3 3 2 2 3 4 12" xfId="58890"/>
    <cellStyle name="Normal 3 3 2 2 3 4 2" xfId="58891"/>
    <cellStyle name="Normal 3 3 2 2 3 4 2 2" xfId="58892"/>
    <cellStyle name="Normal 3 3 2 2 3 4 2 2 2" xfId="58893"/>
    <cellStyle name="Normal 3 3 2 2 3 4 2 2 2 2" xfId="58894"/>
    <cellStyle name="Normal 3 3 2 2 3 4 2 2 3" xfId="58895"/>
    <cellStyle name="Normal 3 3 2 2 3 4 2 3" xfId="58896"/>
    <cellStyle name="Normal 3 3 2 2 3 4 2 3 2" xfId="58897"/>
    <cellStyle name="Normal 3 3 2 2 3 4 2 4" xfId="58898"/>
    <cellStyle name="Normal 3 3 2 2 3 4 2 5" xfId="58899"/>
    <cellStyle name="Normal 3 3 2 2 3 4 2 6" xfId="58900"/>
    <cellStyle name="Normal 3 3 2 2 3 4 2 7" xfId="58901"/>
    <cellStyle name="Normal 3 3 2 2 3 4 2 8" xfId="58902"/>
    <cellStyle name="Normal 3 3 2 2 3 4 3" xfId="58903"/>
    <cellStyle name="Normal 3 3 2 2 3 4 3 2" xfId="58904"/>
    <cellStyle name="Normal 3 3 2 2 3 4 3 2 2" xfId="58905"/>
    <cellStyle name="Normal 3 3 2 2 3 4 3 2 2 2" xfId="58906"/>
    <cellStyle name="Normal 3 3 2 2 3 4 3 2 3" xfId="58907"/>
    <cellStyle name="Normal 3 3 2 2 3 4 3 3" xfId="58908"/>
    <cellStyle name="Normal 3 3 2 2 3 4 3 3 2" xfId="58909"/>
    <cellStyle name="Normal 3 3 2 2 3 4 3 4" xfId="58910"/>
    <cellStyle name="Normal 3 3 2 2 3 4 3 5" xfId="58911"/>
    <cellStyle name="Normal 3 3 2 2 3 4 3 6" xfId="58912"/>
    <cellStyle name="Normal 3 3 2 2 3 4 3 7" xfId="58913"/>
    <cellStyle name="Normal 3 3 2 2 3 4 3 8" xfId="58914"/>
    <cellStyle name="Normal 3 3 2 2 3 4 4" xfId="58915"/>
    <cellStyle name="Normal 3 3 2 2 3 4 4 2" xfId="58916"/>
    <cellStyle name="Normal 3 3 2 2 3 4 4 2 2" xfId="58917"/>
    <cellStyle name="Normal 3 3 2 2 3 4 4 3" xfId="58918"/>
    <cellStyle name="Normal 3 3 2 2 3 4 5" xfId="58919"/>
    <cellStyle name="Normal 3 3 2 2 3 4 5 2" xfId="58920"/>
    <cellStyle name="Normal 3 3 2 2 3 4 6" xfId="58921"/>
    <cellStyle name="Normal 3 3 2 2 3 4 6 2" xfId="58922"/>
    <cellStyle name="Normal 3 3 2 2 3 4 7" xfId="58923"/>
    <cellStyle name="Normal 3 3 2 2 3 4 8" xfId="58924"/>
    <cellStyle name="Normal 3 3 2 2 3 4 9" xfId="58925"/>
    <cellStyle name="Normal 3 3 2 2 3 5" xfId="58926"/>
    <cellStyle name="Normal 3 3 2 2 3 5 2" xfId="58927"/>
    <cellStyle name="Normal 3 3 2 2 3 5 2 2" xfId="58928"/>
    <cellStyle name="Normal 3 3 2 2 3 5 2 2 2" xfId="58929"/>
    <cellStyle name="Normal 3 3 2 2 3 5 2 3" xfId="58930"/>
    <cellStyle name="Normal 3 3 2 2 3 5 3" xfId="58931"/>
    <cellStyle name="Normal 3 3 2 2 3 5 3 2" xfId="58932"/>
    <cellStyle name="Normal 3 3 2 2 3 5 4" xfId="58933"/>
    <cellStyle name="Normal 3 3 2 2 3 5 5" xfId="58934"/>
    <cellStyle name="Normal 3 3 2 2 3 5 6" xfId="58935"/>
    <cellStyle name="Normal 3 3 2 2 3 5 7" xfId="58936"/>
    <cellStyle name="Normal 3 3 2 2 3 5 8" xfId="58937"/>
    <cellStyle name="Normal 3 3 2 2 3 6" xfId="58938"/>
    <cellStyle name="Normal 3 3 2 2 3 6 2" xfId="58939"/>
    <cellStyle name="Normal 3 3 2 2 3 6 2 2" xfId="58940"/>
    <cellStyle name="Normal 3 3 2 2 3 6 2 2 2" xfId="58941"/>
    <cellStyle name="Normal 3 3 2 2 3 6 2 3" xfId="58942"/>
    <cellStyle name="Normal 3 3 2 2 3 6 3" xfId="58943"/>
    <cellStyle name="Normal 3 3 2 2 3 6 3 2" xfId="58944"/>
    <cellStyle name="Normal 3 3 2 2 3 6 4" xfId="58945"/>
    <cellStyle name="Normal 3 3 2 2 3 6 5" xfId="58946"/>
    <cellStyle name="Normal 3 3 2 2 3 6 6" xfId="58947"/>
    <cellStyle name="Normal 3 3 2 2 3 6 7" xfId="58948"/>
    <cellStyle name="Normal 3 3 2 2 3 6 8" xfId="58949"/>
    <cellStyle name="Normal 3 3 2 2 3 7" xfId="58950"/>
    <cellStyle name="Normal 3 3 2 2 3 7 2" xfId="58951"/>
    <cellStyle name="Normal 3 3 2 2 3 7 2 2" xfId="58952"/>
    <cellStyle name="Normal 3 3 2 2 3 7 3" xfId="58953"/>
    <cellStyle name="Normal 3 3 2 2 3 8" xfId="58954"/>
    <cellStyle name="Normal 3 3 2 2 3 8 2" xfId="58955"/>
    <cellStyle name="Normal 3 3 2 2 3 9" xfId="58956"/>
    <cellStyle name="Normal 3 3 2 2 3 9 2" xfId="58957"/>
    <cellStyle name="Normal 3 3 2 2 4" xfId="58958"/>
    <cellStyle name="Normal 3 3 2 2 4 10" xfId="58959"/>
    <cellStyle name="Normal 3 3 2 2 4 11" xfId="58960"/>
    <cellStyle name="Normal 3 3 2 2 4 12" xfId="58961"/>
    <cellStyle name="Normal 3 3 2 2 4 2" xfId="58962"/>
    <cellStyle name="Normal 3 3 2 2 4 2 2" xfId="58963"/>
    <cellStyle name="Normal 3 3 2 2 4 2 2 2" xfId="58964"/>
    <cellStyle name="Normal 3 3 2 2 4 2 2 2 2" xfId="58965"/>
    <cellStyle name="Normal 3 3 2 2 4 2 2 3" xfId="58966"/>
    <cellStyle name="Normal 3 3 2 2 4 2 3" xfId="58967"/>
    <cellStyle name="Normal 3 3 2 2 4 2 3 2" xfId="58968"/>
    <cellStyle name="Normal 3 3 2 2 4 2 4" xfId="58969"/>
    <cellStyle name="Normal 3 3 2 2 4 2 5" xfId="58970"/>
    <cellStyle name="Normal 3 3 2 2 4 2 6" xfId="58971"/>
    <cellStyle name="Normal 3 3 2 2 4 2 7" xfId="58972"/>
    <cellStyle name="Normal 3 3 2 2 4 2 8" xfId="58973"/>
    <cellStyle name="Normal 3 3 2 2 4 3" xfId="58974"/>
    <cellStyle name="Normal 3 3 2 2 4 3 2" xfId="58975"/>
    <cellStyle name="Normal 3 3 2 2 4 3 2 2" xfId="58976"/>
    <cellStyle name="Normal 3 3 2 2 4 3 2 2 2" xfId="58977"/>
    <cellStyle name="Normal 3 3 2 2 4 3 2 3" xfId="58978"/>
    <cellStyle name="Normal 3 3 2 2 4 3 3" xfId="58979"/>
    <cellStyle name="Normal 3 3 2 2 4 3 3 2" xfId="58980"/>
    <cellStyle name="Normal 3 3 2 2 4 3 4" xfId="58981"/>
    <cellStyle name="Normal 3 3 2 2 4 3 5" xfId="58982"/>
    <cellStyle name="Normal 3 3 2 2 4 3 6" xfId="58983"/>
    <cellStyle name="Normal 3 3 2 2 4 3 7" xfId="58984"/>
    <cellStyle name="Normal 3 3 2 2 4 3 8" xfId="58985"/>
    <cellStyle name="Normal 3 3 2 2 4 4" xfId="58986"/>
    <cellStyle name="Normal 3 3 2 2 4 4 2" xfId="58987"/>
    <cellStyle name="Normal 3 3 2 2 4 4 2 2" xfId="58988"/>
    <cellStyle name="Normal 3 3 2 2 4 4 3" xfId="58989"/>
    <cellStyle name="Normal 3 3 2 2 4 5" xfId="58990"/>
    <cellStyle name="Normal 3 3 2 2 4 5 2" xfId="58991"/>
    <cellStyle name="Normal 3 3 2 2 4 6" xfId="58992"/>
    <cellStyle name="Normal 3 3 2 2 4 6 2" xfId="58993"/>
    <cellStyle name="Normal 3 3 2 2 4 7" xfId="58994"/>
    <cellStyle name="Normal 3 3 2 2 4 8" xfId="58995"/>
    <cellStyle name="Normal 3 3 2 2 4 9" xfId="58996"/>
    <cellStyle name="Normal 3 3 2 2 5" xfId="58997"/>
    <cellStyle name="Normal 3 3 2 2 5 10" xfId="58998"/>
    <cellStyle name="Normal 3 3 2 2 5 11" xfId="58999"/>
    <cellStyle name="Normal 3 3 2 2 5 12" xfId="59000"/>
    <cellStyle name="Normal 3 3 2 2 5 2" xfId="59001"/>
    <cellStyle name="Normal 3 3 2 2 5 2 2" xfId="59002"/>
    <cellStyle name="Normal 3 3 2 2 5 2 2 2" xfId="59003"/>
    <cellStyle name="Normal 3 3 2 2 5 2 2 2 2" xfId="59004"/>
    <cellStyle name="Normal 3 3 2 2 5 2 2 3" xfId="59005"/>
    <cellStyle name="Normal 3 3 2 2 5 2 3" xfId="59006"/>
    <cellStyle name="Normal 3 3 2 2 5 2 3 2" xfId="59007"/>
    <cellStyle name="Normal 3 3 2 2 5 2 4" xfId="59008"/>
    <cellStyle name="Normal 3 3 2 2 5 2 5" xfId="59009"/>
    <cellStyle name="Normal 3 3 2 2 5 2 6" xfId="59010"/>
    <cellStyle name="Normal 3 3 2 2 5 2 7" xfId="59011"/>
    <cellStyle name="Normal 3 3 2 2 5 2 8" xfId="59012"/>
    <cellStyle name="Normal 3 3 2 2 5 3" xfId="59013"/>
    <cellStyle name="Normal 3 3 2 2 5 3 2" xfId="59014"/>
    <cellStyle name="Normal 3 3 2 2 5 3 2 2" xfId="59015"/>
    <cellStyle name="Normal 3 3 2 2 5 3 2 2 2" xfId="59016"/>
    <cellStyle name="Normal 3 3 2 2 5 3 2 3" xfId="59017"/>
    <cellStyle name="Normal 3 3 2 2 5 3 3" xfId="59018"/>
    <cellStyle name="Normal 3 3 2 2 5 3 3 2" xfId="59019"/>
    <cellStyle name="Normal 3 3 2 2 5 3 4" xfId="59020"/>
    <cellStyle name="Normal 3 3 2 2 5 3 5" xfId="59021"/>
    <cellStyle name="Normal 3 3 2 2 5 3 6" xfId="59022"/>
    <cellStyle name="Normal 3 3 2 2 5 3 7" xfId="59023"/>
    <cellStyle name="Normal 3 3 2 2 5 3 8" xfId="59024"/>
    <cellStyle name="Normal 3 3 2 2 5 4" xfId="59025"/>
    <cellStyle name="Normal 3 3 2 2 5 4 2" xfId="59026"/>
    <cellStyle name="Normal 3 3 2 2 5 4 2 2" xfId="59027"/>
    <cellStyle name="Normal 3 3 2 2 5 4 3" xfId="59028"/>
    <cellStyle name="Normal 3 3 2 2 5 5" xfId="59029"/>
    <cellStyle name="Normal 3 3 2 2 5 5 2" xfId="59030"/>
    <cellStyle name="Normal 3 3 2 2 5 6" xfId="59031"/>
    <cellStyle name="Normal 3 3 2 2 5 6 2" xfId="59032"/>
    <cellStyle name="Normal 3 3 2 2 5 7" xfId="59033"/>
    <cellStyle name="Normal 3 3 2 2 5 8" xfId="59034"/>
    <cellStyle name="Normal 3 3 2 2 5 9" xfId="59035"/>
    <cellStyle name="Normal 3 3 2 2 6" xfId="59036"/>
    <cellStyle name="Normal 3 3 2 2 6 10" xfId="59037"/>
    <cellStyle name="Normal 3 3 2 2 6 11" xfId="59038"/>
    <cellStyle name="Normal 3 3 2 2 6 12" xfId="59039"/>
    <cellStyle name="Normal 3 3 2 2 6 2" xfId="59040"/>
    <cellStyle name="Normal 3 3 2 2 6 2 2" xfId="59041"/>
    <cellStyle name="Normal 3 3 2 2 6 2 2 2" xfId="59042"/>
    <cellStyle name="Normal 3 3 2 2 6 2 2 2 2" xfId="59043"/>
    <cellStyle name="Normal 3 3 2 2 6 2 2 3" xfId="59044"/>
    <cellStyle name="Normal 3 3 2 2 6 2 3" xfId="59045"/>
    <cellStyle name="Normal 3 3 2 2 6 2 3 2" xfId="59046"/>
    <cellStyle name="Normal 3 3 2 2 6 2 4" xfId="59047"/>
    <cellStyle name="Normal 3 3 2 2 6 2 5" xfId="59048"/>
    <cellStyle name="Normal 3 3 2 2 6 2 6" xfId="59049"/>
    <cellStyle name="Normal 3 3 2 2 6 2 7" xfId="59050"/>
    <cellStyle name="Normal 3 3 2 2 6 2 8" xfId="59051"/>
    <cellStyle name="Normal 3 3 2 2 6 3" xfId="59052"/>
    <cellStyle name="Normal 3 3 2 2 6 3 2" xfId="59053"/>
    <cellStyle name="Normal 3 3 2 2 6 3 2 2" xfId="59054"/>
    <cellStyle name="Normal 3 3 2 2 6 3 2 2 2" xfId="59055"/>
    <cellStyle name="Normal 3 3 2 2 6 3 2 3" xfId="59056"/>
    <cellStyle name="Normal 3 3 2 2 6 3 3" xfId="59057"/>
    <cellStyle name="Normal 3 3 2 2 6 3 3 2" xfId="59058"/>
    <cellStyle name="Normal 3 3 2 2 6 3 4" xfId="59059"/>
    <cellStyle name="Normal 3 3 2 2 6 3 5" xfId="59060"/>
    <cellStyle name="Normal 3 3 2 2 6 3 6" xfId="59061"/>
    <cellStyle name="Normal 3 3 2 2 6 3 7" xfId="59062"/>
    <cellStyle name="Normal 3 3 2 2 6 3 8" xfId="59063"/>
    <cellStyle name="Normal 3 3 2 2 6 4" xfId="59064"/>
    <cellStyle name="Normal 3 3 2 2 6 4 2" xfId="59065"/>
    <cellStyle name="Normal 3 3 2 2 6 4 2 2" xfId="59066"/>
    <cellStyle name="Normal 3 3 2 2 6 4 3" xfId="59067"/>
    <cellStyle name="Normal 3 3 2 2 6 5" xfId="59068"/>
    <cellStyle name="Normal 3 3 2 2 6 5 2" xfId="59069"/>
    <cellStyle name="Normal 3 3 2 2 6 6" xfId="59070"/>
    <cellStyle name="Normal 3 3 2 2 6 6 2" xfId="59071"/>
    <cellStyle name="Normal 3 3 2 2 6 7" xfId="59072"/>
    <cellStyle name="Normal 3 3 2 2 6 8" xfId="59073"/>
    <cellStyle name="Normal 3 3 2 2 6 9" xfId="59074"/>
    <cellStyle name="Normal 3 3 2 2 7" xfId="59075"/>
    <cellStyle name="Normal 3 3 2 2 7 2" xfId="59076"/>
    <cellStyle name="Normal 3 3 2 2 7 2 2" xfId="59077"/>
    <cellStyle name="Normal 3 3 2 2 7 2 2 2" xfId="59078"/>
    <cellStyle name="Normal 3 3 2 2 7 2 3" xfId="59079"/>
    <cellStyle name="Normal 3 3 2 2 7 3" xfId="59080"/>
    <cellStyle name="Normal 3 3 2 2 7 3 2" xfId="59081"/>
    <cellStyle name="Normal 3 3 2 2 7 4" xfId="59082"/>
    <cellStyle name="Normal 3 3 2 2 7 5" xfId="59083"/>
    <cellStyle name="Normal 3 3 2 2 7 6" xfId="59084"/>
    <cellStyle name="Normal 3 3 2 2 7 7" xfId="59085"/>
    <cellStyle name="Normal 3 3 2 2 7 8" xfId="59086"/>
    <cellStyle name="Normal 3 3 2 2 8" xfId="59087"/>
    <cellStyle name="Normal 3 3 2 2 8 2" xfId="59088"/>
    <cellStyle name="Normal 3 3 2 2 8 2 2" xfId="59089"/>
    <cellStyle name="Normal 3 3 2 2 8 2 2 2" xfId="59090"/>
    <cellStyle name="Normal 3 3 2 2 8 2 3" xfId="59091"/>
    <cellStyle name="Normal 3 3 2 2 8 3" xfId="59092"/>
    <cellStyle name="Normal 3 3 2 2 8 3 2" xfId="59093"/>
    <cellStyle name="Normal 3 3 2 2 8 4" xfId="59094"/>
    <cellStyle name="Normal 3 3 2 2 8 5" xfId="59095"/>
    <cellStyle name="Normal 3 3 2 2 8 6" xfId="59096"/>
    <cellStyle name="Normal 3 3 2 2 8 7" xfId="59097"/>
    <cellStyle name="Normal 3 3 2 2 8 8" xfId="59098"/>
    <cellStyle name="Normal 3 3 2 2 9" xfId="59099"/>
    <cellStyle name="Normal 3 3 2 2 9 2" xfId="59100"/>
    <cellStyle name="Normal 3 3 2 2 9 2 2" xfId="59101"/>
    <cellStyle name="Normal 3 3 2 2 9 2 2 2" xfId="59102"/>
    <cellStyle name="Normal 3 3 2 2 9 2 3" xfId="59103"/>
    <cellStyle name="Normal 3 3 2 2 9 3" xfId="59104"/>
    <cellStyle name="Normal 3 3 2 2 9 3 2" xfId="59105"/>
    <cellStyle name="Normal 3 3 2 2 9 4" xfId="59106"/>
    <cellStyle name="Normal 3 3 2 2 9 5" xfId="59107"/>
    <cellStyle name="Normal 3 3 2 20" xfId="59108"/>
    <cellStyle name="Normal 3 3 2 21" xfId="59109"/>
    <cellStyle name="Normal 3 3 2 3" xfId="59110"/>
    <cellStyle name="Normal 3 3 2 3 10" xfId="59111"/>
    <cellStyle name="Normal 3 3 2 3 10 2" xfId="59112"/>
    <cellStyle name="Normal 3 3 2 3 10 2 2" xfId="59113"/>
    <cellStyle name="Normal 3 3 2 3 10 3" xfId="59114"/>
    <cellStyle name="Normal 3 3 2 3 11" xfId="59115"/>
    <cellStyle name="Normal 3 3 2 3 11 2" xfId="59116"/>
    <cellStyle name="Normal 3 3 2 3 12" xfId="59117"/>
    <cellStyle name="Normal 3 3 2 3 12 2" xfId="59118"/>
    <cellStyle name="Normal 3 3 2 3 13" xfId="59119"/>
    <cellStyle name="Normal 3 3 2 3 14" xfId="59120"/>
    <cellStyle name="Normal 3 3 2 3 15" xfId="59121"/>
    <cellStyle name="Normal 3 3 2 3 16" xfId="59122"/>
    <cellStyle name="Normal 3 3 2 3 17" xfId="59123"/>
    <cellStyle name="Normal 3 3 2 3 18" xfId="59124"/>
    <cellStyle name="Normal 3 3 2 3 2" xfId="59125"/>
    <cellStyle name="Normal 3 3 2 3 2 10" xfId="59126"/>
    <cellStyle name="Normal 3 3 2 3 2 11" xfId="59127"/>
    <cellStyle name="Normal 3 3 2 3 2 12" xfId="59128"/>
    <cellStyle name="Normal 3 3 2 3 2 13" xfId="59129"/>
    <cellStyle name="Normal 3 3 2 3 2 14" xfId="59130"/>
    <cellStyle name="Normal 3 3 2 3 2 15" xfId="59131"/>
    <cellStyle name="Normal 3 3 2 3 2 2" xfId="59132"/>
    <cellStyle name="Normal 3 3 2 3 2 2 10" xfId="59133"/>
    <cellStyle name="Normal 3 3 2 3 2 2 11" xfId="59134"/>
    <cellStyle name="Normal 3 3 2 3 2 2 12" xfId="59135"/>
    <cellStyle name="Normal 3 3 2 3 2 2 2" xfId="59136"/>
    <cellStyle name="Normal 3 3 2 3 2 2 2 2" xfId="59137"/>
    <cellStyle name="Normal 3 3 2 3 2 2 2 2 2" xfId="59138"/>
    <cellStyle name="Normal 3 3 2 3 2 2 2 2 2 2" xfId="59139"/>
    <cellStyle name="Normal 3 3 2 3 2 2 2 2 3" xfId="59140"/>
    <cellStyle name="Normal 3 3 2 3 2 2 2 3" xfId="59141"/>
    <cellStyle name="Normal 3 3 2 3 2 2 2 3 2" xfId="59142"/>
    <cellStyle name="Normal 3 3 2 3 2 2 2 4" xfId="59143"/>
    <cellStyle name="Normal 3 3 2 3 2 2 2 5" xfId="59144"/>
    <cellStyle name="Normal 3 3 2 3 2 2 2 6" xfId="59145"/>
    <cellStyle name="Normal 3 3 2 3 2 2 2 7" xfId="59146"/>
    <cellStyle name="Normal 3 3 2 3 2 2 2 8" xfId="59147"/>
    <cellStyle name="Normal 3 3 2 3 2 2 3" xfId="59148"/>
    <cellStyle name="Normal 3 3 2 3 2 2 3 2" xfId="59149"/>
    <cellStyle name="Normal 3 3 2 3 2 2 3 2 2" xfId="59150"/>
    <cellStyle name="Normal 3 3 2 3 2 2 3 2 2 2" xfId="59151"/>
    <cellStyle name="Normal 3 3 2 3 2 2 3 2 3" xfId="59152"/>
    <cellStyle name="Normal 3 3 2 3 2 2 3 3" xfId="59153"/>
    <cellStyle name="Normal 3 3 2 3 2 2 3 3 2" xfId="59154"/>
    <cellStyle name="Normal 3 3 2 3 2 2 3 4" xfId="59155"/>
    <cellStyle name="Normal 3 3 2 3 2 2 3 5" xfId="59156"/>
    <cellStyle name="Normal 3 3 2 3 2 2 3 6" xfId="59157"/>
    <cellStyle name="Normal 3 3 2 3 2 2 3 7" xfId="59158"/>
    <cellStyle name="Normal 3 3 2 3 2 2 3 8" xfId="59159"/>
    <cellStyle name="Normal 3 3 2 3 2 2 4" xfId="59160"/>
    <cellStyle name="Normal 3 3 2 3 2 2 4 2" xfId="59161"/>
    <cellStyle name="Normal 3 3 2 3 2 2 4 2 2" xfId="59162"/>
    <cellStyle name="Normal 3 3 2 3 2 2 4 3" xfId="59163"/>
    <cellStyle name="Normal 3 3 2 3 2 2 5" xfId="59164"/>
    <cellStyle name="Normal 3 3 2 3 2 2 5 2" xfId="59165"/>
    <cellStyle name="Normal 3 3 2 3 2 2 6" xfId="59166"/>
    <cellStyle name="Normal 3 3 2 3 2 2 6 2" xfId="59167"/>
    <cellStyle name="Normal 3 3 2 3 2 2 7" xfId="59168"/>
    <cellStyle name="Normal 3 3 2 3 2 2 8" xfId="59169"/>
    <cellStyle name="Normal 3 3 2 3 2 2 9" xfId="59170"/>
    <cellStyle name="Normal 3 3 2 3 2 3" xfId="59171"/>
    <cellStyle name="Normal 3 3 2 3 2 3 10" xfId="59172"/>
    <cellStyle name="Normal 3 3 2 3 2 3 11" xfId="59173"/>
    <cellStyle name="Normal 3 3 2 3 2 3 12" xfId="59174"/>
    <cellStyle name="Normal 3 3 2 3 2 3 2" xfId="59175"/>
    <cellStyle name="Normal 3 3 2 3 2 3 2 2" xfId="59176"/>
    <cellStyle name="Normal 3 3 2 3 2 3 2 2 2" xfId="59177"/>
    <cellStyle name="Normal 3 3 2 3 2 3 2 2 2 2" xfId="59178"/>
    <cellStyle name="Normal 3 3 2 3 2 3 2 2 3" xfId="59179"/>
    <cellStyle name="Normal 3 3 2 3 2 3 2 3" xfId="59180"/>
    <cellStyle name="Normal 3 3 2 3 2 3 2 3 2" xfId="59181"/>
    <cellStyle name="Normal 3 3 2 3 2 3 2 4" xfId="59182"/>
    <cellStyle name="Normal 3 3 2 3 2 3 2 5" xfId="59183"/>
    <cellStyle name="Normal 3 3 2 3 2 3 2 6" xfId="59184"/>
    <cellStyle name="Normal 3 3 2 3 2 3 2 7" xfId="59185"/>
    <cellStyle name="Normal 3 3 2 3 2 3 2 8" xfId="59186"/>
    <cellStyle name="Normal 3 3 2 3 2 3 3" xfId="59187"/>
    <cellStyle name="Normal 3 3 2 3 2 3 3 2" xfId="59188"/>
    <cellStyle name="Normal 3 3 2 3 2 3 3 2 2" xfId="59189"/>
    <cellStyle name="Normal 3 3 2 3 2 3 3 2 2 2" xfId="59190"/>
    <cellStyle name="Normal 3 3 2 3 2 3 3 2 3" xfId="59191"/>
    <cellStyle name="Normal 3 3 2 3 2 3 3 3" xfId="59192"/>
    <cellStyle name="Normal 3 3 2 3 2 3 3 3 2" xfId="59193"/>
    <cellStyle name="Normal 3 3 2 3 2 3 3 4" xfId="59194"/>
    <cellStyle name="Normal 3 3 2 3 2 3 3 5" xfId="59195"/>
    <cellStyle name="Normal 3 3 2 3 2 3 3 6" xfId="59196"/>
    <cellStyle name="Normal 3 3 2 3 2 3 3 7" xfId="59197"/>
    <cellStyle name="Normal 3 3 2 3 2 3 3 8" xfId="59198"/>
    <cellStyle name="Normal 3 3 2 3 2 3 4" xfId="59199"/>
    <cellStyle name="Normal 3 3 2 3 2 3 4 2" xfId="59200"/>
    <cellStyle name="Normal 3 3 2 3 2 3 4 2 2" xfId="59201"/>
    <cellStyle name="Normal 3 3 2 3 2 3 4 3" xfId="59202"/>
    <cellStyle name="Normal 3 3 2 3 2 3 5" xfId="59203"/>
    <cellStyle name="Normal 3 3 2 3 2 3 5 2" xfId="59204"/>
    <cellStyle name="Normal 3 3 2 3 2 3 6" xfId="59205"/>
    <cellStyle name="Normal 3 3 2 3 2 3 6 2" xfId="59206"/>
    <cellStyle name="Normal 3 3 2 3 2 3 7" xfId="59207"/>
    <cellStyle name="Normal 3 3 2 3 2 3 8" xfId="59208"/>
    <cellStyle name="Normal 3 3 2 3 2 3 9" xfId="59209"/>
    <cellStyle name="Normal 3 3 2 3 2 4" xfId="59210"/>
    <cellStyle name="Normal 3 3 2 3 2 4 10" xfId="59211"/>
    <cellStyle name="Normal 3 3 2 3 2 4 11" xfId="59212"/>
    <cellStyle name="Normal 3 3 2 3 2 4 12" xfId="59213"/>
    <cellStyle name="Normal 3 3 2 3 2 4 2" xfId="59214"/>
    <cellStyle name="Normal 3 3 2 3 2 4 2 2" xfId="59215"/>
    <cellStyle name="Normal 3 3 2 3 2 4 2 2 2" xfId="59216"/>
    <cellStyle name="Normal 3 3 2 3 2 4 2 2 2 2" xfId="59217"/>
    <cellStyle name="Normal 3 3 2 3 2 4 2 2 3" xfId="59218"/>
    <cellStyle name="Normal 3 3 2 3 2 4 2 3" xfId="59219"/>
    <cellStyle name="Normal 3 3 2 3 2 4 2 3 2" xfId="59220"/>
    <cellStyle name="Normal 3 3 2 3 2 4 2 4" xfId="59221"/>
    <cellStyle name="Normal 3 3 2 3 2 4 2 5" xfId="59222"/>
    <cellStyle name="Normal 3 3 2 3 2 4 2 6" xfId="59223"/>
    <cellStyle name="Normal 3 3 2 3 2 4 2 7" xfId="59224"/>
    <cellStyle name="Normal 3 3 2 3 2 4 2 8" xfId="59225"/>
    <cellStyle name="Normal 3 3 2 3 2 4 3" xfId="59226"/>
    <cellStyle name="Normal 3 3 2 3 2 4 3 2" xfId="59227"/>
    <cellStyle name="Normal 3 3 2 3 2 4 3 2 2" xfId="59228"/>
    <cellStyle name="Normal 3 3 2 3 2 4 3 2 2 2" xfId="59229"/>
    <cellStyle name="Normal 3 3 2 3 2 4 3 2 3" xfId="59230"/>
    <cellStyle name="Normal 3 3 2 3 2 4 3 3" xfId="59231"/>
    <cellStyle name="Normal 3 3 2 3 2 4 3 3 2" xfId="59232"/>
    <cellStyle name="Normal 3 3 2 3 2 4 3 4" xfId="59233"/>
    <cellStyle name="Normal 3 3 2 3 2 4 3 5" xfId="59234"/>
    <cellStyle name="Normal 3 3 2 3 2 4 3 6" xfId="59235"/>
    <cellStyle name="Normal 3 3 2 3 2 4 3 7" xfId="59236"/>
    <cellStyle name="Normal 3 3 2 3 2 4 3 8" xfId="59237"/>
    <cellStyle name="Normal 3 3 2 3 2 4 4" xfId="59238"/>
    <cellStyle name="Normal 3 3 2 3 2 4 4 2" xfId="59239"/>
    <cellStyle name="Normal 3 3 2 3 2 4 4 2 2" xfId="59240"/>
    <cellStyle name="Normal 3 3 2 3 2 4 4 3" xfId="59241"/>
    <cellStyle name="Normal 3 3 2 3 2 4 5" xfId="59242"/>
    <cellStyle name="Normal 3 3 2 3 2 4 5 2" xfId="59243"/>
    <cellStyle name="Normal 3 3 2 3 2 4 6" xfId="59244"/>
    <cellStyle name="Normal 3 3 2 3 2 4 6 2" xfId="59245"/>
    <cellStyle name="Normal 3 3 2 3 2 4 7" xfId="59246"/>
    <cellStyle name="Normal 3 3 2 3 2 4 8" xfId="59247"/>
    <cellStyle name="Normal 3 3 2 3 2 4 9" xfId="59248"/>
    <cellStyle name="Normal 3 3 2 3 2 5" xfId="59249"/>
    <cellStyle name="Normal 3 3 2 3 2 5 2" xfId="59250"/>
    <cellStyle name="Normal 3 3 2 3 2 5 2 2" xfId="59251"/>
    <cellStyle name="Normal 3 3 2 3 2 5 2 2 2" xfId="59252"/>
    <cellStyle name="Normal 3 3 2 3 2 5 2 3" xfId="59253"/>
    <cellStyle name="Normal 3 3 2 3 2 5 3" xfId="59254"/>
    <cellStyle name="Normal 3 3 2 3 2 5 3 2" xfId="59255"/>
    <cellStyle name="Normal 3 3 2 3 2 5 4" xfId="59256"/>
    <cellStyle name="Normal 3 3 2 3 2 5 5" xfId="59257"/>
    <cellStyle name="Normal 3 3 2 3 2 5 6" xfId="59258"/>
    <cellStyle name="Normal 3 3 2 3 2 5 7" xfId="59259"/>
    <cellStyle name="Normal 3 3 2 3 2 5 8" xfId="59260"/>
    <cellStyle name="Normal 3 3 2 3 2 6" xfId="59261"/>
    <cellStyle name="Normal 3 3 2 3 2 6 2" xfId="59262"/>
    <cellStyle name="Normal 3 3 2 3 2 6 2 2" xfId="59263"/>
    <cellStyle name="Normal 3 3 2 3 2 6 2 2 2" xfId="59264"/>
    <cellStyle name="Normal 3 3 2 3 2 6 2 3" xfId="59265"/>
    <cellStyle name="Normal 3 3 2 3 2 6 3" xfId="59266"/>
    <cellStyle name="Normal 3 3 2 3 2 6 3 2" xfId="59267"/>
    <cellStyle name="Normal 3 3 2 3 2 6 4" xfId="59268"/>
    <cellStyle name="Normal 3 3 2 3 2 6 5" xfId="59269"/>
    <cellStyle name="Normal 3 3 2 3 2 6 6" xfId="59270"/>
    <cellStyle name="Normal 3 3 2 3 2 6 7" xfId="59271"/>
    <cellStyle name="Normal 3 3 2 3 2 6 8" xfId="59272"/>
    <cellStyle name="Normal 3 3 2 3 2 7" xfId="59273"/>
    <cellStyle name="Normal 3 3 2 3 2 7 2" xfId="59274"/>
    <cellStyle name="Normal 3 3 2 3 2 7 2 2" xfId="59275"/>
    <cellStyle name="Normal 3 3 2 3 2 7 3" xfId="59276"/>
    <cellStyle name="Normal 3 3 2 3 2 8" xfId="59277"/>
    <cellStyle name="Normal 3 3 2 3 2 8 2" xfId="59278"/>
    <cellStyle name="Normal 3 3 2 3 2 9" xfId="59279"/>
    <cellStyle name="Normal 3 3 2 3 2 9 2" xfId="59280"/>
    <cellStyle name="Normal 3 3 2 3 3" xfId="59281"/>
    <cellStyle name="Normal 3 3 2 3 3 10" xfId="59282"/>
    <cellStyle name="Normal 3 3 2 3 3 11" xfId="59283"/>
    <cellStyle name="Normal 3 3 2 3 3 12" xfId="59284"/>
    <cellStyle name="Normal 3 3 2 3 3 2" xfId="59285"/>
    <cellStyle name="Normal 3 3 2 3 3 2 2" xfId="59286"/>
    <cellStyle name="Normal 3 3 2 3 3 2 2 2" xfId="59287"/>
    <cellStyle name="Normal 3 3 2 3 3 2 2 2 2" xfId="59288"/>
    <cellStyle name="Normal 3 3 2 3 3 2 2 3" xfId="59289"/>
    <cellStyle name="Normal 3 3 2 3 3 2 3" xfId="59290"/>
    <cellStyle name="Normal 3 3 2 3 3 2 3 2" xfId="59291"/>
    <cellStyle name="Normal 3 3 2 3 3 2 4" xfId="59292"/>
    <cellStyle name="Normal 3 3 2 3 3 2 5" xfId="59293"/>
    <cellStyle name="Normal 3 3 2 3 3 2 6" xfId="59294"/>
    <cellStyle name="Normal 3 3 2 3 3 2 7" xfId="59295"/>
    <cellStyle name="Normal 3 3 2 3 3 2 8" xfId="59296"/>
    <cellStyle name="Normal 3 3 2 3 3 3" xfId="59297"/>
    <cellStyle name="Normal 3 3 2 3 3 3 2" xfId="59298"/>
    <cellStyle name="Normal 3 3 2 3 3 3 2 2" xfId="59299"/>
    <cellStyle name="Normal 3 3 2 3 3 3 2 2 2" xfId="59300"/>
    <cellStyle name="Normal 3 3 2 3 3 3 2 3" xfId="59301"/>
    <cellStyle name="Normal 3 3 2 3 3 3 3" xfId="59302"/>
    <cellStyle name="Normal 3 3 2 3 3 3 3 2" xfId="59303"/>
    <cellStyle name="Normal 3 3 2 3 3 3 4" xfId="59304"/>
    <cellStyle name="Normal 3 3 2 3 3 3 5" xfId="59305"/>
    <cellStyle name="Normal 3 3 2 3 3 3 6" xfId="59306"/>
    <cellStyle name="Normal 3 3 2 3 3 3 7" xfId="59307"/>
    <cellStyle name="Normal 3 3 2 3 3 3 8" xfId="59308"/>
    <cellStyle name="Normal 3 3 2 3 3 4" xfId="59309"/>
    <cellStyle name="Normal 3 3 2 3 3 4 2" xfId="59310"/>
    <cellStyle name="Normal 3 3 2 3 3 4 2 2" xfId="59311"/>
    <cellStyle name="Normal 3 3 2 3 3 4 3" xfId="59312"/>
    <cellStyle name="Normal 3 3 2 3 3 5" xfId="59313"/>
    <cellStyle name="Normal 3 3 2 3 3 5 2" xfId="59314"/>
    <cellStyle name="Normal 3 3 2 3 3 6" xfId="59315"/>
    <cellStyle name="Normal 3 3 2 3 3 6 2" xfId="59316"/>
    <cellStyle name="Normal 3 3 2 3 3 7" xfId="59317"/>
    <cellStyle name="Normal 3 3 2 3 3 8" xfId="59318"/>
    <cellStyle name="Normal 3 3 2 3 3 9" xfId="59319"/>
    <cellStyle name="Normal 3 3 2 3 4" xfId="59320"/>
    <cellStyle name="Normal 3 3 2 3 4 10" xfId="59321"/>
    <cellStyle name="Normal 3 3 2 3 4 11" xfId="59322"/>
    <cellStyle name="Normal 3 3 2 3 4 12" xfId="59323"/>
    <cellStyle name="Normal 3 3 2 3 4 2" xfId="59324"/>
    <cellStyle name="Normal 3 3 2 3 4 2 2" xfId="59325"/>
    <cellStyle name="Normal 3 3 2 3 4 2 2 2" xfId="59326"/>
    <cellStyle name="Normal 3 3 2 3 4 2 2 2 2" xfId="59327"/>
    <cellStyle name="Normal 3 3 2 3 4 2 2 3" xfId="59328"/>
    <cellStyle name="Normal 3 3 2 3 4 2 3" xfId="59329"/>
    <cellStyle name="Normal 3 3 2 3 4 2 3 2" xfId="59330"/>
    <cellStyle name="Normal 3 3 2 3 4 2 4" xfId="59331"/>
    <cellStyle name="Normal 3 3 2 3 4 2 5" xfId="59332"/>
    <cellStyle name="Normal 3 3 2 3 4 2 6" xfId="59333"/>
    <cellStyle name="Normal 3 3 2 3 4 2 7" xfId="59334"/>
    <cellStyle name="Normal 3 3 2 3 4 2 8" xfId="59335"/>
    <cellStyle name="Normal 3 3 2 3 4 3" xfId="59336"/>
    <cellStyle name="Normal 3 3 2 3 4 3 2" xfId="59337"/>
    <cellStyle name="Normal 3 3 2 3 4 3 2 2" xfId="59338"/>
    <cellStyle name="Normal 3 3 2 3 4 3 2 2 2" xfId="59339"/>
    <cellStyle name="Normal 3 3 2 3 4 3 2 3" xfId="59340"/>
    <cellStyle name="Normal 3 3 2 3 4 3 3" xfId="59341"/>
    <cellStyle name="Normal 3 3 2 3 4 3 3 2" xfId="59342"/>
    <cellStyle name="Normal 3 3 2 3 4 3 4" xfId="59343"/>
    <cellStyle name="Normal 3 3 2 3 4 3 5" xfId="59344"/>
    <cellStyle name="Normal 3 3 2 3 4 3 6" xfId="59345"/>
    <cellStyle name="Normal 3 3 2 3 4 3 7" xfId="59346"/>
    <cellStyle name="Normal 3 3 2 3 4 3 8" xfId="59347"/>
    <cellStyle name="Normal 3 3 2 3 4 4" xfId="59348"/>
    <cellStyle name="Normal 3 3 2 3 4 4 2" xfId="59349"/>
    <cellStyle name="Normal 3 3 2 3 4 4 2 2" xfId="59350"/>
    <cellStyle name="Normal 3 3 2 3 4 4 3" xfId="59351"/>
    <cellStyle name="Normal 3 3 2 3 4 5" xfId="59352"/>
    <cellStyle name="Normal 3 3 2 3 4 5 2" xfId="59353"/>
    <cellStyle name="Normal 3 3 2 3 4 6" xfId="59354"/>
    <cellStyle name="Normal 3 3 2 3 4 6 2" xfId="59355"/>
    <cellStyle name="Normal 3 3 2 3 4 7" xfId="59356"/>
    <cellStyle name="Normal 3 3 2 3 4 8" xfId="59357"/>
    <cellStyle name="Normal 3 3 2 3 4 9" xfId="59358"/>
    <cellStyle name="Normal 3 3 2 3 5" xfId="59359"/>
    <cellStyle name="Normal 3 3 2 3 5 10" xfId="59360"/>
    <cellStyle name="Normal 3 3 2 3 5 11" xfId="59361"/>
    <cellStyle name="Normal 3 3 2 3 5 12" xfId="59362"/>
    <cellStyle name="Normal 3 3 2 3 5 2" xfId="59363"/>
    <cellStyle name="Normal 3 3 2 3 5 2 2" xfId="59364"/>
    <cellStyle name="Normal 3 3 2 3 5 2 2 2" xfId="59365"/>
    <cellStyle name="Normal 3 3 2 3 5 2 2 2 2" xfId="59366"/>
    <cellStyle name="Normal 3 3 2 3 5 2 2 3" xfId="59367"/>
    <cellStyle name="Normal 3 3 2 3 5 2 3" xfId="59368"/>
    <cellStyle name="Normal 3 3 2 3 5 2 3 2" xfId="59369"/>
    <cellStyle name="Normal 3 3 2 3 5 2 4" xfId="59370"/>
    <cellStyle name="Normal 3 3 2 3 5 2 5" xfId="59371"/>
    <cellStyle name="Normal 3 3 2 3 5 2 6" xfId="59372"/>
    <cellStyle name="Normal 3 3 2 3 5 2 7" xfId="59373"/>
    <cellStyle name="Normal 3 3 2 3 5 2 8" xfId="59374"/>
    <cellStyle name="Normal 3 3 2 3 5 3" xfId="59375"/>
    <cellStyle name="Normal 3 3 2 3 5 3 2" xfId="59376"/>
    <cellStyle name="Normal 3 3 2 3 5 3 2 2" xfId="59377"/>
    <cellStyle name="Normal 3 3 2 3 5 3 2 2 2" xfId="59378"/>
    <cellStyle name="Normal 3 3 2 3 5 3 2 3" xfId="59379"/>
    <cellStyle name="Normal 3 3 2 3 5 3 3" xfId="59380"/>
    <cellStyle name="Normal 3 3 2 3 5 3 3 2" xfId="59381"/>
    <cellStyle name="Normal 3 3 2 3 5 3 4" xfId="59382"/>
    <cellStyle name="Normal 3 3 2 3 5 3 5" xfId="59383"/>
    <cellStyle name="Normal 3 3 2 3 5 3 6" xfId="59384"/>
    <cellStyle name="Normal 3 3 2 3 5 3 7" xfId="59385"/>
    <cellStyle name="Normal 3 3 2 3 5 3 8" xfId="59386"/>
    <cellStyle name="Normal 3 3 2 3 5 4" xfId="59387"/>
    <cellStyle name="Normal 3 3 2 3 5 4 2" xfId="59388"/>
    <cellStyle name="Normal 3 3 2 3 5 4 2 2" xfId="59389"/>
    <cellStyle name="Normal 3 3 2 3 5 4 3" xfId="59390"/>
    <cellStyle name="Normal 3 3 2 3 5 5" xfId="59391"/>
    <cellStyle name="Normal 3 3 2 3 5 5 2" xfId="59392"/>
    <cellStyle name="Normal 3 3 2 3 5 6" xfId="59393"/>
    <cellStyle name="Normal 3 3 2 3 5 6 2" xfId="59394"/>
    <cellStyle name="Normal 3 3 2 3 5 7" xfId="59395"/>
    <cellStyle name="Normal 3 3 2 3 5 8" xfId="59396"/>
    <cellStyle name="Normal 3 3 2 3 5 9" xfId="59397"/>
    <cellStyle name="Normal 3 3 2 3 6" xfId="59398"/>
    <cellStyle name="Normal 3 3 2 3 6 2" xfId="59399"/>
    <cellStyle name="Normal 3 3 2 3 6 2 2" xfId="59400"/>
    <cellStyle name="Normal 3 3 2 3 6 2 2 2" xfId="59401"/>
    <cellStyle name="Normal 3 3 2 3 6 2 3" xfId="59402"/>
    <cellStyle name="Normal 3 3 2 3 6 3" xfId="59403"/>
    <cellStyle name="Normal 3 3 2 3 6 3 2" xfId="59404"/>
    <cellStyle name="Normal 3 3 2 3 6 4" xfId="59405"/>
    <cellStyle name="Normal 3 3 2 3 6 5" xfId="59406"/>
    <cellStyle name="Normal 3 3 2 3 6 6" xfId="59407"/>
    <cellStyle name="Normal 3 3 2 3 6 7" xfId="59408"/>
    <cellStyle name="Normal 3 3 2 3 6 8" xfId="59409"/>
    <cellStyle name="Normal 3 3 2 3 7" xfId="59410"/>
    <cellStyle name="Normal 3 3 2 3 7 2" xfId="59411"/>
    <cellStyle name="Normal 3 3 2 3 7 2 2" xfId="59412"/>
    <cellStyle name="Normal 3 3 2 3 7 2 2 2" xfId="59413"/>
    <cellStyle name="Normal 3 3 2 3 7 2 3" xfId="59414"/>
    <cellStyle name="Normal 3 3 2 3 7 3" xfId="59415"/>
    <cellStyle name="Normal 3 3 2 3 7 3 2" xfId="59416"/>
    <cellStyle name="Normal 3 3 2 3 7 4" xfId="59417"/>
    <cellStyle name="Normal 3 3 2 3 7 5" xfId="59418"/>
    <cellStyle name="Normal 3 3 2 3 7 6" xfId="59419"/>
    <cellStyle name="Normal 3 3 2 3 7 7" xfId="59420"/>
    <cellStyle name="Normal 3 3 2 3 7 8" xfId="59421"/>
    <cellStyle name="Normal 3 3 2 3 8" xfId="59422"/>
    <cellStyle name="Normal 3 3 2 3 8 2" xfId="59423"/>
    <cellStyle name="Normal 3 3 2 3 8 2 2" xfId="59424"/>
    <cellStyle name="Normal 3 3 2 3 8 2 2 2" xfId="59425"/>
    <cellStyle name="Normal 3 3 2 3 8 2 3" xfId="59426"/>
    <cellStyle name="Normal 3 3 2 3 8 3" xfId="59427"/>
    <cellStyle name="Normal 3 3 2 3 8 3 2" xfId="59428"/>
    <cellStyle name="Normal 3 3 2 3 8 4" xfId="59429"/>
    <cellStyle name="Normal 3 3 2 3 8 5" xfId="59430"/>
    <cellStyle name="Normal 3 3 2 3 9" xfId="59431"/>
    <cellStyle name="Normal 3 3 2 3 9 2" xfId="59432"/>
    <cellStyle name="Normal 3 3 2 3 9 2 2" xfId="59433"/>
    <cellStyle name="Normal 3 3 2 3 9 2 2 2" xfId="59434"/>
    <cellStyle name="Normal 3 3 2 3 9 2 3" xfId="59435"/>
    <cellStyle name="Normal 3 3 2 3 9 3" xfId="59436"/>
    <cellStyle name="Normal 3 3 2 3 9 3 2" xfId="59437"/>
    <cellStyle name="Normal 3 3 2 3 9 4" xfId="59438"/>
    <cellStyle name="Normal 3 3 2 3 9 5" xfId="59439"/>
    <cellStyle name="Normal 3 3 2 4" xfId="59440"/>
    <cellStyle name="Normal 3 3 2 4 10" xfId="59441"/>
    <cellStyle name="Normal 3 3 2 4 11" xfId="59442"/>
    <cellStyle name="Normal 3 3 2 4 12" xfId="59443"/>
    <cellStyle name="Normal 3 3 2 4 13" xfId="59444"/>
    <cellStyle name="Normal 3 3 2 4 14" xfId="59445"/>
    <cellStyle name="Normal 3 3 2 4 15" xfId="59446"/>
    <cellStyle name="Normal 3 3 2 4 2" xfId="59447"/>
    <cellStyle name="Normal 3 3 2 4 2 10" xfId="59448"/>
    <cellStyle name="Normal 3 3 2 4 2 11" xfId="59449"/>
    <cellStyle name="Normal 3 3 2 4 2 12" xfId="59450"/>
    <cellStyle name="Normal 3 3 2 4 2 2" xfId="59451"/>
    <cellStyle name="Normal 3 3 2 4 2 2 2" xfId="59452"/>
    <cellStyle name="Normal 3 3 2 4 2 2 2 2" xfId="59453"/>
    <cellStyle name="Normal 3 3 2 4 2 2 2 2 2" xfId="59454"/>
    <cellStyle name="Normal 3 3 2 4 2 2 2 3" xfId="59455"/>
    <cellStyle name="Normal 3 3 2 4 2 2 3" xfId="59456"/>
    <cellStyle name="Normal 3 3 2 4 2 2 3 2" xfId="59457"/>
    <cellStyle name="Normal 3 3 2 4 2 2 4" xfId="59458"/>
    <cellStyle name="Normal 3 3 2 4 2 2 5" xfId="59459"/>
    <cellStyle name="Normal 3 3 2 4 2 2 6" xfId="59460"/>
    <cellStyle name="Normal 3 3 2 4 2 2 7" xfId="59461"/>
    <cellStyle name="Normal 3 3 2 4 2 2 8" xfId="59462"/>
    <cellStyle name="Normal 3 3 2 4 2 3" xfId="59463"/>
    <cellStyle name="Normal 3 3 2 4 2 3 2" xfId="59464"/>
    <cellStyle name="Normal 3 3 2 4 2 3 2 2" xfId="59465"/>
    <cellStyle name="Normal 3 3 2 4 2 3 2 2 2" xfId="59466"/>
    <cellStyle name="Normal 3 3 2 4 2 3 2 3" xfId="59467"/>
    <cellStyle name="Normal 3 3 2 4 2 3 3" xfId="59468"/>
    <cellStyle name="Normal 3 3 2 4 2 3 3 2" xfId="59469"/>
    <cellStyle name="Normal 3 3 2 4 2 3 4" xfId="59470"/>
    <cellStyle name="Normal 3 3 2 4 2 3 5" xfId="59471"/>
    <cellStyle name="Normal 3 3 2 4 2 3 6" xfId="59472"/>
    <cellStyle name="Normal 3 3 2 4 2 3 7" xfId="59473"/>
    <cellStyle name="Normal 3 3 2 4 2 3 8" xfId="59474"/>
    <cellStyle name="Normal 3 3 2 4 2 4" xfId="59475"/>
    <cellStyle name="Normal 3 3 2 4 2 4 2" xfId="59476"/>
    <cellStyle name="Normal 3 3 2 4 2 4 2 2" xfId="59477"/>
    <cellStyle name="Normal 3 3 2 4 2 4 3" xfId="59478"/>
    <cellStyle name="Normal 3 3 2 4 2 5" xfId="59479"/>
    <cellStyle name="Normal 3 3 2 4 2 5 2" xfId="59480"/>
    <cellStyle name="Normal 3 3 2 4 2 6" xfId="59481"/>
    <cellStyle name="Normal 3 3 2 4 2 6 2" xfId="59482"/>
    <cellStyle name="Normal 3 3 2 4 2 7" xfId="59483"/>
    <cellStyle name="Normal 3 3 2 4 2 8" xfId="59484"/>
    <cellStyle name="Normal 3 3 2 4 2 9" xfId="59485"/>
    <cellStyle name="Normal 3 3 2 4 3" xfId="59486"/>
    <cellStyle name="Normal 3 3 2 4 3 10" xfId="59487"/>
    <cellStyle name="Normal 3 3 2 4 3 11" xfId="59488"/>
    <cellStyle name="Normal 3 3 2 4 3 12" xfId="59489"/>
    <cellStyle name="Normal 3 3 2 4 3 2" xfId="59490"/>
    <cellStyle name="Normal 3 3 2 4 3 2 2" xfId="59491"/>
    <cellStyle name="Normal 3 3 2 4 3 2 2 2" xfId="59492"/>
    <cellStyle name="Normal 3 3 2 4 3 2 2 2 2" xfId="59493"/>
    <cellStyle name="Normal 3 3 2 4 3 2 2 3" xfId="59494"/>
    <cellStyle name="Normal 3 3 2 4 3 2 3" xfId="59495"/>
    <cellStyle name="Normal 3 3 2 4 3 2 3 2" xfId="59496"/>
    <cellStyle name="Normal 3 3 2 4 3 2 4" xfId="59497"/>
    <cellStyle name="Normal 3 3 2 4 3 2 5" xfId="59498"/>
    <cellStyle name="Normal 3 3 2 4 3 2 6" xfId="59499"/>
    <cellStyle name="Normal 3 3 2 4 3 2 7" xfId="59500"/>
    <cellStyle name="Normal 3 3 2 4 3 2 8" xfId="59501"/>
    <cellStyle name="Normal 3 3 2 4 3 3" xfId="59502"/>
    <cellStyle name="Normal 3 3 2 4 3 3 2" xfId="59503"/>
    <cellStyle name="Normal 3 3 2 4 3 3 2 2" xfId="59504"/>
    <cellStyle name="Normal 3 3 2 4 3 3 2 2 2" xfId="59505"/>
    <cellStyle name="Normal 3 3 2 4 3 3 2 3" xfId="59506"/>
    <cellStyle name="Normal 3 3 2 4 3 3 3" xfId="59507"/>
    <cellStyle name="Normal 3 3 2 4 3 3 3 2" xfId="59508"/>
    <cellStyle name="Normal 3 3 2 4 3 3 4" xfId="59509"/>
    <cellStyle name="Normal 3 3 2 4 3 3 5" xfId="59510"/>
    <cellStyle name="Normal 3 3 2 4 3 3 6" xfId="59511"/>
    <cellStyle name="Normal 3 3 2 4 3 3 7" xfId="59512"/>
    <cellStyle name="Normal 3 3 2 4 3 3 8" xfId="59513"/>
    <cellStyle name="Normal 3 3 2 4 3 4" xfId="59514"/>
    <cellStyle name="Normal 3 3 2 4 3 4 2" xfId="59515"/>
    <cellStyle name="Normal 3 3 2 4 3 4 2 2" xfId="59516"/>
    <cellStyle name="Normal 3 3 2 4 3 4 3" xfId="59517"/>
    <cellStyle name="Normal 3 3 2 4 3 5" xfId="59518"/>
    <cellStyle name="Normal 3 3 2 4 3 5 2" xfId="59519"/>
    <cellStyle name="Normal 3 3 2 4 3 6" xfId="59520"/>
    <cellStyle name="Normal 3 3 2 4 3 6 2" xfId="59521"/>
    <cellStyle name="Normal 3 3 2 4 3 7" xfId="59522"/>
    <cellStyle name="Normal 3 3 2 4 3 8" xfId="59523"/>
    <cellStyle name="Normal 3 3 2 4 3 9" xfId="59524"/>
    <cellStyle name="Normal 3 3 2 4 4" xfId="59525"/>
    <cellStyle name="Normal 3 3 2 4 4 10" xfId="59526"/>
    <cellStyle name="Normal 3 3 2 4 4 11" xfId="59527"/>
    <cellStyle name="Normal 3 3 2 4 4 12" xfId="59528"/>
    <cellStyle name="Normal 3 3 2 4 4 2" xfId="59529"/>
    <cellStyle name="Normal 3 3 2 4 4 2 2" xfId="59530"/>
    <cellStyle name="Normal 3 3 2 4 4 2 2 2" xfId="59531"/>
    <cellStyle name="Normal 3 3 2 4 4 2 2 2 2" xfId="59532"/>
    <cellStyle name="Normal 3 3 2 4 4 2 2 3" xfId="59533"/>
    <cellStyle name="Normal 3 3 2 4 4 2 3" xfId="59534"/>
    <cellStyle name="Normal 3 3 2 4 4 2 3 2" xfId="59535"/>
    <cellStyle name="Normal 3 3 2 4 4 2 4" xfId="59536"/>
    <cellStyle name="Normal 3 3 2 4 4 2 5" xfId="59537"/>
    <cellStyle name="Normal 3 3 2 4 4 2 6" xfId="59538"/>
    <cellStyle name="Normal 3 3 2 4 4 2 7" xfId="59539"/>
    <cellStyle name="Normal 3 3 2 4 4 2 8" xfId="59540"/>
    <cellStyle name="Normal 3 3 2 4 4 3" xfId="59541"/>
    <cellStyle name="Normal 3 3 2 4 4 3 2" xfId="59542"/>
    <cellStyle name="Normal 3 3 2 4 4 3 2 2" xfId="59543"/>
    <cellStyle name="Normal 3 3 2 4 4 3 2 2 2" xfId="59544"/>
    <cellStyle name="Normal 3 3 2 4 4 3 2 3" xfId="59545"/>
    <cellStyle name="Normal 3 3 2 4 4 3 3" xfId="59546"/>
    <cellStyle name="Normal 3 3 2 4 4 3 3 2" xfId="59547"/>
    <cellStyle name="Normal 3 3 2 4 4 3 4" xfId="59548"/>
    <cellStyle name="Normal 3 3 2 4 4 3 5" xfId="59549"/>
    <cellStyle name="Normal 3 3 2 4 4 3 6" xfId="59550"/>
    <cellStyle name="Normal 3 3 2 4 4 3 7" xfId="59551"/>
    <cellStyle name="Normal 3 3 2 4 4 3 8" xfId="59552"/>
    <cellStyle name="Normal 3 3 2 4 4 4" xfId="59553"/>
    <cellStyle name="Normal 3 3 2 4 4 4 2" xfId="59554"/>
    <cellStyle name="Normal 3 3 2 4 4 4 2 2" xfId="59555"/>
    <cellStyle name="Normal 3 3 2 4 4 4 3" xfId="59556"/>
    <cellStyle name="Normal 3 3 2 4 4 5" xfId="59557"/>
    <cellStyle name="Normal 3 3 2 4 4 5 2" xfId="59558"/>
    <cellStyle name="Normal 3 3 2 4 4 6" xfId="59559"/>
    <cellStyle name="Normal 3 3 2 4 4 6 2" xfId="59560"/>
    <cellStyle name="Normal 3 3 2 4 4 7" xfId="59561"/>
    <cellStyle name="Normal 3 3 2 4 4 8" xfId="59562"/>
    <cellStyle name="Normal 3 3 2 4 4 9" xfId="59563"/>
    <cellStyle name="Normal 3 3 2 4 5" xfId="59564"/>
    <cellStyle name="Normal 3 3 2 4 5 2" xfId="59565"/>
    <cellStyle name="Normal 3 3 2 4 5 2 2" xfId="59566"/>
    <cellStyle name="Normal 3 3 2 4 5 2 2 2" xfId="59567"/>
    <cellStyle name="Normal 3 3 2 4 5 2 3" xfId="59568"/>
    <cellStyle name="Normal 3 3 2 4 5 3" xfId="59569"/>
    <cellStyle name="Normal 3 3 2 4 5 3 2" xfId="59570"/>
    <cellStyle name="Normal 3 3 2 4 5 4" xfId="59571"/>
    <cellStyle name="Normal 3 3 2 4 5 5" xfId="59572"/>
    <cellStyle name="Normal 3 3 2 4 5 6" xfId="59573"/>
    <cellStyle name="Normal 3 3 2 4 5 7" xfId="59574"/>
    <cellStyle name="Normal 3 3 2 4 5 8" xfId="59575"/>
    <cellStyle name="Normal 3 3 2 4 6" xfId="59576"/>
    <cellStyle name="Normal 3 3 2 4 6 2" xfId="59577"/>
    <cellStyle name="Normal 3 3 2 4 6 2 2" xfId="59578"/>
    <cellStyle name="Normal 3 3 2 4 6 2 2 2" xfId="59579"/>
    <cellStyle name="Normal 3 3 2 4 6 2 3" xfId="59580"/>
    <cellStyle name="Normal 3 3 2 4 6 3" xfId="59581"/>
    <cellStyle name="Normal 3 3 2 4 6 3 2" xfId="59582"/>
    <cellStyle name="Normal 3 3 2 4 6 4" xfId="59583"/>
    <cellStyle name="Normal 3 3 2 4 6 5" xfId="59584"/>
    <cellStyle name="Normal 3 3 2 4 6 6" xfId="59585"/>
    <cellStyle name="Normal 3 3 2 4 6 7" xfId="59586"/>
    <cellStyle name="Normal 3 3 2 4 6 8" xfId="59587"/>
    <cellStyle name="Normal 3 3 2 4 7" xfId="59588"/>
    <cellStyle name="Normal 3 3 2 4 7 2" xfId="59589"/>
    <cellStyle name="Normal 3 3 2 4 7 2 2" xfId="59590"/>
    <cellStyle name="Normal 3 3 2 4 7 3" xfId="59591"/>
    <cellStyle name="Normal 3 3 2 4 8" xfId="59592"/>
    <cellStyle name="Normal 3 3 2 4 8 2" xfId="59593"/>
    <cellStyle name="Normal 3 3 2 4 9" xfId="59594"/>
    <cellStyle name="Normal 3 3 2 4 9 2" xfId="59595"/>
    <cellStyle name="Normal 3 3 2 5" xfId="59596"/>
    <cellStyle name="Normal 3 3 2 5 10" xfId="59597"/>
    <cellStyle name="Normal 3 3 2 5 11" xfId="59598"/>
    <cellStyle name="Normal 3 3 2 5 12" xfId="59599"/>
    <cellStyle name="Normal 3 3 2 5 2" xfId="59600"/>
    <cellStyle name="Normal 3 3 2 5 2 2" xfId="59601"/>
    <cellStyle name="Normal 3 3 2 5 2 2 2" xfId="59602"/>
    <cellStyle name="Normal 3 3 2 5 2 2 2 2" xfId="59603"/>
    <cellStyle name="Normal 3 3 2 5 2 2 3" xfId="59604"/>
    <cellStyle name="Normal 3 3 2 5 2 3" xfId="59605"/>
    <cellStyle name="Normal 3 3 2 5 2 3 2" xfId="59606"/>
    <cellStyle name="Normal 3 3 2 5 2 4" xfId="59607"/>
    <cellStyle name="Normal 3 3 2 5 2 5" xfId="59608"/>
    <cellStyle name="Normal 3 3 2 5 2 6" xfId="59609"/>
    <cellStyle name="Normal 3 3 2 5 2 7" xfId="59610"/>
    <cellStyle name="Normal 3 3 2 5 2 8" xfId="59611"/>
    <cellStyle name="Normal 3 3 2 5 3" xfId="59612"/>
    <cellStyle name="Normal 3 3 2 5 3 2" xfId="59613"/>
    <cellStyle name="Normal 3 3 2 5 3 2 2" xfId="59614"/>
    <cellStyle name="Normal 3 3 2 5 3 2 2 2" xfId="59615"/>
    <cellStyle name="Normal 3 3 2 5 3 2 3" xfId="59616"/>
    <cellStyle name="Normal 3 3 2 5 3 3" xfId="59617"/>
    <cellStyle name="Normal 3 3 2 5 3 3 2" xfId="59618"/>
    <cellStyle name="Normal 3 3 2 5 3 4" xfId="59619"/>
    <cellStyle name="Normal 3 3 2 5 3 5" xfId="59620"/>
    <cellStyle name="Normal 3 3 2 5 3 6" xfId="59621"/>
    <cellStyle name="Normal 3 3 2 5 3 7" xfId="59622"/>
    <cellStyle name="Normal 3 3 2 5 3 8" xfId="59623"/>
    <cellStyle name="Normal 3 3 2 5 4" xfId="59624"/>
    <cellStyle name="Normal 3 3 2 5 4 2" xfId="59625"/>
    <cellStyle name="Normal 3 3 2 5 4 2 2" xfId="59626"/>
    <cellStyle name="Normal 3 3 2 5 4 3" xfId="59627"/>
    <cellStyle name="Normal 3 3 2 5 5" xfId="59628"/>
    <cellStyle name="Normal 3 3 2 5 5 2" xfId="59629"/>
    <cellStyle name="Normal 3 3 2 5 6" xfId="59630"/>
    <cellStyle name="Normal 3 3 2 5 6 2" xfId="59631"/>
    <cellStyle name="Normal 3 3 2 5 7" xfId="59632"/>
    <cellStyle name="Normal 3 3 2 5 8" xfId="59633"/>
    <cellStyle name="Normal 3 3 2 5 9" xfId="59634"/>
    <cellStyle name="Normal 3 3 2 6" xfId="59635"/>
    <cellStyle name="Normal 3 3 2 6 10" xfId="59636"/>
    <cellStyle name="Normal 3 3 2 6 11" xfId="59637"/>
    <cellStyle name="Normal 3 3 2 6 12" xfId="59638"/>
    <cellStyle name="Normal 3 3 2 6 2" xfId="59639"/>
    <cellStyle name="Normal 3 3 2 6 2 2" xfId="59640"/>
    <cellStyle name="Normal 3 3 2 6 2 2 2" xfId="59641"/>
    <cellStyle name="Normal 3 3 2 6 2 2 2 2" xfId="59642"/>
    <cellStyle name="Normal 3 3 2 6 2 2 3" xfId="59643"/>
    <cellStyle name="Normal 3 3 2 6 2 3" xfId="59644"/>
    <cellStyle name="Normal 3 3 2 6 2 3 2" xfId="59645"/>
    <cellStyle name="Normal 3 3 2 6 2 4" xfId="59646"/>
    <cellStyle name="Normal 3 3 2 6 2 5" xfId="59647"/>
    <cellStyle name="Normal 3 3 2 6 2 6" xfId="59648"/>
    <cellStyle name="Normal 3 3 2 6 2 7" xfId="59649"/>
    <cellStyle name="Normal 3 3 2 6 2 8" xfId="59650"/>
    <cellStyle name="Normal 3 3 2 6 3" xfId="59651"/>
    <cellStyle name="Normal 3 3 2 6 3 2" xfId="59652"/>
    <cellStyle name="Normal 3 3 2 6 3 2 2" xfId="59653"/>
    <cellStyle name="Normal 3 3 2 6 3 2 2 2" xfId="59654"/>
    <cellStyle name="Normal 3 3 2 6 3 2 3" xfId="59655"/>
    <cellStyle name="Normal 3 3 2 6 3 3" xfId="59656"/>
    <cellStyle name="Normal 3 3 2 6 3 3 2" xfId="59657"/>
    <cellStyle name="Normal 3 3 2 6 3 4" xfId="59658"/>
    <cellStyle name="Normal 3 3 2 6 3 5" xfId="59659"/>
    <cellStyle name="Normal 3 3 2 6 3 6" xfId="59660"/>
    <cellStyle name="Normal 3 3 2 6 3 7" xfId="59661"/>
    <cellStyle name="Normal 3 3 2 6 3 8" xfId="59662"/>
    <cellStyle name="Normal 3 3 2 6 4" xfId="59663"/>
    <cellStyle name="Normal 3 3 2 6 4 2" xfId="59664"/>
    <cellStyle name="Normal 3 3 2 6 4 2 2" xfId="59665"/>
    <cellStyle name="Normal 3 3 2 6 4 3" xfId="59666"/>
    <cellStyle name="Normal 3 3 2 6 5" xfId="59667"/>
    <cellStyle name="Normal 3 3 2 6 5 2" xfId="59668"/>
    <cellStyle name="Normal 3 3 2 6 6" xfId="59669"/>
    <cellStyle name="Normal 3 3 2 6 6 2" xfId="59670"/>
    <cellStyle name="Normal 3 3 2 6 7" xfId="59671"/>
    <cellStyle name="Normal 3 3 2 6 8" xfId="59672"/>
    <cellStyle name="Normal 3 3 2 6 9" xfId="59673"/>
    <cellStyle name="Normal 3 3 2 7" xfId="59674"/>
    <cellStyle name="Normal 3 3 2 7 10" xfId="59675"/>
    <cellStyle name="Normal 3 3 2 7 11" xfId="59676"/>
    <cellStyle name="Normal 3 3 2 7 12" xfId="59677"/>
    <cellStyle name="Normal 3 3 2 7 2" xfId="59678"/>
    <cellStyle name="Normal 3 3 2 7 2 2" xfId="59679"/>
    <cellStyle name="Normal 3 3 2 7 2 2 2" xfId="59680"/>
    <cellStyle name="Normal 3 3 2 7 2 2 2 2" xfId="59681"/>
    <cellStyle name="Normal 3 3 2 7 2 2 3" xfId="59682"/>
    <cellStyle name="Normal 3 3 2 7 2 3" xfId="59683"/>
    <cellStyle name="Normal 3 3 2 7 2 3 2" xfId="59684"/>
    <cellStyle name="Normal 3 3 2 7 2 4" xfId="59685"/>
    <cellStyle name="Normal 3 3 2 7 2 5" xfId="59686"/>
    <cellStyle name="Normal 3 3 2 7 2 6" xfId="59687"/>
    <cellStyle name="Normal 3 3 2 7 2 7" xfId="59688"/>
    <cellStyle name="Normal 3 3 2 7 2 8" xfId="59689"/>
    <cellStyle name="Normal 3 3 2 7 3" xfId="59690"/>
    <cellStyle name="Normal 3 3 2 7 3 2" xfId="59691"/>
    <cellStyle name="Normal 3 3 2 7 3 2 2" xfId="59692"/>
    <cellStyle name="Normal 3 3 2 7 3 2 2 2" xfId="59693"/>
    <cellStyle name="Normal 3 3 2 7 3 2 3" xfId="59694"/>
    <cellStyle name="Normal 3 3 2 7 3 3" xfId="59695"/>
    <cellStyle name="Normal 3 3 2 7 3 3 2" xfId="59696"/>
    <cellStyle name="Normal 3 3 2 7 3 4" xfId="59697"/>
    <cellStyle name="Normal 3 3 2 7 3 5" xfId="59698"/>
    <cellStyle name="Normal 3 3 2 7 3 6" xfId="59699"/>
    <cellStyle name="Normal 3 3 2 7 3 7" xfId="59700"/>
    <cellStyle name="Normal 3 3 2 7 3 8" xfId="59701"/>
    <cellStyle name="Normal 3 3 2 7 4" xfId="59702"/>
    <cellStyle name="Normal 3 3 2 7 4 2" xfId="59703"/>
    <cellStyle name="Normal 3 3 2 7 4 2 2" xfId="59704"/>
    <cellStyle name="Normal 3 3 2 7 4 3" xfId="59705"/>
    <cellStyle name="Normal 3 3 2 7 5" xfId="59706"/>
    <cellStyle name="Normal 3 3 2 7 5 2" xfId="59707"/>
    <cellStyle name="Normal 3 3 2 7 6" xfId="59708"/>
    <cellStyle name="Normal 3 3 2 7 6 2" xfId="59709"/>
    <cellStyle name="Normal 3 3 2 7 7" xfId="59710"/>
    <cellStyle name="Normal 3 3 2 7 8" xfId="59711"/>
    <cellStyle name="Normal 3 3 2 7 9" xfId="59712"/>
    <cellStyle name="Normal 3 3 2 8" xfId="59713"/>
    <cellStyle name="Normal 3 3 2 8 2" xfId="59714"/>
    <cellStyle name="Normal 3 3 2 8 2 2" xfId="59715"/>
    <cellStyle name="Normal 3 3 2 8 2 2 2" xfId="59716"/>
    <cellStyle name="Normal 3 3 2 8 2 3" xfId="59717"/>
    <cellStyle name="Normal 3 3 2 8 3" xfId="59718"/>
    <cellStyle name="Normal 3 3 2 8 3 2" xfId="59719"/>
    <cellStyle name="Normal 3 3 2 8 4" xfId="59720"/>
    <cellStyle name="Normal 3 3 2 8 5" xfId="59721"/>
    <cellStyle name="Normal 3 3 2 8 6" xfId="59722"/>
    <cellStyle name="Normal 3 3 2 8 7" xfId="59723"/>
    <cellStyle name="Normal 3 3 2 8 8" xfId="59724"/>
    <cellStyle name="Normal 3 3 2 9" xfId="59725"/>
    <cellStyle name="Normal 3 3 2 9 2" xfId="59726"/>
    <cellStyle name="Normal 3 3 2 9 2 2" xfId="59727"/>
    <cellStyle name="Normal 3 3 2 9 2 2 2" xfId="59728"/>
    <cellStyle name="Normal 3 3 2 9 2 3" xfId="59729"/>
    <cellStyle name="Normal 3 3 2 9 3" xfId="59730"/>
    <cellStyle name="Normal 3 3 2 9 3 2" xfId="59731"/>
    <cellStyle name="Normal 3 3 2 9 4" xfId="59732"/>
    <cellStyle name="Normal 3 3 2 9 5" xfId="59733"/>
    <cellStyle name="Normal 3 3 2 9 6" xfId="59734"/>
    <cellStyle name="Normal 3 3 2 9 7" xfId="59735"/>
    <cellStyle name="Normal 3 3 2 9 8" xfId="59736"/>
    <cellStyle name="Normal 3 3 20" xfId="59737"/>
    <cellStyle name="Normal 3 3 21" xfId="59738"/>
    <cellStyle name="Normal 3 3 22" xfId="58363"/>
    <cellStyle name="Normal 3 3 3" xfId="59739"/>
    <cellStyle name="Normal 3 3 3 10" xfId="59740"/>
    <cellStyle name="Normal 3 3 3 10 2" xfId="59741"/>
    <cellStyle name="Normal 3 3 3 10 2 2" xfId="59742"/>
    <cellStyle name="Normal 3 3 3 10 2 2 2" xfId="59743"/>
    <cellStyle name="Normal 3 3 3 10 2 3" xfId="59744"/>
    <cellStyle name="Normal 3 3 3 10 3" xfId="59745"/>
    <cellStyle name="Normal 3 3 3 10 3 2" xfId="59746"/>
    <cellStyle name="Normal 3 3 3 10 4" xfId="59747"/>
    <cellStyle name="Normal 3 3 3 10 5" xfId="59748"/>
    <cellStyle name="Normal 3 3 3 11" xfId="59749"/>
    <cellStyle name="Normal 3 3 3 11 2" xfId="59750"/>
    <cellStyle name="Normal 3 3 3 11 2 2" xfId="59751"/>
    <cellStyle name="Normal 3 3 3 11 3" xfId="59752"/>
    <cellStyle name="Normal 3 3 3 11 4" xfId="59753"/>
    <cellStyle name="Normal 3 3 3 12" xfId="59754"/>
    <cellStyle name="Normal 3 3 3 12 2" xfId="59755"/>
    <cellStyle name="Normal 3 3 3 12 2 2" xfId="59756"/>
    <cellStyle name="Normal 3 3 3 12 3" xfId="59757"/>
    <cellStyle name="Normal 3 3 3 13" xfId="59758"/>
    <cellStyle name="Normal 3 3 3 13 2" xfId="59759"/>
    <cellStyle name="Normal 3 3 3 14" xfId="59760"/>
    <cellStyle name="Normal 3 3 3 14 2" xfId="59761"/>
    <cellStyle name="Normal 3 3 3 15" xfId="59762"/>
    <cellStyle name="Normal 3 3 3 16" xfId="59763"/>
    <cellStyle name="Normal 3 3 3 17" xfId="59764"/>
    <cellStyle name="Normal 3 3 3 18" xfId="59765"/>
    <cellStyle name="Normal 3 3 3 19" xfId="59766"/>
    <cellStyle name="Normal 3 3 3 2" xfId="59767"/>
    <cellStyle name="Normal 3 3 3 2 10" xfId="59768"/>
    <cellStyle name="Normal 3 3 3 2 10 2" xfId="59769"/>
    <cellStyle name="Normal 3 3 3 2 10 2 2" xfId="59770"/>
    <cellStyle name="Normal 3 3 3 2 10 3" xfId="59771"/>
    <cellStyle name="Normal 3 3 3 2 11" xfId="59772"/>
    <cellStyle name="Normal 3 3 3 2 11 2" xfId="59773"/>
    <cellStyle name="Normal 3 3 3 2 12" xfId="59774"/>
    <cellStyle name="Normal 3 3 3 2 12 2" xfId="59775"/>
    <cellStyle name="Normal 3 3 3 2 13" xfId="59776"/>
    <cellStyle name="Normal 3 3 3 2 14" xfId="59777"/>
    <cellStyle name="Normal 3 3 3 2 15" xfId="59778"/>
    <cellStyle name="Normal 3 3 3 2 16" xfId="59779"/>
    <cellStyle name="Normal 3 3 3 2 17" xfId="59780"/>
    <cellStyle name="Normal 3 3 3 2 18" xfId="59781"/>
    <cellStyle name="Normal 3 3 3 2 2" xfId="59782"/>
    <cellStyle name="Normal 3 3 3 2 2 10" xfId="59783"/>
    <cellStyle name="Normal 3 3 3 2 2 11" xfId="59784"/>
    <cellStyle name="Normal 3 3 3 2 2 12" xfId="59785"/>
    <cellStyle name="Normal 3 3 3 2 2 13" xfId="59786"/>
    <cellStyle name="Normal 3 3 3 2 2 14" xfId="59787"/>
    <cellStyle name="Normal 3 3 3 2 2 15" xfId="59788"/>
    <cellStyle name="Normal 3 3 3 2 2 2" xfId="59789"/>
    <cellStyle name="Normal 3 3 3 2 2 2 10" xfId="59790"/>
    <cellStyle name="Normal 3 3 3 2 2 2 11" xfId="59791"/>
    <cellStyle name="Normal 3 3 3 2 2 2 12" xfId="59792"/>
    <cellStyle name="Normal 3 3 3 2 2 2 2" xfId="59793"/>
    <cellStyle name="Normal 3 3 3 2 2 2 2 2" xfId="59794"/>
    <cellStyle name="Normal 3 3 3 2 2 2 2 2 2" xfId="59795"/>
    <cellStyle name="Normal 3 3 3 2 2 2 2 2 2 2" xfId="59796"/>
    <cellStyle name="Normal 3 3 3 2 2 2 2 2 3" xfId="59797"/>
    <cellStyle name="Normal 3 3 3 2 2 2 2 3" xfId="59798"/>
    <cellStyle name="Normal 3 3 3 2 2 2 2 3 2" xfId="59799"/>
    <cellStyle name="Normal 3 3 3 2 2 2 2 4" xfId="59800"/>
    <cellStyle name="Normal 3 3 3 2 2 2 2 5" xfId="59801"/>
    <cellStyle name="Normal 3 3 3 2 2 2 2 6" xfId="59802"/>
    <cellStyle name="Normal 3 3 3 2 2 2 2 7" xfId="59803"/>
    <cellStyle name="Normal 3 3 3 2 2 2 2 8" xfId="59804"/>
    <cellStyle name="Normal 3 3 3 2 2 2 3" xfId="59805"/>
    <cellStyle name="Normal 3 3 3 2 2 2 3 2" xfId="59806"/>
    <cellStyle name="Normal 3 3 3 2 2 2 3 2 2" xfId="59807"/>
    <cellStyle name="Normal 3 3 3 2 2 2 3 2 2 2" xfId="59808"/>
    <cellStyle name="Normal 3 3 3 2 2 2 3 2 3" xfId="59809"/>
    <cellStyle name="Normal 3 3 3 2 2 2 3 3" xfId="59810"/>
    <cellStyle name="Normal 3 3 3 2 2 2 3 3 2" xfId="59811"/>
    <cellStyle name="Normal 3 3 3 2 2 2 3 4" xfId="59812"/>
    <cellStyle name="Normal 3 3 3 2 2 2 3 5" xfId="59813"/>
    <cellStyle name="Normal 3 3 3 2 2 2 3 6" xfId="59814"/>
    <cellStyle name="Normal 3 3 3 2 2 2 3 7" xfId="59815"/>
    <cellStyle name="Normal 3 3 3 2 2 2 3 8" xfId="59816"/>
    <cellStyle name="Normal 3 3 3 2 2 2 4" xfId="59817"/>
    <cellStyle name="Normal 3 3 3 2 2 2 4 2" xfId="59818"/>
    <cellStyle name="Normal 3 3 3 2 2 2 4 2 2" xfId="59819"/>
    <cellStyle name="Normal 3 3 3 2 2 2 4 3" xfId="59820"/>
    <cellStyle name="Normal 3 3 3 2 2 2 5" xfId="59821"/>
    <cellStyle name="Normal 3 3 3 2 2 2 5 2" xfId="59822"/>
    <cellStyle name="Normal 3 3 3 2 2 2 6" xfId="59823"/>
    <cellStyle name="Normal 3 3 3 2 2 2 6 2" xfId="59824"/>
    <cellStyle name="Normal 3 3 3 2 2 2 7" xfId="59825"/>
    <cellStyle name="Normal 3 3 3 2 2 2 8" xfId="59826"/>
    <cellStyle name="Normal 3 3 3 2 2 2 9" xfId="59827"/>
    <cellStyle name="Normal 3 3 3 2 2 3" xfId="59828"/>
    <cellStyle name="Normal 3 3 3 2 2 3 10" xfId="59829"/>
    <cellStyle name="Normal 3 3 3 2 2 3 11" xfId="59830"/>
    <cellStyle name="Normal 3 3 3 2 2 3 12" xfId="59831"/>
    <cellStyle name="Normal 3 3 3 2 2 3 2" xfId="59832"/>
    <cellStyle name="Normal 3 3 3 2 2 3 2 2" xfId="59833"/>
    <cellStyle name="Normal 3 3 3 2 2 3 2 2 2" xfId="59834"/>
    <cellStyle name="Normal 3 3 3 2 2 3 2 2 2 2" xfId="59835"/>
    <cellStyle name="Normal 3 3 3 2 2 3 2 2 3" xfId="59836"/>
    <cellStyle name="Normal 3 3 3 2 2 3 2 3" xfId="59837"/>
    <cellStyle name="Normal 3 3 3 2 2 3 2 3 2" xfId="59838"/>
    <cellStyle name="Normal 3 3 3 2 2 3 2 4" xfId="59839"/>
    <cellStyle name="Normal 3 3 3 2 2 3 2 5" xfId="59840"/>
    <cellStyle name="Normal 3 3 3 2 2 3 2 6" xfId="59841"/>
    <cellStyle name="Normal 3 3 3 2 2 3 2 7" xfId="59842"/>
    <cellStyle name="Normal 3 3 3 2 2 3 2 8" xfId="59843"/>
    <cellStyle name="Normal 3 3 3 2 2 3 3" xfId="59844"/>
    <cellStyle name="Normal 3 3 3 2 2 3 3 2" xfId="59845"/>
    <cellStyle name="Normal 3 3 3 2 2 3 3 2 2" xfId="59846"/>
    <cellStyle name="Normal 3 3 3 2 2 3 3 2 2 2" xfId="59847"/>
    <cellStyle name="Normal 3 3 3 2 2 3 3 2 3" xfId="59848"/>
    <cellStyle name="Normal 3 3 3 2 2 3 3 3" xfId="59849"/>
    <cellStyle name="Normal 3 3 3 2 2 3 3 3 2" xfId="59850"/>
    <cellStyle name="Normal 3 3 3 2 2 3 3 4" xfId="59851"/>
    <cellStyle name="Normal 3 3 3 2 2 3 3 5" xfId="59852"/>
    <cellStyle name="Normal 3 3 3 2 2 3 3 6" xfId="59853"/>
    <cellStyle name="Normal 3 3 3 2 2 3 3 7" xfId="59854"/>
    <cellStyle name="Normal 3 3 3 2 2 3 3 8" xfId="59855"/>
    <cellStyle name="Normal 3 3 3 2 2 3 4" xfId="59856"/>
    <cellStyle name="Normal 3 3 3 2 2 3 4 2" xfId="59857"/>
    <cellStyle name="Normal 3 3 3 2 2 3 4 2 2" xfId="59858"/>
    <cellStyle name="Normal 3 3 3 2 2 3 4 3" xfId="59859"/>
    <cellStyle name="Normal 3 3 3 2 2 3 5" xfId="59860"/>
    <cellStyle name="Normal 3 3 3 2 2 3 5 2" xfId="59861"/>
    <cellStyle name="Normal 3 3 3 2 2 3 6" xfId="59862"/>
    <cellStyle name="Normal 3 3 3 2 2 3 6 2" xfId="59863"/>
    <cellStyle name="Normal 3 3 3 2 2 3 7" xfId="59864"/>
    <cellStyle name="Normal 3 3 3 2 2 3 8" xfId="59865"/>
    <cellStyle name="Normal 3 3 3 2 2 3 9" xfId="59866"/>
    <cellStyle name="Normal 3 3 3 2 2 4" xfId="59867"/>
    <cellStyle name="Normal 3 3 3 2 2 4 10" xfId="59868"/>
    <cellStyle name="Normal 3 3 3 2 2 4 11" xfId="59869"/>
    <cellStyle name="Normal 3 3 3 2 2 4 12" xfId="59870"/>
    <cellStyle name="Normal 3 3 3 2 2 4 2" xfId="59871"/>
    <cellStyle name="Normal 3 3 3 2 2 4 2 2" xfId="59872"/>
    <cellStyle name="Normal 3 3 3 2 2 4 2 2 2" xfId="59873"/>
    <cellStyle name="Normal 3 3 3 2 2 4 2 2 2 2" xfId="59874"/>
    <cellStyle name="Normal 3 3 3 2 2 4 2 2 3" xfId="59875"/>
    <cellStyle name="Normal 3 3 3 2 2 4 2 3" xfId="59876"/>
    <cellStyle name="Normal 3 3 3 2 2 4 2 3 2" xfId="59877"/>
    <cellStyle name="Normal 3 3 3 2 2 4 2 4" xfId="59878"/>
    <cellStyle name="Normal 3 3 3 2 2 4 2 5" xfId="59879"/>
    <cellStyle name="Normal 3 3 3 2 2 4 2 6" xfId="59880"/>
    <cellStyle name="Normal 3 3 3 2 2 4 2 7" xfId="59881"/>
    <cellStyle name="Normal 3 3 3 2 2 4 2 8" xfId="59882"/>
    <cellStyle name="Normal 3 3 3 2 2 4 3" xfId="59883"/>
    <cellStyle name="Normal 3 3 3 2 2 4 3 2" xfId="59884"/>
    <cellStyle name="Normal 3 3 3 2 2 4 3 2 2" xfId="59885"/>
    <cellStyle name="Normal 3 3 3 2 2 4 3 2 2 2" xfId="59886"/>
    <cellStyle name="Normal 3 3 3 2 2 4 3 2 3" xfId="59887"/>
    <cellStyle name="Normal 3 3 3 2 2 4 3 3" xfId="59888"/>
    <cellStyle name="Normal 3 3 3 2 2 4 3 3 2" xfId="59889"/>
    <cellStyle name="Normal 3 3 3 2 2 4 3 4" xfId="59890"/>
    <cellStyle name="Normal 3 3 3 2 2 4 3 5" xfId="59891"/>
    <cellStyle name="Normal 3 3 3 2 2 4 3 6" xfId="59892"/>
    <cellStyle name="Normal 3 3 3 2 2 4 3 7" xfId="59893"/>
    <cellStyle name="Normal 3 3 3 2 2 4 3 8" xfId="59894"/>
    <cellStyle name="Normal 3 3 3 2 2 4 4" xfId="59895"/>
    <cellStyle name="Normal 3 3 3 2 2 4 4 2" xfId="59896"/>
    <cellStyle name="Normal 3 3 3 2 2 4 4 2 2" xfId="59897"/>
    <cellStyle name="Normal 3 3 3 2 2 4 4 3" xfId="59898"/>
    <cellStyle name="Normal 3 3 3 2 2 4 5" xfId="59899"/>
    <cellStyle name="Normal 3 3 3 2 2 4 5 2" xfId="59900"/>
    <cellStyle name="Normal 3 3 3 2 2 4 6" xfId="59901"/>
    <cellStyle name="Normal 3 3 3 2 2 4 6 2" xfId="59902"/>
    <cellStyle name="Normal 3 3 3 2 2 4 7" xfId="59903"/>
    <cellStyle name="Normal 3 3 3 2 2 4 8" xfId="59904"/>
    <cellStyle name="Normal 3 3 3 2 2 4 9" xfId="59905"/>
    <cellStyle name="Normal 3 3 3 2 2 5" xfId="59906"/>
    <cellStyle name="Normal 3 3 3 2 2 5 2" xfId="59907"/>
    <cellStyle name="Normal 3 3 3 2 2 5 2 2" xfId="59908"/>
    <cellStyle name="Normal 3 3 3 2 2 5 2 2 2" xfId="59909"/>
    <cellStyle name="Normal 3 3 3 2 2 5 2 3" xfId="59910"/>
    <cellStyle name="Normal 3 3 3 2 2 5 3" xfId="59911"/>
    <cellStyle name="Normal 3 3 3 2 2 5 3 2" xfId="59912"/>
    <cellStyle name="Normal 3 3 3 2 2 5 4" xfId="59913"/>
    <cellStyle name="Normal 3 3 3 2 2 5 5" xfId="59914"/>
    <cellStyle name="Normal 3 3 3 2 2 5 6" xfId="59915"/>
    <cellStyle name="Normal 3 3 3 2 2 5 7" xfId="59916"/>
    <cellStyle name="Normal 3 3 3 2 2 5 8" xfId="59917"/>
    <cellStyle name="Normal 3 3 3 2 2 6" xfId="59918"/>
    <cellStyle name="Normal 3 3 3 2 2 6 2" xfId="59919"/>
    <cellStyle name="Normal 3 3 3 2 2 6 2 2" xfId="59920"/>
    <cellStyle name="Normal 3 3 3 2 2 6 2 2 2" xfId="59921"/>
    <cellStyle name="Normal 3 3 3 2 2 6 2 3" xfId="59922"/>
    <cellStyle name="Normal 3 3 3 2 2 6 3" xfId="59923"/>
    <cellStyle name="Normal 3 3 3 2 2 6 3 2" xfId="59924"/>
    <cellStyle name="Normal 3 3 3 2 2 6 4" xfId="59925"/>
    <cellStyle name="Normal 3 3 3 2 2 6 5" xfId="59926"/>
    <cellStyle name="Normal 3 3 3 2 2 6 6" xfId="59927"/>
    <cellStyle name="Normal 3 3 3 2 2 6 7" xfId="59928"/>
    <cellStyle name="Normal 3 3 3 2 2 6 8" xfId="59929"/>
    <cellStyle name="Normal 3 3 3 2 2 7" xfId="59930"/>
    <cellStyle name="Normal 3 3 3 2 2 7 2" xfId="59931"/>
    <cellStyle name="Normal 3 3 3 2 2 7 2 2" xfId="59932"/>
    <cellStyle name="Normal 3 3 3 2 2 7 3" xfId="59933"/>
    <cellStyle name="Normal 3 3 3 2 2 8" xfId="59934"/>
    <cellStyle name="Normal 3 3 3 2 2 8 2" xfId="59935"/>
    <cellStyle name="Normal 3 3 3 2 2 9" xfId="59936"/>
    <cellStyle name="Normal 3 3 3 2 2 9 2" xfId="59937"/>
    <cellStyle name="Normal 3 3 3 2 3" xfId="59938"/>
    <cellStyle name="Normal 3 3 3 2 3 10" xfId="59939"/>
    <cellStyle name="Normal 3 3 3 2 3 11" xfId="59940"/>
    <cellStyle name="Normal 3 3 3 2 3 12" xfId="59941"/>
    <cellStyle name="Normal 3 3 3 2 3 2" xfId="59942"/>
    <cellStyle name="Normal 3 3 3 2 3 2 2" xfId="59943"/>
    <cellStyle name="Normal 3 3 3 2 3 2 2 2" xfId="59944"/>
    <cellStyle name="Normal 3 3 3 2 3 2 2 2 2" xfId="59945"/>
    <cellStyle name="Normal 3 3 3 2 3 2 2 3" xfId="59946"/>
    <cellStyle name="Normal 3 3 3 2 3 2 3" xfId="59947"/>
    <cellStyle name="Normal 3 3 3 2 3 2 3 2" xfId="59948"/>
    <cellStyle name="Normal 3 3 3 2 3 2 4" xfId="59949"/>
    <cellStyle name="Normal 3 3 3 2 3 2 5" xfId="59950"/>
    <cellStyle name="Normal 3 3 3 2 3 2 6" xfId="59951"/>
    <cellStyle name="Normal 3 3 3 2 3 2 7" xfId="59952"/>
    <cellStyle name="Normal 3 3 3 2 3 2 8" xfId="59953"/>
    <cellStyle name="Normal 3 3 3 2 3 3" xfId="59954"/>
    <cellStyle name="Normal 3 3 3 2 3 3 2" xfId="59955"/>
    <cellStyle name="Normal 3 3 3 2 3 3 2 2" xfId="59956"/>
    <cellStyle name="Normal 3 3 3 2 3 3 2 2 2" xfId="59957"/>
    <cellStyle name="Normal 3 3 3 2 3 3 2 3" xfId="59958"/>
    <cellStyle name="Normal 3 3 3 2 3 3 3" xfId="59959"/>
    <cellStyle name="Normal 3 3 3 2 3 3 3 2" xfId="59960"/>
    <cellStyle name="Normal 3 3 3 2 3 3 4" xfId="59961"/>
    <cellStyle name="Normal 3 3 3 2 3 3 5" xfId="59962"/>
    <cellStyle name="Normal 3 3 3 2 3 3 6" xfId="59963"/>
    <cellStyle name="Normal 3 3 3 2 3 3 7" xfId="59964"/>
    <cellStyle name="Normal 3 3 3 2 3 3 8" xfId="59965"/>
    <cellStyle name="Normal 3 3 3 2 3 4" xfId="59966"/>
    <cellStyle name="Normal 3 3 3 2 3 4 2" xfId="59967"/>
    <cellStyle name="Normal 3 3 3 2 3 4 2 2" xfId="59968"/>
    <cellStyle name="Normal 3 3 3 2 3 4 3" xfId="59969"/>
    <cellStyle name="Normal 3 3 3 2 3 5" xfId="59970"/>
    <cellStyle name="Normal 3 3 3 2 3 5 2" xfId="59971"/>
    <cellStyle name="Normal 3 3 3 2 3 6" xfId="59972"/>
    <cellStyle name="Normal 3 3 3 2 3 6 2" xfId="59973"/>
    <cellStyle name="Normal 3 3 3 2 3 7" xfId="59974"/>
    <cellStyle name="Normal 3 3 3 2 3 8" xfId="59975"/>
    <cellStyle name="Normal 3 3 3 2 3 9" xfId="59976"/>
    <cellStyle name="Normal 3 3 3 2 4" xfId="59977"/>
    <cellStyle name="Normal 3 3 3 2 4 10" xfId="59978"/>
    <cellStyle name="Normal 3 3 3 2 4 11" xfId="59979"/>
    <cellStyle name="Normal 3 3 3 2 4 12" xfId="59980"/>
    <cellStyle name="Normal 3 3 3 2 4 2" xfId="59981"/>
    <cellStyle name="Normal 3 3 3 2 4 2 2" xfId="59982"/>
    <cellStyle name="Normal 3 3 3 2 4 2 2 2" xfId="59983"/>
    <cellStyle name="Normal 3 3 3 2 4 2 2 2 2" xfId="59984"/>
    <cellStyle name="Normal 3 3 3 2 4 2 2 3" xfId="59985"/>
    <cellStyle name="Normal 3 3 3 2 4 2 3" xfId="59986"/>
    <cellStyle name="Normal 3 3 3 2 4 2 3 2" xfId="59987"/>
    <cellStyle name="Normal 3 3 3 2 4 2 4" xfId="59988"/>
    <cellStyle name="Normal 3 3 3 2 4 2 5" xfId="59989"/>
    <cellStyle name="Normal 3 3 3 2 4 2 6" xfId="59990"/>
    <cellStyle name="Normal 3 3 3 2 4 2 7" xfId="59991"/>
    <cellStyle name="Normal 3 3 3 2 4 2 8" xfId="59992"/>
    <cellStyle name="Normal 3 3 3 2 4 3" xfId="59993"/>
    <cellStyle name="Normal 3 3 3 2 4 3 2" xfId="59994"/>
    <cellStyle name="Normal 3 3 3 2 4 3 2 2" xfId="59995"/>
    <cellStyle name="Normal 3 3 3 2 4 3 2 2 2" xfId="59996"/>
    <cellStyle name="Normal 3 3 3 2 4 3 2 3" xfId="59997"/>
    <cellStyle name="Normal 3 3 3 2 4 3 3" xfId="59998"/>
    <cellStyle name="Normal 3 3 3 2 4 3 3 2" xfId="59999"/>
    <cellStyle name="Normal 3 3 3 2 4 3 4" xfId="60000"/>
    <cellStyle name="Normal 3 3 3 2 4 3 5" xfId="60001"/>
    <cellStyle name="Normal 3 3 3 2 4 3 6" xfId="60002"/>
    <cellStyle name="Normal 3 3 3 2 4 3 7" xfId="60003"/>
    <cellStyle name="Normal 3 3 3 2 4 3 8" xfId="60004"/>
    <cellStyle name="Normal 3 3 3 2 4 4" xfId="60005"/>
    <cellStyle name="Normal 3 3 3 2 4 4 2" xfId="60006"/>
    <cellStyle name="Normal 3 3 3 2 4 4 2 2" xfId="60007"/>
    <cellStyle name="Normal 3 3 3 2 4 4 3" xfId="60008"/>
    <cellStyle name="Normal 3 3 3 2 4 5" xfId="60009"/>
    <cellStyle name="Normal 3 3 3 2 4 5 2" xfId="60010"/>
    <cellStyle name="Normal 3 3 3 2 4 6" xfId="60011"/>
    <cellStyle name="Normal 3 3 3 2 4 6 2" xfId="60012"/>
    <cellStyle name="Normal 3 3 3 2 4 7" xfId="60013"/>
    <cellStyle name="Normal 3 3 3 2 4 8" xfId="60014"/>
    <cellStyle name="Normal 3 3 3 2 4 9" xfId="60015"/>
    <cellStyle name="Normal 3 3 3 2 5" xfId="60016"/>
    <cellStyle name="Normal 3 3 3 2 5 10" xfId="60017"/>
    <cellStyle name="Normal 3 3 3 2 5 11" xfId="60018"/>
    <cellStyle name="Normal 3 3 3 2 5 12" xfId="60019"/>
    <cellStyle name="Normal 3 3 3 2 5 2" xfId="60020"/>
    <cellStyle name="Normal 3 3 3 2 5 2 2" xfId="60021"/>
    <cellStyle name="Normal 3 3 3 2 5 2 2 2" xfId="60022"/>
    <cellStyle name="Normal 3 3 3 2 5 2 2 2 2" xfId="60023"/>
    <cellStyle name="Normal 3 3 3 2 5 2 2 3" xfId="60024"/>
    <cellStyle name="Normal 3 3 3 2 5 2 3" xfId="60025"/>
    <cellStyle name="Normal 3 3 3 2 5 2 3 2" xfId="60026"/>
    <cellStyle name="Normal 3 3 3 2 5 2 4" xfId="60027"/>
    <cellStyle name="Normal 3 3 3 2 5 2 5" xfId="60028"/>
    <cellStyle name="Normal 3 3 3 2 5 2 6" xfId="60029"/>
    <cellStyle name="Normal 3 3 3 2 5 2 7" xfId="60030"/>
    <cellStyle name="Normal 3 3 3 2 5 2 8" xfId="60031"/>
    <cellStyle name="Normal 3 3 3 2 5 3" xfId="60032"/>
    <cellStyle name="Normal 3 3 3 2 5 3 2" xfId="60033"/>
    <cellStyle name="Normal 3 3 3 2 5 3 2 2" xfId="60034"/>
    <cellStyle name="Normal 3 3 3 2 5 3 2 2 2" xfId="60035"/>
    <cellStyle name="Normal 3 3 3 2 5 3 2 3" xfId="60036"/>
    <cellStyle name="Normal 3 3 3 2 5 3 3" xfId="60037"/>
    <cellStyle name="Normal 3 3 3 2 5 3 3 2" xfId="60038"/>
    <cellStyle name="Normal 3 3 3 2 5 3 4" xfId="60039"/>
    <cellStyle name="Normal 3 3 3 2 5 3 5" xfId="60040"/>
    <cellStyle name="Normal 3 3 3 2 5 3 6" xfId="60041"/>
    <cellStyle name="Normal 3 3 3 2 5 3 7" xfId="60042"/>
    <cellStyle name="Normal 3 3 3 2 5 3 8" xfId="60043"/>
    <cellStyle name="Normal 3 3 3 2 5 4" xfId="60044"/>
    <cellStyle name="Normal 3 3 3 2 5 4 2" xfId="60045"/>
    <cellStyle name="Normal 3 3 3 2 5 4 2 2" xfId="60046"/>
    <cellStyle name="Normal 3 3 3 2 5 4 3" xfId="60047"/>
    <cellStyle name="Normal 3 3 3 2 5 5" xfId="60048"/>
    <cellStyle name="Normal 3 3 3 2 5 5 2" xfId="60049"/>
    <cellStyle name="Normal 3 3 3 2 5 6" xfId="60050"/>
    <cellStyle name="Normal 3 3 3 2 5 6 2" xfId="60051"/>
    <cellStyle name="Normal 3 3 3 2 5 7" xfId="60052"/>
    <cellStyle name="Normal 3 3 3 2 5 8" xfId="60053"/>
    <cellStyle name="Normal 3 3 3 2 5 9" xfId="60054"/>
    <cellStyle name="Normal 3 3 3 2 6" xfId="60055"/>
    <cellStyle name="Normal 3 3 3 2 6 2" xfId="60056"/>
    <cellStyle name="Normal 3 3 3 2 6 2 2" xfId="60057"/>
    <cellStyle name="Normal 3 3 3 2 6 2 2 2" xfId="60058"/>
    <cellStyle name="Normal 3 3 3 2 6 2 3" xfId="60059"/>
    <cellStyle name="Normal 3 3 3 2 6 3" xfId="60060"/>
    <cellStyle name="Normal 3 3 3 2 6 3 2" xfId="60061"/>
    <cellStyle name="Normal 3 3 3 2 6 4" xfId="60062"/>
    <cellStyle name="Normal 3 3 3 2 6 5" xfId="60063"/>
    <cellStyle name="Normal 3 3 3 2 6 6" xfId="60064"/>
    <cellStyle name="Normal 3 3 3 2 6 7" xfId="60065"/>
    <cellStyle name="Normal 3 3 3 2 6 8" xfId="60066"/>
    <cellStyle name="Normal 3 3 3 2 7" xfId="60067"/>
    <cellStyle name="Normal 3 3 3 2 7 2" xfId="60068"/>
    <cellStyle name="Normal 3 3 3 2 7 2 2" xfId="60069"/>
    <cellStyle name="Normal 3 3 3 2 7 2 2 2" xfId="60070"/>
    <cellStyle name="Normal 3 3 3 2 7 2 3" xfId="60071"/>
    <cellStyle name="Normal 3 3 3 2 7 3" xfId="60072"/>
    <cellStyle name="Normal 3 3 3 2 7 3 2" xfId="60073"/>
    <cellStyle name="Normal 3 3 3 2 7 4" xfId="60074"/>
    <cellStyle name="Normal 3 3 3 2 7 5" xfId="60075"/>
    <cellStyle name="Normal 3 3 3 2 7 6" xfId="60076"/>
    <cellStyle name="Normal 3 3 3 2 7 7" xfId="60077"/>
    <cellStyle name="Normal 3 3 3 2 7 8" xfId="60078"/>
    <cellStyle name="Normal 3 3 3 2 8" xfId="60079"/>
    <cellStyle name="Normal 3 3 3 2 8 2" xfId="60080"/>
    <cellStyle name="Normal 3 3 3 2 8 2 2" xfId="60081"/>
    <cellStyle name="Normal 3 3 3 2 8 2 2 2" xfId="60082"/>
    <cellStyle name="Normal 3 3 3 2 8 2 3" xfId="60083"/>
    <cellStyle name="Normal 3 3 3 2 8 3" xfId="60084"/>
    <cellStyle name="Normal 3 3 3 2 8 3 2" xfId="60085"/>
    <cellStyle name="Normal 3 3 3 2 8 4" xfId="60086"/>
    <cellStyle name="Normal 3 3 3 2 8 5" xfId="60087"/>
    <cellStyle name="Normal 3 3 3 2 9" xfId="60088"/>
    <cellStyle name="Normal 3 3 3 2 9 2" xfId="60089"/>
    <cellStyle name="Normal 3 3 3 2 9 2 2" xfId="60090"/>
    <cellStyle name="Normal 3 3 3 2 9 2 2 2" xfId="60091"/>
    <cellStyle name="Normal 3 3 3 2 9 2 3" xfId="60092"/>
    <cellStyle name="Normal 3 3 3 2 9 3" xfId="60093"/>
    <cellStyle name="Normal 3 3 3 2 9 3 2" xfId="60094"/>
    <cellStyle name="Normal 3 3 3 2 9 4" xfId="60095"/>
    <cellStyle name="Normal 3 3 3 2 9 5" xfId="60096"/>
    <cellStyle name="Normal 3 3 3 20" xfId="60097"/>
    <cellStyle name="Normal 3 3 3 3" xfId="60098"/>
    <cellStyle name="Normal 3 3 3 3 10" xfId="60099"/>
    <cellStyle name="Normal 3 3 3 3 11" xfId="60100"/>
    <cellStyle name="Normal 3 3 3 3 12" xfId="60101"/>
    <cellStyle name="Normal 3 3 3 3 13" xfId="60102"/>
    <cellStyle name="Normal 3 3 3 3 14" xfId="60103"/>
    <cellStyle name="Normal 3 3 3 3 15" xfId="60104"/>
    <cellStyle name="Normal 3 3 3 3 2" xfId="60105"/>
    <cellStyle name="Normal 3 3 3 3 2 10" xfId="60106"/>
    <cellStyle name="Normal 3 3 3 3 2 11" xfId="60107"/>
    <cellStyle name="Normal 3 3 3 3 2 12" xfId="60108"/>
    <cellStyle name="Normal 3 3 3 3 2 2" xfId="60109"/>
    <cellStyle name="Normal 3 3 3 3 2 2 2" xfId="60110"/>
    <cellStyle name="Normal 3 3 3 3 2 2 2 2" xfId="60111"/>
    <cellStyle name="Normal 3 3 3 3 2 2 2 2 2" xfId="60112"/>
    <cellStyle name="Normal 3 3 3 3 2 2 2 3" xfId="60113"/>
    <cellStyle name="Normal 3 3 3 3 2 2 3" xfId="60114"/>
    <cellStyle name="Normal 3 3 3 3 2 2 3 2" xfId="60115"/>
    <cellStyle name="Normal 3 3 3 3 2 2 4" xfId="60116"/>
    <cellStyle name="Normal 3 3 3 3 2 2 5" xfId="60117"/>
    <cellStyle name="Normal 3 3 3 3 2 2 6" xfId="60118"/>
    <cellStyle name="Normal 3 3 3 3 2 2 7" xfId="60119"/>
    <cellStyle name="Normal 3 3 3 3 2 2 8" xfId="60120"/>
    <cellStyle name="Normal 3 3 3 3 2 3" xfId="60121"/>
    <cellStyle name="Normal 3 3 3 3 2 3 2" xfId="60122"/>
    <cellStyle name="Normal 3 3 3 3 2 3 2 2" xfId="60123"/>
    <cellStyle name="Normal 3 3 3 3 2 3 2 2 2" xfId="60124"/>
    <cellStyle name="Normal 3 3 3 3 2 3 2 3" xfId="60125"/>
    <cellStyle name="Normal 3 3 3 3 2 3 3" xfId="60126"/>
    <cellStyle name="Normal 3 3 3 3 2 3 3 2" xfId="60127"/>
    <cellStyle name="Normal 3 3 3 3 2 3 4" xfId="60128"/>
    <cellStyle name="Normal 3 3 3 3 2 3 5" xfId="60129"/>
    <cellStyle name="Normal 3 3 3 3 2 3 6" xfId="60130"/>
    <cellStyle name="Normal 3 3 3 3 2 3 7" xfId="60131"/>
    <cellStyle name="Normal 3 3 3 3 2 3 8" xfId="60132"/>
    <cellStyle name="Normal 3 3 3 3 2 4" xfId="60133"/>
    <cellStyle name="Normal 3 3 3 3 2 4 2" xfId="60134"/>
    <cellStyle name="Normal 3 3 3 3 2 4 2 2" xfId="60135"/>
    <cellStyle name="Normal 3 3 3 3 2 4 3" xfId="60136"/>
    <cellStyle name="Normal 3 3 3 3 2 5" xfId="60137"/>
    <cellStyle name="Normal 3 3 3 3 2 5 2" xfId="60138"/>
    <cellStyle name="Normal 3 3 3 3 2 6" xfId="60139"/>
    <cellStyle name="Normal 3 3 3 3 2 6 2" xfId="60140"/>
    <cellStyle name="Normal 3 3 3 3 2 7" xfId="60141"/>
    <cellStyle name="Normal 3 3 3 3 2 8" xfId="60142"/>
    <cellStyle name="Normal 3 3 3 3 2 9" xfId="60143"/>
    <cellStyle name="Normal 3 3 3 3 3" xfId="60144"/>
    <cellStyle name="Normal 3 3 3 3 3 10" xfId="60145"/>
    <cellStyle name="Normal 3 3 3 3 3 11" xfId="60146"/>
    <cellStyle name="Normal 3 3 3 3 3 12" xfId="60147"/>
    <cellStyle name="Normal 3 3 3 3 3 2" xfId="60148"/>
    <cellStyle name="Normal 3 3 3 3 3 2 2" xfId="60149"/>
    <cellStyle name="Normal 3 3 3 3 3 2 2 2" xfId="60150"/>
    <cellStyle name="Normal 3 3 3 3 3 2 2 2 2" xfId="60151"/>
    <cellStyle name="Normal 3 3 3 3 3 2 2 3" xfId="60152"/>
    <cellStyle name="Normal 3 3 3 3 3 2 3" xfId="60153"/>
    <cellStyle name="Normal 3 3 3 3 3 2 3 2" xfId="60154"/>
    <cellStyle name="Normal 3 3 3 3 3 2 4" xfId="60155"/>
    <cellStyle name="Normal 3 3 3 3 3 2 5" xfId="60156"/>
    <cellStyle name="Normal 3 3 3 3 3 2 6" xfId="60157"/>
    <cellStyle name="Normal 3 3 3 3 3 2 7" xfId="60158"/>
    <cellStyle name="Normal 3 3 3 3 3 2 8" xfId="60159"/>
    <cellStyle name="Normal 3 3 3 3 3 3" xfId="60160"/>
    <cellStyle name="Normal 3 3 3 3 3 3 2" xfId="60161"/>
    <cellStyle name="Normal 3 3 3 3 3 3 2 2" xfId="60162"/>
    <cellStyle name="Normal 3 3 3 3 3 3 2 2 2" xfId="60163"/>
    <cellStyle name="Normal 3 3 3 3 3 3 2 3" xfId="60164"/>
    <cellStyle name="Normal 3 3 3 3 3 3 3" xfId="60165"/>
    <cellStyle name="Normal 3 3 3 3 3 3 3 2" xfId="60166"/>
    <cellStyle name="Normal 3 3 3 3 3 3 4" xfId="60167"/>
    <cellStyle name="Normal 3 3 3 3 3 3 5" xfId="60168"/>
    <cellStyle name="Normal 3 3 3 3 3 3 6" xfId="60169"/>
    <cellStyle name="Normal 3 3 3 3 3 3 7" xfId="60170"/>
    <cellStyle name="Normal 3 3 3 3 3 3 8" xfId="60171"/>
    <cellStyle name="Normal 3 3 3 3 3 4" xfId="60172"/>
    <cellStyle name="Normal 3 3 3 3 3 4 2" xfId="60173"/>
    <cellStyle name="Normal 3 3 3 3 3 4 2 2" xfId="60174"/>
    <cellStyle name="Normal 3 3 3 3 3 4 3" xfId="60175"/>
    <cellStyle name="Normal 3 3 3 3 3 5" xfId="60176"/>
    <cellStyle name="Normal 3 3 3 3 3 5 2" xfId="60177"/>
    <cellStyle name="Normal 3 3 3 3 3 6" xfId="60178"/>
    <cellStyle name="Normal 3 3 3 3 3 6 2" xfId="60179"/>
    <cellStyle name="Normal 3 3 3 3 3 7" xfId="60180"/>
    <cellStyle name="Normal 3 3 3 3 3 8" xfId="60181"/>
    <cellStyle name="Normal 3 3 3 3 3 9" xfId="60182"/>
    <cellStyle name="Normal 3 3 3 3 4" xfId="60183"/>
    <cellStyle name="Normal 3 3 3 3 4 10" xfId="60184"/>
    <cellStyle name="Normal 3 3 3 3 4 11" xfId="60185"/>
    <cellStyle name="Normal 3 3 3 3 4 12" xfId="60186"/>
    <cellStyle name="Normal 3 3 3 3 4 2" xfId="60187"/>
    <cellStyle name="Normal 3 3 3 3 4 2 2" xfId="60188"/>
    <cellStyle name="Normal 3 3 3 3 4 2 2 2" xfId="60189"/>
    <cellStyle name="Normal 3 3 3 3 4 2 2 2 2" xfId="60190"/>
    <cellStyle name="Normal 3 3 3 3 4 2 2 3" xfId="60191"/>
    <cellStyle name="Normal 3 3 3 3 4 2 3" xfId="60192"/>
    <cellStyle name="Normal 3 3 3 3 4 2 3 2" xfId="60193"/>
    <cellStyle name="Normal 3 3 3 3 4 2 4" xfId="60194"/>
    <cellStyle name="Normal 3 3 3 3 4 2 5" xfId="60195"/>
    <cellStyle name="Normal 3 3 3 3 4 2 6" xfId="60196"/>
    <cellStyle name="Normal 3 3 3 3 4 2 7" xfId="60197"/>
    <cellStyle name="Normal 3 3 3 3 4 2 8" xfId="60198"/>
    <cellStyle name="Normal 3 3 3 3 4 3" xfId="60199"/>
    <cellStyle name="Normal 3 3 3 3 4 3 2" xfId="60200"/>
    <cellStyle name="Normal 3 3 3 3 4 3 2 2" xfId="60201"/>
    <cellStyle name="Normal 3 3 3 3 4 3 2 2 2" xfId="60202"/>
    <cellStyle name="Normal 3 3 3 3 4 3 2 3" xfId="60203"/>
    <cellStyle name="Normal 3 3 3 3 4 3 3" xfId="60204"/>
    <cellStyle name="Normal 3 3 3 3 4 3 3 2" xfId="60205"/>
    <cellStyle name="Normal 3 3 3 3 4 3 4" xfId="60206"/>
    <cellStyle name="Normal 3 3 3 3 4 3 5" xfId="60207"/>
    <cellStyle name="Normal 3 3 3 3 4 3 6" xfId="60208"/>
    <cellStyle name="Normal 3 3 3 3 4 3 7" xfId="60209"/>
    <cellStyle name="Normal 3 3 3 3 4 3 8" xfId="60210"/>
    <cellStyle name="Normal 3 3 3 3 4 4" xfId="60211"/>
    <cellStyle name="Normal 3 3 3 3 4 4 2" xfId="60212"/>
    <cellStyle name="Normal 3 3 3 3 4 4 2 2" xfId="60213"/>
    <cellStyle name="Normal 3 3 3 3 4 4 3" xfId="60214"/>
    <cellStyle name="Normal 3 3 3 3 4 5" xfId="60215"/>
    <cellStyle name="Normal 3 3 3 3 4 5 2" xfId="60216"/>
    <cellStyle name="Normal 3 3 3 3 4 6" xfId="60217"/>
    <cellStyle name="Normal 3 3 3 3 4 6 2" xfId="60218"/>
    <cellStyle name="Normal 3 3 3 3 4 7" xfId="60219"/>
    <cellStyle name="Normal 3 3 3 3 4 8" xfId="60220"/>
    <cellStyle name="Normal 3 3 3 3 4 9" xfId="60221"/>
    <cellStyle name="Normal 3 3 3 3 5" xfId="60222"/>
    <cellStyle name="Normal 3 3 3 3 5 2" xfId="60223"/>
    <cellStyle name="Normal 3 3 3 3 5 2 2" xfId="60224"/>
    <cellStyle name="Normal 3 3 3 3 5 2 2 2" xfId="60225"/>
    <cellStyle name="Normal 3 3 3 3 5 2 3" xfId="60226"/>
    <cellStyle name="Normal 3 3 3 3 5 3" xfId="60227"/>
    <cellStyle name="Normal 3 3 3 3 5 3 2" xfId="60228"/>
    <cellStyle name="Normal 3 3 3 3 5 4" xfId="60229"/>
    <cellStyle name="Normal 3 3 3 3 5 5" xfId="60230"/>
    <cellStyle name="Normal 3 3 3 3 5 6" xfId="60231"/>
    <cellStyle name="Normal 3 3 3 3 5 7" xfId="60232"/>
    <cellStyle name="Normal 3 3 3 3 5 8" xfId="60233"/>
    <cellStyle name="Normal 3 3 3 3 6" xfId="60234"/>
    <cellStyle name="Normal 3 3 3 3 6 2" xfId="60235"/>
    <cellStyle name="Normal 3 3 3 3 6 2 2" xfId="60236"/>
    <cellStyle name="Normal 3 3 3 3 6 2 2 2" xfId="60237"/>
    <cellStyle name="Normal 3 3 3 3 6 2 3" xfId="60238"/>
    <cellStyle name="Normal 3 3 3 3 6 3" xfId="60239"/>
    <cellStyle name="Normal 3 3 3 3 6 3 2" xfId="60240"/>
    <cellStyle name="Normal 3 3 3 3 6 4" xfId="60241"/>
    <cellStyle name="Normal 3 3 3 3 6 5" xfId="60242"/>
    <cellStyle name="Normal 3 3 3 3 6 6" xfId="60243"/>
    <cellStyle name="Normal 3 3 3 3 6 7" xfId="60244"/>
    <cellStyle name="Normal 3 3 3 3 6 8" xfId="60245"/>
    <cellStyle name="Normal 3 3 3 3 7" xfId="60246"/>
    <cellStyle name="Normal 3 3 3 3 7 2" xfId="60247"/>
    <cellStyle name="Normal 3 3 3 3 7 2 2" xfId="60248"/>
    <cellStyle name="Normal 3 3 3 3 7 3" xfId="60249"/>
    <cellStyle name="Normal 3 3 3 3 8" xfId="60250"/>
    <cellStyle name="Normal 3 3 3 3 8 2" xfId="60251"/>
    <cellStyle name="Normal 3 3 3 3 9" xfId="60252"/>
    <cellStyle name="Normal 3 3 3 3 9 2" xfId="60253"/>
    <cellStyle name="Normal 3 3 3 4" xfId="60254"/>
    <cellStyle name="Normal 3 3 3 4 10" xfId="60255"/>
    <cellStyle name="Normal 3 3 3 4 11" xfId="60256"/>
    <cellStyle name="Normal 3 3 3 4 12" xfId="60257"/>
    <cellStyle name="Normal 3 3 3 4 2" xfId="60258"/>
    <cellStyle name="Normal 3 3 3 4 2 2" xfId="60259"/>
    <cellStyle name="Normal 3 3 3 4 2 2 2" xfId="60260"/>
    <cellStyle name="Normal 3 3 3 4 2 2 2 2" xfId="60261"/>
    <cellStyle name="Normal 3 3 3 4 2 2 3" xfId="60262"/>
    <cellStyle name="Normal 3 3 3 4 2 3" xfId="60263"/>
    <cellStyle name="Normal 3 3 3 4 2 3 2" xfId="60264"/>
    <cellStyle name="Normal 3 3 3 4 2 4" xfId="60265"/>
    <cellStyle name="Normal 3 3 3 4 2 5" xfId="60266"/>
    <cellStyle name="Normal 3 3 3 4 2 6" xfId="60267"/>
    <cellStyle name="Normal 3 3 3 4 2 7" xfId="60268"/>
    <cellStyle name="Normal 3 3 3 4 2 8" xfId="60269"/>
    <cellStyle name="Normal 3 3 3 4 3" xfId="60270"/>
    <cellStyle name="Normal 3 3 3 4 3 2" xfId="60271"/>
    <cellStyle name="Normal 3 3 3 4 3 2 2" xfId="60272"/>
    <cellStyle name="Normal 3 3 3 4 3 2 2 2" xfId="60273"/>
    <cellStyle name="Normal 3 3 3 4 3 2 3" xfId="60274"/>
    <cellStyle name="Normal 3 3 3 4 3 3" xfId="60275"/>
    <cellStyle name="Normal 3 3 3 4 3 3 2" xfId="60276"/>
    <cellStyle name="Normal 3 3 3 4 3 4" xfId="60277"/>
    <cellStyle name="Normal 3 3 3 4 3 5" xfId="60278"/>
    <cellStyle name="Normal 3 3 3 4 3 6" xfId="60279"/>
    <cellStyle name="Normal 3 3 3 4 3 7" xfId="60280"/>
    <cellStyle name="Normal 3 3 3 4 3 8" xfId="60281"/>
    <cellStyle name="Normal 3 3 3 4 4" xfId="60282"/>
    <cellStyle name="Normal 3 3 3 4 4 2" xfId="60283"/>
    <cellStyle name="Normal 3 3 3 4 4 2 2" xfId="60284"/>
    <cellStyle name="Normal 3 3 3 4 4 3" xfId="60285"/>
    <cellStyle name="Normal 3 3 3 4 5" xfId="60286"/>
    <cellStyle name="Normal 3 3 3 4 5 2" xfId="60287"/>
    <cellStyle name="Normal 3 3 3 4 6" xfId="60288"/>
    <cellStyle name="Normal 3 3 3 4 6 2" xfId="60289"/>
    <cellStyle name="Normal 3 3 3 4 7" xfId="60290"/>
    <cellStyle name="Normal 3 3 3 4 8" xfId="60291"/>
    <cellStyle name="Normal 3 3 3 4 9" xfId="60292"/>
    <cellStyle name="Normal 3 3 3 5" xfId="60293"/>
    <cellStyle name="Normal 3 3 3 5 10" xfId="60294"/>
    <cellStyle name="Normal 3 3 3 5 11" xfId="60295"/>
    <cellStyle name="Normal 3 3 3 5 12" xfId="60296"/>
    <cellStyle name="Normal 3 3 3 5 2" xfId="60297"/>
    <cellStyle name="Normal 3 3 3 5 2 2" xfId="60298"/>
    <cellStyle name="Normal 3 3 3 5 2 2 2" xfId="60299"/>
    <cellStyle name="Normal 3 3 3 5 2 2 2 2" xfId="60300"/>
    <cellStyle name="Normal 3 3 3 5 2 2 3" xfId="60301"/>
    <cellStyle name="Normal 3 3 3 5 2 3" xfId="60302"/>
    <cellStyle name="Normal 3 3 3 5 2 3 2" xfId="60303"/>
    <cellStyle name="Normal 3 3 3 5 2 4" xfId="60304"/>
    <cellStyle name="Normal 3 3 3 5 2 5" xfId="60305"/>
    <cellStyle name="Normal 3 3 3 5 2 6" xfId="60306"/>
    <cellStyle name="Normal 3 3 3 5 2 7" xfId="60307"/>
    <cellStyle name="Normal 3 3 3 5 2 8" xfId="60308"/>
    <cellStyle name="Normal 3 3 3 5 3" xfId="60309"/>
    <cellStyle name="Normal 3 3 3 5 3 2" xfId="60310"/>
    <cellStyle name="Normal 3 3 3 5 3 2 2" xfId="60311"/>
    <cellStyle name="Normal 3 3 3 5 3 2 2 2" xfId="60312"/>
    <cellStyle name="Normal 3 3 3 5 3 2 3" xfId="60313"/>
    <cellStyle name="Normal 3 3 3 5 3 3" xfId="60314"/>
    <cellStyle name="Normal 3 3 3 5 3 3 2" xfId="60315"/>
    <cellStyle name="Normal 3 3 3 5 3 4" xfId="60316"/>
    <cellStyle name="Normal 3 3 3 5 3 5" xfId="60317"/>
    <cellStyle name="Normal 3 3 3 5 3 6" xfId="60318"/>
    <cellStyle name="Normal 3 3 3 5 3 7" xfId="60319"/>
    <cellStyle name="Normal 3 3 3 5 3 8" xfId="60320"/>
    <cellStyle name="Normal 3 3 3 5 4" xfId="60321"/>
    <cellStyle name="Normal 3 3 3 5 4 2" xfId="60322"/>
    <cellStyle name="Normal 3 3 3 5 4 2 2" xfId="60323"/>
    <cellStyle name="Normal 3 3 3 5 4 3" xfId="60324"/>
    <cellStyle name="Normal 3 3 3 5 5" xfId="60325"/>
    <cellStyle name="Normal 3 3 3 5 5 2" xfId="60326"/>
    <cellStyle name="Normal 3 3 3 5 6" xfId="60327"/>
    <cellStyle name="Normal 3 3 3 5 6 2" xfId="60328"/>
    <cellStyle name="Normal 3 3 3 5 7" xfId="60329"/>
    <cellStyle name="Normal 3 3 3 5 8" xfId="60330"/>
    <cellStyle name="Normal 3 3 3 5 9" xfId="60331"/>
    <cellStyle name="Normal 3 3 3 6" xfId="60332"/>
    <cellStyle name="Normal 3 3 3 6 10" xfId="60333"/>
    <cellStyle name="Normal 3 3 3 6 11" xfId="60334"/>
    <cellStyle name="Normal 3 3 3 6 12" xfId="60335"/>
    <cellStyle name="Normal 3 3 3 6 2" xfId="60336"/>
    <cellStyle name="Normal 3 3 3 6 2 2" xfId="60337"/>
    <cellStyle name="Normal 3 3 3 6 2 2 2" xfId="60338"/>
    <cellStyle name="Normal 3 3 3 6 2 2 2 2" xfId="60339"/>
    <cellStyle name="Normal 3 3 3 6 2 2 3" xfId="60340"/>
    <cellStyle name="Normal 3 3 3 6 2 3" xfId="60341"/>
    <cellStyle name="Normal 3 3 3 6 2 3 2" xfId="60342"/>
    <cellStyle name="Normal 3 3 3 6 2 4" xfId="60343"/>
    <cellStyle name="Normal 3 3 3 6 2 5" xfId="60344"/>
    <cellStyle name="Normal 3 3 3 6 2 6" xfId="60345"/>
    <cellStyle name="Normal 3 3 3 6 2 7" xfId="60346"/>
    <cellStyle name="Normal 3 3 3 6 2 8" xfId="60347"/>
    <cellStyle name="Normal 3 3 3 6 3" xfId="60348"/>
    <cellStyle name="Normal 3 3 3 6 3 2" xfId="60349"/>
    <cellStyle name="Normal 3 3 3 6 3 2 2" xfId="60350"/>
    <cellStyle name="Normal 3 3 3 6 3 2 2 2" xfId="60351"/>
    <cellStyle name="Normal 3 3 3 6 3 2 3" xfId="60352"/>
    <cellStyle name="Normal 3 3 3 6 3 3" xfId="60353"/>
    <cellStyle name="Normal 3 3 3 6 3 3 2" xfId="60354"/>
    <cellStyle name="Normal 3 3 3 6 3 4" xfId="60355"/>
    <cellStyle name="Normal 3 3 3 6 3 5" xfId="60356"/>
    <cellStyle name="Normal 3 3 3 6 3 6" xfId="60357"/>
    <cellStyle name="Normal 3 3 3 6 3 7" xfId="60358"/>
    <cellStyle name="Normal 3 3 3 6 3 8" xfId="60359"/>
    <cellStyle name="Normal 3 3 3 6 4" xfId="60360"/>
    <cellStyle name="Normal 3 3 3 6 4 2" xfId="60361"/>
    <cellStyle name="Normal 3 3 3 6 4 2 2" xfId="60362"/>
    <cellStyle name="Normal 3 3 3 6 4 3" xfId="60363"/>
    <cellStyle name="Normal 3 3 3 6 5" xfId="60364"/>
    <cellStyle name="Normal 3 3 3 6 5 2" xfId="60365"/>
    <cellStyle name="Normal 3 3 3 6 6" xfId="60366"/>
    <cellStyle name="Normal 3 3 3 6 6 2" xfId="60367"/>
    <cellStyle name="Normal 3 3 3 6 7" xfId="60368"/>
    <cellStyle name="Normal 3 3 3 6 8" xfId="60369"/>
    <cellStyle name="Normal 3 3 3 6 9" xfId="60370"/>
    <cellStyle name="Normal 3 3 3 7" xfId="60371"/>
    <cellStyle name="Normal 3 3 3 7 2" xfId="60372"/>
    <cellStyle name="Normal 3 3 3 7 2 2" xfId="60373"/>
    <cellStyle name="Normal 3 3 3 7 2 2 2" xfId="60374"/>
    <cellStyle name="Normal 3 3 3 7 2 3" xfId="60375"/>
    <cellStyle name="Normal 3 3 3 7 3" xfId="60376"/>
    <cellStyle name="Normal 3 3 3 7 3 2" xfId="60377"/>
    <cellStyle name="Normal 3 3 3 7 4" xfId="60378"/>
    <cellStyle name="Normal 3 3 3 7 5" xfId="60379"/>
    <cellStyle name="Normal 3 3 3 7 6" xfId="60380"/>
    <cellStyle name="Normal 3 3 3 7 7" xfId="60381"/>
    <cellStyle name="Normal 3 3 3 7 8" xfId="60382"/>
    <cellStyle name="Normal 3 3 3 8" xfId="60383"/>
    <cellStyle name="Normal 3 3 3 8 2" xfId="60384"/>
    <cellStyle name="Normal 3 3 3 8 2 2" xfId="60385"/>
    <cellStyle name="Normal 3 3 3 8 2 2 2" xfId="60386"/>
    <cellStyle name="Normal 3 3 3 8 2 3" xfId="60387"/>
    <cellStyle name="Normal 3 3 3 8 3" xfId="60388"/>
    <cellStyle name="Normal 3 3 3 8 3 2" xfId="60389"/>
    <cellStyle name="Normal 3 3 3 8 4" xfId="60390"/>
    <cellStyle name="Normal 3 3 3 8 5" xfId="60391"/>
    <cellStyle name="Normal 3 3 3 8 6" xfId="60392"/>
    <cellStyle name="Normal 3 3 3 8 7" xfId="60393"/>
    <cellStyle name="Normal 3 3 3 8 8" xfId="60394"/>
    <cellStyle name="Normal 3 3 3 9" xfId="60395"/>
    <cellStyle name="Normal 3 3 3 9 2" xfId="60396"/>
    <cellStyle name="Normal 3 3 3 9 2 2" xfId="60397"/>
    <cellStyle name="Normal 3 3 3 9 2 2 2" xfId="60398"/>
    <cellStyle name="Normal 3 3 3 9 2 3" xfId="60399"/>
    <cellStyle name="Normal 3 3 3 9 3" xfId="60400"/>
    <cellStyle name="Normal 3 3 3 9 3 2" xfId="60401"/>
    <cellStyle name="Normal 3 3 3 9 4" xfId="60402"/>
    <cellStyle name="Normal 3 3 3 9 5" xfId="60403"/>
    <cellStyle name="Normal 3 3 4" xfId="60404"/>
    <cellStyle name="Normal 3 3 4 10" xfId="60405"/>
    <cellStyle name="Normal 3 3 4 10 2" xfId="60406"/>
    <cellStyle name="Normal 3 3 4 10 2 2" xfId="60407"/>
    <cellStyle name="Normal 3 3 4 10 3" xfId="60408"/>
    <cellStyle name="Normal 3 3 4 11" xfId="60409"/>
    <cellStyle name="Normal 3 3 4 11 2" xfId="60410"/>
    <cellStyle name="Normal 3 3 4 12" xfId="60411"/>
    <cellStyle name="Normal 3 3 4 12 2" xfId="60412"/>
    <cellStyle name="Normal 3 3 4 13" xfId="60413"/>
    <cellStyle name="Normal 3 3 4 14" xfId="60414"/>
    <cellStyle name="Normal 3 3 4 15" xfId="60415"/>
    <cellStyle name="Normal 3 3 4 16" xfId="60416"/>
    <cellStyle name="Normal 3 3 4 17" xfId="60417"/>
    <cellStyle name="Normal 3 3 4 18" xfId="60418"/>
    <cellStyle name="Normal 3 3 4 2" xfId="60419"/>
    <cellStyle name="Normal 3 3 4 2 10" xfId="60420"/>
    <cellStyle name="Normal 3 3 4 2 11" xfId="60421"/>
    <cellStyle name="Normal 3 3 4 2 12" xfId="60422"/>
    <cellStyle name="Normal 3 3 4 2 13" xfId="60423"/>
    <cellStyle name="Normal 3 3 4 2 14" xfId="60424"/>
    <cellStyle name="Normal 3 3 4 2 15" xfId="60425"/>
    <cellStyle name="Normal 3 3 4 2 2" xfId="60426"/>
    <cellStyle name="Normal 3 3 4 2 2 10" xfId="60427"/>
    <cellStyle name="Normal 3 3 4 2 2 11" xfId="60428"/>
    <cellStyle name="Normal 3 3 4 2 2 12" xfId="60429"/>
    <cellStyle name="Normal 3 3 4 2 2 2" xfId="60430"/>
    <cellStyle name="Normal 3 3 4 2 2 2 2" xfId="60431"/>
    <cellStyle name="Normal 3 3 4 2 2 2 2 2" xfId="60432"/>
    <cellStyle name="Normal 3 3 4 2 2 2 2 2 2" xfId="60433"/>
    <cellStyle name="Normal 3 3 4 2 2 2 2 3" xfId="60434"/>
    <cellStyle name="Normal 3 3 4 2 2 2 3" xfId="60435"/>
    <cellStyle name="Normal 3 3 4 2 2 2 3 2" xfId="60436"/>
    <cellStyle name="Normal 3 3 4 2 2 2 4" xfId="60437"/>
    <cellStyle name="Normal 3 3 4 2 2 2 5" xfId="60438"/>
    <cellStyle name="Normal 3 3 4 2 2 2 6" xfId="60439"/>
    <cellStyle name="Normal 3 3 4 2 2 2 7" xfId="60440"/>
    <cellStyle name="Normal 3 3 4 2 2 2 8" xfId="60441"/>
    <cellStyle name="Normal 3 3 4 2 2 3" xfId="60442"/>
    <cellStyle name="Normal 3 3 4 2 2 3 2" xfId="60443"/>
    <cellStyle name="Normal 3 3 4 2 2 3 2 2" xfId="60444"/>
    <cellStyle name="Normal 3 3 4 2 2 3 2 2 2" xfId="60445"/>
    <cellStyle name="Normal 3 3 4 2 2 3 2 3" xfId="60446"/>
    <cellStyle name="Normal 3 3 4 2 2 3 3" xfId="60447"/>
    <cellStyle name="Normal 3 3 4 2 2 3 3 2" xfId="60448"/>
    <cellStyle name="Normal 3 3 4 2 2 3 4" xfId="60449"/>
    <cellStyle name="Normal 3 3 4 2 2 3 5" xfId="60450"/>
    <cellStyle name="Normal 3 3 4 2 2 3 6" xfId="60451"/>
    <cellStyle name="Normal 3 3 4 2 2 3 7" xfId="60452"/>
    <cellStyle name="Normal 3 3 4 2 2 3 8" xfId="60453"/>
    <cellStyle name="Normal 3 3 4 2 2 4" xfId="60454"/>
    <cellStyle name="Normal 3 3 4 2 2 4 2" xfId="60455"/>
    <cellStyle name="Normal 3 3 4 2 2 4 2 2" xfId="60456"/>
    <cellStyle name="Normal 3 3 4 2 2 4 3" xfId="60457"/>
    <cellStyle name="Normal 3 3 4 2 2 5" xfId="60458"/>
    <cellStyle name="Normal 3 3 4 2 2 5 2" xfId="60459"/>
    <cellStyle name="Normal 3 3 4 2 2 6" xfId="60460"/>
    <cellStyle name="Normal 3 3 4 2 2 6 2" xfId="60461"/>
    <cellStyle name="Normal 3 3 4 2 2 7" xfId="60462"/>
    <cellStyle name="Normal 3 3 4 2 2 8" xfId="60463"/>
    <cellStyle name="Normal 3 3 4 2 2 9" xfId="60464"/>
    <cellStyle name="Normal 3 3 4 2 3" xfId="60465"/>
    <cellStyle name="Normal 3 3 4 2 3 10" xfId="60466"/>
    <cellStyle name="Normal 3 3 4 2 3 11" xfId="60467"/>
    <cellStyle name="Normal 3 3 4 2 3 12" xfId="60468"/>
    <cellStyle name="Normal 3 3 4 2 3 2" xfId="60469"/>
    <cellStyle name="Normal 3 3 4 2 3 2 2" xfId="60470"/>
    <cellStyle name="Normal 3 3 4 2 3 2 2 2" xfId="60471"/>
    <cellStyle name="Normal 3 3 4 2 3 2 2 2 2" xfId="60472"/>
    <cellStyle name="Normal 3 3 4 2 3 2 2 3" xfId="60473"/>
    <cellStyle name="Normal 3 3 4 2 3 2 3" xfId="60474"/>
    <cellStyle name="Normal 3 3 4 2 3 2 3 2" xfId="60475"/>
    <cellStyle name="Normal 3 3 4 2 3 2 4" xfId="60476"/>
    <cellStyle name="Normal 3 3 4 2 3 2 5" xfId="60477"/>
    <cellStyle name="Normal 3 3 4 2 3 2 6" xfId="60478"/>
    <cellStyle name="Normal 3 3 4 2 3 2 7" xfId="60479"/>
    <cellStyle name="Normal 3 3 4 2 3 2 8" xfId="60480"/>
    <cellStyle name="Normal 3 3 4 2 3 3" xfId="60481"/>
    <cellStyle name="Normal 3 3 4 2 3 3 2" xfId="60482"/>
    <cellStyle name="Normal 3 3 4 2 3 3 2 2" xfId="60483"/>
    <cellStyle name="Normal 3 3 4 2 3 3 2 2 2" xfId="60484"/>
    <cellStyle name="Normal 3 3 4 2 3 3 2 3" xfId="60485"/>
    <cellStyle name="Normal 3 3 4 2 3 3 3" xfId="60486"/>
    <cellStyle name="Normal 3 3 4 2 3 3 3 2" xfId="60487"/>
    <cellStyle name="Normal 3 3 4 2 3 3 4" xfId="60488"/>
    <cellStyle name="Normal 3 3 4 2 3 3 5" xfId="60489"/>
    <cellStyle name="Normal 3 3 4 2 3 3 6" xfId="60490"/>
    <cellStyle name="Normal 3 3 4 2 3 3 7" xfId="60491"/>
    <cellStyle name="Normal 3 3 4 2 3 3 8" xfId="60492"/>
    <cellStyle name="Normal 3 3 4 2 3 4" xfId="60493"/>
    <cellStyle name="Normal 3 3 4 2 3 4 2" xfId="60494"/>
    <cellStyle name="Normal 3 3 4 2 3 4 2 2" xfId="60495"/>
    <cellStyle name="Normal 3 3 4 2 3 4 3" xfId="60496"/>
    <cellStyle name="Normal 3 3 4 2 3 5" xfId="60497"/>
    <cellStyle name="Normal 3 3 4 2 3 5 2" xfId="60498"/>
    <cellStyle name="Normal 3 3 4 2 3 6" xfId="60499"/>
    <cellStyle name="Normal 3 3 4 2 3 6 2" xfId="60500"/>
    <cellStyle name="Normal 3 3 4 2 3 7" xfId="60501"/>
    <cellStyle name="Normal 3 3 4 2 3 8" xfId="60502"/>
    <cellStyle name="Normal 3 3 4 2 3 9" xfId="60503"/>
    <cellStyle name="Normal 3 3 4 2 4" xfId="60504"/>
    <cellStyle name="Normal 3 3 4 2 4 10" xfId="60505"/>
    <cellStyle name="Normal 3 3 4 2 4 11" xfId="60506"/>
    <cellStyle name="Normal 3 3 4 2 4 12" xfId="60507"/>
    <cellStyle name="Normal 3 3 4 2 4 2" xfId="60508"/>
    <cellStyle name="Normal 3 3 4 2 4 2 2" xfId="60509"/>
    <cellStyle name="Normal 3 3 4 2 4 2 2 2" xfId="60510"/>
    <cellStyle name="Normal 3 3 4 2 4 2 2 2 2" xfId="60511"/>
    <cellStyle name="Normal 3 3 4 2 4 2 2 3" xfId="60512"/>
    <cellStyle name="Normal 3 3 4 2 4 2 3" xfId="60513"/>
    <cellStyle name="Normal 3 3 4 2 4 2 3 2" xfId="60514"/>
    <cellStyle name="Normal 3 3 4 2 4 2 4" xfId="60515"/>
    <cellStyle name="Normal 3 3 4 2 4 2 5" xfId="60516"/>
    <cellStyle name="Normal 3 3 4 2 4 2 6" xfId="60517"/>
    <cellStyle name="Normal 3 3 4 2 4 2 7" xfId="60518"/>
    <cellStyle name="Normal 3 3 4 2 4 2 8" xfId="60519"/>
    <cellStyle name="Normal 3 3 4 2 4 3" xfId="60520"/>
    <cellStyle name="Normal 3 3 4 2 4 3 2" xfId="60521"/>
    <cellStyle name="Normal 3 3 4 2 4 3 2 2" xfId="60522"/>
    <cellStyle name="Normal 3 3 4 2 4 3 2 2 2" xfId="60523"/>
    <cellStyle name="Normal 3 3 4 2 4 3 2 3" xfId="60524"/>
    <cellStyle name="Normal 3 3 4 2 4 3 3" xfId="60525"/>
    <cellStyle name="Normal 3 3 4 2 4 3 3 2" xfId="60526"/>
    <cellStyle name="Normal 3 3 4 2 4 3 4" xfId="60527"/>
    <cellStyle name="Normal 3 3 4 2 4 3 5" xfId="60528"/>
    <cellStyle name="Normal 3 3 4 2 4 3 6" xfId="60529"/>
    <cellStyle name="Normal 3 3 4 2 4 3 7" xfId="60530"/>
    <cellStyle name="Normal 3 3 4 2 4 3 8" xfId="60531"/>
    <cellStyle name="Normal 3 3 4 2 4 4" xfId="60532"/>
    <cellStyle name="Normal 3 3 4 2 4 4 2" xfId="60533"/>
    <cellStyle name="Normal 3 3 4 2 4 4 2 2" xfId="60534"/>
    <cellStyle name="Normal 3 3 4 2 4 4 3" xfId="60535"/>
    <cellStyle name="Normal 3 3 4 2 4 5" xfId="60536"/>
    <cellStyle name="Normal 3 3 4 2 4 5 2" xfId="60537"/>
    <cellStyle name="Normal 3 3 4 2 4 6" xfId="60538"/>
    <cellStyle name="Normal 3 3 4 2 4 6 2" xfId="60539"/>
    <cellStyle name="Normal 3 3 4 2 4 7" xfId="60540"/>
    <cellStyle name="Normal 3 3 4 2 4 8" xfId="60541"/>
    <cellStyle name="Normal 3 3 4 2 4 9" xfId="60542"/>
    <cellStyle name="Normal 3 3 4 2 5" xfId="60543"/>
    <cellStyle name="Normal 3 3 4 2 5 2" xfId="60544"/>
    <cellStyle name="Normal 3 3 4 2 5 2 2" xfId="60545"/>
    <cellStyle name="Normal 3 3 4 2 5 2 2 2" xfId="60546"/>
    <cellStyle name="Normal 3 3 4 2 5 2 3" xfId="60547"/>
    <cellStyle name="Normal 3 3 4 2 5 3" xfId="60548"/>
    <cellStyle name="Normal 3 3 4 2 5 3 2" xfId="60549"/>
    <cellStyle name="Normal 3 3 4 2 5 4" xfId="60550"/>
    <cellStyle name="Normal 3 3 4 2 5 5" xfId="60551"/>
    <cellStyle name="Normal 3 3 4 2 5 6" xfId="60552"/>
    <cellStyle name="Normal 3 3 4 2 5 7" xfId="60553"/>
    <cellStyle name="Normal 3 3 4 2 5 8" xfId="60554"/>
    <cellStyle name="Normal 3 3 4 2 6" xfId="60555"/>
    <cellStyle name="Normal 3 3 4 2 6 2" xfId="60556"/>
    <cellStyle name="Normal 3 3 4 2 6 2 2" xfId="60557"/>
    <cellStyle name="Normal 3 3 4 2 6 2 2 2" xfId="60558"/>
    <cellStyle name="Normal 3 3 4 2 6 2 3" xfId="60559"/>
    <cellStyle name="Normal 3 3 4 2 6 3" xfId="60560"/>
    <cellStyle name="Normal 3 3 4 2 6 3 2" xfId="60561"/>
    <cellStyle name="Normal 3 3 4 2 6 4" xfId="60562"/>
    <cellStyle name="Normal 3 3 4 2 6 5" xfId="60563"/>
    <cellStyle name="Normal 3 3 4 2 6 6" xfId="60564"/>
    <cellStyle name="Normal 3 3 4 2 6 7" xfId="60565"/>
    <cellStyle name="Normal 3 3 4 2 6 8" xfId="60566"/>
    <cellStyle name="Normal 3 3 4 2 7" xfId="60567"/>
    <cellStyle name="Normal 3 3 4 2 7 2" xfId="60568"/>
    <cellStyle name="Normal 3 3 4 2 7 2 2" xfId="60569"/>
    <cellStyle name="Normal 3 3 4 2 7 3" xfId="60570"/>
    <cellStyle name="Normal 3 3 4 2 8" xfId="60571"/>
    <cellStyle name="Normal 3 3 4 2 8 2" xfId="60572"/>
    <cellStyle name="Normal 3 3 4 2 9" xfId="60573"/>
    <cellStyle name="Normal 3 3 4 2 9 2" xfId="60574"/>
    <cellStyle name="Normal 3 3 4 3" xfId="60575"/>
    <cellStyle name="Normal 3 3 4 3 10" xfId="60576"/>
    <cellStyle name="Normal 3 3 4 3 11" xfId="60577"/>
    <cellStyle name="Normal 3 3 4 3 12" xfId="60578"/>
    <cellStyle name="Normal 3 3 4 3 2" xfId="60579"/>
    <cellStyle name="Normal 3 3 4 3 2 2" xfId="60580"/>
    <cellStyle name="Normal 3 3 4 3 2 2 2" xfId="60581"/>
    <cellStyle name="Normal 3 3 4 3 2 2 2 2" xfId="60582"/>
    <cellStyle name="Normal 3 3 4 3 2 2 3" xfId="60583"/>
    <cellStyle name="Normal 3 3 4 3 2 3" xfId="60584"/>
    <cellStyle name="Normal 3 3 4 3 2 3 2" xfId="60585"/>
    <cellStyle name="Normal 3 3 4 3 2 4" xfId="60586"/>
    <cellStyle name="Normal 3 3 4 3 2 5" xfId="60587"/>
    <cellStyle name="Normal 3 3 4 3 2 6" xfId="60588"/>
    <cellStyle name="Normal 3 3 4 3 2 7" xfId="60589"/>
    <cellStyle name="Normal 3 3 4 3 2 8" xfId="60590"/>
    <cellStyle name="Normal 3 3 4 3 3" xfId="60591"/>
    <cellStyle name="Normal 3 3 4 3 3 2" xfId="60592"/>
    <cellStyle name="Normal 3 3 4 3 3 2 2" xfId="60593"/>
    <cellStyle name="Normal 3 3 4 3 3 2 2 2" xfId="60594"/>
    <cellStyle name="Normal 3 3 4 3 3 2 3" xfId="60595"/>
    <cellStyle name="Normal 3 3 4 3 3 3" xfId="60596"/>
    <cellStyle name="Normal 3 3 4 3 3 3 2" xfId="60597"/>
    <cellStyle name="Normal 3 3 4 3 3 4" xfId="60598"/>
    <cellStyle name="Normal 3 3 4 3 3 5" xfId="60599"/>
    <cellStyle name="Normal 3 3 4 3 3 6" xfId="60600"/>
    <cellStyle name="Normal 3 3 4 3 3 7" xfId="60601"/>
    <cellStyle name="Normal 3 3 4 3 3 8" xfId="60602"/>
    <cellStyle name="Normal 3 3 4 3 4" xfId="60603"/>
    <cellStyle name="Normal 3 3 4 3 4 2" xfId="60604"/>
    <cellStyle name="Normal 3 3 4 3 4 2 2" xfId="60605"/>
    <cellStyle name="Normal 3 3 4 3 4 3" xfId="60606"/>
    <cellStyle name="Normal 3 3 4 3 5" xfId="60607"/>
    <cellStyle name="Normal 3 3 4 3 5 2" xfId="60608"/>
    <cellStyle name="Normal 3 3 4 3 6" xfId="60609"/>
    <cellStyle name="Normal 3 3 4 3 6 2" xfId="60610"/>
    <cellStyle name="Normal 3 3 4 3 7" xfId="60611"/>
    <cellStyle name="Normal 3 3 4 3 8" xfId="60612"/>
    <cellStyle name="Normal 3 3 4 3 9" xfId="60613"/>
    <cellStyle name="Normal 3 3 4 4" xfId="60614"/>
    <cellStyle name="Normal 3 3 4 4 10" xfId="60615"/>
    <cellStyle name="Normal 3 3 4 4 11" xfId="60616"/>
    <cellStyle name="Normal 3 3 4 4 12" xfId="60617"/>
    <cellStyle name="Normal 3 3 4 4 2" xfId="60618"/>
    <cellStyle name="Normal 3 3 4 4 2 2" xfId="60619"/>
    <cellStyle name="Normal 3 3 4 4 2 2 2" xfId="60620"/>
    <cellStyle name="Normal 3 3 4 4 2 2 2 2" xfId="60621"/>
    <cellStyle name="Normal 3 3 4 4 2 2 3" xfId="60622"/>
    <cellStyle name="Normal 3 3 4 4 2 3" xfId="60623"/>
    <cellStyle name="Normal 3 3 4 4 2 3 2" xfId="60624"/>
    <cellStyle name="Normal 3 3 4 4 2 4" xfId="60625"/>
    <cellStyle name="Normal 3 3 4 4 2 5" xfId="60626"/>
    <cellStyle name="Normal 3 3 4 4 2 6" xfId="60627"/>
    <cellStyle name="Normal 3 3 4 4 2 7" xfId="60628"/>
    <cellStyle name="Normal 3 3 4 4 2 8" xfId="60629"/>
    <cellStyle name="Normal 3 3 4 4 3" xfId="60630"/>
    <cellStyle name="Normal 3 3 4 4 3 2" xfId="60631"/>
    <cellStyle name="Normal 3 3 4 4 3 2 2" xfId="60632"/>
    <cellStyle name="Normal 3 3 4 4 3 2 2 2" xfId="60633"/>
    <cellStyle name="Normal 3 3 4 4 3 2 3" xfId="60634"/>
    <cellStyle name="Normal 3 3 4 4 3 3" xfId="60635"/>
    <cellStyle name="Normal 3 3 4 4 3 3 2" xfId="60636"/>
    <cellStyle name="Normal 3 3 4 4 3 4" xfId="60637"/>
    <cellStyle name="Normal 3 3 4 4 3 5" xfId="60638"/>
    <cellStyle name="Normal 3 3 4 4 3 6" xfId="60639"/>
    <cellStyle name="Normal 3 3 4 4 3 7" xfId="60640"/>
    <cellStyle name="Normal 3 3 4 4 3 8" xfId="60641"/>
    <cellStyle name="Normal 3 3 4 4 4" xfId="60642"/>
    <cellStyle name="Normal 3 3 4 4 4 2" xfId="60643"/>
    <cellStyle name="Normal 3 3 4 4 4 2 2" xfId="60644"/>
    <cellStyle name="Normal 3 3 4 4 4 3" xfId="60645"/>
    <cellStyle name="Normal 3 3 4 4 5" xfId="60646"/>
    <cellStyle name="Normal 3 3 4 4 5 2" xfId="60647"/>
    <cellStyle name="Normal 3 3 4 4 6" xfId="60648"/>
    <cellStyle name="Normal 3 3 4 4 6 2" xfId="60649"/>
    <cellStyle name="Normal 3 3 4 4 7" xfId="60650"/>
    <cellStyle name="Normal 3 3 4 4 8" xfId="60651"/>
    <cellStyle name="Normal 3 3 4 4 9" xfId="60652"/>
    <cellStyle name="Normal 3 3 4 5" xfId="60653"/>
    <cellStyle name="Normal 3 3 4 5 10" xfId="60654"/>
    <cellStyle name="Normal 3 3 4 5 11" xfId="60655"/>
    <cellStyle name="Normal 3 3 4 5 12" xfId="60656"/>
    <cellStyle name="Normal 3 3 4 5 2" xfId="60657"/>
    <cellStyle name="Normal 3 3 4 5 2 2" xfId="60658"/>
    <cellStyle name="Normal 3 3 4 5 2 2 2" xfId="60659"/>
    <cellStyle name="Normal 3 3 4 5 2 2 2 2" xfId="60660"/>
    <cellStyle name="Normal 3 3 4 5 2 2 3" xfId="60661"/>
    <cellStyle name="Normal 3 3 4 5 2 3" xfId="60662"/>
    <cellStyle name="Normal 3 3 4 5 2 3 2" xfId="60663"/>
    <cellStyle name="Normal 3 3 4 5 2 4" xfId="60664"/>
    <cellStyle name="Normal 3 3 4 5 2 5" xfId="60665"/>
    <cellStyle name="Normal 3 3 4 5 2 6" xfId="60666"/>
    <cellStyle name="Normal 3 3 4 5 2 7" xfId="60667"/>
    <cellStyle name="Normal 3 3 4 5 2 8" xfId="60668"/>
    <cellStyle name="Normal 3 3 4 5 3" xfId="60669"/>
    <cellStyle name="Normal 3 3 4 5 3 2" xfId="60670"/>
    <cellStyle name="Normal 3 3 4 5 3 2 2" xfId="60671"/>
    <cellStyle name="Normal 3 3 4 5 3 2 2 2" xfId="60672"/>
    <cellStyle name="Normal 3 3 4 5 3 2 3" xfId="60673"/>
    <cellStyle name="Normal 3 3 4 5 3 3" xfId="60674"/>
    <cellStyle name="Normal 3 3 4 5 3 3 2" xfId="60675"/>
    <cellStyle name="Normal 3 3 4 5 3 4" xfId="60676"/>
    <cellStyle name="Normal 3 3 4 5 3 5" xfId="60677"/>
    <cellStyle name="Normal 3 3 4 5 3 6" xfId="60678"/>
    <cellStyle name="Normal 3 3 4 5 3 7" xfId="60679"/>
    <cellStyle name="Normal 3 3 4 5 3 8" xfId="60680"/>
    <cellStyle name="Normal 3 3 4 5 4" xfId="60681"/>
    <cellStyle name="Normal 3 3 4 5 4 2" xfId="60682"/>
    <cellStyle name="Normal 3 3 4 5 4 2 2" xfId="60683"/>
    <cellStyle name="Normal 3 3 4 5 4 3" xfId="60684"/>
    <cellStyle name="Normal 3 3 4 5 5" xfId="60685"/>
    <cellStyle name="Normal 3 3 4 5 5 2" xfId="60686"/>
    <cellStyle name="Normal 3 3 4 5 6" xfId="60687"/>
    <cellStyle name="Normal 3 3 4 5 6 2" xfId="60688"/>
    <cellStyle name="Normal 3 3 4 5 7" xfId="60689"/>
    <cellStyle name="Normal 3 3 4 5 8" xfId="60690"/>
    <cellStyle name="Normal 3 3 4 5 9" xfId="60691"/>
    <cellStyle name="Normal 3 3 4 6" xfId="60692"/>
    <cellStyle name="Normal 3 3 4 6 2" xfId="60693"/>
    <cellStyle name="Normal 3 3 4 6 2 2" xfId="60694"/>
    <cellStyle name="Normal 3 3 4 6 2 2 2" xfId="60695"/>
    <cellStyle name="Normal 3 3 4 6 2 3" xfId="60696"/>
    <cellStyle name="Normal 3 3 4 6 3" xfId="60697"/>
    <cellStyle name="Normal 3 3 4 6 3 2" xfId="60698"/>
    <cellStyle name="Normal 3 3 4 6 4" xfId="60699"/>
    <cellStyle name="Normal 3 3 4 6 5" xfId="60700"/>
    <cellStyle name="Normal 3 3 4 6 6" xfId="60701"/>
    <cellStyle name="Normal 3 3 4 6 7" xfId="60702"/>
    <cellStyle name="Normal 3 3 4 6 8" xfId="60703"/>
    <cellStyle name="Normal 3 3 4 7" xfId="60704"/>
    <cellStyle name="Normal 3 3 4 7 2" xfId="60705"/>
    <cellStyle name="Normal 3 3 4 7 2 2" xfId="60706"/>
    <cellStyle name="Normal 3 3 4 7 2 2 2" xfId="60707"/>
    <cellStyle name="Normal 3 3 4 7 2 3" xfId="60708"/>
    <cellStyle name="Normal 3 3 4 7 3" xfId="60709"/>
    <cellStyle name="Normal 3 3 4 7 3 2" xfId="60710"/>
    <cellStyle name="Normal 3 3 4 7 4" xfId="60711"/>
    <cellStyle name="Normal 3 3 4 7 5" xfId="60712"/>
    <cellStyle name="Normal 3 3 4 7 6" xfId="60713"/>
    <cellStyle name="Normal 3 3 4 7 7" xfId="60714"/>
    <cellStyle name="Normal 3 3 4 7 8" xfId="60715"/>
    <cellStyle name="Normal 3 3 4 8" xfId="60716"/>
    <cellStyle name="Normal 3 3 4 8 2" xfId="60717"/>
    <cellStyle name="Normal 3 3 4 8 2 2" xfId="60718"/>
    <cellStyle name="Normal 3 3 4 8 2 2 2" xfId="60719"/>
    <cellStyle name="Normal 3 3 4 8 2 3" xfId="60720"/>
    <cellStyle name="Normal 3 3 4 8 3" xfId="60721"/>
    <cellStyle name="Normal 3 3 4 8 3 2" xfId="60722"/>
    <cellStyle name="Normal 3 3 4 8 4" xfId="60723"/>
    <cellStyle name="Normal 3 3 4 8 5" xfId="60724"/>
    <cellStyle name="Normal 3 3 4 9" xfId="60725"/>
    <cellStyle name="Normal 3 3 4 9 2" xfId="60726"/>
    <cellStyle name="Normal 3 3 4 9 2 2" xfId="60727"/>
    <cellStyle name="Normal 3 3 4 9 2 2 2" xfId="60728"/>
    <cellStyle name="Normal 3 3 4 9 2 3" xfId="60729"/>
    <cellStyle name="Normal 3 3 4 9 3" xfId="60730"/>
    <cellStyle name="Normal 3 3 4 9 3 2" xfId="60731"/>
    <cellStyle name="Normal 3 3 4 9 4" xfId="60732"/>
    <cellStyle name="Normal 3 3 4 9 5" xfId="60733"/>
    <cellStyle name="Normal 3 3 5" xfId="60734"/>
    <cellStyle name="Normal 3 3 5 10" xfId="60735"/>
    <cellStyle name="Normal 3 3 5 11" xfId="60736"/>
    <cellStyle name="Normal 3 3 5 12" xfId="60737"/>
    <cellStyle name="Normal 3 3 5 13" xfId="60738"/>
    <cellStyle name="Normal 3 3 5 14" xfId="60739"/>
    <cellStyle name="Normal 3 3 5 15" xfId="60740"/>
    <cellStyle name="Normal 3 3 5 2" xfId="60741"/>
    <cellStyle name="Normal 3 3 5 2 10" xfId="60742"/>
    <cellStyle name="Normal 3 3 5 2 11" xfId="60743"/>
    <cellStyle name="Normal 3 3 5 2 12" xfId="60744"/>
    <cellStyle name="Normal 3 3 5 2 2" xfId="60745"/>
    <cellStyle name="Normal 3 3 5 2 2 2" xfId="60746"/>
    <cellStyle name="Normal 3 3 5 2 2 2 2" xfId="60747"/>
    <cellStyle name="Normal 3 3 5 2 2 2 2 2" xfId="60748"/>
    <cellStyle name="Normal 3 3 5 2 2 2 3" xfId="60749"/>
    <cellStyle name="Normal 3 3 5 2 2 3" xfId="60750"/>
    <cellStyle name="Normal 3 3 5 2 2 3 2" xfId="60751"/>
    <cellStyle name="Normal 3 3 5 2 2 4" xfId="60752"/>
    <cellStyle name="Normal 3 3 5 2 2 5" xfId="60753"/>
    <cellStyle name="Normal 3 3 5 2 2 6" xfId="60754"/>
    <cellStyle name="Normal 3 3 5 2 2 7" xfId="60755"/>
    <cellStyle name="Normal 3 3 5 2 2 8" xfId="60756"/>
    <cellStyle name="Normal 3 3 5 2 3" xfId="60757"/>
    <cellStyle name="Normal 3 3 5 2 3 2" xfId="60758"/>
    <cellStyle name="Normal 3 3 5 2 3 2 2" xfId="60759"/>
    <cellStyle name="Normal 3 3 5 2 3 2 2 2" xfId="60760"/>
    <cellStyle name="Normal 3 3 5 2 3 2 3" xfId="60761"/>
    <cellStyle name="Normal 3 3 5 2 3 3" xfId="60762"/>
    <cellStyle name="Normal 3 3 5 2 3 3 2" xfId="60763"/>
    <cellStyle name="Normal 3 3 5 2 3 4" xfId="60764"/>
    <cellStyle name="Normal 3 3 5 2 3 5" xfId="60765"/>
    <cellStyle name="Normal 3 3 5 2 3 6" xfId="60766"/>
    <cellStyle name="Normal 3 3 5 2 3 7" xfId="60767"/>
    <cellStyle name="Normal 3 3 5 2 3 8" xfId="60768"/>
    <cellStyle name="Normal 3 3 5 2 4" xfId="60769"/>
    <cellStyle name="Normal 3 3 5 2 4 2" xfId="60770"/>
    <cellStyle name="Normal 3 3 5 2 4 2 2" xfId="60771"/>
    <cellStyle name="Normal 3 3 5 2 4 3" xfId="60772"/>
    <cellStyle name="Normal 3 3 5 2 5" xfId="60773"/>
    <cellStyle name="Normal 3 3 5 2 5 2" xfId="60774"/>
    <cellStyle name="Normal 3 3 5 2 6" xfId="60775"/>
    <cellStyle name="Normal 3 3 5 2 6 2" xfId="60776"/>
    <cellStyle name="Normal 3 3 5 2 7" xfId="60777"/>
    <cellStyle name="Normal 3 3 5 2 8" xfId="60778"/>
    <cellStyle name="Normal 3 3 5 2 9" xfId="60779"/>
    <cellStyle name="Normal 3 3 5 3" xfId="60780"/>
    <cellStyle name="Normal 3 3 5 3 10" xfId="60781"/>
    <cellStyle name="Normal 3 3 5 3 11" xfId="60782"/>
    <cellStyle name="Normal 3 3 5 3 12" xfId="60783"/>
    <cellStyle name="Normal 3 3 5 3 2" xfId="60784"/>
    <cellStyle name="Normal 3 3 5 3 2 2" xfId="60785"/>
    <cellStyle name="Normal 3 3 5 3 2 2 2" xfId="60786"/>
    <cellStyle name="Normal 3 3 5 3 2 2 2 2" xfId="60787"/>
    <cellStyle name="Normal 3 3 5 3 2 2 3" xfId="60788"/>
    <cellStyle name="Normal 3 3 5 3 2 3" xfId="60789"/>
    <cellStyle name="Normal 3 3 5 3 2 3 2" xfId="60790"/>
    <cellStyle name="Normal 3 3 5 3 2 4" xfId="60791"/>
    <cellStyle name="Normal 3 3 5 3 2 5" xfId="60792"/>
    <cellStyle name="Normal 3 3 5 3 2 6" xfId="60793"/>
    <cellStyle name="Normal 3 3 5 3 2 7" xfId="60794"/>
    <cellStyle name="Normal 3 3 5 3 2 8" xfId="60795"/>
    <cellStyle name="Normal 3 3 5 3 3" xfId="60796"/>
    <cellStyle name="Normal 3 3 5 3 3 2" xfId="60797"/>
    <cellStyle name="Normal 3 3 5 3 3 2 2" xfId="60798"/>
    <cellStyle name="Normal 3 3 5 3 3 2 2 2" xfId="60799"/>
    <cellStyle name="Normal 3 3 5 3 3 2 3" xfId="60800"/>
    <cellStyle name="Normal 3 3 5 3 3 3" xfId="60801"/>
    <cellStyle name="Normal 3 3 5 3 3 3 2" xfId="60802"/>
    <cellStyle name="Normal 3 3 5 3 3 4" xfId="60803"/>
    <cellStyle name="Normal 3 3 5 3 3 5" xfId="60804"/>
    <cellStyle name="Normal 3 3 5 3 3 6" xfId="60805"/>
    <cellStyle name="Normal 3 3 5 3 3 7" xfId="60806"/>
    <cellStyle name="Normal 3 3 5 3 3 8" xfId="60807"/>
    <cellStyle name="Normal 3 3 5 3 4" xfId="60808"/>
    <cellStyle name="Normal 3 3 5 3 4 2" xfId="60809"/>
    <cellStyle name="Normal 3 3 5 3 4 2 2" xfId="60810"/>
    <cellStyle name="Normal 3 3 5 3 4 3" xfId="60811"/>
    <cellStyle name="Normal 3 3 5 3 5" xfId="60812"/>
    <cellStyle name="Normal 3 3 5 3 5 2" xfId="60813"/>
    <cellStyle name="Normal 3 3 5 3 6" xfId="60814"/>
    <cellStyle name="Normal 3 3 5 3 6 2" xfId="60815"/>
    <cellStyle name="Normal 3 3 5 3 7" xfId="60816"/>
    <cellStyle name="Normal 3 3 5 3 8" xfId="60817"/>
    <cellStyle name="Normal 3 3 5 3 9" xfId="60818"/>
    <cellStyle name="Normal 3 3 5 4" xfId="60819"/>
    <cellStyle name="Normal 3 3 5 4 10" xfId="60820"/>
    <cellStyle name="Normal 3 3 5 4 11" xfId="60821"/>
    <cellStyle name="Normal 3 3 5 4 12" xfId="60822"/>
    <cellStyle name="Normal 3 3 5 4 2" xfId="60823"/>
    <cellStyle name="Normal 3 3 5 4 2 2" xfId="60824"/>
    <cellStyle name="Normal 3 3 5 4 2 2 2" xfId="60825"/>
    <cellStyle name="Normal 3 3 5 4 2 2 2 2" xfId="60826"/>
    <cellStyle name="Normal 3 3 5 4 2 2 3" xfId="60827"/>
    <cellStyle name="Normal 3 3 5 4 2 3" xfId="60828"/>
    <cellStyle name="Normal 3 3 5 4 2 3 2" xfId="60829"/>
    <cellStyle name="Normal 3 3 5 4 2 4" xfId="60830"/>
    <cellStyle name="Normal 3 3 5 4 2 5" xfId="60831"/>
    <cellStyle name="Normal 3 3 5 4 2 6" xfId="60832"/>
    <cellStyle name="Normal 3 3 5 4 2 7" xfId="60833"/>
    <cellStyle name="Normal 3 3 5 4 2 8" xfId="60834"/>
    <cellStyle name="Normal 3 3 5 4 3" xfId="60835"/>
    <cellStyle name="Normal 3 3 5 4 3 2" xfId="60836"/>
    <cellStyle name="Normal 3 3 5 4 3 2 2" xfId="60837"/>
    <cellStyle name="Normal 3 3 5 4 3 2 2 2" xfId="60838"/>
    <cellStyle name="Normal 3 3 5 4 3 2 3" xfId="60839"/>
    <cellStyle name="Normal 3 3 5 4 3 3" xfId="60840"/>
    <cellStyle name="Normal 3 3 5 4 3 3 2" xfId="60841"/>
    <cellStyle name="Normal 3 3 5 4 3 4" xfId="60842"/>
    <cellStyle name="Normal 3 3 5 4 3 5" xfId="60843"/>
    <cellStyle name="Normal 3 3 5 4 3 6" xfId="60844"/>
    <cellStyle name="Normal 3 3 5 4 3 7" xfId="60845"/>
    <cellStyle name="Normal 3 3 5 4 3 8" xfId="60846"/>
    <cellStyle name="Normal 3 3 5 4 4" xfId="60847"/>
    <cellStyle name="Normal 3 3 5 4 4 2" xfId="60848"/>
    <cellStyle name="Normal 3 3 5 4 4 2 2" xfId="60849"/>
    <cellStyle name="Normal 3 3 5 4 4 3" xfId="60850"/>
    <cellStyle name="Normal 3 3 5 4 5" xfId="60851"/>
    <cellStyle name="Normal 3 3 5 4 5 2" xfId="60852"/>
    <cellStyle name="Normal 3 3 5 4 6" xfId="60853"/>
    <cellStyle name="Normal 3 3 5 4 6 2" xfId="60854"/>
    <cellStyle name="Normal 3 3 5 4 7" xfId="60855"/>
    <cellStyle name="Normal 3 3 5 4 8" xfId="60856"/>
    <cellStyle name="Normal 3 3 5 4 9" xfId="60857"/>
    <cellStyle name="Normal 3 3 5 5" xfId="60858"/>
    <cellStyle name="Normal 3 3 5 5 2" xfId="60859"/>
    <cellStyle name="Normal 3 3 5 5 2 2" xfId="60860"/>
    <cellStyle name="Normal 3 3 5 5 2 2 2" xfId="60861"/>
    <cellStyle name="Normal 3 3 5 5 2 3" xfId="60862"/>
    <cellStyle name="Normal 3 3 5 5 3" xfId="60863"/>
    <cellStyle name="Normal 3 3 5 5 3 2" xfId="60864"/>
    <cellStyle name="Normal 3 3 5 5 4" xfId="60865"/>
    <cellStyle name="Normal 3 3 5 5 5" xfId="60866"/>
    <cellStyle name="Normal 3 3 5 5 6" xfId="60867"/>
    <cellStyle name="Normal 3 3 5 5 7" xfId="60868"/>
    <cellStyle name="Normal 3 3 5 5 8" xfId="60869"/>
    <cellStyle name="Normal 3 3 5 6" xfId="60870"/>
    <cellStyle name="Normal 3 3 5 6 2" xfId="60871"/>
    <cellStyle name="Normal 3 3 5 6 2 2" xfId="60872"/>
    <cellStyle name="Normal 3 3 5 6 2 2 2" xfId="60873"/>
    <cellStyle name="Normal 3 3 5 6 2 3" xfId="60874"/>
    <cellStyle name="Normal 3 3 5 6 3" xfId="60875"/>
    <cellStyle name="Normal 3 3 5 6 3 2" xfId="60876"/>
    <cellStyle name="Normal 3 3 5 6 4" xfId="60877"/>
    <cellStyle name="Normal 3 3 5 6 5" xfId="60878"/>
    <cellStyle name="Normal 3 3 5 6 6" xfId="60879"/>
    <cellStyle name="Normal 3 3 5 6 7" xfId="60880"/>
    <cellStyle name="Normal 3 3 5 6 8" xfId="60881"/>
    <cellStyle name="Normal 3 3 5 7" xfId="60882"/>
    <cellStyle name="Normal 3 3 5 7 2" xfId="60883"/>
    <cellStyle name="Normal 3 3 5 7 2 2" xfId="60884"/>
    <cellStyle name="Normal 3 3 5 7 3" xfId="60885"/>
    <cellStyle name="Normal 3 3 5 8" xfId="60886"/>
    <cellStyle name="Normal 3 3 5 8 2" xfId="60887"/>
    <cellStyle name="Normal 3 3 5 9" xfId="60888"/>
    <cellStyle name="Normal 3 3 5 9 2" xfId="60889"/>
    <cellStyle name="Normal 3 3 6" xfId="60890"/>
    <cellStyle name="Normal 3 3 6 10" xfId="60891"/>
    <cellStyle name="Normal 3 3 6 11" xfId="60892"/>
    <cellStyle name="Normal 3 3 6 12" xfId="60893"/>
    <cellStyle name="Normal 3 3 6 2" xfId="60894"/>
    <cellStyle name="Normal 3 3 6 2 2" xfId="60895"/>
    <cellStyle name="Normal 3 3 6 2 2 2" xfId="60896"/>
    <cellStyle name="Normal 3 3 6 2 2 2 2" xfId="60897"/>
    <cellStyle name="Normal 3 3 6 2 2 3" xfId="60898"/>
    <cellStyle name="Normal 3 3 6 2 3" xfId="60899"/>
    <cellStyle name="Normal 3 3 6 2 3 2" xfId="60900"/>
    <cellStyle name="Normal 3 3 6 2 4" xfId="60901"/>
    <cellStyle name="Normal 3 3 6 2 5" xfId="60902"/>
    <cellStyle name="Normal 3 3 6 2 6" xfId="60903"/>
    <cellStyle name="Normal 3 3 6 2 7" xfId="60904"/>
    <cellStyle name="Normal 3 3 6 2 8" xfId="60905"/>
    <cellStyle name="Normal 3 3 6 3" xfId="60906"/>
    <cellStyle name="Normal 3 3 6 3 2" xfId="60907"/>
    <cellStyle name="Normal 3 3 6 3 2 2" xfId="60908"/>
    <cellStyle name="Normal 3 3 6 3 2 2 2" xfId="60909"/>
    <cellStyle name="Normal 3 3 6 3 2 3" xfId="60910"/>
    <cellStyle name="Normal 3 3 6 3 3" xfId="60911"/>
    <cellStyle name="Normal 3 3 6 3 3 2" xfId="60912"/>
    <cellStyle name="Normal 3 3 6 3 4" xfId="60913"/>
    <cellStyle name="Normal 3 3 6 3 5" xfId="60914"/>
    <cellStyle name="Normal 3 3 6 3 6" xfId="60915"/>
    <cellStyle name="Normal 3 3 6 3 7" xfId="60916"/>
    <cellStyle name="Normal 3 3 6 3 8" xfId="60917"/>
    <cellStyle name="Normal 3 3 6 4" xfId="60918"/>
    <cellStyle name="Normal 3 3 6 4 2" xfId="60919"/>
    <cellStyle name="Normal 3 3 6 4 2 2" xfId="60920"/>
    <cellStyle name="Normal 3 3 6 4 3" xfId="60921"/>
    <cellStyle name="Normal 3 3 6 5" xfId="60922"/>
    <cellStyle name="Normal 3 3 6 5 2" xfId="60923"/>
    <cellStyle name="Normal 3 3 6 6" xfId="60924"/>
    <cellStyle name="Normal 3 3 6 6 2" xfId="60925"/>
    <cellStyle name="Normal 3 3 6 7" xfId="60926"/>
    <cellStyle name="Normal 3 3 6 8" xfId="60927"/>
    <cellStyle name="Normal 3 3 6 9" xfId="60928"/>
    <cellStyle name="Normal 3 3 7" xfId="60929"/>
    <cellStyle name="Normal 3 3 7 10" xfId="60930"/>
    <cellStyle name="Normal 3 3 7 11" xfId="60931"/>
    <cellStyle name="Normal 3 3 7 12" xfId="60932"/>
    <cellStyle name="Normal 3 3 7 2" xfId="60933"/>
    <cellStyle name="Normal 3 3 7 2 2" xfId="60934"/>
    <cellStyle name="Normal 3 3 7 2 2 2" xfId="60935"/>
    <cellStyle name="Normal 3 3 7 2 2 2 2" xfId="60936"/>
    <cellStyle name="Normal 3 3 7 2 2 3" xfId="60937"/>
    <cellStyle name="Normal 3 3 7 2 3" xfId="60938"/>
    <cellStyle name="Normal 3 3 7 2 3 2" xfId="60939"/>
    <cellStyle name="Normal 3 3 7 2 4" xfId="60940"/>
    <cellStyle name="Normal 3 3 7 2 5" xfId="60941"/>
    <cellStyle name="Normal 3 3 7 2 6" xfId="60942"/>
    <cellStyle name="Normal 3 3 7 2 7" xfId="60943"/>
    <cellStyle name="Normal 3 3 7 2 8" xfId="60944"/>
    <cellStyle name="Normal 3 3 7 3" xfId="60945"/>
    <cellStyle name="Normal 3 3 7 3 2" xfId="60946"/>
    <cellStyle name="Normal 3 3 7 3 2 2" xfId="60947"/>
    <cellStyle name="Normal 3 3 7 3 2 2 2" xfId="60948"/>
    <cellStyle name="Normal 3 3 7 3 2 3" xfId="60949"/>
    <cellStyle name="Normal 3 3 7 3 3" xfId="60950"/>
    <cellStyle name="Normal 3 3 7 3 3 2" xfId="60951"/>
    <cellStyle name="Normal 3 3 7 3 4" xfId="60952"/>
    <cellStyle name="Normal 3 3 7 3 5" xfId="60953"/>
    <cellStyle name="Normal 3 3 7 3 6" xfId="60954"/>
    <cellStyle name="Normal 3 3 7 3 7" xfId="60955"/>
    <cellStyle name="Normal 3 3 7 3 8" xfId="60956"/>
    <cellStyle name="Normal 3 3 7 4" xfId="60957"/>
    <cellStyle name="Normal 3 3 7 4 2" xfId="60958"/>
    <cellStyle name="Normal 3 3 7 4 2 2" xfId="60959"/>
    <cellStyle name="Normal 3 3 7 4 3" xfId="60960"/>
    <cellStyle name="Normal 3 3 7 5" xfId="60961"/>
    <cellStyle name="Normal 3 3 7 5 2" xfId="60962"/>
    <cellStyle name="Normal 3 3 7 6" xfId="60963"/>
    <cellStyle name="Normal 3 3 7 6 2" xfId="60964"/>
    <cellStyle name="Normal 3 3 7 7" xfId="60965"/>
    <cellStyle name="Normal 3 3 7 8" xfId="60966"/>
    <cellStyle name="Normal 3 3 7 9" xfId="60967"/>
    <cellStyle name="Normal 3 3 8" xfId="60968"/>
    <cellStyle name="Normal 3 3 8 10" xfId="60969"/>
    <cellStyle name="Normal 3 3 8 11" xfId="60970"/>
    <cellStyle name="Normal 3 3 8 12" xfId="60971"/>
    <cellStyle name="Normal 3 3 8 2" xfId="60972"/>
    <cellStyle name="Normal 3 3 8 2 2" xfId="60973"/>
    <cellStyle name="Normal 3 3 8 2 2 2" xfId="60974"/>
    <cellStyle name="Normal 3 3 8 2 2 2 2" xfId="60975"/>
    <cellStyle name="Normal 3 3 8 2 2 3" xfId="60976"/>
    <cellStyle name="Normal 3 3 8 2 3" xfId="60977"/>
    <cellStyle name="Normal 3 3 8 2 3 2" xfId="60978"/>
    <cellStyle name="Normal 3 3 8 2 4" xfId="60979"/>
    <cellStyle name="Normal 3 3 8 2 5" xfId="60980"/>
    <cellStyle name="Normal 3 3 8 2 6" xfId="60981"/>
    <cellStyle name="Normal 3 3 8 2 7" xfId="60982"/>
    <cellStyle name="Normal 3 3 8 2 8" xfId="60983"/>
    <cellStyle name="Normal 3 3 8 3" xfId="60984"/>
    <cellStyle name="Normal 3 3 8 3 2" xfId="60985"/>
    <cellStyle name="Normal 3 3 8 3 2 2" xfId="60986"/>
    <cellStyle name="Normal 3 3 8 3 2 2 2" xfId="60987"/>
    <cellStyle name="Normal 3 3 8 3 2 3" xfId="60988"/>
    <cellStyle name="Normal 3 3 8 3 3" xfId="60989"/>
    <cellStyle name="Normal 3 3 8 3 3 2" xfId="60990"/>
    <cellStyle name="Normal 3 3 8 3 4" xfId="60991"/>
    <cellStyle name="Normal 3 3 8 3 5" xfId="60992"/>
    <cellStyle name="Normal 3 3 8 3 6" xfId="60993"/>
    <cellStyle name="Normal 3 3 8 3 7" xfId="60994"/>
    <cellStyle name="Normal 3 3 8 3 8" xfId="60995"/>
    <cellStyle name="Normal 3 3 8 4" xfId="60996"/>
    <cellStyle name="Normal 3 3 8 4 2" xfId="60997"/>
    <cellStyle name="Normal 3 3 8 4 2 2" xfId="60998"/>
    <cellStyle name="Normal 3 3 8 4 3" xfId="60999"/>
    <cellStyle name="Normal 3 3 8 5" xfId="61000"/>
    <cellStyle name="Normal 3 3 8 5 2" xfId="61001"/>
    <cellStyle name="Normal 3 3 8 6" xfId="61002"/>
    <cellStyle name="Normal 3 3 8 6 2" xfId="61003"/>
    <cellStyle name="Normal 3 3 8 7" xfId="61004"/>
    <cellStyle name="Normal 3 3 8 8" xfId="61005"/>
    <cellStyle name="Normal 3 3 8 9" xfId="61006"/>
    <cellStyle name="Normal 3 3 9" xfId="61007"/>
    <cellStyle name="Normal 3 3 9 2" xfId="61008"/>
    <cellStyle name="Normal 3 3 9 2 2" xfId="61009"/>
    <cellStyle name="Normal 3 3 9 2 2 2" xfId="61010"/>
    <cellStyle name="Normal 3 3 9 2 3" xfId="61011"/>
    <cellStyle name="Normal 3 3 9 3" xfId="61012"/>
    <cellStyle name="Normal 3 3 9 3 2" xfId="61013"/>
    <cellStyle name="Normal 3 3 9 4" xfId="61014"/>
    <cellStyle name="Normal 3 3 9 5" xfId="61015"/>
    <cellStyle name="Normal 3 3 9 6" xfId="61016"/>
    <cellStyle name="Normal 3 3 9 7" xfId="61017"/>
    <cellStyle name="Normal 3 3 9 8" xfId="61018"/>
    <cellStyle name="Normal 3 3_TBAL INPUT" xfId="61019"/>
    <cellStyle name="Normal 3 4" xfId="122"/>
    <cellStyle name="Normal 3 4 10" xfId="61020"/>
    <cellStyle name="Normal 3 4 2" xfId="61021"/>
    <cellStyle name="Normal 3 4 3" xfId="61022"/>
    <cellStyle name="Normal 3 4 3 2" xfId="61023"/>
    <cellStyle name="Normal 3 4 3 2 2" xfId="61024"/>
    <cellStyle name="Normal 3 4 3 2 2 2" xfId="61025"/>
    <cellStyle name="Normal 3 4 3 2 3" xfId="61026"/>
    <cellStyle name="Normal 3 4 3 3" xfId="61027"/>
    <cellStyle name="Normal 3 4 3 3 2" xfId="61028"/>
    <cellStyle name="Normal 3 4 3 4" xfId="61029"/>
    <cellStyle name="Normal 3 4 3 5" xfId="61030"/>
    <cellStyle name="Normal 3 4 4" xfId="61031"/>
    <cellStyle name="Normal 3 4 4 2" xfId="61032"/>
    <cellStyle name="Normal 3 4 4 2 2" xfId="61033"/>
    <cellStyle name="Normal 3 4 4 2 2 2" xfId="61034"/>
    <cellStyle name="Normal 3 4 4 2 3" xfId="61035"/>
    <cellStyle name="Normal 3 4 4 3" xfId="61036"/>
    <cellStyle name="Normal 3 4 4 3 2" xfId="61037"/>
    <cellStyle name="Normal 3 4 4 4" xfId="61038"/>
    <cellStyle name="Normal 3 4 4 5" xfId="61039"/>
    <cellStyle name="Normal 3 4 5" xfId="61040"/>
    <cellStyle name="Normal 3 4 5 2" xfId="61041"/>
    <cellStyle name="Normal 3 4 5 2 2" xfId="61042"/>
    <cellStyle name="Normal 3 4 5 3" xfId="61043"/>
    <cellStyle name="Normal 3 4 5 4" xfId="61044"/>
    <cellStyle name="Normal 3 4 6" xfId="61045"/>
    <cellStyle name="Normal 3 4 6 2" xfId="61046"/>
    <cellStyle name="Normal 3 4 6 2 2" xfId="61047"/>
    <cellStyle name="Normal 3 4 6 3" xfId="61048"/>
    <cellStyle name="Normal 3 4 7" xfId="61049"/>
    <cellStyle name="Normal 3 4 7 2" xfId="61050"/>
    <cellStyle name="Normal 3 4 8" xfId="61051"/>
    <cellStyle name="Normal 3 4 9" xfId="61052"/>
    <cellStyle name="Normal 3 5" xfId="61053"/>
    <cellStyle name="Normal 3 5 2" xfId="61054"/>
    <cellStyle name="Normal 3 5 3" xfId="61055"/>
    <cellStyle name="Normal 3 5 3 2" xfId="61056"/>
    <cellStyle name="Normal 3 5 3 2 2" xfId="61057"/>
    <cellStyle name="Normal 3 5 3 3" xfId="61058"/>
    <cellStyle name="Normal 3 5 4" xfId="61059"/>
    <cellStyle name="Normal 3 5 4 2" xfId="61060"/>
    <cellStyle name="Normal 3 5 5" xfId="61061"/>
    <cellStyle name="Normal 3 5 6" xfId="61062"/>
    <cellStyle name="Normal 3 6" xfId="61063"/>
    <cellStyle name="Normal 3 7" xfId="61064"/>
    <cellStyle name="Normal 3 7 2" xfId="61065"/>
    <cellStyle name="Normal 3 7 2 2" xfId="61066"/>
    <cellStyle name="Normal 3 7 2 2 2" xfId="61067"/>
    <cellStyle name="Normal 3 7 2 3" xfId="61068"/>
    <cellStyle name="Normal 3 7 3" xfId="61069"/>
    <cellStyle name="Normal 3 7 3 2" xfId="61070"/>
    <cellStyle name="Normal 3 7 4" xfId="61071"/>
    <cellStyle name="Normal 3 7 5" xfId="61072"/>
    <cellStyle name="Normal 3 8" xfId="61073"/>
    <cellStyle name="Normal 3 8 2" xfId="61074"/>
    <cellStyle name="Normal 3 8 2 2" xfId="61075"/>
    <cellStyle name="Normal 3 8 2 2 2" xfId="61076"/>
    <cellStyle name="Normal 3 8 2 3" xfId="61077"/>
    <cellStyle name="Normal 3 8 3" xfId="61078"/>
    <cellStyle name="Normal 3 8 3 2" xfId="61079"/>
    <cellStyle name="Normal 3 8 4" xfId="61080"/>
    <cellStyle name="Normal 3 8 5" xfId="61081"/>
    <cellStyle name="Normal 3 9" xfId="61082"/>
    <cellStyle name="Normal 3 9 2" xfId="61083"/>
    <cellStyle name="Normal 3_TBAL INPUT" xfId="61084"/>
    <cellStyle name="Normal 30" xfId="61085"/>
    <cellStyle name="Normal 31" xfId="61086"/>
    <cellStyle name="Normal 32" xfId="61087"/>
    <cellStyle name="Normal 33" xfId="61088"/>
    <cellStyle name="Normal 34" xfId="61089"/>
    <cellStyle name="Normal 35" xfId="61090"/>
    <cellStyle name="Normal 36" xfId="61091"/>
    <cellStyle name="Normal 37" xfId="61092"/>
    <cellStyle name="Normal 38" xfId="207"/>
    <cellStyle name="Normal 39" xfId="63323"/>
    <cellStyle name="Normal 4" xfId="123"/>
    <cellStyle name="Normal 4 2" xfId="124"/>
    <cellStyle name="Normal 4 2 2" xfId="61095"/>
    <cellStyle name="Normal 4 2 2 10" xfId="61096"/>
    <cellStyle name="Normal 4 2 2 10 2" xfId="61097"/>
    <cellStyle name="Normal 4 2 2 10 2 2" xfId="61098"/>
    <cellStyle name="Normal 4 2 2 10 2 2 2" xfId="61099"/>
    <cellStyle name="Normal 4 2 2 10 2 3" xfId="61100"/>
    <cellStyle name="Normal 4 2 2 10 3" xfId="61101"/>
    <cellStyle name="Normal 4 2 2 10 3 2" xfId="61102"/>
    <cellStyle name="Normal 4 2 2 10 4" xfId="61103"/>
    <cellStyle name="Normal 4 2 2 10 5" xfId="61104"/>
    <cellStyle name="Normal 4 2 2 11" xfId="61105"/>
    <cellStyle name="Normal 4 2 2 11 2" xfId="61106"/>
    <cellStyle name="Normal 4 2 2 11 2 2" xfId="61107"/>
    <cellStyle name="Normal 4 2 2 11 2 2 2" xfId="61108"/>
    <cellStyle name="Normal 4 2 2 11 2 3" xfId="61109"/>
    <cellStyle name="Normal 4 2 2 11 3" xfId="61110"/>
    <cellStyle name="Normal 4 2 2 11 3 2" xfId="61111"/>
    <cellStyle name="Normal 4 2 2 11 4" xfId="61112"/>
    <cellStyle name="Normal 4 2 2 11 5" xfId="61113"/>
    <cellStyle name="Normal 4 2 2 12" xfId="61114"/>
    <cellStyle name="Normal 4 2 2 12 2" xfId="61115"/>
    <cellStyle name="Normal 4 2 2 12 2 2" xfId="61116"/>
    <cellStyle name="Normal 4 2 2 12 3" xfId="61117"/>
    <cellStyle name="Normal 4 2 2 12 4" xfId="61118"/>
    <cellStyle name="Normal 4 2 2 13" xfId="61119"/>
    <cellStyle name="Normal 4 2 2 13 2" xfId="61120"/>
    <cellStyle name="Normal 4 2 2 13 2 2" xfId="61121"/>
    <cellStyle name="Normal 4 2 2 13 3" xfId="61122"/>
    <cellStyle name="Normal 4 2 2 14" xfId="61123"/>
    <cellStyle name="Normal 4 2 2 14 2" xfId="61124"/>
    <cellStyle name="Normal 4 2 2 15" xfId="61125"/>
    <cellStyle name="Normal 4 2 2 15 2" xfId="61126"/>
    <cellStyle name="Normal 4 2 2 16" xfId="61127"/>
    <cellStyle name="Normal 4 2 2 17" xfId="61128"/>
    <cellStyle name="Normal 4 2 2 18" xfId="61129"/>
    <cellStyle name="Normal 4 2 2 19" xfId="61130"/>
    <cellStyle name="Normal 4 2 2 2" xfId="61131"/>
    <cellStyle name="Normal 4 2 2 2 10" xfId="61132"/>
    <cellStyle name="Normal 4 2 2 2 10 2" xfId="61133"/>
    <cellStyle name="Normal 4 2 2 2 10 2 2" xfId="61134"/>
    <cellStyle name="Normal 4 2 2 2 10 2 2 2" xfId="61135"/>
    <cellStyle name="Normal 4 2 2 2 10 2 3" xfId="61136"/>
    <cellStyle name="Normal 4 2 2 2 10 3" xfId="61137"/>
    <cellStyle name="Normal 4 2 2 2 10 3 2" xfId="61138"/>
    <cellStyle name="Normal 4 2 2 2 10 4" xfId="61139"/>
    <cellStyle name="Normal 4 2 2 2 10 5" xfId="61140"/>
    <cellStyle name="Normal 4 2 2 2 11" xfId="61141"/>
    <cellStyle name="Normal 4 2 2 2 11 2" xfId="61142"/>
    <cellStyle name="Normal 4 2 2 2 11 2 2" xfId="61143"/>
    <cellStyle name="Normal 4 2 2 2 11 2 2 2" xfId="61144"/>
    <cellStyle name="Normal 4 2 2 2 11 2 3" xfId="61145"/>
    <cellStyle name="Normal 4 2 2 2 11 3" xfId="61146"/>
    <cellStyle name="Normal 4 2 2 2 11 3 2" xfId="61147"/>
    <cellStyle name="Normal 4 2 2 2 11 4" xfId="61148"/>
    <cellStyle name="Normal 4 2 2 2 11 5" xfId="61149"/>
    <cellStyle name="Normal 4 2 2 2 12" xfId="61150"/>
    <cellStyle name="Normal 4 2 2 2 12 2" xfId="61151"/>
    <cellStyle name="Normal 4 2 2 2 12 2 2" xfId="61152"/>
    <cellStyle name="Normal 4 2 2 2 12 3" xfId="61153"/>
    <cellStyle name="Normal 4 2 2 2 12 4" xfId="61154"/>
    <cellStyle name="Normal 4 2 2 2 13" xfId="61155"/>
    <cellStyle name="Normal 4 2 2 2 13 2" xfId="61156"/>
    <cellStyle name="Normal 4 2 2 2 13 2 2" xfId="61157"/>
    <cellStyle name="Normal 4 2 2 2 13 3" xfId="61158"/>
    <cellStyle name="Normal 4 2 2 2 14" xfId="61159"/>
    <cellStyle name="Normal 4 2 2 2 14 2" xfId="61160"/>
    <cellStyle name="Normal 4 2 2 2 15" xfId="61161"/>
    <cellStyle name="Normal 4 2 2 2 15 2" xfId="61162"/>
    <cellStyle name="Normal 4 2 2 2 16" xfId="61163"/>
    <cellStyle name="Normal 4 2 2 2 17" xfId="61164"/>
    <cellStyle name="Normal 4 2 2 2 18" xfId="61165"/>
    <cellStyle name="Normal 4 2 2 2 19" xfId="61166"/>
    <cellStyle name="Normal 4 2 2 2 2" xfId="61167"/>
    <cellStyle name="Normal 4 2 2 2 2 10" xfId="61168"/>
    <cellStyle name="Normal 4 2 2 2 2 10 2" xfId="61169"/>
    <cellStyle name="Normal 4 2 2 2 2 10 2 2" xfId="61170"/>
    <cellStyle name="Normal 4 2 2 2 2 10 2 2 2" xfId="61171"/>
    <cellStyle name="Normal 4 2 2 2 2 10 2 3" xfId="61172"/>
    <cellStyle name="Normal 4 2 2 2 2 10 3" xfId="61173"/>
    <cellStyle name="Normal 4 2 2 2 2 10 3 2" xfId="61174"/>
    <cellStyle name="Normal 4 2 2 2 2 10 4" xfId="61175"/>
    <cellStyle name="Normal 4 2 2 2 2 10 5" xfId="61176"/>
    <cellStyle name="Normal 4 2 2 2 2 11" xfId="61177"/>
    <cellStyle name="Normal 4 2 2 2 2 11 2" xfId="61178"/>
    <cellStyle name="Normal 4 2 2 2 2 11 2 2" xfId="61179"/>
    <cellStyle name="Normal 4 2 2 2 2 11 2 2 2" xfId="61180"/>
    <cellStyle name="Normal 4 2 2 2 2 11 2 3" xfId="61181"/>
    <cellStyle name="Normal 4 2 2 2 2 11 3" xfId="61182"/>
    <cellStyle name="Normal 4 2 2 2 2 11 3 2" xfId="61183"/>
    <cellStyle name="Normal 4 2 2 2 2 11 4" xfId="61184"/>
    <cellStyle name="Normal 4 2 2 2 2 11 5" xfId="61185"/>
    <cellStyle name="Normal 4 2 2 2 2 12" xfId="61186"/>
    <cellStyle name="Normal 4 2 2 2 2 12 2" xfId="61187"/>
    <cellStyle name="Normal 4 2 2 2 2 12 2 2" xfId="61188"/>
    <cellStyle name="Normal 4 2 2 2 2 12 3" xfId="61189"/>
    <cellStyle name="Normal 4 2 2 2 2 12 4" xfId="61190"/>
    <cellStyle name="Normal 4 2 2 2 2 13" xfId="61191"/>
    <cellStyle name="Normal 4 2 2 2 2 13 2" xfId="61192"/>
    <cellStyle name="Normal 4 2 2 2 2 13 2 2" xfId="61193"/>
    <cellStyle name="Normal 4 2 2 2 2 13 3" xfId="61194"/>
    <cellStyle name="Normal 4 2 2 2 2 14" xfId="61195"/>
    <cellStyle name="Normal 4 2 2 2 2 14 2" xfId="61196"/>
    <cellStyle name="Normal 4 2 2 2 2 15" xfId="61197"/>
    <cellStyle name="Normal 4 2 2 2 2 15 2" xfId="61198"/>
    <cellStyle name="Normal 4 2 2 2 2 16" xfId="61199"/>
    <cellStyle name="Normal 4 2 2 2 2 17" xfId="61200"/>
    <cellStyle name="Normal 4 2 2 2 2 18" xfId="61201"/>
    <cellStyle name="Normal 4 2 2 2 2 19" xfId="61202"/>
    <cellStyle name="Normal 4 2 2 2 2 2" xfId="61203"/>
    <cellStyle name="Normal 4 2 2 2 2 2 10" xfId="61204"/>
    <cellStyle name="Normal 4 2 2 2 2 2 10 2" xfId="61205"/>
    <cellStyle name="Normal 4 2 2 2 2 2 10 2 2" xfId="61206"/>
    <cellStyle name="Normal 4 2 2 2 2 2 10 3" xfId="61207"/>
    <cellStyle name="Normal 4 2 2 2 2 2 11" xfId="61208"/>
    <cellStyle name="Normal 4 2 2 2 2 2 11 2" xfId="61209"/>
    <cellStyle name="Normal 4 2 2 2 2 2 12" xfId="61210"/>
    <cellStyle name="Normal 4 2 2 2 2 2 12 2" xfId="61211"/>
    <cellStyle name="Normal 4 2 2 2 2 2 13" xfId="61212"/>
    <cellStyle name="Normal 4 2 2 2 2 2 14" xfId="61213"/>
    <cellStyle name="Normal 4 2 2 2 2 2 15" xfId="61214"/>
    <cellStyle name="Normal 4 2 2 2 2 2 16" xfId="61215"/>
    <cellStyle name="Normal 4 2 2 2 2 2 17" xfId="61216"/>
    <cellStyle name="Normal 4 2 2 2 2 2 18" xfId="61217"/>
    <cellStyle name="Normal 4 2 2 2 2 2 2" xfId="61218"/>
    <cellStyle name="Normal 4 2 2 2 2 2 2 10" xfId="61219"/>
    <cellStyle name="Normal 4 2 2 2 2 2 2 11" xfId="61220"/>
    <cellStyle name="Normal 4 2 2 2 2 2 2 12" xfId="61221"/>
    <cellStyle name="Normal 4 2 2 2 2 2 2 13" xfId="61222"/>
    <cellStyle name="Normal 4 2 2 2 2 2 2 14" xfId="61223"/>
    <cellStyle name="Normal 4 2 2 2 2 2 2 15" xfId="61224"/>
    <cellStyle name="Normal 4 2 2 2 2 2 2 2" xfId="61225"/>
    <cellStyle name="Normal 4 2 2 2 2 2 2 2 10" xfId="61226"/>
    <cellStyle name="Normal 4 2 2 2 2 2 2 2 11" xfId="61227"/>
    <cellStyle name="Normal 4 2 2 2 2 2 2 2 12" xfId="61228"/>
    <cellStyle name="Normal 4 2 2 2 2 2 2 2 2" xfId="61229"/>
    <cellStyle name="Normal 4 2 2 2 2 2 2 2 2 2" xfId="61230"/>
    <cellStyle name="Normal 4 2 2 2 2 2 2 2 2 2 2" xfId="61231"/>
    <cellStyle name="Normal 4 2 2 2 2 2 2 2 2 2 2 2" xfId="61232"/>
    <cellStyle name="Normal 4 2 2 2 2 2 2 2 2 2 3" xfId="61233"/>
    <cellStyle name="Normal 4 2 2 2 2 2 2 2 2 3" xfId="61234"/>
    <cellStyle name="Normal 4 2 2 2 2 2 2 2 2 3 2" xfId="61235"/>
    <cellStyle name="Normal 4 2 2 2 2 2 2 2 2 4" xfId="61236"/>
    <cellStyle name="Normal 4 2 2 2 2 2 2 2 2 5" xfId="61237"/>
    <cellStyle name="Normal 4 2 2 2 2 2 2 2 2 6" xfId="61238"/>
    <cellStyle name="Normal 4 2 2 2 2 2 2 2 2 7" xfId="61239"/>
    <cellStyle name="Normal 4 2 2 2 2 2 2 2 2 8" xfId="61240"/>
    <cellStyle name="Normal 4 2 2 2 2 2 2 2 3" xfId="61241"/>
    <cellStyle name="Normal 4 2 2 2 2 2 2 2 3 2" xfId="61242"/>
    <cellStyle name="Normal 4 2 2 2 2 2 2 2 3 2 2" xfId="61243"/>
    <cellStyle name="Normal 4 2 2 2 2 2 2 2 3 2 2 2" xfId="61244"/>
    <cellStyle name="Normal 4 2 2 2 2 2 2 2 3 2 3" xfId="61245"/>
    <cellStyle name="Normal 4 2 2 2 2 2 2 2 3 3" xfId="61246"/>
    <cellStyle name="Normal 4 2 2 2 2 2 2 2 3 3 2" xfId="61247"/>
    <cellStyle name="Normal 4 2 2 2 2 2 2 2 3 4" xfId="61248"/>
    <cellStyle name="Normal 4 2 2 2 2 2 2 2 3 5" xfId="61249"/>
    <cellStyle name="Normal 4 2 2 2 2 2 2 2 3 6" xfId="61250"/>
    <cellStyle name="Normal 4 2 2 2 2 2 2 2 3 7" xfId="61251"/>
    <cellStyle name="Normal 4 2 2 2 2 2 2 2 3 8" xfId="61252"/>
    <cellStyle name="Normal 4 2 2 2 2 2 2 2 4" xfId="61253"/>
    <cellStyle name="Normal 4 2 2 2 2 2 2 2 4 2" xfId="61254"/>
    <cellStyle name="Normal 4 2 2 2 2 2 2 2 4 2 2" xfId="61255"/>
    <cellStyle name="Normal 4 2 2 2 2 2 2 2 4 3" xfId="61256"/>
    <cellStyle name="Normal 4 2 2 2 2 2 2 2 5" xfId="61257"/>
    <cellStyle name="Normal 4 2 2 2 2 2 2 2 5 2" xfId="61258"/>
    <cellStyle name="Normal 4 2 2 2 2 2 2 2 6" xfId="61259"/>
    <cellStyle name="Normal 4 2 2 2 2 2 2 2 6 2" xfId="61260"/>
    <cellStyle name="Normal 4 2 2 2 2 2 2 2 7" xfId="61261"/>
    <cellStyle name="Normal 4 2 2 2 2 2 2 2 8" xfId="61262"/>
    <cellStyle name="Normal 4 2 2 2 2 2 2 2 9" xfId="61263"/>
    <cellStyle name="Normal 4 2 2 2 2 2 2 3" xfId="61264"/>
    <cellStyle name="Normal 4 2 2 2 2 2 2 3 10" xfId="61265"/>
    <cellStyle name="Normal 4 2 2 2 2 2 2 3 11" xfId="61266"/>
    <cellStyle name="Normal 4 2 2 2 2 2 2 3 12" xfId="61267"/>
    <cellStyle name="Normal 4 2 2 2 2 2 2 3 2" xfId="61268"/>
    <cellStyle name="Normal 4 2 2 2 2 2 2 3 2 2" xfId="61269"/>
    <cellStyle name="Normal 4 2 2 2 2 2 2 3 2 2 2" xfId="61270"/>
    <cellStyle name="Normal 4 2 2 2 2 2 2 3 2 2 2 2" xfId="61271"/>
    <cellStyle name="Normal 4 2 2 2 2 2 2 3 2 2 3" xfId="61272"/>
    <cellStyle name="Normal 4 2 2 2 2 2 2 3 2 3" xfId="61273"/>
    <cellStyle name="Normal 4 2 2 2 2 2 2 3 2 3 2" xfId="61274"/>
    <cellStyle name="Normal 4 2 2 2 2 2 2 3 2 4" xfId="61275"/>
    <cellStyle name="Normal 4 2 2 2 2 2 2 3 2 5" xfId="61276"/>
    <cellStyle name="Normal 4 2 2 2 2 2 2 3 2 6" xfId="61277"/>
    <cellStyle name="Normal 4 2 2 2 2 2 2 3 2 7" xfId="61278"/>
    <cellStyle name="Normal 4 2 2 2 2 2 2 3 2 8" xfId="61279"/>
    <cellStyle name="Normal 4 2 2 2 2 2 2 3 3" xfId="61280"/>
    <cellStyle name="Normal 4 2 2 2 2 2 2 3 3 2" xfId="61281"/>
    <cellStyle name="Normal 4 2 2 2 2 2 2 3 3 2 2" xfId="61282"/>
    <cellStyle name="Normal 4 2 2 2 2 2 2 3 3 2 2 2" xfId="61283"/>
    <cellStyle name="Normal 4 2 2 2 2 2 2 3 3 2 3" xfId="61284"/>
    <cellStyle name="Normal 4 2 2 2 2 2 2 3 3 3" xfId="61285"/>
    <cellStyle name="Normal 4 2 2 2 2 2 2 3 3 3 2" xfId="61286"/>
    <cellStyle name="Normal 4 2 2 2 2 2 2 3 3 4" xfId="61287"/>
    <cellStyle name="Normal 4 2 2 2 2 2 2 3 3 5" xfId="61288"/>
    <cellStyle name="Normal 4 2 2 2 2 2 2 3 3 6" xfId="61289"/>
    <cellStyle name="Normal 4 2 2 2 2 2 2 3 3 7" xfId="61290"/>
    <cellStyle name="Normal 4 2 2 2 2 2 2 3 3 8" xfId="61291"/>
    <cellStyle name="Normal 4 2 2 2 2 2 2 3 4" xfId="61292"/>
    <cellStyle name="Normal 4 2 2 2 2 2 2 3 4 2" xfId="61293"/>
    <cellStyle name="Normal 4 2 2 2 2 2 2 3 4 2 2" xfId="61294"/>
    <cellStyle name="Normal 4 2 2 2 2 2 2 3 4 3" xfId="61295"/>
    <cellStyle name="Normal 4 2 2 2 2 2 2 3 5" xfId="61296"/>
    <cellStyle name="Normal 4 2 2 2 2 2 2 3 5 2" xfId="61297"/>
    <cellStyle name="Normal 4 2 2 2 2 2 2 3 6" xfId="61298"/>
    <cellStyle name="Normal 4 2 2 2 2 2 2 3 6 2" xfId="61299"/>
    <cellStyle name="Normal 4 2 2 2 2 2 2 3 7" xfId="61300"/>
    <cellStyle name="Normal 4 2 2 2 2 2 2 3 8" xfId="61301"/>
    <cellStyle name="Normal 4 2 2 2 2 2 2 3 9" xfId="61302"/>
    <cellStyle name="Normal 4 2 2 2 2 2 2 4" xfId="61303"/>
    <cellStyle name="Normal 4 2 2 2 2 2 2 4 10" xfId="61304"/>
    <cellStyle name="Normal 4 2 2 2 2 2 2 4 11" xfId="61305"/>
    <cellStyle name="Normal 4 2 2 2 2 2 2 4 12" xfId="61306"/>
    <cellStyle name="Normal 4 2 2 2 2 2 2 4 2" xfId="61307"/>
    <cellStyle name="Normal 4 2 2 2 2 2 2 4 2 2" xfId="61308"/>
    <cellStyle name="Normal 4 2 2 2 2 2 2 4 2 2 2" xfId="61309"/>
    <cellStyle name="Normal 4 2 2 2 2 2 2 4 2 2 2 2" xfId="61310"/>
    <cellStyle name="Normal 4 2 2 2 2 2 2 4 2 2 3" xfId="61311"/>
    <cellStyle name="Normal 4 2 2 2 2 2 2 4 2 3" xfId="61312"/>
    <cellStyle name="Normal 4 2 2 2 2 2 2 4 2 3 2" xfId="61313"/>
    <cellStyle name="Normal 4 2 2 2 2 2 2 4 2 4" xfId="61314"/>
    <cellStyle name="Normal 4 2 2 2 2 2 2 4 2 5" xfId="61315"/>
    <cellStyle name="Normal 4 2 2 2 2 2 2 4 2 6" xfId="61316"/>
    <cellStyle name="Normal 4 2 2 2 2 2 2 4 2 7" xfId="61317"/>
    <cellStyle name="Normal 4 2 2 2 2 2 2 4 2 8" xfId="61318"/>
    <cellStyle name="Normal 4 2 2 2 2 2 2 4 3" xfId="61319"/>
    <cellStyle name="Normal 4 2 2 2 2 2 2 4 3 2" xfId="61320"/>
    <cellStyle name="Normal 4 2 2 2 2 2 2 4 3 2 2" xfId="61321"/>
    <cellStyle name="Normal 4 2 2 2 2 2 2 4 3 2 2 2" xfId="61322"/>
    <cellStyle name="Normal 4 2 2 2 2 2 2 4 3 2 3" xfId="61323"/>
    <cellStyle name="Normal 4 2 2 2 2 2 2 4 3 3" xfId="61324"/>
    <cellStyle name="Normal 4 2 2 2 2 2 2 4 3 3 2" xfId="61325"/>
    <cellStyle name="Normal 4 2 2 2 2 2 2 4 3 4" xfId="61326"/>
    <cellStyle name="Normal 4 2 2 2 2 2 2 4 3 5" xfId="61327"/>
    <cellStyle name="Normal 4 2 2 2 2 2 2 4 3 6" xfId="61328"/>
    <cellStyle name="Normal 4 2 2 2 2 2 2 4 3 7" xfId="61329"/>
    <cellStyle name="Normal 4 2 2 2 2 2 2 4 3 8" xfId="61330"/>
    <cellStyle name="Normal 4 2 2 2 2 2 2 4 4" xfId="61331"/>
    <cellStyle name="Normal 4 2 2 2 2 2 2 4 4 2" xfId="61332"/>
    <cellStyle name="Normal 4 2 2 2 2 2 2 4 4 2 2" xfId="61333"/>
    <cellStyle name="Normal 4 2 2 2 2 2 2 4 4 3" xfId="61334"/>
    <cellStyle name="Normal 4 2 2 2 2 2 2 4 5" xfId="61335"/>
    <cellStyle name="Normal 4 2 2 2 2 2 2 4 5 2" xfId="61336"/>
    <cellStyle name="Normal 4 2 2 2 2 2 2 4 6" xfId="61337"/>
    <cellStyle name="Normal 4 2 2 2 2 2 2 4 6 2" xfId="61338"/>
    <cellStyle name="Normal 4 2 2 2 2 2 2 4 7" xfId="61339"/>
    <cellStyle name="Normal 4 2 2 2 2 2 2 4 8" xfId="61340"/>
    <cellStyle name="Normal 4 2 2 2 2 2 2 4 9" xfId="61341"/>
    <cellStyle name="Normal 4 2 2 2 2 2 2 5" xfId="61342"/>
    <cellStyle name="Normal 4 2 2 2 2 2 2 5 2" xfId="61343"/>
    <cellStyle name="Normal 4 2 2 2 2 2 2 5 2 2" xfId="61344"/>
    <cellStyle name="Normal 4 2 2 2 2 2 2 5 2 2 2" xfId="61345"/>
    <cellStyle name="Normal 4 2 2 2 2 2 2 5 2 3" xfId="61346"/>
    <cellStyle name="Normal 4 2 2 2 2 2 2 5 3" xfId="61347"/>
    <cellStyle name="Normal 4 2 2 2 2 2 2 5 3 2" xfId="61348"/>
    <cellStyle name="Normal 4 2 2 2 2 2 2 5 4" xfId="61349"/>
    <cellStyle name="Normal 4 2 2 2 2 2 2 5 5" xfId="61350"/>
    <cellStyle name="Normal 4 2 2 2 2 2 2 5 6" xfId="61351"/>
    <cellStyle name="Normal 4 2 2 2 2 2 2 5 7" xfId="61352"/>
    <cellStyle name="Normal 4 2 2 2 2 2 2 5 8" xfId="61353"/>
    <cellStyle name="Normal 4 2 2 2 2 2 2 6" xfId="61354"/>
    <cellStyle name="Normal 4 2 2 2 2 2 2 6 2" xfId="61355"/>
    <cellStyle name="Normal 4 2 2 2 2 2 2 6 2 2" xfId="61356"/>
    <cellStyle name="Normal 4 2 2 2 2 2 2 6 2 2 2" xfId="61357"/>
    <cellStyle name="Normal 4 2 2 2 2 2 2 6 2 3" xfId="61358"/>
    <cellStyle name="Normal 4 2 2 2 2 2 2 6 3" xfId="61359"/>
    <cellStyle name="Normal 4 2 2 2 2 2 2 6 3 2" xfId="61360"/>
    <cellStyle name="Normal 4 2 2 2 2 2 2 6 4" xfId="61361"/>
    <cellStyle name="Normal 4 2 2 2 2 2 2 6 5" xfId="61362"/>
    <cellStyle name="Normal 4 2 2 2 2 2 2 6 6" xfId="61363"/>
    <cellStyle name="Normal 4 2 2 2 2 2 2 6 7" xfId="61364"/>
    <cellStyle name="Normal 4 2 2 2 2 2 2 6 8" xfId="61365"/>
    <cellStyle name="Normal 4 2 2 2 2 2 2 7" xfId="61366"/>
    <cellStyle name="Normal 4 2 2 2 2 2 2 7 2" xfId="61367"/>
    <cellStyle name="Normal 4 2 2 2 2 2 2 7 2 2" xfId="61368"/>
    <cellStyle name="Normal 4 2 2 2 2 2 2 7 3" xfId="61369"/>
    <cellStyle name="Normal 4 2 2 2 2 2 2 8" xfId="61370"/>
    <cellStyle name="Normal 4 2 2 2 2 2 2 8 2" xfId="61371"/>
    <cellStyle name="Normal 4 2 2 2 2 2 2 9" xfId="61372"/>
    <cellStyle name="Normal 4 2 2 2 2 2 2 9 2" xfId="61373"/>
    <cellStyle name="Normal 4 2 2 2 2 2 3" xfId="61374"/>
    <cellStyle name="Normal 4 2 2 2 2 2 3 10" xfId="61375"/>
    <cellStyle name="Normal 4 2 2 2 2 2 3 11" xfId="61376"/>
    <cellStyle name="Normal 4 2 2 2 2 2 3 12" xfId="61377"/>
    <cellStyle name="Normal 4 2 2 2 2 2 3 2" xfId="61378"/>
    <cellStyle name="Normal 4 2 2 2 2 2 3 2 2" xfId="61379"/>
    <cellStyle name="Normal 4 2 2 2 2 2 3 2 2 2" xfId="61380"/>
    <cellStyle name="Normal 4 2 2 2 2 2 3 2 2 2 2" xfId="61381"/>
    <cellStyle name="Normal 4 2 2 2 2 2 3 2 2 3" xfId="61382"/>
    <cellStyle name="Normal 4 2 2 2 2 2 3 2 3" xfId="61383"/>
    <cellStyle name="Normal 4 2 2 2 2 2 3 2 3 2" xfId="61384"/>
    <cellStyle name="Normal 4 2 2 2 2 2 3 2 4" xfId="61385"/>
    <cellStyle name="Normal 4 2 2 2 2 2 3 2 5" xfId="61386"/>
    <cellStyle name="Normal 4 2 2 2 2 2 3 2 6" xfId="61387"/>
    <cellStyle name="Normal 4 2 2 2 2 2 3 2 7" xfId="61388"/>
    <cellStyle name="Normal 4 2 2 2 2 2 3 2 8" xfId="61389"/>
    <cellStyle name="Normal 4 2 2 2 2 2 3 3" xfId="61390"/>
    <cellStyle name="Normal 4 2 2 2 2 2 3 3 2" xfId="61391"/>
    <cellStyle name="Normal 4 2 2 2 2 2 3 3 2 2" xfId="61392"/>
    <cellStyle name="Normal 4 2 2 2 2 2 3 3 2 2 2" xfId="61393"/>
    <cellStyle name="Normal 4 2 2 2 2 2 3 3 2 3" xfId="61394"/>
    <cellStyle name="Normal 4 2 2 2 2 2 3 3 3" xfId="61395"/>
    <cellStyle name="Normal 4 2 2 2 2 2 3 3 3 2" xfId="61396"/>
    <cellStyle name="Normal 4 2 2 2 2 2 3 3 4" xfId="61397"/>
    <cellStyle name="Normal 4 2 2 2 2 2 3 3 5" xfId="61398"/>
    <cellStyle name="Normal 4 2 2 2 2 2 3 3 6" xfId="61399"/>
    <cellStyle name="Normal 4 2 2 2 2 2 3 3 7" xfId="61400"/>
    <cellStyle name="Normal 4 2 2 2 2 2 3 3 8" xfId="61401"/>
    <cellStyle name="Normal 4 2 2 2 2 2 3 4" xfId="61402"/>
    <cellStyle name="Normal 4 2 2 2 2 2 3 4 2" xfId="61403"/>
    <cellStyle name="Normal 4 2 2 2 2 2 3 4 2 2" xfId="61404"/>
    <cellStyle name="Normal 4 2 2 2 2 2 3 4 3" xfId="61405"/>
    <cellStyle name="Normal 4 2 2 2 2 2 3 5" xfId="61406"/>
    <cellStyle name="Normal 4 2 2 2 2 2 3 5 2" xfId="61407"/>
    <cellStyle name="Normal 4 2 2 2 2 2 3 6" xfId="61408"/>
    <cellStyle name="Normal 4 2 2 2 2 2 3 6 2" xfId="61409"/>
    <cellStyle name="Normal 4 2 2 2 2 2 3 7" xfId="61410"/>
    <cellStyle name="Normal 4 2 2 2 2 2 3 8" xfId="61411"/>
    <cellStyle name="Normal 4 2 2 2 2 2 3 9" xfId="61412"/>
    <cellStyle name="Normal 4 2 2 2 2 2 4" xfId="61413"/>
    <cellStyle name="Normal 4 2 2 2 2 2 4 10" xfId="61414"/>
    <cellStyle name="Normal 4 2 2 2 2 2 4 11" xfId="61415"/>
    <cellStyle name="Normal 4 2 2 2 2 2 4 12" xfId="61416"/>
    <cellStyle name="Normal 4 2 2 2 2 2 4 2" xfId="61417"/>
    <cellStyle name="Normal 4 2 2 2 2 2 4 2 2" xfId="61418"/>
    <cellStyle name="Normal 4 2 2 2 2 2 4 2 2 2" xfId="61419"/>
    <cellStyle name="Normal 4 2 2 2 2 2 4 2 2 2 2" xfId="61420"/>
    <cellStyle name="Normal 4 2 2 2 2 2 4 2 2 3" xfId="61421"/>
    <cellStyle name="Normal 4 2 2 2 2 2 4 2 3" xfId="61422"/>
    <cellStyle name="Normal 4 2 2 2 2 2 4 2 3 2" xfId="61423"/>
    <cellStyle name="Normal 4 2 2 2 2 2 4 2 4" xfId="61424"/>
    <cellStyle name="Normal 4 2 2 2 2 2 4 2 5" xfId="61425"/>
    <cellStyle name="Normal 4 2 2 2 2 2 4 2 6" xfId="61426"/>
    <cellStyle name="Normal 4 2 2 2 2 2 4 2 7" xfId="61427"/>
    <cellStyle name="Normal 4 2 2 2 2 2 4 2 8" xfId="61428"/>
    <cellStyle name="Normal 4 2 2 2 2 2 4 3" xfId="61429"/>
    <cellStyle name="Normal 4 2 2 2 2 2 4 3 2" xfId="61430"/>
    <cellStyle name="Normal 4 2 2 2 2 2 4 3 2 2" xfId="61431"/>
    <cellStyle name="Normal 4 2 2 2 2 2 4 3 2 2 2" xfId="61432"/>
    <cellStyle name="Normal 4 2 2 2 2 2 4 3 2 3" xfId="61433"/>
    <cellStyle name="Normal 4 2 2 2 2 2 4 3 3" xfId="61434"/>
    <cellStyle name="Normal 4 2 2 2 2 2 4 3 3 2" xfId="61435"/>
    <cellStyle name="Normal 4 2 2 2 2 2 4 3 4" xfId="61436"/>
    <cellStyle name="Normal 4 2 2 2 2 2 4 3 5" xfId="61437"/>
    <cellStyle name="Normal 4 2 2 2 2 2 4 3 6" xfId="61438"/>
    <cellStyle name="Normal 4 2 2 2 2 2 4 3 7" xfId="61439"/>
    <cellStyle name="Normal 4 2 2 2 2 2 4 3 8" xfId="61440"/>
    <cellStyle name="Normal 4 2 2 2 2 2 4 4" xfId="61441"/>
    <cellStyle name="Normal 4 2 2 2 2 2 4 4 2" xfId="61442"/>
    <cellStyle name="Normal 4 2 2 2 2 2 4 4 2 2" xfId="61443"/>
    <cellStyle name="Normal 4 2 2 2 2 2 4 4 3" xfId="61444"/>
    <cellStyle name="Normal 4 2 2 2 2 2 4 5" xfId="61445"/>
    <cellStyle name="Normal 4 2 2 2 2 2 4 5 2" xfId="61446"/>
    <cellStyle name="Normal 4 2 2 2 2 2 4 6" xfId="61447"/>
    <cellStyle name="Normal 4 2 2 2 2 2 4 6 2" xfId="61448"/>
    <cellStyle name="Normal 4 2 2 2 2 2 4 7" xfId="61449"/>
    <cellStyle name="Normal 4 2 2 2 2 2 4 8" xfId="61450"/>
    <cellStyle name="Normal 4 2 2 2 2 2 4 9" xfId="61451"/>
    <cellStyle name="Normal 4 2 2 2 2 2 5" xfId="61452"/>
    <cellStyle name="Normal 4 2 2 2 2 2 5 10" xfId="61453"/>
    <cellStyle name="Normal 4 2 2 2 2 2 5 11" xfId="61454"/>
    <cellStyle name="Normal 4 2 2 2 2 2 5 12" xfId="61455"/>
    <cellStyle name="Normal 4 2 2 2 2 2 5 2" xfId="61456"/>
    <cellStyle name="Normal 4 2 2 2 2 2 5 2 2" xfId="61457"/>
    <cellStyle name="Normal 4 2 2 2 2 2 5 2 2 2" xfId="61458"/>
    <cellStyle name="Normal 4 2 2 2 2 2 5 2 2 2 2" xfId="61459"/>
    <cellStyle name="Normal 4 2 2 2 2 2 5 2 2 3" xfId="61460"/>
    <cellStyle name="Normal 4 2 2 2 2 2 5 2 3" xfId="61461"/>
    <cellStyle name="Normal 4 2 2 2 2 2 5 2 3 2" xfId="61462"/>
    <cellStyle name="Normal 4 2 2 2 2 2 5 2 4" xfId="61463"/>
    <cellStyle name="Normal 4 2 2 2 2 2 5 2 5" xfId="61464"/>
    <cellStyle name="Normal 4 2 2 2 2 2 5 2 6" xfId="61465"/>
    <cellStyle name="Normal 4 2 2 2 2 2 5 2 7" xfId="61466"/>
    <cellStyle name="Normal 4 2 2 2 2 2 5 2 8" xfId="61467"/>
    <cellStyle name="Normal 4 2 2 2 2 2 5 3" xfId="61468"/>
    <cellStyle name="Normal 4 2 2 2 2 2 5 3 2" xfId="61469"/>
    <cellStyle name="Normal 4 2 2 2 2 2 5 3 2 2" xfId="61470"/>
    <cellStyle name="Normal 4 2 2 2 2 2 5 3 2 2 2" xfId="61471"/>
    <cellStyle name="Normal 4 2 2 2 2 2 5 3 2 3" xfId="61472"/>
    <cellStyle name="Normal 4 2 2 2 2 2 5 3 3" xfId="61473"/>
    <cellStyle name="Normal 4 2 2 2 2 2 5 3 3 2" xfId="61474"/>
    <cellStyle name="Normal 4 2 2 2 2 2 5 3 4" xfId="61475"/>
    <cellStyle name="Normal 4 2 2 2 2 2 5 3 5" xfId="61476"/>
    <cellStyle name="Normal 4 2 2 2 2 2 5 3 6" xfId="61477"/>
    <cellStyle name="Normal 4 2 2 2 2 2 5 3 7" xfId="61478"/>
    <cellStyle name="Normal 4 2 2 2 2 2 5 3 8" xfId="61479"/>
    <cellStyle name="Normal 4 2 2 2 2 2 5 4" xfId="61480"/>
    <cellStyle name="Normal 4 2 2 2 2 2 5 4 2" xfId="61481"/>
    <cellStyle name="Normal 4 2 2 2 2 2 5 4 2 2" xfId="61482"/>
    <cellStyle name="Normal 4 2 2 2 2 2 5 4 3" xfId="61483"/>
    <cellStyle name="Normal 4 2 2 2 2 2 5 5" xfId="61484"/>
    <cellStyle name="Normal 4 2 2 2 2 2 5 5 2" xfId="61485"/>
    <cellStyle name="Normal 4 2 2 2 2 2 5 6" xfId="61486"/>
    <cellStyle name="Normal 4 2 2 2 2 2 5 6 2" xfId="61487"/>
    <cellStyle name="Normal 4 2 2 2 2 2 5 7" xfId="61488"/>
    <cellStyle name="Normal 4 2 2 2 2 2 5 8" xfId="61489"/>
    <cellStyle name="Normal 4 2 2 2 2 2 5 9" xfId="61490"/>
    <cellStyle name="Normal 4 2 2 2 2 2 6" xfId="61491"/>
    <cellStyle name="Normal 4 2 2 2 2 2 6 2" xfId="61492"/>
    <cellStyle name="Normal 4 2 2 2 2 2 6 2 2" xfId="61493"/>
    <cellStyle name="Normal 4 2 2 2 2 2 6 2 2 2" xfId="61494"/>
    <cellStyle name="Normal 4 2 2 2 2 2 6 2 3" xfId="61495"/>
    <cellStyle name="Normal 4 2 2 2 2 2 6 3" xfId="61496"/>
    <cellStyle name="Normal 4 2 2 2 2 2 6 3 2" xfId="61497"/>
    <cellStyle name="Normal 4 2 2 2 2 2 6 4" xfId="61498"/>
    <cellStyle name="Normal 4 2 2 2 2 2 6 5" xfId="61499"/>
    <cellStyle name="Normal 4 2 2 2 2 2 6 6" xfId="61500"/>
    <cellStyle name="Normal 4 2 2 2 2 2 6 7" xfId="61501"/>
    <cellStyle name="Normal 4 2 2 2 2 2 6 8" xfId="61502"/>
    <cellStyle name="Normal 4 2 2 2 2 2 7" xfId="61503"/>
    <cellStyle name="Normal 4 2 2 2 2 2 7 2" xfId="61504"/>
    <cellStyle name="Normal 4 2 2 2 2 2 7 2 2" xfId="61505"/>
    <cellStyle name="Normal 4 2 2 2 2 2 7 2 2 2" xfId="61506"/>
    <cellStyle name="Normal 4 2 2 2 2 2 7 2 3" xfId="61507"/>
    <cellStyle name="Normal 4 2 2 2 2 2 7 3" xfId="61508"/>
    <cellStyle name="Normal 4 2 2 2 2 2 7 3 2" xfId="61509"/>
    <cellStyle name="Normal 4 2 2 2 2 2 7 4" xfId="61510"/>
    <cellStyle name="Normal 4 2 2 2 2 2 7 5" xfId="61511"/>
    <cellStyle name="Normal 4 2 2 2 2 2 7 6" xfId="61512"/>
    <cellStyle name="Normal 4 2 2 2 2 2 7 7" xfId="61513"/>
    <cellStyle name="Normal 4 2 2 2 2 2 7 8" xfId="61514"/>
    <cellStyle name="Normal 4 2 2 2 2 2 8" xfId="61515"/>
    <cellStyle name="Normal 4 2 2 2 2 2 8 2" xfId="61516"/>
    <cellStyle name="Normal 4 2 2 2 2 2 8 2 2" xfId="61517"/>
    <cellStyle name="Normal 4 2 2 2 2 2 8 2 2 2" xfId="61518"/>
    <cellStyle name="Normal 4 2 2 2 2 2 8 2 3" xfId="61519"/>
    <cellStyle name="Normal 4 2 2 2 2 2 8 3" xfId="61520"/>
    <cellStyle name="Normal 4 2 2 2 2 2 8 3 2" xfId="61521"/>
    <cellStyle name="Normal 4 2 2 2 2 2 8 4" xfId="61522"/>
    <cellStyle name="Normal 4 2 2 2 2 2 8 5" xfId="61523"/>
    <cellStyle name="Normal 4 2 2 2 2 2 9" xfId="61524"/>
    <cellStyle name="Normal 4 2 2 2 2 2 9 2" xfId="61525"/>
    <cellStyle name="Normal 4 2 2 2 2 2 9 2 2" xfId="61526"/>
    <cellStyle name="Normal 4 2 2 2 2 2 9 2 2 2" xfId="61527"/>
    <cellStyle name="Normal 4 2 2 2 2 2 9 2 3" xfId="61528"/>
    <cellStyle name="Normal 4 2 2 2 2 2 9 3" xfId="61529"/>
    <cellStyle name="Normal 4 2 2 2 2 2 9 3 2" xfId="61530"/>
    <cellStyle name="Normal 4 2 2 2 2 2 9 4" xfId="61531"/>
    <cellStyle name="Normal 4 2 2 2 2 2 9 5" xfId="61532"/>
    <cellStyle name="Normal 4 2 2 2 2 20" xfId="61533"/>
    <cellStyle name="Normal 4 2 2 2 2 21" xfId="61534"/>
    <cellStyle name="Normal 4 2 2 2 2 3" xfId="61535"/>
    <cellStyle name="Normal 4 2 2 2 2 3 10" xfId="61536"/>
    <cellStyle name="Normal 4 2 2 2 2 3 10 2" xfId="61537"/>
    <cellStyle name="Normal 4 2 2 2 2 3 10 2 2" xfId="61538"/>
    <cellStyle name="Normal 4 2 2 2 2 3 10 2 2 2" xfId="61539"/>
    <cellStyle name="Normal 4 2 2 2 2 3 10 2 3" xfId="61540"/>
    <cellStyle name="Normal 4 2 2 2 2 3 10 3" xfId="61541"/>
    <cellStyle name="Normal 4 2 2 2 2 3 10 3 2" xfId="61542"/>
    <cellStyle name="Normal 4 2 2 2 2 3 10 4" xfId="61543"/>
    <cellStyle name="Normal 4 2 2 2 2 3 10 5" xfId="61544"/>
    <cellStyle name="Normal 4 2 2 2 2 3 11" xfId="61545"/>
    <cellStyle name="Normal 4 2 2 2 2 3 11 2" xfId="61546"/>
    <cellStyle name="Normal 4 2 2 2 2 3 11 2 2" xfId="61547"/>
    <cellStyle name="Normal 4 2 2 2 2 3 11 3" xfId="61548"/>
    <cellStyle name="Normal 4 2 2 2 2 3 11 4" xfId="61549"/>
    <cellStyle name="Normal 4 2 2 2 2 3 12" xfId="61550"/>
    <cellStyle name="Normal 4 2 2 2 2 3 12 2" xfId="61551"/>
    <cellStyle name="Normal 4 2 2 2 2 3 12 2 2" xfId="61552"/>
    <cellStyle name="Normal 4 2 2 2 2 3 12 3" xfId="61553"/>
    <cellStyle name="Normal 4 2 2 2 2 3 13" xfId="61554"/>
    <cellStyle name="Normal 4 2 2 2 2 3 13 2" xfId="61555"/>
    <cellStyle name="Normal 4 2 2 2 2 3 14" xfId="61556"/>
    <cellStyle name="Normal 4 2 2 2 2 3 14 2" xfId="61557"/>
    <cellStyle name="Normal 4 2 2 2 2 3 15" xfId="61558"/>
    <cellStyle name="Normal 4 2 2 2 2 3 16" xfId="61559"/>
    <cellStyle name="Normal 4 2 2 2 2 3 17" xfId="61560"/>
    <cellStyle name="Normal 4 2 2 2 2 3 18" xfId="61561"/>
    <cellStyle name="Normal 4 2 2 2 2 3 19" xfId="61562"/>
    <cellStyle name="Normal 4 2 2 2 2 3 2" xfId="61563"/>
    <cellStyle name="Normal 4 2 2 2 2 3 2 10" xfId="61564"/>
    <cellStyle name="Normal 4 2 2 2 2 3 2 10 2" xfId="61565"/>
    <cellStyle name="Normal 4 2 2 2 2 3 2 10 2 2" xfId="61566"/>
    <cellStyle name="Normal 4 2 2 2 2 3 2 10 3" xfId="61567"/>
    <cellStyle name="Normal 4 2 2 2 2 3 2 11" xfId="61568"/>
    <cellStyle name="Normal 4 2 2 2 2 3 2 11 2" xfId="61569"/>
    <cellStyle name="Normal 4 2 2 2 2 3 2 12" xfId="61570"/>
    <cellStyle name="Normal 4 2 2 2 2 3 2 12 2" xfId="61571"/>
    <cellStyle name="Normal 4 2 2 2 2 3 2 13" xfId="61572"/>
    <cellStyle name="Normal 4 2 2 2 2 3 2 14" xfId="61573"/>
    <cellStyle name="Normal 4 2 2 2 2 3 2 15" xfId="61574"/>
    <cellStyle name="Normal 4 2 2 2 2 3 2 16" xfId="61575"/>
    <cellStyle name="Normal 4 2 2 2 2 3 2 17" xfId="61576"/>
    <cellStyle name="Normal 4 2 2 2 2 3 2 18" xfId="61577"/>
    <cellStyle name="Normal 4 2 2 2 2 3 2 2" xfId="61578"/>
    <cellStyle name="Normal 4 2 2 2 2 3 2 2 10" xfId="61579"/>
    <cellStyle name="Normal 4 2 2 2 2 3 2 2 11" xfId="61580"/>
    <cellStyle name="Normal 4 2 2 2 2 3 2 2 12" xfId="61581"/>
    <cellStyle name="Normal 4 2 2 2 2 3 2 2 13" xfId="61582"/>
    <cellStyle name="Normal 4 2 2 2 2 3 2 2 14" xfId="61583"/>
    <cellStyle name="Normal 4 2 2 2 2 3 2 2 15" xfId="61584"/>
    <cellStyle name="Normal 4 2 2 2 2 3 2 2 2" xfId="61585"/>
    <cellStyle name="Normal 4 2 2 2 2 3 2 2 2 10" xfId="61586"/>
    <cellStyle name="Normal 4 2 2 2 2 3 2 2 2 11" xfId="61587"/>
    <cellStyle name="Normal 4 2 2 2 2 3 2 2 2 12" xfId="61588"/>
    <cellStyle name="Normal 4 2 2 2 2 3 2 2 2 2" xfId="61589"/>
    <cellStyle name="Normal 4 2 2 2 2 3 2 2 2 2 2" xfId="61590"/>
    <cellStyle name="Normal 4 2 2 2 2 3 2 2 2 2 2 2" xfId="61591"/>
    <cellStyle name="Normal 4 2 2 2 2 3 2 2 2 2 2 2 2" xfId="61592"/>
    <cellStyle name="Normal 4 2 2 2 2 3 2 2 2 2 2 3" xfId="61593"/>
    <cellStyle name="Normal 4 2 2 2 2 3 2 2 2 2 3" xfId="61594"/>
    <cellStyle name="Normal 4 2 2 2 2 3 2 2 2 2 3 2" xfId="61595"/>
    <cellStyle name="Normal 4 2 2 2 2 3 2 2 2 2 4" xfId="61596"/>
    <cellStyle name="Normal 4 2 2 2 2 3 2 2 2 2 5" xfId="61597"/>
    <cellStyle name="Normal 4 2 2 2 2 3 2 2 2 2 6" xfId="61598"/>
    <cellStyle name="Normal 4 2 2 2 2 3 2 2 2 2 7" xfId="61599"/>
    <cellStyle name="Normal 4 2 2 2 2 3 2 2 2 2 8" xfId="61600"/>
    <cellStyle name="Normal 4 2 2 2 2 3 2 2 2 3" xfId="61601"/>
    <cellStyle name="Normal 4 2 2 2 2 3 2 2 2 3 2" xfId="61602"/>
    <cellStyle name="Normal 4 2 2 2 2 3 2 2 2 3 2 2" xfId="61603"/>
    <cellStyle name="Normal 4 2 2 2 2 3 2 2 2 3 2 2 2" xfId="61604"/>
    <cellStyle name="Normal 4 2 2 2 2 3 2 2 2 3 2 3" xfId="61605"/>
    <cellStyle name="Normal 4 2 2 2 2 3 2 2 2 3 3" xfId="61606"/>
    <cellStyle name="Normal 4 2 2 2 2 3 2 2 2 3 3 2" xfId="61607"/>
    <cellStyle name="Normal 4 2 2 2 2 3 2 2 2 3 4" xfId="61608"/>
    <cellStyle name="Normal 4 2 2 2 2 3 2 2 2 3 5" xfId="61609"/>
    <cellStyle name="Normal 4 2 2 2 2 3 2 2 2 3 6" xfId="61610"/>
    <cellStyle name="Normal 4 2 2 2 2 3 2 2 2 3 7" xfId="61611"/>
    <cellStyle name="Normal 4 2 2 2 2 3 2 2 2 3 8" xfId="61612"/>
    <cellStyle name="Normal 4 2 2 2 2 3 2 2 2 4" xfId="61613"/>
    <cellStyle name="Normal 4 2 2 2 2 3 2 2 2 4 2" xfId="61614"/>
    <cellStyle name="Normal 4 2 2 2 2 3 2 2 2 4 2 2" xfId="61615"/>
    <cellStyle name="Normal 4 2 2 2 2 3 2 2 2 4 3" xfId="61616"/>
    <cellStyle name="Normal 4 2 2 2 2 3 2 2 2 5" xfId="61617"/>
    <cellStyle name="Normal 4 2 2 2 2 3 2 2 2 5 2" xfId="61618"/>
    <cellStyle name="Normal 4 2 2 2 2 3 2 2 2 6" xfId="61619"/>
    <cellStyle name="Normal 4 2 2 2 2 3 2 2 2 6 2" xfId="61620"/>
    <cellStyle name="Normal 4 2 2 2 2 3 2 2 2 7" xfId="61621"/>
    <cellStyle name="Normal 4 2 2 2 2 3 2 2 2 8" xfId="61622"/>
    <cellStyle name="Normal 4 2 2 2 2 3 2 2 2 9" xfId="61623"/>
    <cellStyle name="Normal 4 2 2 2 2 3 2 2 3" xfId="61624"/>
    <cellStyle name="Normal 4 2 2 2 2 3 2 2 3 10" xfId="61625"/>
    <cellStyle name="Normal 4 2 2 2 2 3 2 2 3 11" xfId="61626"/>
    <cellStyle name="Normal 4 2 2 2 2 3 2 2 3 12" xfId="61627"/>
    <cellStyle name="Normal 4 2 2 2 2 3 2 2 3 2" xfId="61628"/>
    <cellStyle name="Normal 4 2 2 2 2 3 2 2 3 2 2" xfId="61629"/>
    <cellStyle name="Normal 4 2 2 2 2 3 2 2 3 2 2 2" xfId="61630"/>
    <cellStyle name="Normal 4 2 2 2 2 3 2 2 3 2 2 2 2" xfId="61631"/>
    <cellStyle name="Normal 4 2 2 2 2 3 2 2 3 2 2 3" xfId="61632"/>
    <cellStyle name="Normal 4 2 2 2 2 3 2 2 3 2 3" xfId="61633"/>
    <cellStyle name="Normal 4 2 2 2 2 3 2 2 3 2 3 2" xfId="61634"/>
    <cellStyle name="Normal 4 2 2 2 2 3 2 2 3 2 4" xfId="61635"/>
    <cellStyle name="Normal 4 2 2 2 2 3 2 2 3 2 5" xfId="61636"/>
    <cellStyle name="Normal 4 2 2 2 2 3 2 2 3 2 6" xfId="61637"/>
    <cellStyle name="Normal 4 2 2 2 2 3 2 2 3 2 7" xfId="61638"/>
    <cellStyle name="Normal 4 2 2 2 2 3 2 2 3 2 8" xfId="61639"/>
    <cellStyle name="Normal 4 2 2 2 2 3 2 2 3 3" xfId="61640"/>
    <cellStyle name="Normal 4 2 2 2 2 3 2 2 3 3 2" xfId="61641"/>
    <cellStyle name="Normal 4 2 2 2 2 3 2 2 3 3 2 2" xfId="61642"/>
    <cellStyle name="Normal 4 2 2 2 2 3 2 2 3 3 2 2 2" xfId="61643"/>
    <cellStyle name="Normal 4 2 2 2 2 3 2 2 3 3 2 3" xfId="61644"/>
    <cellStyle name="Normal 4 2 2 2 2 3 2 2 3 3 3" xfId="61645"/>
    <cellStyle name="Normal 4 2 2 2 2 3 2 2 3 3 3 2" xfId="61646"/>
    <cellStyle name="Normal 4 2 2 2 2 3 2 2 3 3 4" xfId="61647"/>
    <cellStyle name="Normal 4 2 2 2 2 3 2 2 3 3 5" xfId="61648"/>
    <cellStyle name="Normal 4 2 2 2 2 3 2 2 3 3 6" xfId="61649"/>
    <cellStyle name="Normal 4 2 2 2 2 3 2 2 3 3 7" xfId="61650"/>
    <cellStyle name="Normal 4 2 2 2 2 3 2 2 3 3 8" xfId="61651"/>
    <cellStyle name="Normal 4 2 2 2 2 3 2 2 3 4" xfId="61652"/>
    <cellStyle name="Normal 4 2 2 2 2 3 2 2 3 4 2" xfId="61653"/>
    <cellStyle name="Normal 4 2 2 2 2 3 2 2 3 4 2 2" xfId="61654"/>
    <cellStyle name="Normal 4 2 2 2 2 3 2 2 3 4 3" xfId="61655"/>
    <cellStyle name="Normal 4 2 2 2 2 3 2 2 3 5" xfId="61656"/>
    <cellStyle name="Normal 4 2 2 2 2 3 2 2 3 5 2" xfId="61657"/>
    <cellStyle name="Normal 4 2 2 2 2 3 2 2 3 6" xfId="61658"/>
    <cellStyle name="Normal 4 2 2 2 2 3 2 2 3 6 2" xfId="61659"/>
    <cellStyle name="Normal 4 2 2 2 2 3 2 2 3 7" xfId="61660"/>
    <cellStyle name="Normal 4 2 2 2 2 3 2 2 3 8" xfId="61661"/>
    <cellStyle name="Normal 4 2 2 2 2 3 2 2 3 9" xfId="61662"/>
    <cellStyle name="Normal 4 2 2 2 2 3 2 2 4" xfId="61663"/>
    <cellStyle name="Normal 4 2 2 2 2 3 2 2 4 10" xfId="61664"/>
    <cellStyle name="Normal 4 2 2 2 2 3 2 2 4 11" xfId="61665"/>
    <cellStyle name="Normal 4 2 2 2 2 3 2 2 4 12" xfId="61666"/>
    <cellStyle name="Normal 4 2 2 2 2 3 2 2 4 2" xfId="61667"/>
    <cellStyle name="Normal 4 2 2 2 2 3 2 2 4 2 2" xfId="61668"/>
    <cellStyle name="Normal 4 2 2 2 2 3 2 2 4 2 2 2" xfId="61669"/>
    <cellStyle name="Normal 4 2 2 2 2 3 2 2 4 2 2 2 2" xfId="61670"/>
    <cellStyle name="Normal 4 2 2 2 2 3 2 2 4 2 2 3" xfId="61671"/>
    <cellStyle name="Normal 4 2 2 2 2 3 2 2 4 2 3" xfId="61672"/>
    <cellStyle name="Normal 4 2 2 2 2 3 2 2 4 2 3 2" xfId="61673"/>
    <cellStyle name="Normal 4 2 2 2 2 3 2 2 4 2 4" xfId="61674"/>
    <cellStyle name="Normal 4 2 2 2 2 3 2 2 4 2 5" xfId="61675"/>
    <cellStyle name="Normal 4 2 2 2 2 3 2 2 4 2 6" xfId="61676"/>
    <cellStyle name="Normal 4 2 2 2 2 3 2 2 4 2 7" xfId="61677"/>
    <cellStyle name="Normal 4 2 2 2 2 3 2 2 4 2 8" xfId="61678"/>
    <cellStyle name="Normal 4 2 2 2 2 3 2 2 4 3" xfId="61679"/>
    <cellStyle name="Normal 4 2 2 2 2 3 2 2 4 3 2" xfId="61680"/>
    <cellStyle name="Normal 4 2 2 2 2 3 2 2 4 3 2 2" xfId="61681"/>
    <cellStyle name="Normal 4 2 2 2 2 3 2 2 4 3 2 2 2" xfId="61682"/>
    <cellStyle name="Normal 4 2 2 2 2 3 2 2 4 3 2 3" xfId="61683"/>
    <cellStyle name="Normal 4 2 2 2 2 3 2 2 4 3 3" xfId="61684"/>
    <cellStyle name="Normal 4 2 2 2 2 3 2 2 4 3 3 2" xfId="61685"/>
    <cellStyle name="Normal 4 2 2 2 2 3 2 2 4 3 4" xfId="61686"/>
    <cellStyle name="Normal 4 2 2 2 2 3 2 2 4 3 5" xfId="61687"/>
    <cellStyle name="Normal 4 2 2 2 2 3 2 2 4 3 6" xfId="61688"/>
    <cellStyle name="Normal 4 2 2 2 2 3 2 2 4 3 7" xfId="61689"/>
    <cellStyle name="Normal 4 2 2 2 2 3 2 2 4 3 8" xfId="61690"/>
    <cellStyle name="Normal 4 2 2 2 2 3 2 2 4 4" xfId="61691"/>
    <cellStyle name="Normal 4 2 2 2 2 3 2 2 4 4 2" xfId="61692"/>
    <cellStyle name="Normal 4 2 2 2 2 3 2 2 4 4 2 2" xfId="61693"/>
    <cellStyle name="Normal 4 2 2 2 2 3 2 2 4 4 3" xfId="61694"/>
    <cellStyle name="Normal 4 2 2 2 2 3 2 2 4 5" xfId="61695"/>
    <cellStyle name="Normal 4 2 2 2 2 3 2 2 4 5 2" xfId="61696"/>
    <cellStyle name="Normal 4 2 2 2 2 3 2 2 4 6" xfId="61697"/>
    <cellStyle name="Normal 4 2 2 2 2 3 2 2 4 6 2" xfId="61698"/>
    <cellStyle name="Normal 4 2 2 2 2 3 2 2 4 7" xfId="61699"/>
    <cellStyle name="Normal 4 2 2 2 2 3 2 2 4 8" xfId="61700"/>
    <cellStyle name="Normal 4 2 2 2 2 3 2 2 4 9" xfId="61701"/>
    <cellStyle name="Normal 4 2 2 2 2 3 2 2 5" xfId="61702"/>
    <cellStyle name="Normal 4 2 2 2 2 3 2 2 5 2" xfId="61703"/>
    <cellStyle name="Normal 4 2 2 2 2 3 2 2 5 2 2" xfId="61704"/>
    <cellStyle name="Normal 4 2 2 2 2 3 2 2 5 2 2 2" xfId="61705"/>
    <cellStyle name="Normal 4 2 2 2 2 3 2 2 5 2 3" xfId="61706"/>
    <cellStyle name="Normal 4 2 2 2 2 3 2 2 5 3" xfId="61707"/>
    <cellStyle name="Normal 4 2 2 2 2 3 2 2 5 3 2" xfId="61708"/>
    <cellStyle name="Normal 4 2 2 2 2 3 2 2 5 4" xfId="61709"/>
    <cellStyle name="Normal 4 2 2 2 2 3 2 2 5 5" xfId="61710"/>
    <cellStyle name="Normal 4 2 2 2 2 3 2 2 5 6" xfId="61711"/>
    <cellStyle name="Normal 4 2 2 2 2 3 2 2 5 7" xfId="61712"/>
    <cellStyle name="Normal 4 2 2 2 2 3 2 2 5 8" xfId="61713"/>
    <cellStyle name="Normal 4 2 2 2 2 3 2 2 6" xfId="61714"/>
    <cellStyle name="Normal 4 2 2 2 2 3 2 2 6 2" xfId="61715"/>
    <cellStyle name="Normal 4 2 2 2 2 3 2 2 6 2 2" xfId="61716"/>
    <cellStyle name="Normal 4 2 2 2 2 3 2 2 6 2 2 2" xfId="61717"/>
    <cellStyle name="Normal 4 2 2 2 2 3 2 2 6 2 3" xfId="61718"/>
    <cellStyle name="Normal 4 2 2 2 2 3 2 2 6 3" xfId="61719"/>
    <cellStyle name="Normal 4 2 2 2 2 3 2 2 6 3 2" xfId="61720"/>
    <cellStyle name="Normal 4 2 2 2 2 3 2 2 6 4" xfId="61721"/>
    <cellStyle name="Normal 4 2 2 2 2 3 2 2 6 5" xfId="61722"/>
    <cellStyle name="Normal 4 2 2 2 2 3 2 2 6 6" xfId="61723"/>
    <cellStyle name="Normal 4 2 2 2 2 3 2 2 6 7" xfId="61724"/>
    <cellStyle name="Normal 4 2 2 2 2 3 2 2 6 8" xfId="61725"/>
    <cellStyle name="Normal 4 2 2 2 2 3 2 2 7" xfId="61726"/>
    <cellStyle name="Normal 4 2 2 2 2 3 2 2 7 2" xfId="61727"/>
    <cellStyle name="Normal 4 2 2 2 2 3 2 2 7 2 2" xfId="61728"/>
    <cellStyle name="Normal 4 2 2 2 2 3 2 2 7 3" xfId="61729"/>
    <cellStyle name="Normal 4 2 2 2 2 3 2 2 8" xfId="61730"/>
    <cellStyle name="Normal 4 2 2 2 2 3 2 2 8 2" xfId="61731"/>
    <cellStyle name="Normal 4 2 2 2 2 3 2 2 9" xfId="61732"/>
    <cellStyle name="Normal 4 2 2 2 2 3 2 2 9 2" xfId="61733"/>
    <cellStyle name="Normal 4 2 2 2 2 3 2 3" xfId="61734"/>
    <cellStyle name="Normal 4 2 2 2 2 3 2 3 10" xfId="61735"/>
    <cellStyle name="Normal 4 2 2 2 2 3 2 3 11" xfId="61736"/>
    <cellStyle name="Normal 4 2 2 2 2 3 2 3 12" xfId="61737"/>
    <cellStyle name="Normal 4 2 2 2 2 3 2 3 2" xfId="61738"/>
    <cellStyle name="Normal 4 2 2 2 2 3 2 3 2 2" xfId="61739"/>
    <cellStyle name="Normal 4 2 2 2 2 3 2 3 2 2 2" xfId="61740"/>
    <cellStyle name="Normal 4 2 2 2 2 3 2 3 2 2 2 2" xfId="61741"/>
    <cellStyle name="Normal 4 2 2 2 2 3 2 3 2 2 3" xfId="61742"/>
    <cellStyle name="Normal 4 2 2 2 2 3 2 3 2 3" xfId="61743"/>
    <cellStyle name="Normal 4 2 2 2 2 3 2 3 2 3 2" xfId="61744"/>
    <cellStyle name="Normal 4 2 2 2 2 3 2 3 2 4" xfId="61745"/>
    <cellStyle name="Normal 4 2 2 2 2 3 2 3 2 5" xfId="61746"/>
    <cellStyle name="Normal 4 2 2 2 2 3 2 3 2 6" xfId="61747"/>
    <cellStyle name="Normal 4 2 2 2 2 3 2 3 2 7" xfId="61748"/>
    <cellStyle name="Normal 4 2 2 2 2 3 2 3 2 8" xfId="61749"/>
    <cellStyle name="Normal 4 2 2 2 2 3 2 3 3" xfId="61750"/>
    <cellStyle name="Normal 4 2 2 2 2 3 2 3 3 2" xfId="61751"/>
    <cellStyle name="Normal 4 2 2 2 2 3 2 3 3 2 2" xfId="61752"/>
    <cellStyle name="Normal 4 2 2 2 2 3 2 3 3 2 2 2" xfId="61753"/>
    <cellStyle name="Normal 4 2 2 2 2 3 2 3 3 2 3" xfId="61754"/>
    <cellStyle name="Normal 4 2 2 2 2 3 2 3 3 3" xfId="61755"/>
    <cellStyle name="Normal 4 2 2 2 2 3 2 3 3 3 2" xfId="61756"/>
    <cellStyle name="Normal 4 2 2 2 2 3 2 3 3 4" xfId="61757"/>
    <cellStyle name="Normal 4 2 2 2 2 3 2 3 3 5" xfId="61758"/>
    <cellStyle name="Normal 4 2 2 2 2 3 2 3 3 6" xfId="61759"/>
    <cellStyle name="Normal 4 2 2 2 2 3 2 3 3 7" xfId="61760"/>
    <cellStyle name="Normal 4 2 2 2 2 3 2 3 3 8" xfId="61761"/>
    <cellStyle name="Normal 4 2 2 2 2 3 2 3 4" xfId="61762"/>
    <cellStyle name="Normal 4 2 2 2 2 3 2 3 4 2" xfId="61763"/>
    <cellStyle name="Normal 4 2 2 2 2 3 2 3 4 2 2" xfId="61764"/>
    <cellStyle name="Normal 4 2 2 2 2 3 2 3 4 3" xfId="61765"/>
    <cellStyle name="Normal 4 2 2 2 2 3 2 3 5" xfId="61766"/>
    <cellStyle name="Normal 4 2 2 2 2 3 2 3 5 2" xfId="61767"/>
    <cellStyle name="Normal 4 2 2 2 2 3 2 3 6" xfId="61768"/>
    <cellStyle name="Normal 4 2 2 2 2 3 2 3 6 2" xfId="61769"/>
    <cellStyle name="Normal 4 2 2 2 2 3 2 3 7" xfId="61770"/>
    <cellStyle name="Normal 4 2 2 2 2 3 2 3 8" xfId="61771"/>
    <cellStyle name="Normal 4 2 2 2 2 3 2 3 9" xfId="61772"/>
    <cellStyle name="Normal 4 2 2 2 2 3 2 4" xfId="61773"/>
    <cellStyle name="Normal 4 2 2 2 2 3 2 4 10" xfId="61774"/>
    <cellStyle name="Normal 4 2 2 2 2 3 2 4 11" xfId="61775"/>
    <cellStyle name="Normal 4 2 2 2 2 3 2 4 12" xfId="61776"/>
    <cellStyle name="Normal 4 2 2 2 2 3 2 4 2" xfId="61777"/>
    <cellStyle name="Normal 4 2 2 2 2 3 2 4 2 2" xfId="61778"/>
    <cellStyle name="Normal 4 2 2 2 2 3 2 4 2 2 2" xfId="61779"/>
    <cellStyle name="Normal 4 2 2 2 2 3 2 4 2 2 2 2" xfId="61780"/>
    <cellStyle name="Normal 4 2 2 2 2 3 2 4 2 2 3" xfId="61781"/>
    <cellStyle name="Normal 4 2 2 2 2 3 2 4 2 3" xfId="61782"/>
    <cellStyle name="Normal 4 2 2 2 2 3 2 4 2 3 2" xfId="61783"/>
    <cellStyle name="Normal 4 2 2 2 2 3 2 4 2 4" xfId="61784"/>
    <cellStyle name="Normal 4 2 2 2 2 3 2 4 2 5" xfId="61785"/>
    <cellStyle name="Normal 4 2 2 2 2 3 2 4 2 6" xfId="61786"/>
    <cellStyle name="Normal 4 2 2 2 2 3 2 4 2 7" xfId="61787"/>
    <cellStyle name="Normal 4 2 2 2 2 3 2 4 2 8" xfId="61788"/>
    <cellStyle name="Normal 4 2 2 2 2 3 2 4 3" xfId="61789"/>
    <cellStyle name="Normal 4 2 2 2 2 3 2 4 3 2" xfId="61790"/>
    <cellStyle name="Normal 4 2 2 2 2 3 2 4 3 2 2" xfId="61791"/>
    <cellStyle name="Normal 4 2 2 2 2 3 2 4 3 2 2 2" xfId="61792"/>
    <cellStyle name="Normal 4 2 2 2 2 3 2 4 3 2 3" xfId="61793"/>
    <cellStyle name="Normal 4 2 2 2 2 3 2 4 3 3" xfId="61794"/>
    <cellStyle name="Normal 4 2 2 2 2 3 2 4 3 3 2" xfId="61795"/>
    <cellStyle name="Normal 4 2 2 2 2 3 2 4 3 4" xfId="61796"/>
    <cellStyle name="Normal 4 2 2 2 2 3 2 4 3 5" xfId="61797"/>
    <cellStyle name="Normal 4 2 2 2 2 3 2 4 3 6" xfId="61798"/>
    <cellStyle name="Normal 4 2 2 2 2 3 2 4 3 7" xfId="61799"/>
    <cellStyle name="Normal 4 2 2 2 2 3 2 4 3 8" xfId="61800"/>
    <cellStyle name="Normal 4 2 2 2 2 3 2 4 4" xfId="61801"/>
    <cellStyle name="Normal 4 2 2 2 2 3 2 4 4 2" xfId="61802"/>
    <cellStyle name="Normal 4 2 2 2 2 3 2 4 4 2 2" xfId="61803"/>
    <cellStyle name="Normal 4 2 2 2 2 3 2 4 4 3" xfId="61804"/>
    <cellStyle name="Normal 4 2 2 2 2 3 2 4 5" xfId="61805"/>
    <cellStyle name="Normal 4 2 2 2 2 3 2 4 5 2" xfId="61806"/>
    <cellStyle name="Normal 4 2 2 2 2 3 2 4 6" xfId="61807"/>
    <cellStyle name="Normal 4 2 2 2 2 3 2 4 6 2" xfId="61808"/>
    <cellStyle name="Normal 4 2 2 2 2 3 2 4 7" xfId="61809"/>
    <cellStyle name="Normal 4 2 2 2 2 3 2 4 8" xfId="61810"/>
    <cellStyle name="Normal 4 2 2 2 2 3 2 4 9" xfId="61811"/>
    <cellStyle name="Normal 4 2 2 2 2 3 2 5" xfId="61812"/>
    <cellStyle name="Normal 4 2 2 2 2 3 2 5 10" xfId="61813"/>
    <cellStyle name="Normal 4 2 2 2 2 3 2 5 11" xfId="61814"/>
    <cellStyle name="Normal 4 2 2 2 2 3 2 5 12" xfId="61815"/>
    <cellStyle name="Normal 4 2 2 2 2 3 2 5 2" xfId="61816"/>
    <cellStyle name="Normal 4 2 2 2 2 3 2 5 2 2" xfId="61817"/>
    <cellStyle name="Normal 4 2 2 2 2 3 2 5 2 2 2" xfId="61818"/>
    <cellStyle name="Normal 4 2 2 2 2 3 2 5 2 2 2 2" xfId="61819"/>
    <cellStyle name="Normal 4 2 2 2 2 3 2 5 2 2 3" xfId="61820"/>
    <cellStyle name="Normal 4 2 2 2 2 3 2 5 2 3" xfId="61821"/>
    <cellStyle name="Normal 4 2 2 2 2 3 2 5 2 3 2" xfId="61822"/>
    <cellStyle name="Normal 4 2 2 2 2 3 2 5 2 4" xfId="61823"/>
    <cellStyle name="Normal 4 2 2 2 2 3 2 5 2 5" xfId="61824"/>
    <cellStyle name="Normal 4 2 2 2 2 3 2 5 2 6" xfId="61825"/>
    <cellStyle name="Normal 4 2 2 2 2 3 2 5 2 7" xfId="61826"/>
    <cellStyle name="Normal 4 2 2 2 2 3 2 5 2 8" xfId="61827"/>
    <cellStyle name="Normal 4 2 2 2 2 3 2 5 3" xfId="61828"/>
    <cellStyle name="Normal 4 2 2 2 2 3 2 5 3 2" xfId="61829"/>
    <cellStyle name="Normal 4 2 2 2 2 3 2 5 3 2 2" xfId="61830"/>
    <cellStyle name="Normal 4 2 2 2 2 3 2 5 3 2 2 2" xfId="61831"/>
    <cellStyle name="Normal 4 2 2 2 2 3 2 5 3 2 3" xfId="61832"/>
    <cellStyle name="Normal 4 2 2 2 2 3 2 5 3 3" xfId="61833"/>
    <cellStyle name="Normal 4 2 2 2 2 3 2 5 3 3 2" xfId="61834"/>
    <cellStyle name="Normal 4 2 2 2 2 3 2 5 3 4" xfId="61835"/>
    <cellStyle name="Normal 4 2 2 2 2 3 2 5 3 5" xfId="61836"/>
    <cellStyle name="Normal 4 2 2 2 2 3 2 5 3 6" xfId="61837"/>
    <cellStyle name="Normal 4 2 2 2 2 3 2 5 3 7" xfId="61838"/>
    <cellStyle name="Normal 4 2 2 2 2 3 2 5 3 8" xfId="61839"/>
    <cellStyle name="Normal 4 2 2 2 2 3 2 5 4" xfId="61840"/>
    <cellStyle name="Normal 4 2 2 2 2 3 2 5 4 2" xfId="61841"/>
    <cellStyle name="Normal 4 2 2 2 2 3 2 5 4 2 2" xfId="61842"/>
    <cellStyle name="Normal 4 2 2 2 2 3 2 5 4 3" xfId="61843"/>
    <cellStyle name="Normal 4 2 2 2 2 3 2 5 5" xfId="61844"/>
    <cellStyle name="Normal 4 2 2 2 2 3 2 5 5 2" xfId="61845"/>
    <cellStyle name="Normal 4 2 2 2 2 3 2 5 6" xfId="61846"/>
    <cellStyle name="Normal 4 2 2 2 2 3 2 5 6 2" xfId="61847"/>
    <cellStyle name="Normal 4 2 2 2 2 3 2 5 7" xfId="61848"/>
    <cellStyle name="Normal 4 2 2 2 2 3 2 5 8" xfId="61849"/>
    <cellStyle name="Normal 4 2 2 2 2 3 2 5 9" xfId="61850"/>
    <cellStyle name="Normal 4 2 2 2 2 3 2 6" xfId="61851"/>
    <cellStyle name="Normal 4 2 2 2 2 3 2 6 2" xfId="61852"/>
    <cellStyle name="Normal 4 2 2 2 2 3 2 6 2 2" xfId="61853"/>
    <cellStyle name="Normal 4 2 2 2 2 3 2 6 2 2 2" xfId="61854"/>
    <cellStyle name="Normal 4 2 2 2 2 3 2 6 2 3" xfId="61855"/>
    <cellStyle name="Normal 4 2 2 2 2 3 2 6 3" xfId="61856"/>
    <cellStyle name="Normal 4 2 2 2 2 3 2 6 3 2" xfId="61857"/>
    <cellStyle name="Normal 4 2 2 2 2 3 2 6 4" xfId="61858"/>
    <cellStyle name="Normal 4 2 2 2 2 3 2 6 5" xfId="61859"/>
    <cellStyle name="Normal 4 2 2 2 2 3 2 6 6" xfId="61860"/>
    <cellStyle name="Normal 4 2 2 2 2 3 2 6 7" xfId="61861"/>
    <cellStyle name="Normal 4 2 2 2 2 3 2 6 8" xfId="61862"/>
    <cellStyle name="Normal 4 2 2 2 2 3 2 7" xfId="61863"/>
    <cellStyle name="Normal 4 2 2 2 2 3 2 7 2" xfId="61864"/>
    <cellStyle name="Normal 4 2 2 2 2 3 2 7 2 2" xfId="61865"/>
    <cellStyle name="Normal 4 2 2 2 2 3 2 7 2 2 2" xfId="61866"/>
    <cellStyle name="Normal 4 2 2 2 2 3 2 7 2 3" xfId="61867"/>
    <cellStyle name="Normal 4 2 2 2 2 3 2 7 3" xfId="61868"/>
    <cellStyle name="Normal 4 2 2 2 2 3 2 7 3 2" xfId="61869"/>
    <cellStyle name="Normal 4 2 2 2 2 3 2 7 4" xfId="61870"/>
    <cellStyle name="Normal 4 2 2 2 2 3 2 7 5" xfId="61871"/>
    <cellStyle name="Normal 4 2 2 2 2 3 2 7 6" xfId="61872"/>
    <cellStyle name="Normal 4 2 2 2 2 3 2 7 7" xfId="61873"/>
    <cellStyle name="Normal 4 2 2 2 2 3 2 7 8" xfId="61874"/>
    <cellStyle name="Normal 4 2 2 2 2 3 2 8" xfId="61875"/>
    <cellStyle name="Normal 4 2 2 2 2 3 2 8 2" xfId="61876"/>
    <cellStyle name="Normal 4 2 2 2 2 3 2 8 2 2" xfId="61877"/>
    <cellStyle name="Normal 4 2 2 2 2 3 2 8 2 2 2" xfId="61878"/>
    <cellStyle name="Normal 4 2 2 2 2 3 2 8 2 3" xfId="61879"/>
    <cellStyle name="Normal 4 2 2 2 2 3 2 8 3" xfId="61880"/>
    <cellStyle name="Normal 4 2 2 2 2 3 2 8 3 2" xfId="61881"/>
    <cellStyle name="Normal 4 2 2 2 2 3 2 8 4" xfId="61882"/>
    <cellStyle name="Normal 4 2 2 2 2 3 2 8 5" xfId="61883"/>
    <cellStyle name="Normal 4 2 2 2 2 3 2 9" xfId="61884"/>
    <cellStyle name="Normal 4 2 2 2 2 3 2 9 2" xfId="61885"/>
    <cellStyle name="Normal 4 2 2 2 2 3 2 9 2 2" xfId="61886"/>
    <cellStyle name="Normal 4 2 2 2 2 3 2 9 2 2 2" xfId="61887"/>
    <cellStyle name="Normal 4 2 2 2 2 3 2 9 2 3" xfId="61888"/>
    <cellStyle name="Normal 4 2 2 2 2 3 2 9 3" xfId="61889"/>
    <cellStyle name="Normal 4 2 2 2 2 3 2 9 3 2" xfId="61890"/>
    <cellStyle name="Normal 4 2 2 2 2 3 2 9 4" xfId="61891"/>
    <cellStyle name="Normal 4 2 2 2 2 3 2 9 5" xfId="61892"/>
    <cellStyle name="Normal 4 2 2 2 2 3 20" xfId="61893"/>
    <cellStyle name="Normal 4 2 2 2 2 3 3" xfId="61894"/>
    <cellStyle name="Normal 4 2 2 2 2 3 3 10" xfId="61895"/>
    <cellStyle name="Normal 4 2 2 2 2 3 3 11" xfId="61896"/>
    <cellStyle name="Normal 4 2 2 2 2 3 3 12" xfId="61897"/>
    <cellStyle name="Normal 4 2 2 2 2 3 3 13" xfId="61898"/>
    <cellStyle name="Normal 4 2 2 2 2 3 3 14" xfId="61899"/>
    <cellStyle name="Normal 4 2 2 2 2 3 3 15" xfId="61900"/>
    <cellStyle name="Normal 4 2 2 2 2 3 3 2" xfId="61901"/>
    <cellStyle name="Normal 4 2 2 2 2 3 3 2 10" xfId="61902"/>
    <cellStyle name="Normal 4 2 2 2 2 3 3 2 11" xfId="61903"/>
    <cellStyle name="Normal 4 2 2 2 2 3 3 2 12" xfId="61904"/>
    <cellStyle name="Normal 4 2 2 2 2 3 3 2 2" xfId="61905"/>
    <cellStyle name="Normal 4 2 2 2 2 3 3 2 2 2" xfId="61906"/>
    <cellStyle name="Normal 4 2 2 2 2 3 3 2 2 2 2" xfId="61907"/>
    <cellStyle name="Normal 4 2 2 2 2 3 3 2 2 2 2 2" xfId="61908"/>
    <cellStyle name="Normal 4 2 2 2 2 3 3 2 2 2 3" xfId="61909"/>
    <cellStyle name="Normal 4 2 2 2 2 3 3 2 2 3" xfId="61910"/>
    <cellStyle name="Normal 4 2 2 2 2 3 3 2 2 3 2" xfId="61911"/>
    <cellStyle name="Normal 4 2 2 2 2 3 3 2 2 4" xfId="61912"/>
    <cellStyle name="Normal 4 2 2 2 2 3 3 2 2 5" xfId="61913"/>
    <cellStyle name="Normal 4 2 2 2 2 3 3 2 2 6" xfId="61914"/>
    <cellStyle name="Normal 4 2 2 2 2 3 3 2 2 7" xfId="61915"/>
    <cellStyle name="Normal 4 2 2 2 2 3 3 2 2 8" xfId="61916"/>
    <cellStyle name="Normal 4 2 2 2 2 3 3 2 3" xfId="61917"/>
    <cellStyle name="Normal 4 2 2 2 2 3 3 2 3 2" xfId="61918"/>
    <cellStyle name="Normal 4 2 2 2 2 3 3 2 3 2 2" xfId="61919"/>
    <cellStyle name="Normal 4 2 2 2 2 3 3 2 3 2 2 2" xfId="61920"/>
    <cellStyle name="Normal 4 2 2 2 2 3 3 2 3 2 3" xfId="61921"/>
    <cellStyle name="Normal 4 2 2 2 2 3 3 2 3 3" xfId="61922"/>
    <cellStyle name="Normal 4 2 2 2 2 3 3 2 3 3 2" xfId="61923"/>
    <cellStyle name="Normal 4 2 2 2 2 3 3 2 3 4" xfId="61924"/>
    <cellStyle name="Normal 4 2 2 2 2 3 3 2 3 5" xfId="61925"/>
    <cellStyle name="Normal 4 2 2 2 2 3 3 2 3 6" xfId="61926"/>
    <cellStyle name="Normal 4 2 2 2 2 3 3 2 3 7" xfId="61927"/>
    <cellStyle name="Normal 4 2 2 2 2 3 3 2 3 8" xfId="61928"/>
    <cellStyle name="Normal 4 2 2 2 2 3 3 2 4" xfId="61929"/>
    <cellStyle name="Normal 4 2 2 2 2 3 3 2 4 2" xfId="61930"/>
    <cellStyle name="Normal 4 2 2 2 2 3 3 2 4 2 2" xfId="61931"/>
    <cellStyle name="Normal 4 2 2 2 2 3 3 2 4 3" xfId="61932"/>
    <cellStyle name="Normal 4 2 2 2 2 3 3 2 5" xfId="61933"/>
    <cellStyle name="Normal 4 2 2 2 2 3 3 2 5 2" xfId="61934"/>
    <cellStyle name="Normal 4 2 2 2 2 3 3 2 6" xfId="61935"/>
    <cellStyle name="Normal 4 2 2 2 2 3 3 2 6 2" xfId="61936"/>
    <cellStyle name="Normal 4 2 2 2 2 3 3 2 7" xfId="61937"/>
    <cellStyle name="Normal 4 2 2 2 2 3 3 2 8" xfId="61938"/>
    <cellStyle name="Normal 4 2 2 2 2 3 3 2 9" xfId="61939"/>
    <cellStyle name="Normal 4 2 2 2 2 3 3 3" xfId="61940"/>
    <cellStyle name="Normal 4 2 2 2 2 3 3 3 10" xfId="61941"/>
    <cellStyle name="Normal 4 2 2 2 2 3 3 3 11" xfId="61942"/>
    <cellStyle name="Normal 4 2 2 2 2 3 3 3 12" xfId="61943"/>
    <cellStyle name="Normal 4 2 2 2 2 3 3 3 2" xfId="61944"/>
    <cellStyle name="Normal 4 2 2 2 2 3 3 3 2 2" xfId="61945"/>
    <cellStyle name="Normal 4 2 2 2 2 3 3 3 2 2 2" xfId="61946"/>
    <cellStyle name="Normal 4 2 2 2 2 3 3 3 2 2 2 2" xfId="61947"/>
    <cellStyle name="Normal 4 2 2 2 2 3 3 3 2 2 3" xfId="61948"/>
    <cellStyle name="Normal 4 2 2 2 2 3 3 3 2 3" xfId="61949"/>
    <cellStyle name="Normal 4 2 2 2 2 3 3 3 2 3 2" xfId="61950"/>
    <cellStyle name="Normal 4 2 2 2 2 3 3 3 2 4" xfId="61951"/>
    <cellStyle name="Normal 4 2 2 2 2 3 3 3 2 5" xfId="61952"/>
    <cellStyle name="Normal 4 2 2 2 2 3 3 3 2 6" xfId="61953"/>
    <cellStyle name="Normal 4 2 2 2 2 3 3 3 2 7" xfId="61954"/>
    <cellStyle name="Normal 4 2 2 2 2 3 3 3 2 8" xfId="61955"/>
    <cellStyle name="Normal 4 2 2 2 2 3 3 3 3" xfId="61956"/>
    <cellStyle name="Normal 4 2 2 2 2 3 3 3 3 2" xfId="61957"/>
    <cellStyle name="Normal 4 2 2 2 2 3 3 3 3 2 2" xfId="61958"/>
    <cellStyle name="Normal 4 2 2 2 2 3 3 3 3 2 2 2" xfId="61959"/>
    <cellStyle name="Normal 4 2 2 2 2 3 3 3 3 2 3" xfId="61960"/>
    <cellStyle name="Normal 4 2 2 2 2 3 3 3 3 3" xfId="61961"/>
    <cellStyle name="Normal 4 2 2 2 2 3 3 3 3 3 2" xfId="61962"/>
    <cellStyle name="Normal 4 2 2 2 2 3 3 3 3 4" xfId="61963"/>
    <cellStyle name="Normal 4 2 2 2 2 3 3 3 3 5" xfId="61964"/>
    <cellStyle name="Normal 4 2 2 2 2 3 3 3 3 6" xfId="61965"/>
    <cellStyle name="Normal 4 2 2 2 2 3 3 3 3 7" xfId="61966"/>
    <cellStyle name="Normal 4 2 2 2 2 3 3 3 3 8" xfId="61967"/>
    <cellStyle name="Normal 4 2 2 2 2 3 3 3 4" xfId="61968"/>
    <cellStyle name="Normal 4 2 2 2 2 3 3 3 4 2" xfId="61969"/>
    <cellStyle name="Normal 4 2 2 2 2 3 3 3 4 2 2" xfId="61970"/>
    <cellStyle name="Normal 4 2 2 2 2 3 3 3 4 3" xfId="61971"/>
    <cellStyle name="Normal 4 2 2 2 2 3 3 3 5" xfId="61972"/>
    <cellStyle name="Normal 4 2 2 2 2 3 3 3 5 2" xfId="61973"/>
    <cellStyle name="Normal 4 2 2 2 2 3 3 3 6" xfId="61974"/>
    <cellStyle name="Normal 4 2 2 2 2 3 3 3 6 2" xfId="61975"/>
    <cellStyle name="Normal 4 2 2 2 2 3 3 3 7" xfId="61976"/>
    <cellStyle name="Normal 4 2 2 2 2 3 3 3 8" xfId="61977"/>
    <cellStyle name="Normal 4 2 2 2 2 3 3 3 9" xfId="61978"/>
    <cellStyle name="Normal 4 2 2 2 2 3 3 4" xfId="61979"/>
    <cellStyle name="Normal 4 2 2 2 2 3 3 4 10" xfId="61980"/>
    <cellStyle name="Normal 4 2 2 2 2 3 3 4 11" xfId="61981"/>
    <cellStyle name="Normal 4 2 2 2 2 3 3 4 12" xfId="61982"/>
    <cellStyle name="Normal 4 2 2 2 2 3 3 4 2" xfId="61983"/>
    <cellStyle name="Normal 4 2 2 2 2 3 3 4 2 2" xfId="61984"/>
    <cellStyle name="Normal 4 2 2 2 2 3 3 4 2 2 2" xfId="61985"/>
    <cellStyle name="Normal 4 2 2 2 2 3 3 4 2 2 2 2" xfId="61986"/>
    <cellStyle name="Normal 4 2 2 2 2 3 3 4 2 2 3" xfId="61987"/>
    <cellStyle name="Normal 4 2 2 2 2 3 3 4 2 3" xfId="61988"/>
    <cellStyle name="Normal 4 2 2 2 2 3 3 4 2 3 2" xfId="61989"/>
    <cellStyle name="Normal 4 2 2 2 2 3 3 4 2 4" xfId="61990"/>
    <cellStyle name="Normal 4 2 2 2 2 3 3 4 2 5" xfId="61991"/>
    <cellStyle name="Normal 4 2 2 2 2 3 3 4 2 6" xfId="61992"/>
    <cellStyle name="Normal 4 2 2 2 2 3 3 4 2 7" xfId="61993"/>
    <cellStyle name="Normal 4 2 2 2 2 3 3 4 2 8" xfId="61994"/>
    <cellStyle name="Normal 4 2 2 2 2 3 3 4 3" xfId="61995"/>
    <cellStyle name="Normal 4 2 2 2 2 3 3 4 3 2" xfId="61996"/>
    <cellStyle name="Normal 4 2 2 2 2 3 3 4 3 2 2" xfId="61997"/>
    <cellStyle name="Normal 4 2 2 2 2 3 3 4 3 2 2 2" xfId="61998"/>
    <cellStyle name="Normal 4 2 2 2 2 3 3 4 3 2 3" xfId="61999"/>
    <cellStyle name="Normal 4 2 2 2 2 3 3 4 3 3" xfId="62000"/>
    <cellStyle name="Normal 4 2 2 2 2 3 3 4 3 3 2" xfId="62001"/>
    <cellStyle name="Normal 4 2 2 2 2 3 3 4 3 4" xfId="62002"/>
    <cellStyle name="Normal 4 2 2 2 2 3 3 4 3 5" xfId="62003"/>
    <cellStyle name="Normal 4 2 2 2 2 3 3 4 3 6" xfId="62004"/>
    <cellStyle name="Normal 4 2 2 2 2 3 3 4 3 7" xfId="62005"/>
    <cellStyle name="Normal 4 2 2 2 2 3 3 4 3 8" xfId="62006"/>
    <cellStyle name="Normal 4 2 2 2 2 3 3 4 4" xfId="62007"/>
    <cellStyle name="Normal 4 2 2 2 2 3 3 4 4 2" xfId="62008"/>
    <cellStyle name="Normal 4 2 2 2 2 3 3 4 4 2 2" xfId="62009"/>
    <cellStyle name="Normal 4 2 2 2 2 3 3 4 4 3" xfId="62010"/>
    <cellStyle name="Normal 4 2 2 2 2 3 3 4 5" xfId="62011"/>
    <cellStyle name="Normal 4 2 2 2 2 3 3 4 5 2" xfId="62012"/>
    <cellStyle name="Normal 4 2 2 2 2 3 3 4 6" xfId="62013"/>
    <cellStyle name="Normal 4 2 2 2 2 3 3 4 6 2" xfId="62014"/>
    <cellStyle name="Normal 4 2 2 2 2 3 3 4 7" xfId="62015"/>
    <cellStyle name="Normal 4 2 2 2 2 3 3 4 8" xfId="62016"/>
    <cellStyle name="Normal 4 2 2 2 2 3 3 4 9" xfId="62017"/>
    <cellStyle name="Normal 4 2 2 2 2 3 3 5" xfId="62018"/>
    <cellStyle name="Normal 4 2 2 2 2 3 3 5 2" xfId="62019"/>
    <cellStyle name="Normal 4 2 2 2 2 3 3 5 2 2" xfId="62020"/>
    <cellStyle name="Normal 4 2 2 2 2 3 3 5 2 2 2" xfId="62021"/>
    <cellStyle name="Normal 4 2 2 2 2 3 3 5 2 3" xfId="62022"/>
    <cellStyle name="Normal 4 2 2 2 2 3 3 5 3" xfId="62023"/>
    <cellStyle name="Normal 4 2 2 2 2 3 3 5 3 2" xfId="62024"/>
    <cellStyle name="Normal 4 2 2 2 2 3 3 5 4" xfId="62025"/>
    <cellStyle name="Normal 4 2 2 2 2 3 3 5 5" xfId="62026"/>
    <cellStyle name="Normal 4 2 2 2 2 3 3 5 6" xfId="62027"/>
    <cellStyle name="Normal 4 2 2 2 2 3 3 5 7" xfId="62028"/>
    <cellStyle name="Normal 4 2 2 2 2 3 3 5 8" xfId="62029"/>
    <cellStyle name="Normal 4 2 2 2 2 3 3 6" xfId="62030"/>
    <cellStyle name="Normal 4 2 2 2 2 3 3 6 2" xfId="62031"/>
    <cellStyle name="Normal 4 2 2 2 2 3 3 6 2 2" xfId="62032"/>
    <cellStyle name="Normal 4 2 2 2 2 3 3 6 2 2 2" xfId="62033"/>
    <cellStyle name="Normal 4 2 2 2 2 3 3 6 2 3" xfId="62034"/>
    <cellStyle name="Normal 4 2 2 2 2 3 3 6 3" xfId="62035"/>
    <cellStyle name="Normal 4 2 2 2 2 3 3 6 3 2" xfId="62036"/>
    <cellStyle name="Normal 4 2 2 2 2 3 3 6 4" xfId="62037"/>
    <cellStyle name="Normal 4 2 2 2 2 3 3 6 5" xfId="62038"/>
    <cellStyle name="Normal 4 2 2 2 2 3 3 6 6" xfId="62039"/>
    <cellStyle name="Normal 4 2 2 2 2 3 3 6 7" xfId="62040"/>
    <cellStyle name="Normal 4 2 2 2 2 3 3 6 8" xfId="62041"/>
    <cellStyle name="Normal 4 2 2 2 2 3 3 7" xfId="62042"/>
    <cellStyle name="Normal 4 2 2 2 2 3 3 7 2" xfId="62043"/>
    <cellStyle name="Normal 4 2 2 2 2 3 3 7 2 2" xfId="62044"/>
    <cellStyle name="Normal 4 2 2 2 2 3 3 7 3" xfId="62045"/>
    <cellStyle name="Normal 4 2 2 2 2 3 3 8" xfId="62046"/>
    <cellStyle name="Normal 4 2 2 2 2 3 3 8 2" xfId="62047"/>
    <cellStyle name="Normal 4 2 2 2 2 3 3 9" xfId="62048"/>
    <cellStyle name="Normal 4 2 2 2 2 3 3 9 2" xfId="62049"/>
    <cellStyle name="Normal 4 2 2 2 2 3 4" xfId="62050"/>
    <cellStyle name="Normal 4 2 2 2 2 3 4 10" xfId="62051"/>
    <cellStyle name="Normal 4 2 2 2 2 3 4 11" xfId="62052"/>
    <cellStyle name="Normal 4 2 2 2 2 3 4 12" xfId="62053"/>
    <cellStyle name="Normal 4 2 2 2 2 3 4 2" xfId="62054"/>
    <cellStyle name="Normal 4 2 2 2 2 3 4 2 2" xfId="62055"/>
    <cellStyle name="Normal 4 2 2 2 2 3 4 2 2 2" xfId="62056"/>
    <cellStyle name="Normal 4 2 2 2 2 3 4 2 2 2 2" xfId="62057"/>
    <cellStyle name="Normal 4 2 2 2 2 3 4 2 2 3" xfId="62058"/>
    <cellStyle name="Normal 4 2 2 2 2 3 4 2 3" xfId="62059"/>
    <cellStyle name="Normal 4 2 2 2 2 3 4 2 3 2" xfId="62060"/>
    <cellStyle name="Normal 4 2 2 2 2 3 4 2 4" xfId="62061"/>
    <cellStyle name="Normal 4 2 2 2 2 3 4 2 5" xfId="62062"/>
    <cellStyle name="Normal 4 2 2 2 2 3 4 2 6" xfId="62063"/>
    <cellStyle name="Normal 4 2 2 2 2 3 4 2 7" xfId="62064"/>
    <cellStyle name="Normal 4 2 2 2 2 3 4 2 8" xfId="62065"/>
    <cellStyle name="Normal 4 2 2 2 2 3 4 3" xfId="62066"/>
    <cellStyle name="Normal 4 2 2 2 2 3 4 3 2" xfId="62067"/>
    <cellStyle name="Normal 4 2 2 2 2 3 4 3 2 2" xfId="62068"/>
    <cellStyle name="Normal 4 2 2 2 2 3 4 3 2 2 2" xfId="62069"/>
    <cellStyle name="Normal 4 2 2 2 2 3 4 3 2 3" xfId="62070"/>
    <cellStyle name="Normal 4 2 2 2 2 3 4 3 3" xfId="62071"/>
    <cellStyle name="Normal 4 2 2 2 2 3 4 3 3 2" xfId="62072"/>
    <cellStyle name="Normal 4 2 2 2 2 3 4 3 4" xfId="62073"/>
    <cellStyle name="Normal 4 2 2 2 2 3 4 3 5" xfId="62074"/>
    <cellStyle name="Normal 4 2 2 2 2 3 4 3 6" xfId="62075"/>
    <cellStyle name="Normal 4 2 2 2 2 3 4 3 7" xfId="62076"/>
    <cellStyle name="Normal 4 2 2 2 2 3 4 3 8" xfId="62077"/>
    <cellStyle name="Normal 4 2 2 2 2 3 4 4" xfId="62078"/>
    <cellStyle name="Normal 4 2 2 2 2 3 4 4 2" xfId="62079"/>
    <cellStyle name="Normal 4 2 2 2 2 3 4 4 2 2" xfId="62080"/>
    <cellStyle name="Normal 4 2 2 2 2 3 4 4 3" xfId="62081"/>
    <cellStyle name="Normal 4 2 2 2 2 3 4 5" xfId="62082"/>
    <cellStyle name="Normal 4 2 2 2 2 3 4 5 2" xfId="62083"/>
    <cellStyle name="Normal 4 2 2 2 2 3 4 6" xfId="62084"/>
    <cellStyle name="Normal 4 2 2 2 2 3 4 6 2" xfId="62085"/>
    <cellStyle name="Normal 4 2 2 2 2 3 4 7" xfId="62086"/>
    <cellStyle name="Normal 4 2 2 2 2 3 4 8" xfId="62087"/>
    <cellStyle name="Normal 4 2 2 2 2 3 4 9" xfId="62088"/>
    <cellStyle name="Normal 4 2 2 2 2 3 5" xfId="62089"/>
    <cellStyle name="Normal 4 2 2 2 2 3 5 10" xfId="62090"/>
    <cellStyle name="Normal 4 2 2 2 2 3 5 11" xfId="62091"/>
    <cellStyle name="Normal 4 2 2 2 2 3 5 12" xfId="62092"/>
    <cellStyle name="Normal 4 2 2 2 2 3 5 2" xfId="62093"/>
    <cellStyle name="Normal 4 2 2 2 2 3 5 2 2" xfId="62094"/>
    <cellStyle name="Normal 4 2 2 2 2 3 5 2 2 2" xfId="62095"/>
    <cellStyle name="Normal 4 2 2 2 2 3 5 2 2 2 2" xfId="62096"/>
    <cellStyle name="Normal 4 2 2 2 2 3 5 2 2 3" xfId="62097"/>
    <cellStyle name="Normal 4 2 2 2 2 3 5 2 3" xfId="62098"/>
    <cellStyle name="Normal 4 2 2 2 2 3 5 2 3 2" xfId="62099"/>
    <cellStyle name="Normal 4 2 2 2 2 3 5 2 4" xfId="62100"/>
    <cellStyle name="Normal 4 2 2 2 2 3 5 2 5" xfId="62101"/>
    <cellStyle name="Normal 4 2 2 2 2 3 5 2 6" xfId="62102"/>
    <cellStyle name="Normal 4 2 2 2 2 3 5 2 7" xfId="62103"/>
    <cellStyle name="Normal 4 2 2 2 2 3 5 2 8" xfId="62104"/>
    <cellStyle name="Normal 4 2 2 2 2 3 5 3" xfId="62105"/>
    <cellStyle name="Normal 4 2 2 2 2 3 5 3 2" xfId="62106"/>
    <cellStyle name="Normal 4 2 2 2 2 3 5 3 2 2" xfId="62107"/>
    <cellStyle name="Normal 4 2 2 2 2 3 5 3 2 2 2" xfId="62108"/>
    <cellStyle name="Normal 4 2 2 2 2 3 5 3 2 3" xfId="62109"/>
    <cellStyle name="Normal 4 2 2 2 2 3 5 3 3" xfId="62110"/>
    <cellStyle name="Normal 4 2 2 2 2 3 5 3 3 2" xfId="62111"/>
    <cellStyle name="Normal 4 2 2 2 2 3 5 3 4" xfId="62112"/>
    <cellStyle name="Normal 4 2 2 2 2 3 5 3 5" xfId="62113"/>
    <cellStyle name="Normal 4 2 2 2 2 3 5 3 6" xfId="62114"/>
    <cellStyle name="Normal 4 2 2 2 2 3 5 3 7" xfId="62115"/>
    <cellStyle name="Normal 4 2 2 2 2 3 5 3 8" xfId="62116"/>
    <cellStyle name="Normal 4 2 2 2 2 3 5 4" xfId="62117"/>
    <cellStyle name="Normal 4 2 2 2 2 3 5 4 2" xfId="62118"/>
    <cellStyle name="Normal 4 2 2 2 2 3 5 4 2 2" xfId="62119"/>
    <cellStyle name="Normal 4 2 2 2 2 3 5 4 3" xfId="62120"/>
    <cellStyle name="Normal 4 2 2 2 2 3 5 5" xfId="62121"/>
    <cellStyle name="Normal 4 2 2 2 2 3 5 5 2" xfId="62122"/>
    <cellStyle name="Normal 4 2 2 2 2 3 5 6" xfId="62123"/>
    <cellStyle name="Normal 4 2 2 2 2 3 5 6 2" xfId="62124"/>
    <cellStyle name="Normal 4 2 2 2 2 3 5 7" xfId="62125"/>
    <cellStyle name="Normal 4 2 2 2 2 3 5 8" xfId="62126"/>
    <cellStyle name="Normal 4 2 2 2 2 3 5 9" xfId="62127"/>
    <cellStyle name="Normal 4 2 2 2 2 3 6" xfId="62128"/>
    <cellStyle name="Normal 4 2 2 2 2 3 6 10" xfId="62129"/>
    <cellStyle name="Normal 4 2 2 2 2 3 6 11" xfId="62130"/>
    <cellStyle name="Normal 4 2 2 2 2 3 6 12" xfId="62131"/>
    <cellStyle name="Normal 4 2 2 2 2 3 6 2" xfId="62132"/>
    <cellStyle name="Normal 4 2 2 2 2 3 6 2 2" xfId="62133"/>
    <cellStyle name="Normal 4 2 2 2 2 3 6 2 2 2" xfId="62134"/>
    <cellStyle name="Normal 4 2 2 2 2 3 6 2 2 2 2" xfId="62135"/>
    <cellStyle name="Normal 4 2 2 2 2 3 6 2 2 3" xfId="62136"/>
    <cellStyle name="Normal 4 2 2 2 2 3 6 2 3" xfId="62137"/>
    <cellStyle name="Normal 4 2 2 2 2 3 6 2 3 2" xfId="62138"/>
    <cellStyle name="Normal 4 2 2 2 2 3 6 2 4" xfId="62139"/>
    <cellStyle name="Normal 4 2 2 2 2 3 6 2 5" xfId="62140"/>
    <cellStyle name="Normal 4 2 2 2 2 3 6 2 6" xfId="62141"/>
    <cellStyle name="Normal 4 2 2 2 2 3 6 2 7" xfId="62142"/>
    <cellStyle name="Normal 4 2 2 2 2 3 6 2 8" xfId="62143"/>
    <cellStyle name="Normal 4 2 2 2 2 3 6 3" xfId="62144"/>
    <cellStyle name="Normal 4 2 2 2 2 3 6 3 2" xfId="62145"/>
    <cellStyle name="Normal 4 2 2 2 2 3 6 3 2 2" xfId="62146"/>
    <cellStyle name="Normal 4 2 2 2 2 3 6 3 2 2 2" xfId="62147"/>
    <cellStyle name="Normal 4 2 2 2 2 3 6 3 2 3" xfId="62148"/>
    <cellStyle name="Normal 4 2 2 2 2 3 6 3 3" xfId="62149"/>
    <cellStyle name="Normal 4 2 2 2 2 3 6 3 3 2" xfId="62150"/>
    <cellStyle name="Normal 4 2 2 2 2 3 6 3 4" xfId="62151"/>
    <cellStyle name="Normal 4 2 2 2 2 3 6 3 5" xfId="62152"/>
    <cellStyle name="Normal 4 2 2 2 2 3 6 3 6" xfId="62153"/>
    <cellStyle name="Normal 4 2 2 2 2 3 6 3 7" xfId="62154"/>
    <cellStyle name="Normal 4 2 2 2 2 3 6 3 8" xfId="62155"/>
    <cellStyle name="Normal 4 2 2 2 2 3 6 4" xfId="62156"/>
    <cellStyle name="Normal 4 2 2 2 2 3 6 4 2" xfId="62157"/>
    <cellStyle name="Normal 4 2 2 2 2 3 6 4 2 2" xfId="62158"/>
    <cellStyle name="Normal 4 2 2 2 2 3 6 4 3" xfId="62159"/>
    <cellStyle name="Normal 4 2 2 2 2 3 6 5" xfId="62160"/>
    <cellStyle name="Normal 4 2 2 2 2 3 6 5 2" xfId="62161"/>
    <cellStyle name="Normal 4 2 2 2 2 3 6 6" xfId="62162"/>
    <cellStyle name="Normal 4 2 2 2 2 3 6 6 2" xfId="62163"/>
    <cellStyle name="Normal 4 2 2 2 2 3 6 7" xfId="62164"/>
    <cellStyle name="Normal 4 2 2 2 2 3 6 8" xfId="62165"/>
    <cellStyle name="Normal 4 2 2 2 2 3 6 9" xfId="62166"/>
    <cellStyle name="Normal 4 2 2 2 2 3 7" xfId="62167"/>
    <cellStyle name="Normal 4 2 2 2 2 3 7 2" xfId="62168"/>
    <cellStyle name="Normal 4 2 2 2 2 3 7 2 2" xfId="62169"/>
    <cellStyle name="Normal 4 2 2 2 2 3 7 2 2 2" xfId="62170"/>
    <cellStyle name="Normal 4 2 2 2 2 3 7 2 3" xfId="62171"/>
    <cellStyle name="Normal 4 2 2 2 2 3 7 3" xfId="62172"/>
    <cellStyle name="Normal 4 2 2 2 2 3 7 3 2" xfId="62173"/>
    <cellStyle name="Normal 4 2 2 2 2 3 7 4" xfId="62174"/>
    <cellStyle name="Normal 4 2 2 2 2 3 7 5" xfId="62175"/>
    <cellStyle name="Normal 4 2 2 2 2 3 7 6" xfId="62176"/>
    <cellStyle name="Normal 4 2 2 2 2 3 7 7" xfId="62177"/>
    <cellStyle name="Normal 4 2 2 2 2 3 7 8" xfId="62178"/>
    <cellStyle name="Normal 4 2 2 2 2 3 8" xfId="62179"/>
    <cellStyle name="Normal 4 2 2 2 2 3 8 2" xfId="62180"/>
    <cellStyle name="Normal 4 2 2 2 2 3 8 2 2" xfId="62181"/>
    <cellStyle name="Normal 4 2 2 2 2 3 8 2 2 2" xfId="62182"/>
    <cellStyle name="Normal 4 2 2 2 2 3 8 2 3" xfId="62183"/>
    <cellStyle name="Normal 4 2 2 2 2 3 8 3" xfId="62184"/>
    <cellStyle name="Normal 4 2 2 2 2 3 8 3 2" xfId="62185"/>
    <cellStyle name="Normal 4 2 2 2 2 3 8 4" xfId="62186"/>
    <cellStyle name="Normal 4 2 2 2 2 3 8 5" xfId="62187"/>
    <cellStyle name="Normal 4 2 2 2 2 3 8 6" xfId="62188"/>
    <cellStyle name="Normal 4 2 2 2 2 3 8 7" xfId="62189"/>
    <cellStyle name="Normal 4 2 2 2 2 3 8 8" xfId="62190"/>
    <cellStyle name="Normal 4 2 2 2 2 3 9" xfId="62191"/>
    <cellStyle name="Normal 4 2 2 2 2 3 9 2" xfId="62192"/>
    <cellStyle name="Normal 4 2 2 2 2 3 9 2 2" xfId="62193"/>
    <cellStyle name="Normal 4 2 2 2 2 3 9 2 2 2" xfId="62194"/>
    <cellStyle name="Normal 4 2 2 2 2 3 9 2 3" xfId="62195"/>
    <cellStyle name="Normal 4 2 2 2 2 3 9 3" xfId="62196"/>
    <cellStyle name="Normal 4 2 2 2 2 3 9 3 2" xfId="62197"/>
    <cellStyle name="Normal 4 2 2 2 2 3 9 4" xfId="62198"/>
    <cellStyle name="Normal 4 2 2 2 2 3 9 5" xfId="62199"/>
    <cellStyle name="Normal 4 2 2 2 2 4" xfId="62200"/>
    <cellStyle name="Normal 4 2 2 2 2 4 10" xfId="62201"/>
    <cellStyle name="Normal 4 2 2 2 2 4 11" xfId="62202"/>
    <cellStyle name="Normal 4 2 2 2 2 4 12" xfId="62203"/>
    <cellStyle name="Normal 4 2 2 2 2 4 13" xfId="62204"/>
    <cellStyle name="Normal 4 2 2 2 2 4 14" xfId="62205"/>
    <cellStyle name="Normal 4 2 2 2 2 4 15" xfId="62206"/>
    <cellStyle name="Normal 4 2 2 2 2 4 2" xfId="62207"/>
    <cellStyle name="Normal 4 2 2 2 2 4 2 10" xfId="62208"/>
    <cellStyle name="Normal 4 2 2 2 2 4 2 11" xfId="62209"/>
    <cellStyle name="Normal 4 2 2 2 2 4 2 12" xfId="62210"/>
    <cellStyle name="Normal 4 2 2 2 2 4 2 2" xfId="62211"/>
    <cellStyle name="Normal 4 2 2 2 2 4 2 2 2" xfId="62212"/>
    <cellStyle name="Normal 4 2 2 2 2 4 2 2 2 2" xfId="62213"/>
    <cellStyle name="Normal 4 2 2 2 2 4 2 2 2 2 2" xfId="62214"/>
    <cellStyle name="Normal 4 2 2 2 2 4 2 2 2 3" xfId="62215"/>
    <cellStyle name="Normal 4 2 2 2 2 4 2 2 3" xfId="62216"/>
    <cellStyle name="Normal 4 2 2 2 2 4 2 2 3 2" xfId="62217"/>
    <cellStyle name="Normal 4 2 2 2 2 4 2 2 4" xfId="62218"/>
    <cellStyle name="Normal 4 2 2 2 2 4 2 2 5" xfId="62219"/>
    <cellStyle name="Normal 4 2 2 2 2 4 2 2 6" xfId="62220"/>
    <cellStyle name="Normal 4 2 2 2 2 4 2 2 7" xfId="62221"/>
    <cellStyle name="Normal 4 2 2 2 2 4 2 2 8" xfId="62222"/>
    <cellStyle name="Normal 4 2 2 2 2 4 2 3" xfId="62223"/>
    <cellStyle name="Normal 4 2 2 2 2 4 2 3 2" xfId="62224"/>
    <cellStyle name="Normal 4 2 2 2 2 4 2 3 2 2" xfId="62225"/>
    <cellStyle name="Normal 4 2 2 2 2 4 2 3 2 2 2" xfId="62226"/>
    <cellStyle name="Normal 4 2 2 2 2 4 2 3 2 3" xfId="62227"/>
    <cellStyle name="Normal 4 2 2 2 2 4 2 3 3" xfId="62228"/>
    <cellStyle name="Normal 4 2 2 2 2 4 2 3 3 2" xfId="62229"/>
    <cellStyle name="Normal 4 2 2 2 2 4 2 3 4" xfId="62230"/>
    <cellStyle name="Normal 4 2 2 2 2 4 2 3 5" xfId="62231"/>
    <cellStyle name="Normal 4 2 2 2 2 4 2 3 6" xfId="62232"/>
    <cellStyle name="Normal 4 2 2 2 2 4 2 3 7" xfId="62233"/>
    <cellStyle name="Normal 4 2 2 2 2 4 2 3 8" xfId="62234"/>
    <cellStyle name="Normal 4 2 2 2 2 4 2 4" xfId="62235"/>
    <cellStyle name="Normal 4 2 2 2 2 4 2 4 2" xfId="62236"/>
    <cellStyle name="Normal 4 2 2 2 2 4 2 4 2 2" xfId="62237"/>
    <cellStyle name="Normal 4 2 2 2 2 4 2 4 3" xfId="62238"/>
    <cellStyle name="Normal 4 2 2 2 2 4 2 5" xfId="62239"/>
    <cellStyle name="Normal 4 2 2 2 2 4 2 5 2" xfId="62240"/>
    <cellStyle name="Normal 4 2 2 2 2 4 2 6" xfId="62241"/>
    <cellStyle name="Normal 4 2 2 2 2 4 2 6 2" xfId="62242"/>
    <cellStyle name="Normal 4 2 2 2 2 4 2 7" xfId="62243"/>
    <cellStyle name="Normal 4 2 2 2 2 4 2 8" xfId="62244"/>
    <cellStyle name="Normal 4 2 2 2 2 4 2 9" xfId="62245"/>
    <cellStyle name="Normal 4 2 2 2 2 4 3" xfId="62246"/>
    <cellStyle name="Normal 4 2 2 2 2 4 3 10" xfId="62247"/>
    <cellStyle name="Normal 4 2 2 2 2 4 3 11" xfId="62248"/>
    <cellStyle name="Normal 4 2 2 2 2 4 3 12" xfId="62249"/>
    <cellStyle name="Normal 4 2 2 2 2 4 3 2" xfId="62250"/>
    <cellStyle name="Normal 4 2 2 2 2 4 3 2 2" xfId="62251"/>
    <cellStyle name="Normal 4 2 2 2 2 4 3 2 2 2" xfId="62252"/>
    <cellStyle name="Normal 4 2 2 2 2 4 3 2 2 2 2" xfId="62253"/>
    <cellStyle name="Normal 4 2 2 2 2 4 3 2 2 3" xfId="62254"/>
    <cellStyle name="Normal 4 2 2 2 2 4 3 2 3" xfId="62255"/>
    <cellStyle name="Normal 4 2 2 2 2 4 3 2 3 2" xfId="62256"/>
    <cellStyle name="Normal 4 2 2 2 2 4 3 2 4" xfId="62257"/>
    <cellStyle name="Normal 4 2 2 2 2 4 3 2 5" xfId="62258"/>
    <cellStyle name="Normal 4 2 2 2 2 4 3 2 6" xfId="62259"/>
    <cellStyle name="Normal 4 2 2 2 2 4 3 2 7" xfId="62260"/>
    <cellStyle name="Normal 4 2 2 2 2 4 3 2 8" xfId="62261"/>
    <cellStyle name="Normal 4 2 2 2 2 4 3 3" xfId="62262"/>
    <cellStyle name="Normal 4 2 2 2 2 4 3 3 2" xfId="62263"/>
    <cellStyle name="Normal 4 2 2 2 2 4 3 3 2 2" xfId="62264"/>
    <cellStyle name="Normal 4 2 2 2 2 4 3 3 2 2 2" xfId="62265"/>
    <cellStyle name="Normal 4 2 2 2 2 4 3 3 2 3" xfId="62266"/>
    <cellStyle name="Normal 4 2 2 2 2 4 3 3 3" xfId="62267"/>
    <cellStyle name="Normal 4 2 2 2 2 4 3 3 3 2" xfId="62268"/>
    <cellStyle name="Normal 4 2 2 2 2 4 3 3 4" xfId="62269"/>
    <cellStyle name="Normal 4 2 2 2 2 4 3 3 5" xfId="62270"/>
    <cellStyle name="Normal 4 2 2 2 2 4 3 3 6" xfId="62271"/>
    <cellStyle name="Normal 4 2 2 2 2 4 3 3 7" xfId="62272"/>
    <cellStyle name="Normal 4 2 2 2 2 4 3 3 8" xfId="62273"/>
    <cellStyle name="Normal 4 2 2 2 2 4 3 4" xfId="62274"/>
    <cellStyle name="Normal 4 2 2 2 2 4 3 4 2" xfId="62275"/>
    <cellStyle name="Normal 4 2 2 2 2 4 3 4 2 2" xfId="62276"/>
    <cellStyle name="Normal 4 2 2 2 2 4 3 4 3" xfId="62277"/>
    <cellStyle name="Normal 4 2 2 2 2 4 3 5" xfId="62278"/>
    <cellStyle name="Normal 4 2 2 2 2 4 3 5 2" xfId="62279"/>
    <cellStyle name="Normal 4 2 2 2 2 4 3 6" xfId="62280"/>
    <cellStyle name="Normal 4 2 2 2 2 4 3 6 2" xfId="62281"/>
    <cellStyle name="Normal 4 2 2 2 2 4 3 7" xfId="62282"/>
    <cellStyle name="Normal 4 2 2 2 2 4 3 8" xfId="62283"/>
    <cellStyle name="Normal 4 2 2 2 2 4 3 9" xfId="62284"/>
    <cellStyle name="Normal 4 2 2 2 2 4 4" xfId="62285"/>
    <cellStyle name="Normal 4 2 2 2 2 4 4 10" xfId="62286"/>
    <cellStyle name="Normal 4 2 2 2 2 4 4 11" xfId="62287"/>
    <cellStyle name="Normal 4 2 2 2 2 4 4 12" xfId="62288"/>
    <cellStyle name="Normal 4 2 2 2 2 4 4 2" xfId="62289"/>
    <cellStyle name="Normal 4 2 2 2 2 4 4 2 2" xfId="62290"/>
    <cellStyle name="Normal 4 2 2 2 2 4 4 2 2 2" xfId="62291"/>
    <cellStyle name="Normal 4 2 2 2 2 4 4 2 2 2 2" xfId="62292"/>
    <cellStyle name="Normal 4 2 2 2 2 4 4 2 2 3" xfId="62293"/>
    <cellStyle name="Normal 4 2 2 2 2 4 4 2 3" xfId="62294"/>
    <cellStyle name="Normal 4 2 2 2 2 4 4 2 3 2" xfId="62295"/>
    <cellStyle name="Normal 4 2 2 2 2 4 4 2 4" xfId="62296"/>
    <cellStyle name="Normal 4 2 2 2 2 4 4 2 5" xfId="62297"/>
    <cellStyle name="Normal 4 2 2 2 2 4 4 2 6" xfId="62298"/>
    <cellStyle name="Normal 4 2 2 2 2 4 4 2 7" xfId="62299"/>
    <cellStyle name="Normal 4 2 2 2 2 4 4 2 8" xfId="62300"/>
    <cellStyle name="Normal 4 2 2 2 2 4 4 3" xfId="62301"/>
    <cellStyle name="Normal 4 2 2 2 2 4 4 3 2" xfId="62302"/>
    <cellStyle name="Normal 4 2 2 2 2 4 4 3 2 2" xfId="62303"/>
    <cellStyle name="Normal 4 2 2 2 2 4 4 3 2 2 2" xfId="62304"/>
    <cellStyle name="Normal 4 2 2 2 2 4 4 3 2 3" xfId="62305"/>
    <cellStyle name="Normal 4 2 2 2 2 4 4 3 3" xfId="62306"/>
    <cellStyle name="Normal 4 2 2 2 2 4 4 3 3 2" xfId="62307"/>
    <cellStyle name="Normal 4 2 2 2 2 4 4 3 4" xfId="62308"/>
    <cellStyle name="Normal 4 2 2 2 2 4 4 3 5" xfId="62309"/>
    <cellStyle name="Normal 4 2 2 2 2 4 4 3 6" xfId="62310"/>
    <cellStyle name="Normal 4 2 2 2 2 4 4 3 7" xfId="62311"/>
    <cellStyle name="Normal 4 2 2 2 2 4 4 3 8" xfId="62312"/>
    <cellStyle name="Normal 4 2 2 2 2 4 4 4" xfId="62313"/>
    <cellStyle name="Normal 4 2 2 2 2 4 4 4 2" xfId="62314"/>
    <cellStyle name="Normal 4 2 2 2 2 4 4 4 2 2" xfId="62315"/>
    <cellStyle name="Normal 4 2 2 2 2 4 4 4 3" xfId="62316"/>
    <cellStyle name="Normal 4 2 2 2 2 4 4 5" xfId="62317"/>
    <cellStyle name="Normal 4 2 2 2 2 4 4 5 2" xfId="62318"/>
    <cellStyle name="Normal 4 2 2 2 2 4 4 6" xfId="62319"/>
    <cellStyle name="Normal 4 2 2 2 2 4 4 6 2" xfId="62320"/>
    <cellStyle name="Normal 4 2 2 2 2 4 4 7" xfId="62321"/>
    <cellStyle name="Normal 4 2 2 2 2 4 4 8" xfId="62322"/>
    <cellStyle name="Normal 4 2 2 2 2 4 4 9" xfId="62323"/>
    <cellStyle name="Normal 4 2 2 2 2 4 5" xfId="62324"/>
    <cellStyle name="Normal 4 2 2 2 2 4 5 2" xfId="62325"/>
    <cellStyle name="Normal 4 2 2 2 2 4 5 2 2" xfId="62326"/>
    <cellStyle name="Normal 4 2 2 2 2 4 5 2 2 2" xfId="62327"/>
    <cellStyle name="Normal 4 2 2 2 2 4 5 2 3" xfId="62328"/>
    <cellStyle name="Normal 4 2 2 2 2 4 5 3" xfId="62329"/>
    <cellStyle name="Normal 4 2 2 2 2 4 5 3 2" xfId="62330"/>
    <cellStyle name="Normal 4 2 2 2 2 4 5 4" xfId="62331"/>
    <cellStyle name="Normal 4 2 2 2 2 4 5 5" xfId="62332"/>
    <cellStyle name="Normal 4 2 2 2 2 4 5 6" xfId="62333"/>
    <cellStyle name="Normal 4 2 2 2 2 4 5 7" xfId="62334"/>
    <cellStyle name="Normal 4 2 2 2 2 4 5 8" xfId="62335"/>
    <cellStyle name="Normal 4 2 2 2 2 4 6" xfId="62336"/>
    <cellStyle name="Normal 4 2 2 2 2 4 6 2" xfId="62337"/>
    <cellStyle name="Normal 4 2 2 2 2 4 6 2 2" xfId="62338"/>
    <cellStyle name="Normal 4 2 2 2 2 4 6 2 2 2" xfId="62339"/>
    <cellStyle name="Normal 4 2 2 2 2 4 6 2 3" xfId="62340"/>
    <cellStyle name="Normal 4 2 2 2 2 4 6 3" xfId="62341"/>
    <cellStyle name="Normal 4 2 2 2 2 4 6 3 2" xfId="62342"/>
    <cellStyle name="Normal 4 2 2 2 2 4 6 4" xfId="62343"/>
    <cellStyle name="Normal 4 2 2 2 2 4 6 5" xfId="62344"/>
    <cellStyle name="Normal 4 2 2 2 2 4 6 6" xfId="62345"/>
    <cellStyle name="Normal 4 2 2 2 2 4 6 7" xfId="62346"/>
    <cellStyle name="Normal 4 2 2 2 2 4 6 8" xfId="62347"/>
    <cellStyle name="Normal 4 2 2 2 2 4 7" xfId="62348"/>
    <cellStyle name="Normal 4 2 2 2 2 4 7 2" xfId="62349"/>
    <cellStyle name="Normal 4 2 2 2 2 4 7 2 2" xfId="62350"/>
    <cellStyle name="Normal 4 2 2 2 2 4 7 3" xfId="62351"/>
    <cellStyle name="Normal 4 2 2 2 2 4 8" xfId="62352"/>
    <cellStyle name="Normal 4 2 2 2 2 4 8 2" xfId="62353"/>
    <cellStyle name="Normal 4 2 2 2 2 4 9" xfId="62354"/>
    <cellStyle name="Normal 4 2 2 2 2 4 9 2" xfId="62355"/>
    <cellStyle name="Normal 4 2 2 2 2 5" xfId="62356"/>
    <cellStyle name="Normal 4 2 2 2 2 5 10" xfId="62357"/>
    <cellStyle name="Normal 4 2 2 2 2 5 11" xfId="62358"/>
    <cellStyle name="Normal 4 2 2 2 2 5 12" xfId="62359"/>
    <cellStyle name="Normal 4 2 2 2 2 5 2" xfId="62360"/>
    <cellStyle name="Normal 4 2 2 2 2 5 2 2" xfId="62361"/>
    <cellStyle name="Normal 4 2 2 2 2 5 2 2 2" xfId="62362"/>
    <cellStyle name="Normal 4 2 2 2 2 5 2 2 2 2" xfId="62363"/>
    <cellStyle name="Normal 4 2 2 2 2 5 2 2 3" xfId="62364"/>
    <cellStyle name="Normal 4 2 2 2 2 5 2 3" xfId="62365"/>
    <cellStyle name="Normal 4 2 2 2 2 5 2 3 2" xfId="62366"/>
    <cellStyle name="Normal 4 2 2 2 2 5 2 4" xfId="62367"/>
    <cellStyle name="Normal 4 2 2 2 2 5 2 5" xfId="62368"/>
    <cellStyle name="Normal 4 2 2 2 2 5 2 6" xfId="62369"/>
    <cellStyle name="Normal 4 2 2 2 2 5 2 7" xfId="62370"/>
    <cellStyle name="Normal 4 2 2 2 2 5 2 8" xfId="62371"/>
    <cellStyle name="Normal 4 2 2 2 2 5 3" xfId="62372"/>
    <cellStyle name="Normal 4 2 2 2 2 5 3 2" xfId="62373"/>
    <cellStyle name="Normal 4 2 2 2 2 5 3 2 2" xfId="62374"/>
    <cellStyle name="Normal 4 2 2 2 2 5 3 2 2 2" xfId="62375"/>
    <cellStyle name="Normal 4 2 2 2 2 5 3 2 3" xfId="62376"/>
    <cellStyle name="Normal 4 2 2 2 2 5 3 3" xfId="62377"/>
    <cellStyle name="Normal 4 2 2 2 2 5 3 3 2" xfId="62378"/>
    <cellStyle name="Normal 4 2 2 2 2 5 3 4" xfId="62379"/>
    <cellStyle name="Normal 4 2 2 2 2 5 3 5" xfId="62380"/>
    <cellStyle name="Normal 4 2 2 2 2 5 3 6" xfId="62381"/>
    <cellStyle name="Normal 4 2 2 2 2 5 3 7" xfId="62382"/>
    <cellStyle name="Normal 4 2 2 2 2 5 3 8" xfId="62383"/>
    <cellStyle name="Normal 4 2 2 2 2 5 4" xfId="62384"/>
    <cellStyle name="Normal 4 2 2 2 2 5 4 2" xfId="62385"/>
    <cellStyle name="Normal 4 2 2 2 2 5 4 2 2" xfId="62386"/>
    <cellStyle name="Normal 4 2 2 2 2 5 4 3" xfId="62387"/>
    <cellStyle name="Normal 4 2 2 2 2 5 5" xfId="62388"/>
    <cellStyle name="Normal 4 2 2 2 2 5 5 2" xfId="62389"/>
    <cellStyle name="Normal 4 2 2 2 2 5 6" xfId="62390"/>
    <cellStyle name="Normal 4 2 2 2 2 5 6 2" xfId="62391"/>
    <cellStyle name="Normal 4 2 2 2 2 5 7" xfId="62392"/>
    <cellStyle name="Normal 4 2 2 2 2 5 8" xfId="62393"/>
    <cellStyle name="Normal 4 2 2 2 2 5 9" xfId="62394"/>
    <cellStyle name="Normal 4 2 2 2 2 6" xfId="62395"/>
    <cellStyle name="Normal 4 2 2 2 2 6 10" xfId="62396"/>
    <cellStyle name="Normal 4 2 2 2 2 6 11" xfId="62397"/>
    <cellStyle name="Normal 4 2 2 2 2 6 12" xfId="62398"/>
    <cellStyle name="Normal 4 2 2 2 2 6 2" xfId="62399"/>
    <cellStyle name="Normal 4 2 2 2 2 6 2 2" xfId="62400"/>
    <cellStyle name="Normal 4 2 2 2 2 6 2 2 2" xfId="62401"/>
    <cellStyle name="Normal 4 2 2 2 2 6 2 2 2 2" xfId="62402"/>
    <cellStyle name="Normal 4 2 2 2 2 6 2 2 3" xfId="62403"/>
    <cellStyle name="Normal 4 2 2 2 2 6 2 3" xfId="62404"/>
    <cellStyle name="Normal 4 2 2 2 2 6 2 3 2" xfId="62405"/>
    <cellStyle name="Normal 4 2 2 2 2 6 2 4" xfId="62406"/>
    <cellStyle name="Normal 4 2 2 2 2 6 2 5" xfId="62407"/>
    <cellStyle name="Normal 4 2 2 2 2 6 2 6" xfId="62408"/>
    <cellStyle name="Normal 4 2 2 2 2 6 2 7" xfId="62409"/>
    <cellStyle name="Normal 4 2 2 2 2 6 2 8" xfId="62410"/>
    <cellStyle name="Normal 4 2 2 2 2 6 3" xfId="62411"/>
    <cellStyle name="Normal 4 2 2 2 2 6 3 2" xfId="62412"/>
    <cellStyle name="Normal 4 2 2 2 2 6 3 2 2" xfId="62413"/>
    <cellStyle name="Normal 4 2 2 2 2 6 3 2 2 2" xfId="62414"/>
    <cellStyle name="Normal 4 2 2 2 2 6 3 2 3" xfId="62415"/>
    <cellStyle name="Normal 4 2 2 2 2 6 3 3" xfId="62416"/>
    <cellStyle name="Normal 4 2 2 2 2 6 3 3 2" xfId="62417"/>
    <cellStyle name="Normal 4 2 2 2 2 6 3 4" xfId="62418"/>
    <cellStyle name="Normal 4 2 2 2 2 6 3 5" xfId="62419"/>
    <cellStyle name="Normal 4 2 2 2 2 6 3 6" xfId="62420"/>
    <cellStyle name="Normal 4 2 2 2 2 6 3 7" xfId="62421"/>
    <cellStyle name="Normal 4 2 2 2 2 6 3 8" xfId="62422"/>
    <cellStyle name="Normal 4 2 2 2 2 6 4" xfId="62423"/>
    <cellStyle name="Normal 4 2 2 2 2 6 4 2" xfId="62424"/>
    <cellStyle name="Normal 4 2 2 2 2 6 4 2 2" xfId="62425"/>
    <cellStyle name="Normal 4 2 2 2 2 6 4 3" xfId="62426"/>
    <cellStyle name="Normal 4 2 2 2 2 6 5" xfId="62427"/>
    <cellStyle name="Normal 4 2 2 2 2 6 5 2" xfId="62428"/>
    <cellStyle name="Normal 4 2 2 2 2 6 6" xfId="62429"/>
    <cellStyle name="Normal 4 2 2 2 2 6 6 2" xfId="62430"/>
    <cellStyle name="Normal 4 2 2 2 2 6 7" xfId="62431"/>
    <cellStyle name="Normal 4 2 2 2 2 6 8" xfId="62432"/>
    <cellStyle name="Normal 4 2 2 2 2 6 9" xfId="62433"/>
    <cellStyle name="Normal 4 2 2 2 2 7" xfId="62434"/>
    <cellStyle name="Normal 4 2 2 2 2 7 10" xfId="62435"/>
    <cellStyle name="Normal 4 2 2 2 2 7 11" xfId="62436"/>
    <cellStyle name="Normal 4 2 2 2 2 7 12" xfId="62437"/>
    <cellStyle name="Normal 4 2 2 2 2 7 2" xfId="62438"/>
    <cellStyle name="Normal 4 2 2 2 2 7 2 2" xfId="62439"/>
    <cellStyle name="Normal 4 2 2 2 2 7 2 2 2" xfId="62440"/>
    <cellStyle name="Normal 4 2 2 2 2 7 2 2 2 2" xfId="62441"/>
    <cellStyle name="Normal 4 2 2 2 2 7 2 2 3" xfId="62442"/>
    <cellStyle name="Normal 4 2 2 2 2 7 2 3" xfId="62443"/>
    <cellStyle name="Normal 4 2 2 2 2 7 2 3 2" xfId="62444"/>
    <cellStyle name="Normal 4 2 2 2 2 7 2 4" xfId="62445"/>
    <cellStyle name="Normal 4 2 2 2 2 7 2 5" xfId="62446"/>
    <cellStyle name="Normal 4 2 2 2 2 7 2 6" xfId="62447"/>
    <cellStyle name="Normal 4 2 2 2 2 7 2 7" xfId="62448"/>
    <cellStyle name="Normal 4 2 2 2 2 7 2 8" xfId="62449"/>
    <cellStyle name="Normal 4 2 2 2 2 7 3" xfId="62450"/>
    <cellStyle name="Normal 4 2 2 2 2 7 3 2" xfId="62451"/>
    <cellStyle name="Normal 4 2 2 2 2 7 3 2 2" xfId="62452"/>
    <cellStyle name="Normal 4 2 2 2 2 7 3 2 2 2" xfId="62453"/>
    <cellStyle name="Normal 4 2 2 2 2 7 3 2 3" xfId="62454"/>
    <cellStyle name="Normal 4 2 2 2 2 7 3 3" xfId="62455"/>
    <cellStyle name="Normal 4 2 2 2 2 7 3 3 2" xfId="62456"/>
    <cellStyle name="Normal 4 2 2 2 2 7 3 4" xfId="62457"/>
    <cellStyle name="Normal 4 2 2 2 2 7 3 5" xfId="62458"/>
    <cellStyle name="Normal 4 2 2 2 2 7 3 6" xfId="62459"/>
    <cellStyle name="Normal 4 2 2 2 2 7 3 7" xfId="62460"/>
    <cellStyle name="Normal 4 2 2 2 2 7 3 8" xfId="62461"/>
    <cellStyle name="Normal 4 2 2 2 2 7 4" xfId="62462"/>
    <cellStyle name="Normal 4 2 2 2 2 7 4 2" xfId="62463"/>
    <cellStyle name="Normal 4 2 2 2 2 7 4 2 2" xfId="62464"/>
    <cellStyle name="Normal 4 2 2 2 2 7 4 3" xfId="62465"/>
    <cellStyle name="Normal 4 2 2 2 2 7 5" xfId="62466"/>
    <cellStyle name="Normal 4 2 2 2 2 7 5 2" xfId="62467"/>
    <cellStyle name="Normal 4 2 2 2 2 7 6" xfId="62468"/>
    <cellStyle name="Normal 4 2 2 2 2 7 6 2" xfId="62469"/>
    <cellStyle name="Normal 4 2 2 2 2 7 7" xfId="62470"/>
    <cellStyle name="Normal 4 2 2 2 2 7 8" xfId="62471"/>
    <cellStyle name="Normal 4 2 2 2 2 7 9" xfId="62472"/>
    <cellStyle name="Normal 4 2 2 2 2 8" xfId="62473"/>
    <cellStyle name="Normal 4 2 2 2 2 8 2" xfId="62474"/>
    <cellStyle name="Normal 4 2 2 2 2 8 2 2" xfId="62475"/>
    <cellStyle name="Normal 4 2 2 2 2 8 2 2 2" xfId="62476"/>
    <cellStyle name="Normal 4 2 2 2 2 8 2 3" xfId="62477"/>
    <cellStyle name="Normal 4 2 2 2 2 8 3" xfId="62478"/>
    <cellStyle name="Normal 4 2 2 2 2 8 3 2" xfId="62479"/>
    <cellStyle name="Normal 4 2 2 2 2 8 4" xfId="62480"/>
    <cellStyle name="Normal 4 2 2 2 2 8 5" xfId="62481"/>
    <cellStyle name="Normal 4 2 2 2 2 8 6" xfId="62482"/>
    <cellStyle name="Normal 4 2 2 2 2 8 7" xfId="62483"/>
    <cellStyle name="Normal 4 2 2 2 2 8 8" xfId="62484"/>
    <cellStyle name="Normal 4 2 2 2 2 9" xfId="62485"/>
    <cellStyle name="Normal 4 2 2 2 2 9 2" xfId="62486"/>
    <cellStyle name="Normal 4 2 2 2 2 9 2 2" xfId="62487"/>
    <cellStyle name="Normal 4 2 2 2 2 9 2 2 2" xfId="62488"/>
    <cellStyle name="Normal 4 2 2 2 2 9 2 3" xfId="62489"/>
    <cellStyle name="Normal 4 2 2 2 2 9 3" xfId="62490"/>
    <cellStyle name="Normal 4 2 2 2 2 9 3 2" xfId="62491"/>
    <cellStyle name="Normal 4 2 2 2 2 9 4" xfId="62492"/>
    <cellStyle name="Normal 4 2 2 2 2 9 5" xfId="62493"/>
    <cellStyle name="Normal 4 2 2 2 2 9 6" xfId="62494"/>
    <cellStyle name="Normal 4 2 2 2 2 9 7" xfId="62495"/>
    <cellStyle name="Normal 4 2 2 2 2 9 8" xfId="62496"/>
    <cellStyle name="Normal 4 2 2 2 20" xfId="62497"/>
    <cellStyle name="Normal 4 2 2 2 21" xfId="62498"/>
    <cellStyle name="Normal 4 2 2 2 3" xfId="62499"/>
    <cellStyle name="Normal 4 2 2 2 3 10" xfId="62500"/>
    <cellStyle name="Normal 4 2 2 2 3 10 2" xfId="62501"/>
    <cellStyle name="Normal 4 2 2 2 3 10 2 2" xfId="62502"/>
    <cellStyle name="Normal 4 2 2 2 3 10 3" xfId="62503"/>
    <cellStyle name="Normal 4 2 2 2 3 11" xfId="62504"/>
    <cellStyle name="Normal 4 2 2 2 3 11 2" xfId="62505"/>
    <cellStyle name="Normal 4 2 2 2 3 12" xfId="62506"/>
    <cellStyle name="Normal 4 2 2 2 3 12 2" xfId="62507"/>
    <cellStyle name="Normal 4 2 2 2 3 13" xfId="62508"/>
    <cellStyle name="Normal 4 2 2 2 3 14" xfId="62509"/>
    <cellStyle name="Normal 4 2 2 2 3 15" xfId="62510"/>
    <cellStyle name="Normal 4 2 2 2 3 16" xfId="62511"/>
    <cellStyle name="Normal 4 2 2 2 3 17" xfId="62512"/>
    <cellStyle name="Normal 4 2 2 2 3 18" xfId="62513"/>
    <cellStyle name="Normal 4 2 2 2 3 2" xfId="62514"/>
    <cellStyle name="Normal 4 2 2 2 3 2 10" xfId="62515"/>
    <cellStyle name="Normal 4 2 2 2 3 2 11" xfId="62516"/>
    <cellStyle name="Normal 4 2 2 2 3 2 12" xfId="62517"/>
    <cellStyle name="Normal 4 2 2 2 3 2 13" xfId="62518"/>
    <cellStyle name="Normal 4 2 2 2 3 2 14" xfId="62519"/>
    <cellStyle name="Normal 4 2 2 2 3 2 15" xfId="62520"/>
    <cellStyle name="Normal 4 2 2 2 3 2 2" xfId="62521"/>
    <cellStyle name="Normal 4 2 2 2 3 2 2 10" xfId="62522"/>
    <cellStyle name="Normal 4 2 2 2 3 2 2 11" xfId="62523"/>
    <cellStyle name="Normal 4 2 2 2 3 2 2 12" xfId="62524"/>
    <cellStyle name="Normal 4 2 2 2 3 2 2 2" xfId="62525"/>
    <cellStyle name="Normal 4 2 2 2 3 2 2 2 2" xfId="62526"/>
    <cellStyle name="Normal 4 2 2 2 3 2 2 2 2 2" xfId="62527"/>
    <cellStyle name="Normal 4 2 2 2 3 2 2 2 2 2 2" xfId="62528"/>
    <cellStyle name="Normal 4 2 2 2 3 2 2 2 2 3" xfId="62529"/>
    <cellStyle name="Normal 4 2 2 2 3 2 2 2 3" xfId="62530"/>
    <cellStyle name="Normal 4 2 2 2 3 2 2 2 3 2" xfId="62531"/>
    <cellStyle name="Normal 4 2 2 2 3 2 2 2 4" xfId="62532"/>
    <cellStyle name="Normal 4 2 2 2 3 2 2 2 5" xfId="62533"/>
    <cellStyle name="Normal 4 2 2 2 3 2 2 2 6" xfId="62534"/>
    <cellStyle name="Normal 4 2 2 2 3 2 2 2 7" xfId="62535"/>
    <cellStyle name="Normal 4 2 2 2 3 2 2 2 8" xfId="62536"/>
    <cellStyle name="Normal 4 2 2 2 3 2 2 3" xfId="62537"/>
    <cellStyle name="Normal 4 2 2 2 3 2 2 3 2" xfId="62538"/>
    <cellStyle name="Normal 4 2 2 2 3 2 2 3 2 2" xfId="62539"/>
    <cellStyle name="Normal 4 2 2 2 3 2 2 3 2 2 2" xfId="62540"/>
    <cellStyle name="Normal 4 2 2 2 3 2 2 3 2 3" xfId="62541"/>
    <cellStyle name="Normal 4 2 2 2 3 2 2 3 3" xfId="62542"/>
    <cellStyle name="Normal 4 2 2 2 3 2 2 3 3 2" xfId="62543"/>
    <cellStyle name="Normal 4 2 2 2 3 2 2 3 4" xfId="62544"/>
    <cellStyle name="Normal 4 2 2 2 3 2 2 3 5" xfId="62545"/>
    <cellStyle name="Normal 4 2 2 2 3 2 2 3 6" xfId="62546"/>
    <cellStyle name="Normal 4 2 2 2 3 2 2 3 7" xfId="62547"/>
    <cellStyle name="Normal 4 2 2 2 3 2 2 3 8" xfId="62548"/>
    <cellStyle name="Normal 4 2 2 2 3 2 2 4" xfId="62549"/>
    <cellStyle name="Normal 4 2 2 2 3 2 2 4 2" xfId="62550"/>
    <cellStyle name="Normal 4 2 2 2 3 2 2 4 2 2" xfId="62551"/>
    <cellStyle name="Normal 4 2 2 2 3 2 2 4 3" xfId="62552"/>
    <cellStyle name="Normal 4 2 2 2 3 2 2 5" xfId="62553"/>
    <cellStyle name="Normal 4 2 2 2 3 2 2 5 2" xfId="62554"/>
    <cellStyle name="Normal 4 2 2 2 3 2 2 6" xfId="62555"/>
    <cellStyle name="Normal 4 2 2 2 3 2 2 6 2" xfId="62556"/>
    <cellStyle name="Normal 4 2 2 2 3 2 2 7" xfId="62557"/>
    <cellStyle name="Normal 4 2 2 2 3 2 2 8" xfId="62558"/>
    <cellStyle name="Normal 4 2 2 2 3 2 2 9" xfId="62559"/>
    <cellStyle name="Normal 4 2 2 2 3 2 3" xfId="62560"/>
    <cellStyle name="Normal 4 2 2 2 3 2 3 10" xfId="62561"/>
    <cellStyle name="Normal 4 2 2 2 3 2 3 11" xfId="62562"/>
    <cellStyle name="Normal 4 2 2 2 3 2 3 12" xfId="62563"/>
    <cellStyle name="Normal 4 2 2 2 3 2 3 2" xfId="62564"/>
    <cellStyle name="Normal 4 2 2 2 3 2 3 2 2" xfId="62565"/>
    <cellStyle name="Normal 4 2 2 2 3 2 3 2 2 2" xfId="62566"/>
    <cellStyle name="Normal 4 2 2 2 3 2 3 2 2 2 2" xfId="62567"/>
    <cellStyle name="Normal 4 2 2 2 3 2 3 2 2 3" xfId="62568"/>
    <cellStyle name="Normal 4 2 2 2 3 2 3 2 3" xfId="62569"/>
    <cellStyle name="Normal 4 2 2 2 3 2 3 2 3 2" xfId="62570"/>
    <cellStyle name="Normal 4 2 2 2 3 2 3 2 4" xfId="62571"/>
    <cellStyle name="Normal 4 2 2 2 3 2 3 2 5" xfId="62572"/>
    <cellStyle name="Normal 4 2 2 2 3 2 3 2 6" xfId="62573"/>
    <cellStyle name="Normal 4 2 2 2 3 2 3 2 7" xfId="62574"/>
    <cellStyle name="Normal 4 2 2 2 3 2 3 2 8" xfId="62575"/>
    <cellStyle name="Normal 4 2 2 2 3 2 3 3" xfId="62576"/>
    <cellStyle name="Normal 4 2 2 2 3 2 3 3 2" xfId="62577"/>
    <cellStyle name="Normal 4 2 2 2 3 2 3 3 2 2" xfId="62578"/>
    <cellStyle name="Normal 4 2 2 2 3 2 3 3 2 2 2" xfId="62579"/>
    <cellStyle name="Normal 4 2 2 2 3 2 3 3 2 3" xfId="62580"/>
    <cellStyle name="Normal 4 2 2 2 3 2 3 3 3" xfId="62581"/>
    <cellStyle name="Normal 4 2 2 2 3 2 3 3 3 2" xfId="62582"/>
    <cellStyle name="Normal 4 2 2 2 3 2 3 3 4" xfId="62583"/>
    <cellStyle name="Normal 4 2 2 2 3 2 3 3 5" xfId="62584"/>
    <cellStyle name="Normal 4 2 2 2 3 2 3 3 6" xfId="62585"/>
    <cellStyle name="Normal 4 2 2 2 3 2 3 3 7" xfId="62586"/>
    <cellStyle name="Normal 4 2 2 2 3 2 3 3 8" xfId="62587"/>
    <cellStyle name="Normal 4 2 2 2 3 2 3 4" xfId="62588"/>
    <cellStyle name="Normal 4 2 2 2 3 2 3 4 2" xfId="62589"/>
    <cellStyle name="Normal 4 2 2 2 3 2 3 4 2 2" xfId="62590"/>
    <cellStyle name="Normal 4 2 2 2 3 2 3 4 3" xfId="62591"/>
    <cellStyle name="Normal 4 2 2 2 3 2 3 5" xfId="62592"/>
    <cellStyle name="Normal 4 2 2 2 3 2 3 5 2" xfId="62593"/>
    <cellStyle name="Normal 4 2 2 2 3 2 3 6" xfId="62594"/>
    <cellStyle name="Normal 4 2 2 2 3 2 3 6 2" xfId="62595"/>
    <cellStyle name="Normal 4 2 2 2 3 2 3 7" xfId="62596"/>
    <cellStyle name="Normal 4 2 2 2 3 2 3 8" xfId="62597"/>
    <cellStyle name="Normal 4 2 2 2 3 2 3 9" xfId="62598"/>
    <cellStyle name="Normal 4 2 2 2 3 2 4" xfId="62599"/>
    <cellStyle name="Normal 4 2 2 2 3 2 4 10" xfId="62600"/>
    <cellStyle name="Normal 4 2 2 2 3 2 4 11" xfId="62601"/>
    <cellStyle name="Normal 4 2 2 2 3 2 4 12" xfId="62602"/>
    <cellStyle name="Normal 4 2 2 2 3 2 4 2" xfId="62603"/>
    <cellStyle name="Normal 4 2 2 2 3 2 4 2 2" xfId="62604"/>
    <cellStyle name="Normal 4 2 2 2 3 2 4 2 2 2" xfId="62605"/>
    <cellStyle name="Normal 4 2 2 2 3 2 4 2 2 2 2" xfId="62606"/>
    <cellStyle name="Normal 4 2 2 2 3 2 4 2 2 3" xfId="62607"/>
    <cellStyle name="Normal 4 2 2 2 3 2 4 2 3" xfId="62608"/>
    <cellStyle name="Normal 4 2 2 2 3 2 4 2 3 2" xfId="62609"/>
    <cellStyle name="Normal 4 2 2 2 3 2 4 2 4" xfId="62610"/>
    <cellStyle name="Normal 4 2 2 2 3 2 4 2 5" xfId="62611"/>
    <cellStyle name="Normal 4 2 2 2 3 2 4 2 6" xfId="62612"/>
    <cellStyle name="Normal 4 2 2 2 3 2 4 2 7" xfId="62613"/>
    <cellStyle name="Normal 4 2 2 2 3 2 4 2 8" xfId="62614"/>
    <cellStyle name="Normal 4 2 2 2 3 2 4 3" xfId="62615"/>
    <cellStyle name="Normal 4 2 2 2 3 2 4 3 2" xfId="62616"/>
    <cellStyle name="Normal 4 2 2 2 3 2 4 3 2 2" xfId="62617"/>
    <cellStyle name="Normal 4 2 2 2 3 2 4 3 2 2 2" xfId="62618"/>
    <cellStyle name="Normal 4 2 2 2 3 2 4 3 2 3" xfId="62619"/>
    <cellStyle name="Normal 4 2 2 2 3 2 4 3 3" xfId="62620"/>
    <cellStyle name="Normal 4 2 2 2 3 2 4 3 3 2" xfId="62621"/>
    <cellStyle name="Normal 4 2 2 2 3 2 4 3 4" xfId="62622"/>
    <cellStyle name="Normal 4 2 2 2 3 2 4 3 5" xfId="62623"/>
    <cellStyle name="Normal 4 2 2 2 3 2 4 3 6" xfId="62624"/>
    <cellStyle name="Normal 4 2 2 2 3 2 4 3 7" xfId="62625"/>
    <cellStyle name="Normal 4 2 2 2 3 2 4 3 8" xfId="62626"/>
    <cellStyle name="Normal 4 2 2 2 3 2 4 4" xfId="62627"/>
    <cellStyle name="Normal 4 2 2 2 3 2 4 4 2" xfId="62628"/>
    <cellStyle name="Normal 4 2 2 2 3 2 4 4 2 2" xfId="62629"/>
    <cellStyle name="Normal 4 2 2 2 3 2 4 4 3" xfId="62630"/>
    <cellStyle name="Normal 4 2 2 2 3 2 4 5" xfId="62631"/>
    <cellStyle name="Normal 4 2 2 2 3 2 4 5 2" xfId="62632"/>
    <cellStyle name="Normal 4 2 2 2 3 2 4 6" xfId="62633"/>
    <cellStyle name="Normal 4 2 2 2 3 2 4 6 2" xfId="62634"/>
    <cellStyle name="Normal 4 2 2 2 3 2 4 7" xfId="62635"/>
    <cellStyle name="Normal 4 2 2 2 3 2 4 8" xfId="62636"/>
    <cellStyle name="Normal 4 2 2 2 3 2 4 9" xfId="62637"/>
    <cellStyle name="Normal 4 2 2 2 3 2 5" xfId="62638"/>
    <cellStyle name="Normal 4 2 2 2 3 2 5 2" xfId="62639"/>
    <cellStyle name="Normal 4 2 2 2 3 2 5 2 2" xfId="62640"/>
    <cellStyle name="Normal 4 2 2 2 3 2 5 2 2 2" xfId="62641"/>
    <cellStyle name="Normal 4 2 2 2 3 2 5 2 3" xfId="62642"/>
    <cellStyle name="Normal 4 2 2 2 3 2 5 3" xfId="62643"/>
    <cellStyle name="Normal 4 2 2 2 3 2 5 3 2" xfId="62644"/>
    <cellStyle name="Normal 4 2 2 2 3 2 5 4" xfId="62645"/>
    <cellStyle name="Normal 4 2 2 2 3 2 5 5" xfId="62646"/>
    <cellStyle name="Normal 4 2 2 2 3 2 5 6" xfId="62647"/>
    <cellStyle name="Normal 4 2 2 2 3 2 5 7" xfId="62648"/>
    <cellStyle name="Normal 4 2 2 2 3 2 5 8" xfId="62649"/>
    <cellStyle name="Normal 4 2 2 2 3 2 6" xfId="62650"/>
    <cellStyle name="Normal 4 2 2 2 3 2 6 2" xfId="62651"/>
    <cellStyle name="Normal 4 2 2 2 3 2 6 2 2" xfId="62652"/>
    <cellStyle name="Normal 4 2 2 2 3 2 6 2 2 2" xfId="62653"/>
    <cellStyle name="Normal 4 2 2 2 3 2 6 2 3" xfId="62654"/>
    <cellStyle name="Normal 4 2 2 2 3 2 6 3" xfId="62655"/>
    <cellStyle name="Normal 4 2 2 2 3 2 6 3 2" xfId="62656"/>
    <cellStyle name="Normal 4 2 2 2 3 2 6 4" xfId="62657"/>
    <cellStyle name="Normal 4 2 2 2 3 2 6 5" xfId="62658"/>
    <cellStyle name="Normal 4 2 2 2 3 2 6 6" xfId="62659"/>
    <cellStyle name="Normal 4 2 2 2 3 2 6 7" xfId="62660"/>
    <cellStyle name="Normal 4 2 2 2 3 2 6 8" xfId="62661"/>
    <cellStyle name="Normal 4 2 2 2 3 2 7" xfId="62662"/>
    <cellStyle name="Normal 4 2 2 2 3 2 7 2" xfId="62663"/>
    <cellStyle name="Normal 4 2 2 2 3 2 7 2 2" xfId="62664"/>
    <cellStyle name="Normal 4 2 2 2 3 2 7 3" xfId="62665"/>
    <cellStyle name="Normal 4 2 2 2 3 2 8" xfId="62666"/>
    <cellStyle name="Normal 4 2 2 2 3 2 8 2" xfId="62667"/>
    <cellStyle name="Normal 4 2 2 2 3 2 9" xfId="62668"/>
    <cellStyle name="Normal 4 2 2 2 3 2 9 2" xfId="62669"/>
    <cellStyle name="Normal 4 2 2 2 3 3" xfId="62670"/>
    <cellStyle name="Normal 4 2 2 2 3 3 10" xfId="62671"/>
    <cellStyle name="Normal 4 2 2 2 3 3 11" xfId="62672"/>
    <cellStyle name="Normal 4 2 2 2 3 3 12" xfId="62673"/>
    <cellStyle name="Normal 4 2 2 2 3 3 2" xfId="62674"/>
    <cellStyle name="Normal 4 2 2 2 3 3 2 2" xfId="62675"/>
    <cellStyle name="Normal 4 2 2 2 3 3 2 2 2" xfId="62676"/>
    <cellStyle name="Normal 4 2 2 2 3 3 2 2 2 2" xfId="62677"/>
    <cellStyle name="Normal 4 2 2 2 3 3 2 2 3" xfId="62678"/>
    <cellStyle name="Normal 4 2 2 2 3 3 2 3" xfId="62679"/>
    <cellStyle name="Normal 4 2 2 2 3 3 2 3 2" xfId="62680"/>
    <cellStyle name="Normal 4 2 2 2 3 3 2 4" xfId="62681"/>
    <cellStyle name="Normal 4 2 2 2 3 3 2 5" xfId="62682"/>
    <cellStyle name="Normal 4 2 2 2 3 3 2 6" xfId="62683"/>
    <cellStyle name="Normal 4 2 2 2 3 3 2 7" xfId="62684"/>
    <cellStyle name="Normal 4 2 2 2 3 3 2 8" xfId="62685"/>
    <cellStyle name="Normal 4 2 2 2 3 3 3" xfId="62686"/>
    <cellStyle name="Normal 4 2 2 2 3 3 3 2" xfId="62687"/>
    <cellStyle name="Normal 4 2 2 2 3 3 3 2 2" xfId="62688"/>
    <cellStyle name="Normal 4 2 2 2 3 3 3 2 2 2" xfId="62689"/>
    <cellStyle name="Normal 4 2 2 2 3 3 3 2 3" xfId="62690"/>
    <cellStyle name="Normal 4 2 2 2 3 3 3 3" xfId="62691"/>
    <cellStyle name="Normal 4 2 2 2 3 3 3 3 2" xfId="62692"/>
    <cellStyle name="Normal 4 2 2 2 3 3 3 4" xfId="62693"/>
    <cellStyle name="Normal 4 2 2 2 3 3 3 5" xfId="62694"/>
    <cellStyle name="Normal 4 2 2 2 3 3 3 6" xfId="62695"/>
    <cellStyle name="Normal 4 2 2 2 3 3 3 7" xfId="62696"/>
    <cellStyle name="Normal 4 2 2 2 3 3 3 8" xfId="62697"/>
    <cellStyle name="Normal 4 2 2 2 3 3 4" xfId="62698"/>
    <cellStyle name="Normal 4 2 2 2 3 3 4 2" xfId="62699"/>
    <cellStyle name="Normal 4 2 2 2 3 3 4 2 2" xfId="62700"/>
    <cellStyle name="Normal 4 2 2 2 3 3 4 3" xfId="62701"/>
    <cellStyle name="Normal 4 2 2 2 3 3 5" xfId="62702"/>
    <cellStyle name="Normal 4 2 2 2 3 3 5 2" xfId="62703"/>
    <cellStyle name="Normal 4 2 2 2 3 3 6" xfId="62704"/>
    <cellStyle name="Normal 4 2 2 2 3 3 6 2" xfId="62705"/>
    <cellStyle name="Normal 4 2 2 2 3 3 7" xfId="62706"/>
    <cellStyle name="Normal 4 2 2 2 3 3 8" xfId="62707"/>
    <cellStyle name="Normal 4 2 2 2 3 3 9" xfId="62708"/>
    <cellStyle name="Normal 4 2 2 2 3 4" xfId="62709"/>
    <cellStyle name="Normal 4 2 2 2 3 4 10" xfId="62710"/>
    <cellStyle name="Normal 4 2 2 2 3 4 11" xfId="62711"/>
    <cellStyle name="Normal 4 2 2 2 3 4 12" xfId="62712"/>
    <cellStyle name="Normal 4 2 2 2 3 4 2" xfId="62713"/>
    <cellStyle name="Normal 4 2 2 2 3 4 2 2" xfId="62714"/>
    <cellStyle name="Normal 4 2 2 2 3 4 2 2 2" xfId="62715"/>
    <cellStyle name="Normal 4 2 2 2 3 4 2 2 2 2" xfId="62716"/>
    <cellStyle name="Normal 4 2 2 2 3 4 2 2 3" xfId="62717"/>
    <cellStyle name="Normal 4 2 2 2 3 4 2 3" xfId="62718"/>
    <cellStyle name="Normal 4 2 2 2 3 4 2 3 2" xfId="62719"/>
    <cellStyle name="Normal 4 2 2 2 3 4 2 4" xfId="62720"/>
    <cellStyle name="Normal 4 2 2 2 3 4 2 5" xfId="62721"/>
    <cellStyle name="Normal 4 2 2 2 3 4 2 6" xfId="62722"/>
    <cellStyle name="Normal 4 2 2 2 3 4 2 7" xfId="62723"/>
    <cellStyle name="Normal 4 2 2 2 3 4 2 8" xfId="62724"/>
    <cellStyle name="Normal 4 2 2 2 3 4 3" xfId="62725"/>
    <cellStyle name="Normal 4 2 2 2 3 4 3 2" xfId="62726"/>
    <cellStyle name="Normal 4 2 2 2 3 4 3 2 2" xfId="62727"/>
    <cellStyle name="Normal 4 2 2 2 3 4 3 2 2 2" xfId="62728"/>
    <cellStyle name="Normal 4 2 2 2 3 4 3 2 3" xfId="62729"/>
    <cellStyle name="Normal 4 2 2 2 3 4 3 3" xfId="62730"/>
    <cellStyle name="Normal 4 2 2 2 3 4 3 3 2" xfId="62731"/>
    <cellStyle name="Normal 4 2 2 2 3 4 3 4" xfId="62732"/>
    <cellStyle name="Normal 4 2 2 2 3 4 3 5" xfId="62733"/>
    <cellStyle name="Normal 4 2 2 2 3 4 3 6" xfId="62734"/>
    <cellStyle name="Normal 4 2 2 2 3 4 3 7" xfId="62735"/>
    <cellStyle name="Normal 4 2 2 2 3 4 3 8" xfId="62736"/>
    <cellStyle name="Normal 4 2 2 2 3 4 4" xfId="62737"/>
    <cellStyle name="Normal 4 2 2 2 3 4 4 2" xfId="62738"/>
    <cellStyle name="Normal 4 2 2 2 3 4 4 2 2" xfId="62739"/>
    <cellStyle name="Normal 4 2 2 2 3 4 4 3" xfId="62740"/>
    <cellStyle name="Normal 4 2 2 2 3 4 5" xfId="62741"/>
    <cellStyle name="Normal 4 2 2 2 3 4 5 2" xfId="62742"/>
    <cellStyle name="Normal 4 2 2 2 3 4 6" xfId="62743"/>
    <cellStyle name="Normal 4 2 2 2 3 4 6 2" xfId="62744"/>
    <cellStyle name="Normal 4 2 2 2 3 4 7" xfId="62745"/>
    <cellStyle name="Normal 4 2 2 2 3 4 8" xfId="62746"/>
    <cellStyle name="Normal 4 2 2 2 3 4 9" xfId="62747"/>
    <cellStyle name="Normal 4 2 2 2 3 5" xfId="62748"/>
    <cellStyle name="Normal 4 2 2 2 3 5 10" xfId="62749"/>
    <cellStyle name="Normal 4 2 2 2 3 5 11" xfId="62750"/>
    <cellStyle name="Normal 4 2 2 2 3 5 12" xfId="62751"/>
    <cellStyle name="Normal 4 2 2 2 3 5 2" xfId="62752"/>
    <cellStyle name="Normal 4 2 2 2 3 5 2 2" xfId="62753"/>
    <cellStyle name="Normal 4 2 2 2 3 5 2 2 2" xfId="62754"/>
    <cellStyle name="Normal 4 2 2 2 3 5 2 2 2 2" xfId="62755"/>
    <cellStyle name="Normal 4 2 2 2 3 5 2 2 3" xfId="62756"/>
    <cellStyle name="Normal 4 2 2 2 3 5 2 3" xfId="62757"/>
    <cellStyle name="Normal 4 2 2 2 3 5 2 3 2" xfId="62758"/>
    <cellStyle name="Normal 4 2 2 2 3 5 2 4" xfId="62759"/>
    <cellStyle name="Normal 4 2 2 2 3 5 2 5" xfId="62760"/>
    <cellStyle name="Normal 4 2 2 2 3 5 2 6" xfId="62761"/>
    <cellStyle name="Normal 4 2 2 2 3 5 2 7" xfId="62762"/>
    <cellStyle name="Normal 4 2 2 2 3 5 2 8" xfId="62763"/>
    <cellStyle name="Normal 4 2 2 2 3 5 3" xfId="62764"/>
    <cellStyle name="Normal 4 2 2 2 3 5 3 2" xfId="62765"/>
    <cellStyle name="Normal 4 2 2 2 3 5 3 2 2" xfId="62766"/>
    <cellStyle name="Normal 4 2 2 2 3 5 3 2 2 2" xfId="62767"/>
    <cellStyle name="Normal 4 2 2 2 3 5 3 2 3" xfId="62768"/>
    <cellStyle name="Normal 4 2 2 2 3 5 3 3" xfId="62769"/>
    <cellStyle name="Normal 4 2 2 2 3 5 3 3 2" xfId="62770"/>
    <cellStyle name="Normal 4 2 2 2 3 5 3 4" xfId="62771"/>
    <cellStyle name="Normal 4 2 2 2 3 5 3 5" xfId="62772"/>
    <cellStyle name="Normal 4 2 2 2 3 5 3 6" xfId="62773"/>
    <cellStyle name="Normal 4 2 2 2 3 5 3 7" xfId="62774"/>
    <cellStyle name="Normal 4 2 2 2 3 5 3 8" xfId="62775"/>
    <cellStyle name="Normal 4 2 2 2 3 5 4" xfId="62776"/>
    <cellStyle name="Normal 4 2 2 2 3 5 4 2" xfId="62777"/>
    <cellStyle name="Normal 4 2 2 2 3 5 4 2 2" xfId="62778"/>
    <cellStyle name="Normal 4 2 2 2 3 5 4 3" xfId="62779"/>
    <cellStyle name="Normal 4 2 2 2 3 5 5" xfId="62780"/>
    <cellStyle name="Normal 4 2 2 2 3 5 5 2" xfId="62781"/>
    <cellStyle name="Normal 4 2 2 2 3 5 6" xfId="62782"/>
    <cellStyle name="Normal 4 2 2 2 3 5 6 2" xfId="62783"/>
    <cellStyle name="Normal 4 2 2 2 3 5 7" xfId="62784"/>
    <cellStyle name="Normal 4 2 2 2 3 5 8" xfId="62785"/>
    <cellStyle name="Normal 4 2 2 2 3 5 9" xfId="62786"/>
    <cellStyle name="Normal 4 2 2 2 3 6" xfId="62787"/>
    <cellStyle name="Normal 4 2 2 2 3 6 2" xfId="62788"/>
    <cellStyle name="Normal 4 2 2 2 3 6 2 2" xfId="62789"/>
    <cellStyle name="Normal 4 2 2 2 3 6 2 2 2" xfId="62790"/>
    <cellStyle name="Normal 4 2 2 2 3 6 2 3" xfId="62791"/>
    <cellStyle name="Normal 4 2 2 2 3 6 3" xfId="62792"/>
    <cellStyle name="Normal 4 2 2 2 3 6 3 2" xfId="62793"/>
    <cellStyle name="Normal 4 2 2 2 3 6 4" xfId="62794"/>
    <cellStyle name="Normal 4 2 2 2 3 6 5" xfId="62795"/>
    <cellStyle name="Normal 4 2 2 2 3 6 6" xfId="62796"/>
    <cellStyle name="Normal 4 2 2 2 3 6 7" xfId="62797"/>
    <cellStyle name="Normal 4 2 2 2 3 6 8" xfId="62798"/>
    <cellStyle name="Normal 4 2 2 2 3 7" xfId="62799"/>
    <cellStyle name="Normal 4 2 2 2 3 7 2" xfId="62800"/>
    <cellStyle name="Normal 4 2 2 2 3 7 2 2" xfId="62801"/>
    <cellStyle name="Normal 4 2 2 2 3 7 2 2 2" xfId="62802"/>
    <cellStyle name="Normal 4 2 2 2 3 7 2 3" xfId="62803"/>
    <cellStyle name="Normal 4 2 2 2 3 7 3" xfId="62804"/>
    <cellStyle name="Normal 4 2 2 2 3 7 3 2" xfId="62805"/>
    <cellStyle name="Normal 4 2 2 2 3 7 4" xfId="62806"/>
    <cellStyle name="Normal 4 2 2 2 3 7 5" xfId="62807"/>
    <cellStyle name="Normal 4 2 2 2 3 7 6" xfId="62808"/>
    <cellStyle name="Normal 4 2 2 2 3 7 7" xfId="62809"/>
    <cellStyle name="Normal 4 2 2 2 3 7 8" xfId="62810"/>
    <cellStyle name="Normal 4 2 2 2 3 8" xfId="62811"/>
    <cellStyle name="Normal 4 2 2 2 3 8 2" xfId="62812"/>
    <cellStyle name="Normal 4 2 2 2 3 8 2 2" xfId="62813"/>
    <cellStyle name="Normal 4 2 2 2 3 8 2 2 2" xfId="62814"/>
    <cellStyle name="Normal 4 2 2 2 3 8 2 3" xfId="62815"/>
    <cellStyle name="Normal 4 2 2 2 3 8 3" xfId="62816"/>
    <cellStyle name="Normal 4 2 2 2 3 8 3 2" xfId="62817"/>
    <cellStyle name="Normal 4 2 2 2 3 8 4" xfId="62818"/>
    <cellStyle name="Normal 4 2 2 2 3 8 5" xfId="62819"/>
    <cellStyle name="Normal 4 2 2 2 3 9" xfId="62820"/>
    <cellStyle name="Normal 4 2 2 2 3 9 2" xfId="62821"/>
    <cellStyle name="Normal 4 2 2 2 3 9 2 2" xfId="62822"/>
    <cellStyle name="Normal 4 2 2 2 3 9 2 2 2" xfId="62823"/>
    <cellStyle name="Normal 4 2 2 2 3 9 2 3" xfId="62824"/>
    <cellStyle name="Normal 4 2 2 2 3 9 3" xfId="62825"/>
    <cellStyle name="Normal 4 2 2 2 3 9 3 2" xfId="62826"/>
    <cellStyle name="Normal 4 2 2 2 3 9 4" xfId="62827"/>
    <cellStyle name="Normal 4 2 2 2 3 9 5" xfId="62828"/>
    <cellStyle name="Normal 4 2 2 2 4" xfId="62829"/>
    <cellStyle name="Normal 4 2 2 2 4 10" xfId="62830"/>
    <cellStyle name="Normal 4 2 2 2 4 11" xfId="62831"/>
    <cellStyle name="Normal 4 2 2 2 4 12" xfId="62832"/>
    <cellStyle name="Normal 4 2 2 2 4 13" xfId="62833"/>
    <cellStyle name="Normal 4 2 2 2 4 14" xfId="62834"/>
    <cellStyle name="Normal 4 2 2 2 4 15" xfId="62835"/>
    <cellStyle name="Normal 4 2 2 2 4 2" xfId="62836"/>
    <cellStyle name="Normal 4 2 2 2 4 2 10" xfId="62837"/>
    <cellStyle name="Normal 4 2 2 2 4 2 11" xfId="62838"/>
    <cellStyle name="Normal 4 2 2 2 4 2 12" xfId="62839"/>
    <cellStyle name="Normal 4 2 2 2 4 2 2" xfId="62840"/>
    <cellStyle name="Normal 4 2 2 2 4 2 2 2" xfId="62841"/>
    <cellStyle name="Normal 4 2 2 2 4 2 2 2 2" xfId="62842"/>
    <cellStyle name="Normal 4 2 2 2 4 2 2 2 2 2" xfId="62843"/>
    <cellStyle name="Normal 4 2 2 2 4 2 2 2 3" xfId="62844"/>
    <cellStyle name="Normal 4 2 2 2 4 2 2 3" xfId="62845"/>
    <cellStyle name="Normal 4 2 2 2 4 2 2 3 2" xfId="62846"/>
    <cellStyle name="Normal 4 2 2 2 4 2 2 4" xfId="62847"/>
    <cellStyle name="Normal 4 2 2 2 4 2 2 5" xfId="62848"/>
    <cellStyle name="Normal 4 2 2 2 4 2 2 6" xfId="62849"/>
    <cellStyle name="Normal 4 2 2 2 4 2 2 7" xfId="62850"/>
    <cellStyle name="Normal 4 2 2 2 4 2 2 8" xfId="62851"/>
    <cellStyle name="Normal 4 2 2 2 4 2 3" xfId="62852"/>
    <cellStyle name="Normal 4 2 2 2 4 2 3 2" xfId="62853"/>
    <cellStyle name="Normal 4 2 2 2 4 2 3 2 2" xfId="62854"/>
    <cellStyle name="Normal 4 2 2 2 4 2 3 2 2 2" xfId="62855"/>
    <cellStyle name="Normal 4 2 2 2 4 2 3 2 3" xfId="62856"/>
    <cellStyle name="Normal 4 2 2 2 4 2 3 3" xfId="62857"/>
    <cellStyle name="Normal 4 2 2 2 4 2 3 3 2" xfId="62858"/>
    <cellStyle name="Normal 4 2 2 2 4 2 3 4" xfId="62859"/>
    <cellStyle name="Normal 4 2 2 2 4 2 3 5" xfId="62860"/>
    <cellStyle name="Normal 4 2 2 2 4 2 3 6" xfId="62861"/>
    <cellStyle name="Normal 4 2 2 2 4 2 3 7" xfId="62862"/>
    <cellStyle name="Normal 4 2 2 2 4 2 3 8" xfId="62863"/>
    <cellStyle name="Normal 4 2 2 2 4 2 4" xfId="62864"/>
    <cellStyle name="Normal 4 2 2 2 4 2 4 2" xfId="62865"/>
    <cellStyle name="Normal 4 2 2 2 4 2 4 2 2" xfId="62866"/>
    <cellStyle name="Normal 4 2 2 2 4 2 4 3" xfId="62867"/>
    <cellStyle name="Normal 4 2 2 2 4 2 5" xfId="62868"/>
    <cellStyle name="Normal 4 2 2 2 4 2 5 2" xfId="62869"/>
    <cellStyle name="Normal 4 2 2 2 4 2 6" xfId="62870"/>
    <cellStyle name="Normal 4 2 2 2 4 2 6 2" xfId="62871"/>
    <cellStyle name="Normal 4 2 2 2 4 2 7" xfId="62872"/>
    <cellStyle name="Normal 4 2 2 2 4 2 8" xfId="62873"/>
    <cellStyle name="Normal 4 2 2 2 4 2 9" xfId="62874"/>
    <cellStyle name="Normal 4 2 2 2 4 3" xfId="62875"/>
    <cellStyle name="Normal 4 2 2 2 4 3 10" xfId="62876"/>
    <cellStyle name="Normal 4 2 2 2 4 3 11" xfId="62877"/>
    <cellStyle name="Normal 4 2 2 2 4 3 12" xfId="62878"/>
    <cellStyle name="Normal 4 2 2 2 4 3 2" xfId="62879"/>
    <cellStyle name="Normal 4 2 2 2 4 3 2 2" xfId="62880"/>
    <cellStyle name="Normal 4 2 2 2 4 3 2 2 2" xfId="62881"/>
    <cellStyle name="Normal 4 2 2 2 4 3 2 2 2 2" xfId="62882"/>
    <cellStyle name="Normal 4 2 2 2 4 3 2 2 3" xfId="62883"/>
    <cellStyle name="Normal 4 2 2 2 4 3 2 3" xfId="62884"/>
    <cellStyle name="Normal 4 2 2 2 4 3 2 3 2" xfId="62885"/>
    <cellStyle name="Normal 4 2 2 2 4 3 2 4" xfId="62886"/>
    <cellStyle name="Normal 4 2 2 2 4 3 2 5" xfId="62887"/>
    <cellStyle name="Normal 4 2 2 2 4 3 2 6" xfId="62888"/>
    <cellStyle name="Normal 4 2 2 2 4 3 2 7" xfId="62889"/>
    <cellStyle name="Normal 4 2 2 2 4 3 2 8" xfId="62890"/>
    <cellStyle name="Normal 4 2 2 2 4 3 3" xfId="62891"/>
    <cellStyle name="Normal 4 2 2 2 4 3 3 2" xfId="62892"/>
    <cellStyle name="Normal 4 2 2 2 4 3 3 2 2" xfId="62893"/>
    <cellStyle name="Normal 4 2 2 2 4 3 3 2 2 2" xfId="62894"/>
    <cellStyle name="Normal 4 2 2 2 4 3 3 2 3" xfId="62895"/>
    <cellStyle name="Normal 4 2 2 2 4 3 3 3" xfId="62896"/>
    <cellStyle name="Normal 4 2 2 2 4 3 3 3 2" xfId="62897"/>
    <cellStyle name="Normal 4 2 2 2 4 3 3 4" xfId="62898"/>
    <cellStyle name="Normal 4 2 2 2 4 3 3 5" xfId="62899"/>
    <cellStyle name="Normal 4 2 2 2 4 3 3 6" xfId="62900"/>
    <cellStyle name="Normal 4 2 2 2 4 3 3 7" xfId="62901"/>
    <cellStyle name="Normal 4 2 2 2 4 3 3 8" xfId="62902"/>
    <cellStyle name="Normal 4 2 2 2 4 3 4" xfId="62903"/>
    <cellStyle name="Normal 4 2 2 2 4 3 4 2" xfId="62904"/>
    <cellStyle name="Normal 4 2 2 2 4 3 4 2 2" xfId="62905"/>
    <cellStyle name="Normal 4 2 2 2 4 3 4 3" xfId="62906"/>
    <cellStyle name="Normal 4 2 2 2 4 3 5" xfId="62907"/>
    <cellStyle name="Normal 4 2 2 2 4 3 5 2" xfId="62908"/>
    <cellStyle name="Normal 4 2 2 2 4 3 6" xfId="62909"/>
    <cellStyle name="Normal 4 2 2 2 4 3 6 2" xfId="62910"/>
    <cellStyle name="Normal 4 2 2 2 4 3 7" xfId="62911"/>
    <cellStyle name="Normal 4 2 2 2 4 3 8" xfId="62912"/>
    <cellStyle name="Normal 4 2 2 2 4 3 9" xfId="62913"/>
    <cellStyle name="Normal 4 2 2 2 4 4" xfId="62914"/>
    <cellStyle name="Normal 4 2 2 2 4 4 10" xfId="62915"/>
    <cellStyle name="Normal 4 2 2 2 4 4 11" xfId="62916"/>
    <cellStyle name="Normal 4 2 2 2 4 4 12" xfId="62917"/>
    <cellStyle name="Normal 4 2 2 2 4 4 2" xfId="62918"/>
    <cellStyle name="Normal 4 2 2 2 4 4 2 2" xfId="62919"/>
    <cellStyle name="Normal 4 2 2 2 4 4 2 2 2" xfId="62920"/>
    <cellStyle name="Normal 4 2 2 2 4 4 2 2 2 2" xfId="62921"/>
    <cellStyle name="Normal 4 2 2 2 4 4 2 2 3" xfId="62922"/>
    <cellStyle name="Normal 4 2 2 2 4 4 2 3" xfId="62923"/>
    <cellStyle name="Normal 4 2 2 2 4 4 2 3 2" xfId="62924"/>
    <cellStyle name="Normal 4 2 2 2 4 4 2 4" xfId="62925"/>
    <cellStyle name="Normal 4 2 2 2 4 4 2 5" xfId="62926"/>
    <cellStyle name="Normal 4 2 2 2 4 4 2 6" xfId="62927"/>
    <cellStyle name="Normal 4 2 2 2 4 4 2 7" xfId="62928"/>
    <cellStyle name="Normal 4 2 2 2 4 4 2 8" xfId="62929"/>
    <cellStyle name="Normal 4 2 2 2 4 4 3" xfId="62930"/>
    <cellStyle name="Normal 4 2 2 2 4 4 3 2" xfId="62931"/>
    <cellStyle name="Normal 4 2 2 2 4 4 3 2 2" xfId="62932"/>
    <cellStyle name="Normal 4 2 2 2 4 4 3 2 2 2" xfId="62933"/>
    <cellStyle name="Normal 4 2 2 2 4 4 3 2 3" xfId="62934"/>
    <cellStyle name="Normal 4 2 2 2 4 4 3 3" xfId="62935"/>
    <cellStyle name="Normal 4 2 2 2 4 4 3 3 2" xfId="62936"/>
    <cellStyle name="Normal 4 2 2 2 4 4 3 4" xfId="62937"/>
    <cellStyle name="Normal 4 2 2 2 4 4 3 5" xfId="62938"/>
    <cellStyle name="Normal 4 2 2 2 4 4 3 6" xfId="62939"/>
    <cellStyle name="Normal 4 2 2 2 4 4 3 7" xfId="62940"/>
    <cellStyle name="Normal 4 2 2 2 4 4 3 8" xfId="62941"/>
    <cellStyle name="Normal 4 2 2 2 4 4 4" xfId="62942"/>
    <cellStyle name="Normal 4 2 2 2 4 4 4 2" xfId="62943"/>
    <cellStyle name="Normal 4 2 2 2 4 4 4 2 2" xfId="62944"/>
    <cellStyle name="Normal 4 2 2 2 4 4 4 3" xfId="62945"/>
    <cellStyle name="Normal 4 2 2 2 4 4 5" xfId="62946"/>
    <cellStyle name="Normal 4 2 2 2 4 4 5 2" xfId="62947"/>
    <cellStyle name="Normal 4 2 2 2 4 4 6" xfId="62948"/>
    <cellStyle name="Normal 4 2 2 2 4 4 6 2" xfId="62949"/>
    <cellStyle name="Normal 4 2 2 2 4 4 7" xfId="62950"/>
    <cellStyle name="Normal 4 2 2 2 4 4 8" xfId="62951"/>
    <cellStyle name="Normal 4 2 2 2 4 4 9" xfId="62952"/>
    <cellStyle name="Normal 4 2 2 2 4 5" xfId="62953"/>
    <cellStyle name="Normal 4 2 2 2 4 5 2" xfId="62954"/>
    <cellStyle name="Normal 4 2 2 2 4 5 2 2" xfId="62955"/>
    <cellStyle name="Normal 4 2 2 2 4 5 2 2 2" xfId="62956"/>
    <cellStyle name="Normal 4 2 2 2 4 5 2 3" xfId="62957"/>
    <cellStyle name="Normal 4 2 2 2 4 5 3" xfId="62958"/>
    <cellStyle name="Normal 4 2 2 2 4 5 3 2" xfId="62959"/>
    <cellStyle name="Normal 4 2 2 2 4 5 4" xfId="62960"/>
    <cellStyle name="Normal 4 2 2 2 4 5 5" xfId="62961"/>
    <cellStyle name="Normal 4 2 2 2 4 5 6" xfId="62962"/>
    <cellStyle name="Normal 4 2 2 2 4 5 7" xfId="62963"/>
    <cellStyle name="Normal 4 2 2 2 4 5 8" xfId="62964"/>
    <cellStyle name="Normal 4 2 2 2 4 6" xfId="62965"/>
    <cellStyle name="Normal 4 2 2 2 4 6 2" xfId="62966"/>
    <cellStyle name="Normal 4 2 2 2 4 6 2 2" xfId="62967"/>
    <cellStyle name="Normal 4 2 2 2 4 6 2 2 2" xfId="62968"/>
    <cellStyle name="Normal 4 2 2 2 4 6 2 3" xfId="62969"/>
    <cellStyle name="Normal 4 2 2 2 4 6 3" xfId="62970"/>
    <cellStyle name="Normal 4 2 2 2 4 6 3 2" xfId="62971"/>
    <cellStyle name="Normal 4 2 2 2 4 6 4" xfId="62972"/>
    <cellStyle name="Normal 4 2 2 2 4 6 5" xfId="62973"/>
    <cellStyle name="Normal 4 2 2 2 4 6 6" xfId="62974"/>
    <cellStyle name="Normal 4 2 2 2 4 6 7" xfId="62975"/>
    <cellStyle name="Normal 4 2 2 2 4 6 8" xfId="62976"/>
    <cellStyle name="Normal 4 2 2 2 4 7" xfId="62977"/>
    <cellStyle name="Normal 4 2 2 2 4 7 2" xfId="62978"/>
    <cellStyle name="Normal 4 2 2 2 4 7 2 2" xfId="62979"/>
    <cellStyle name="Normal 4 2 2 2 4 7 3" xfId="62980"/>
    <cellStyle name="Normal 4 2 2 2 4 8" xfId="62981"/>
    <cellStyle name="Normal 4 2 2 2 4 8 2" xfId="62982"/>
    <cellStyle name="Normal 4 2 2 2 4 9" xfId="62983"/>
    <cellStyle name="Normal 4 2 2 2 4 9 2" xfId="62984"/>
    <cellStyle name="Normal 4 2 2 2 5" xfId="62985"/>
    <cellStyle name="Normal 4 2 2 2 5 10" xfId="62986"/>
    <cellStyle name="Normal 4 2 2 2 5 11" xfId="62987"/>
    <cellStyle name="Normal 4 2 2 2 5 12" xfId="62988"/>
    <cellStyle name="Normal 4 2 2 2 5 2" xfId="62989"/>
    <cellStyle name="Normal 4 2 2 2 5 2 2" xfId="62990"/>
    <cellStyle name="Normal 4 2 2 2 5 2 2 2" xfId="62991"/>
    <cellStyle name="Normal 4 2 2 2 5 2 2 2 2" xfId="62992"/>
    <cellStyle name="Normal 4 2 2 2 5 2 2 3" xfId="62993"/>
    <cellStyle name="Normal 4 2 2 2 5 2 3" xfId="62994"/>
    <cellStyle name="Normal 4 2 2 2 5 2 3 2" xfId="62995"/>
    <cellStyle name="Normal 4 2 2 2 5 2 4" xfId="62996"/>
    <cellStyle name="Normal 4 2 2 2 5 2 5" xfId="62997"/>
    <cellStyle name="Normal 4 2 2 2 5 2 6" xfId="62998"/>
    <cellStyle name="Normal 4 2 2 2 5 2 7" xfId="62999"/>
    <cellStyle name="Normal 4 2 2 2 5 2 8" xfId="63000"/>
    <cellStyle name="Normal 4 2 2 2 5 3" xfId="63001"/>
    <cellStyle name="Normal 4 2 2 2 5 3 2" xfId="63002"/>
    <cellStyle name="Normal 4 2 2 2 5 3 2 2" xfId="63003"/>
    <cellStyle name="Normal 4 2 2 2 5 3 2 2 2" xfId="63004"/>
    <cellStyle name="Normal 4 2 2 2 5 3 2 3" xfId="63005"/>
    <cellStyle name="Normal 4 2 2 2 5 3 3" xfId="63006"/>
    <cellStyle name="Normal 4 2 2 2 5 3 3 2" xfId="63007"/>
    <cellStyle name="Normal 4 2 2 2 5 3 4" xfId="63008"/>
    <cellStyle name="Normal 4 2 2 2 5 3 5" xfId="63009"/>
    <cellStyle name="Normal 4 2 2 2 5 3 6" xfId="63010"/>
    <cellStyle name="Normal 4 2 2 2 5 3 7" xfId="63011"/>
    <cellStyle name="Normal 4 2 2 2 5 3 8" xfId="63012"/>
    <cellStyle name="Normal 4 2 2 2 5 4" xfId="63013"/>
    <cellStyle name="Normal 4 2 2 2 5 4 2" xfId="63014"/>
    <cellStyle name="Normal 4 2 2 2 5 4 2 2" xfId="63015"/>
    <cellStyle name="Normal 4 2 2 2 5 4 3" xfId="63016"/>
    <cellStyle name="Normal 4 2 2 2 5 5" xfId="63017"/>
    <cellStyle name="Normal 4 2 2 2 5 5 2" xfId="63018"/>
    <cellStyle name="Normal 4 2 2 2 5 6" xfId="63019"/>
    <cellStyle name="Normal 4 2 2 2 5 6 2" xfId="63020"/>
    <cellStyle name="Normal 4 2 2 2 5 7" xfId="63021"/>
    <cellStyle name="Normal 4 2 2 2 5 8" xfId="63022"/>
    <cellStyle name="Normal 4 2 2 2 5 9" xfId="63023"/>
    <cellStyle name="Normal 4 2 2 2 6" xfId="63024"/>
    <cellStyle name="Normal 4 2 2 2 6 10" xfId="63025"/>
    <cellStyle name="Normal 4 2 2 2 6 11" xfId="63026"/>
    <cellStyle name="Normal 4 2 2 2 6 12" xfId="63027"/>
    <cellStyle name="Normal 4 2 2 2 6 2" xfId="63028"/>
    <cellStyle name="Normal 4 2 2 2 6 2 2" xfId="63029"/>
    <cellStyle name="Normal 4 2 2 2 6 2 2 2" xfId="63030"/>
    <cellStyle name="Normal 4 2 2 2 6 2 2 2 2" xfId="63031"/>
    <cellStyle name="Normal 4 2 2 2 6 2 2 3" xfId="63032"/>
    <cellStyle name="Normal 4 2 2 2 6 2 3" xfId="63033"/>
    <cellStyle name="Normal 4 2 2 2 6 2 3 2" xfId="63034"/>
    <cellStyle name="Normal 4 2 2 2 6 2 4" xfId="63035"/>
    <cellStyle name="Normal 4 2 2 2 6 2 5" xfId="63036"/>
    <cellStyle name="Normal 4 2 2 2 6 2 6" xfId="63037"/>
    <cellStyle name="Normal 4 2 2 2 6 2 7" xfId="63038"/>
    <cellStyle name="Normal 4 2 2 2 6 2 8" xfId="63039"/>
    <cellStyle name="Normal 4 2 2 2 6 3" xfId="63040"/>
    <cellStyle name="Normal 4 2 2 2 6 3 2" xfId="63041"/>
    <cellStyle name="Normal 4 2 2 2 6 3 2 2" xfId="63042"/>
    <cellStyle name="Normal 4 2 2 2 6 3 2 2 2" xfId="63043"/>
    <cellStyle name="Normal 4 2 2 2 6 3 2 3" xfId="63044"/>
    <cellStyle name="Normal 4 2 2 2 6 3 3" xfId="63045"/>
    <cellStyle name="Normal 4 2 2 2 6 3 3 2" xfId="63046"/>
    <cellStyle name="Normal 4 2 2 2 6 3 4" xfId="63047"/>
    <cellStyle name="Normal 4 2 2 2 6 3 5" xfId="63048"/>
    <cellStyle name="Normal 4 2 2 2 6 3 6" xfId="63049"/>
    <cellStyle name="Normal 4 2 2 2 6 3 7" xfId="63050"/>
    <cellStyle name="Normal 4 2 2 2 6 3 8" xfId="63051"/>
    <cellStyle name="Normal 4 2 2 2 6 4" xfId="63052"/>
    <cellStyle name="Normal 4 2 2 2 6 4 2" xfId="63053"/>
    <cellStyle name="Normal 4 2 2 2 6 4 2 2" xfId="63054"/>
    <cellStyle name="Normal 4 2 2 2 6 4 3" xfId="63055"/>
    <cellStyle name="Normal 4 2 2 2 6 5" xfId="63056"/>
    <cellStyle name="Normal 4 2 2 2 6 5 2" xfId="63057"/>
    <cellStyle name="Normal 4 2 2 2 6 6" xfId="63058"/>
    <cellStyle name="Normal 4 2 2 2 6 6 2" xfId="63059"/>
    <cellStyle name="Normal 4 2 2 2 6 7" xfId="63060"/>
    <cellStyle name="Normal 4 2 2 2 6 8" xfId="63061"/>
    <cellStyle name="Normal 4 2 2 2 6 9" xfId="63062"/>
    <cellStyle name="Normal 4 2 2 2 7" xfId="63063"/>
    <cellStyle name="Normal 4 2 2 2 7 10" xfId="63064"/>
    <cellStyle name="Normal 4 2 2 2 7 11" xfId="63065"/>
    <cellStyle name="Normal 4 2 2 2 7 12" xfId="63066"/>
    <cellStyle name="Normal 4 2 2 2 7 2" xfId="63067"/>
    <cellStyle name="Normal 4 2 2 2 7 2 2" xfId="63068"/>
    <cellStyle name="Normal 4 2 2 2 7 2 2 2" xfId="63069"/>
    <cellStyle name="Normal 4 2 2 2 7 2 2 2 2" xfId="63070"/>
    <cellStyle name="Normal 4 2 2 2 7 2 2 3" xfId="63071"/>
    <cellStyle name="Normal 4 2 2 2 7 2 3" xfId="63072"/>
    <cellStyle name="Normal 4 2 2 2 7 2 3 2" xfId="63073"/>
    <cellStyle name="Normal 4 2 2 2 7 2 4" xfId="63074"/>
    <cellStyle name="Normal 4 2 2 2 7 2 5" xfId="63075"/>
    <cellStyle name="Normal 4 2 2 2 7 2 6" xfId="63076"/>
    <cellStyle name="Normal 4 2 2 2 7 2 7" xfId="63077"/>
    <cellStyle name="Normal 4 2 2 2 7 2 8" xfId="63078"/>
    <cellStyle name="Normal 4 2 2 2 7 3" xfId="63079"/>
    <cellStyle name="Normal 4 2 2 2 7 3 2" xfId="63080"/>
    <cellStyle name="Normal 4 2 2 2 7 3 2 2" xfId="63081"/>
    <cellStyle name="Normal 4 2 2 2 7 3 2 2 2" xfId="63082"/>
    <cellStyle name="Normal 4 2 2 2 7 3 2 3" xfId="63083"/>
    <cellStyle name="Normal 4 2 2 2 7 3 3" xfId="63084"/>
    <cellStyle name="Normal 4 2 2 2 7 3 3 2" xfId="63085"/>
    <cellStyle name="Normal 4 2 2 2 7 3 4" xfId="63086"/>
    <cellStyle name="Normal 4 2 2 2 7 3 5" xfId="63087"/>
    <cellStyle name="Normal 4 2 2 2 7 3 6" xfId="63088"/>
    <cellStyle name="Normal 4 2 2 2 7 3 7" xfId="63089"/>
    <cellStyle name="Normal 4 2 2 2 7 3 8" xfId="63090"/>
    <cellStyle name="Normal 4 2 2 2 7 4" xfId="63091"/>
    <cellStyle name="Normal 4 2 2 2 7 4 2" xfId="63092"/>
    <cellStyle name="Normal 4 2 2 2 7 4 2 2" xfId="63093"/>
    <cellStyle name="Normal 4 2 2 2 7 4 3" xfId="63094"/>
    <cellStyle name="Normal 4 2 2 2 7 5" xfId="63095"/>
    <cellStyle name="Normal 4 2 2 2 7 5 2" xfId="63096"/>
    <cellStyle name="Normal 4 2 2 2 7 6" xfId="63097"/>
    <cellStyle name="Normal 4 2 2 2 7 6 2" xfId="63098"/>
    <cellStyle name="Normal 4 2 2 2 7 7" xfId="63099"/>
    <cellStyle name="Normal 4 2 2 2 7 8" xfId="63100"/>
    <cellStyle name="Normal 4 2 2 2 7 9" xfId="63101"/>
    <cellStyle name="Normal 4 2 2 2 8" xfId="63102"/>
    <cellStyle name="Normal 4 2 2 2 8 2" xfId="63103"/>
    <cellStyle name="Normal 4 2 2 2 8 2 2" xfId="63104"/>
    <cellStyle name="Normal 4 2 2 2 8 2 2 2" xfId="63105"/>
    <cellStyle name="Normal 4 2 2 2 8 2 3" xfId="63106"/>
    <cellStyle name="Normal 4 2 2 2 8 3" xfId="63107"/>
    <cellStyle name="Normal 4 2 2 2 8 3 2" xfId="63108"/>
    <cellStyle name="Normal 4 2 2 2 8 4" xfId="63109"/>
    <cellStyle name="Normal 4 2 2 2 8 5" xfId="63110"/>
    <cellStyle name="Normal 4 2 2 2 8 6" xfId="63111"/>
    <cellStyle name="Normal 4 2 2 2 8 7" xfId="63112"/>
    <cellStyle name="Normal 4 2 2 2 8 8" xfId="63113"/>
    <cellStyle name="Normal 4 2 2 2 9" xfId="63114"/>
    <cellStyle name="Normal 4 2 2 2 9 2" xfId="63115"/>
    <cellStyle name="Normal 4 2 2 2 9 2 2" xfId="63116"/>
    <cellStyle name="Normal 4 2 2 2 9 2 2 2" xfId="63117"/>
    <cellStyle name="Normal 4 2 2 2 9 2 3" xfId="63118"/>
    <cellStyle name="Normal 4 2 2 2 9 3" xfId="63119"/>
    <cellStyle name="Normal 4 2 2 2 9 3 2" xfId="63120"/>
    <cellStyle name="Normal 4 2 2 2 9 4" xfId="63121"/>
    <cellStyle name="Normal 4 2 2 2 9 5" xfId="63122"/>
    <cellStyle name="Normal 4 2 2 2 9 6" xfId="63123"/>
    <cellStyle name="Normal 4 2 2 2 9 7" xfId="63124"/>
    <cellStyle name="Normal 4 2 2 2 9 8" xfId="63125"/>
    <cellStyle name="Normal 4 2 2 20" xfId="63126"/>
    <cellStyle name="Normal 4 2 2 21" xfId="63127"/>
    <cellStyle name="Normal 4 2 2 3" xfId="63128"/>
    <cellStyle name="Normal 4 2 2 3 10" xfId="63129"/>
    <cellStyle name="Normal 4 2 2 3 10 2" xfId="63130"/>
    <cellStyle name="Normal 4 2 2 3 10 2 2" xfId="63131"/>
    <cellStyle name="Normal 4 2 2 3 10 3" xfId="63132"/>
    <cellStyle name="Normal 4 2 2 3 11" xfId="63133"/>
    <cellStyle name="Normal 4 2 2 3 11 2" xfId="63134"/>
    <cellStyle name="Normal 4 2 2 3 12" xfId="63135"/>
    <cellStyle name="Normal 4 2 2 3 12 2" xfId="63136"/>
    <cellStyle name="Normal 4 2 2 3 13" xfId="63137"/>
    <cellStyle name="Normal 4 2 2 3 14" xfId="63138"/>
    <cellStyle name="Normal 4 2 2 3 15" xfId="63139"/>
    <cellStyle name="Normal 4 2 2 3 16" xfId="63140"/>
    <cellStyle name="Normal 4 2 2 3 17" xfId="63141"/>
    <cellStyle name="Normal 4 2 2 3 18" xfId="63142"/>
    <cellStyle name="Normal 4 2 2 3 2" xfId="63143"/>
    <cellStyle name="Normal 4 2 2 3 2 10" xfId="63144"/>
    <cellStyle name="Normal 4 2 2 3 2 11" xfId="63145"/>
    <cellStyle name="Normal 4 2 2 3 2 12" xfId="63146"/>
    <cellStyle name="Normal 4 2 2 3 2 13" xfId="63147"/>
    <cellStyle name="Normal 4 2 2 3 2 14" xfId="63148"/>
    <cellStyle name="Normal 4 2 2 3 2 15" xfId="63149"/>
    <cellStyle name="Normal 4 2 2 3 2 2" xfId="63150"/>
    <cellStyle name="Normal 4 2 2 3 2 2 10" xfId="63151"/>
    <cellStyle name="Normal 4 2 2 3 2 2 11" xfId="63152"/>
    <cellStyle name="Normal 4 2 2 3 2 2 12" xfId="63153"/>
    <cellStyle name="Normal 4 2 2 3 2 2 2" xfId="63154"/>
    <cellStyle name="Normal 4 2 2 3 2 2 2 2" xfId="63155"/>
    <cellStyle name="Normal 4 2 2 3 2 2 2 2 2" xfId="63156"/>
    <cellStyle name="Normal 4 2 2 3 2 2 2 2 2 2" xfId="63157"/>
    <cellStyle name="Normal 4 2 2 3 2 2 2 2 3" xfId="63158"/>
    <cellStyle name="Normal 4 2 2 3 2 2 2 3" xfId="63159"/>
    <cellStyle name="Normal 4 2 2 3 2 2 2 3 2" xfId="63160"/>
    <cellStyle name="Normal 4 2 2 3 2 2 2 4" xfId="63161"/>
    <cellStyle name="Normal 4 2 2 3 2 2 2 5" xfId="63162"/>
    <cellStyle name="Normal 4 2 2 3 2 2 2 6" xfId="63163"/>
    <cellStyle name="Normal 4 2 2 3 2 2 2 7" xfId="63164"/>
    <cellStyle name="Normal 4 2 2 3 2 2 2 8" xfId="63165"/>
    <cellStyle name="Normal 4 2 2 3 2 2 3" xfId="63166"/>
    <cellStyle name="Normal 4 2 2 3 2 2 3 2" xfId="63167"/>
    <cellStyle name="Normal 4 2 2 3 2 2 3 2 2" xfId="63168"/>
    <cellStyle name="Normal 4 2 2 3 2 2 3 2 2 2" xfId="63169"/>
    <cellStyle name="Normal 4 2 2 3 2 2 3 2 3" xfId="63170"/>
    <cellStyle name="Normal 4 2 2 3 2 2 3 3" xfId="63171"/>
    <cellStyle name="Normal 4 2 2 3 2 2 3 3 2" xfId="63172"/>
    <cellStyle name="Normal 4 2 2 3 2 2 3 4" xfId="63173"/>
    <cellStyle name="Normal 4 2 2 3 2 2 3 5" xfId="63174"/>
    <cellStyle name="Normal 4 2 2 3 2 2 3 6" xfId="63175"/>
    <cellStyle name="Normal 4 2 2 3 2 2 3 7" xfId="63176"/>
    <cellStyle name="Normal 4 2 2 3 2 2 3 8" xfId="63177"/>
    <cellStyle name="Normal 4 2 2 3 2 2 4" xfId="63178"/>
    <cellStyle name="Normal 4 2 2 3 2 2 4 2" xfId="63179"/>
    <cellStyle name="Normal 4 2 2 3 2 2 4 2 2" xfId="63180"/>
    <cellStyle name="Normal 4 2 2 3 2 2 4 3" xfId="63181"/>
    <cellStyle name="Normal 4 2 2 3 2 2 5" xfId="63182"/>
    <cellStyle name="Normal 4 2 2 3 2 2 5 2" xfId="63183"/>
    <cellStyle name="Normal 4 2 2 3 2 2 6" xfId="63184"/>
    <cellStyle name="Normal 4 2 2 3 2 2 6 2" xfId="63185"/>
    <cellStyle name="Normal 4 2 2 3 2 2 7" xfId="63186"/>
    <cellStyle name="Normal 4 2 2 3 2 2 8" xfId="63187"/>
    <cellStyle name="Normal 4 2 2 3 2 2 9" xfId="63188"/>
    <cellStyle name="Normal 4 2 2 3 2 3" xfId="63189"/>
    <cellStyle name="Normal 4 2 2 3 2 3 10" xfId="63190"/>
    <cellStyle name="Normal 4 2 2 3 2 3 11" xfId="63191"/>
    <cellStyle name="Normal 4 2 2 3 2 3 12" xfId="63192"/>
    <cellStyle name="Normal 4 2 2 3 2 3 2" xfId="63193"/>
    <cellStyle name="Normal 4 2 2 3 2 3 2 2" xfId="63194"/>
    <cellStyle name="Normal 4 2 2 3 2 3 2 2 2" xfId="63195"/>
    <cellStyle name="Normal 4 2 2 3 2 3 2 2 2 2" xfId="63196"/>
    <cellStyle name="Normal 4 2 2 3 2 3 2 2 3" xfId="63197"/>
    <cellStyle name="Normal 4 2 2 3 2 3 2 3" xfId="63198"/>
    <cellStyle name="Normal 4 2 2 3 2 3 2 3 2" xfId="63199"/>
    <cellStyle name="Normal 4 2 2 3 2 3 2 4" xfId="63200"/>
    <cellStyle name="Normal 4 2 2 3 2 3 2 5" xfId="63201"/>
    <cellStyle name="Normal 4 2 2 3 2 3 2 6" xfId="63202"/>
    <cellStyle name="Normal 4 2 2 3 2 3 2 7" xfId="63203"/>
    <cellStyle name="Normal 4 2 2 3 2 3 2 8" xfId="63204"/>
    <cellStyle name="Normal 4 2 2 3 2 3 3" xfId="63205"/>
    <cellStyle name="Normal 4 2 2 3 2 3 3 2" xfId="63206"/>
    <cellStyle name="Normal 4 2 2 3 2 3 3 2 2" xfId="63207"/>
    <cellStyle name="Normal 4 2 2 3 2 3 3 2 2 2" xfId="63208"/>
    <cellStyle name="Normal 4 2 2 3 2 3 3 2 3" xfId="63209"/>
    <cellStyle name="Normal 4 2 2 3 2 3 3 3" xfId="63210"/>
    <cellStyle name="Normal 4 2 2 3 2 3 3 3 2" xfId="63211"/>
    <cellStyle name="Normal 4 2 2 3 2 3 3 4" xfId="63212"/>
    <cellStyle name="Normal 4 2 2 3 2 3 3 5" xfId="63213"/>
    <cellStyle name="Normal 4 2 2 3 2 3 3 6" xfId="63214"/>
    <cellStyle name="Normal 4 2 2 3 2 3 3 7" xfId="63215"/>
    <cellStyle name="Normal 4 2 2 3 2 3 3 8" xfId="63216"/>
    <cellStyle name="Normal 4 2 2 3 2 3 4" xfId="63217"/>
    <cellStyle name="Normal 4 2 2 3 2 3 4 2" xfId="63218"/>
    <cellStyle name="Normal 4 2 2 3 2 3 4 2 2" xfId="63219"/>
    <cellStyle name="Normal 4 2 2 3 2 3 4 3" xfId="63220"/>
    <cellStyle name="Normal 4 2 2 3 2 3 5" xfId="63221"/>
    <cellStyle name="Normal 4 2 2 3 2 3 5 2" xfId="63222"/>
    <cellStyle name="Normal 4 2 2 3 2 3 6" xfId="63223"/>
    <cellStyle name="Normal 4 2 2 3 2 3 6 2" xfId="63224"/>
    <cellStyle name="Normal 4 2 2 3 2 3 7" xfId="63225"/>
    <cellStyle name="Normal 4 2 2 3 2 3 8" xfId="63226"/>
    <cellStyle name="Normal 4 2 2 3 2 3 9" xfId="63227"/>
    <cellStyle name="Normal 4 2 2 3 2 4" xfId="63228"/>
    <cellStyle name="Normal 4 2 2 3 2 4 10" xfId="63229"/>
    <cellStyle name="Normal 4 2 2 3 2 4 11" xfId="63230"/>
    <cellStyle name="Normal 4 2 2 3 2 4 12" xfId="63231"/>
    <cellStyle name="Normal 4 2 2 3 2 4 2" xfId="63232"/>
    <cellStyle name="Normal 4 2 2 3 2 4 2 2" xfId="63233"/>
    <cellStyle name="Normal 4 2 2 3 2 4 2 2 2" xfId="63234"/>
    <cellStyle name="Normal 4 2 2 3 2 4 2 2 2 2" xfId="63235"/>
    <cellStyle name="Normal 4 2 2 3 2 4 2 2 3" xfId="63236"/>
    <cellStyle name="Normal 4 2 2 3 2 4 2 3" xfId="63237"/>
    <cellStyle name="Normal 4 2 2 3 2 4 2 3 2" xfId="63238"/>
    <cellStyle name="Normal 4 2 2 3 2 4 2 4" xfId="63239"/>
    <cellStyle name="Normal 4 2 2 3 2 4 2 5" xfId="63240"/>
    <cellStyle name="Normal 4 2 2 3 2 4 2 6" xfId="63241"/>
    <cellStyle name="Normal 4 2 2 3 2 4 2 7" xfId="63242"/>
    <cellStyle name="Normal 4 2 2 3 2 4 2 8" xfId="63243"/>
    <cellStyle name="Normal 4 2 2 3 2 4 3" xfId="63244"/>
    <cellStyle name="Normal 4 2 2 3 2 4 3 2" xfId="63245"/>
    <cellStyle name="Normal 4 2 2 3 2 4 3 2 2" xfId="63246"/>
    <cellStyle name="Normal 4 2 2 3 2 4 3 2 2 2" xfId="63247"/>
    <cellStyle name="Normal 4 2 2 3 2 4 3 2 3" xfId="63248"/>
    <cellStyle name="Normal 4 2 2 3 2 4 3 3" xfId="63249"/>
    <cellStyle name="Normal 4 2 2 3 2 4 3 3 2" xfId="63250"/>
    <cellStyle name="Normal 4 2 2 3 2 4 3 4" xfId="63251"/>
    <cellStyle name="Normal 4 2 2 3 2 4 3 5" xfId="63252"/>
    <cellStyle name="Normal 4 2 2 3 2 4 3 6" xfId="63253"/>
    <cellStyle name="Normal 4 2 2 3 2 4 3 7" xfId="63254"/>
    <cellStyle name="Normal 4 2 2 3 2 4 3 8" xfId="63255"/>
    <cellStyle name="Normal 4 2 2 3 2 4 4" xfId="63256"/>
    <cellStyle name="Normal 4 2 2 3 2 4 4 2" xfId="63257"/>
    <cellStyle name="Normal 4 2 2 3 2 4 4 2 2" xfId="63258"/>
    <cellStyle name="Normal 4 2 2 3 2 4 4 3" xfId="63259"/>
    <cellStyle name="Normal 4 2 2 3 2 4 5" xfId="63260"/>
    <cellStyle name="Normal 4 2 2 3 2 4 5 2" xfId="63261"/>
    <cellStyle name="Normal 4 2 2 3 2 4 6" xfId="63262"/>
    <cellStyle name="Normal 4 2 2 3 2 4 6 2" xfId="63263"/>
    <cellStyle name="Normal 4 2 2 3 2 4 7" xfId="63264"/>
    <cellStyle name="Normal 4 2 2 3 2 4 8" xfId="63265"/>
    <cellStyle name="Normal 4 2 2 3 2 4 9" xfId="63266"/>
    <cellStyle name="Normal 4 2 3" xfId="63267"/>
    <cellStyle name="Normal 4 2 4" xfId="61094"/>
    <cellStyle name="Normal 4 3" xfId="125"/>
    <cellStyle name="Normal 4 3 2" xfId="63269"/>
    <cellStyle name="Normal 4 3 3" xfId="63268"/>
    <cellStyle name="Normal 4 4" xfId="63270"/>
    <cellStyle name="Normal 4 5" xfId="61093"/>
    <cellStyle name="Normal 40" xfId="63328"/>
    <cellStyle name="Normal 5" xfId="126"/>
    <cellStyle name="Normal 5 2" xfId="127"/>
    <cellStyle name="Normal 5 2 2" xfId="128"/>
    <cellStyle name="Normal 5 2 2 2" xfId="129"/>
    <cellStyle name="Normal 5 2 2 2 2" xfId="63274"/>
    <cellStyle name="Normal 5 2 2 3" xfId="63273"/>
    <cellStyle name="Normal 5 2 3" xfId="130"/>
    <cellStyle name="Normal 5 2 3 2" xfId="63275"/>
    <cellStyle name="Normal 5 2 4" xfId="63276"/>
    <cellStyle name="Normal 5 2 5" xfId="63272"/>
    <cellStyle name="Normal 5 3" xfId="131"/>
    <cellStyle name="Normal 5 3 2" xfId="132"/>
    <cellStyle name="Normal 5 3 2 2" xfId="63278"/>
    <cellStyle name="Normal 5 3 3" xfId="63277"/>
    <cellStyle name="Normal 5 4" xfId="133"/>
    <cellStyle name="Normal 5 4 2" xfId="63279"/>
    <cellStyle name="Normal 5 5" xfId="63280"/>
    <cellStyle name="Normal 5 6" xfId="63271"/>
    <cellStyle name="Normal 6" xfId="134"/>
    <cellStyle name="Normal 6 2" xfId="135"/>
    <cellStyle name="Normal 6 2 2" xfId="136"/>
    <cellStyle name="Normal 6 2 2 2" xfId="137"/>
    <cellStyle name="Normal 6 2 2 2 2" xfId="63284"/>
    <cellStyle name="Normal 6 2 2 3" xfId="63283"/>
    <cellStyle name="Normal 6 2 3" xfId="138"/>
    <cellStyle name="Normal 6 2 3 2" xfId="63285"/>
    <cellStyle name="Normal 6 2 4" xfId="63286"/>
    <cellStyle name="Normal 6 2 5" xfId="63282"/>
    <cellStyle name="Normal 6 3" xfId="139"/>
    <cellStyle name="Normal 6 3 2" xfId="140"/>
    <cellStyle name="Normal 6 3 2 2" xfId="63288"/>
    <cellStyle name="Normal 6 3 3" xfId="63287"/>
    <cellStyle name="Normal 6 4" xfId="141"/>
    <cellStyle name="Normal 6 4 2" xfId="63289"/>
    <cellStyle name="Normal 6 5" xfId="63290"/>
    <cellStyle name="Normal 6 6" xfId="63281"/>
    <cellStyle name="Normal 7" xfId="142"/>
    <cellStyle name="Normal 7 2" xfId="143"/>
    <cellStyle name="Normal 7 2 2" xfId="144"/>
    <cellStyle name="Normal 7 2 2 2" xfId="145"/>
    <cellStyle name="Normal 7 2 2 2 2" xfId="63294"/>
    <cellStyle name="Normal 7 2 2 3" xfId="63293"/>
    <cellStyle name="Normal 7 2 3" xfId="146"/>
    <cellStyle name="Normal 7 2 3 2" xfId="63295"/>
    <cellStyle name="Normal 7 2 4" xfId="63296"/>
    <cellStyle name="Normal 7 2 5" xfId="63292"/>
    <cellStyle name="Normal 7 3" xfId="147"/>
    <cellStyle name="Normal 7 3 2" xfId="148"/>
    <cellStyle name="Normal 7 3 2 2" xfId="63298"/>
    <cellStyle name="Normal 7 3 3" xfId="63297"/>
    <cellStyle name="Normal 7 4" xfId="149"/>
    <cellStyle name="Normal 7 4 2" xfId="63299"/>
    <cellStyle name="Normal 7 5" xfId="63300"/>
    <cellStyle name="Normal 7 6" xfId="63291"/>
    <cellStyle name="Normal 8" xfId="150"/>
    <cellStyle name="Normal 8 2" xfId="63302"/>
    <cellStyle name="Normal 8 3" xfId="63303"/>
    <cellStyle name="Normal 8 4" xfId="63301"/>
    <cellStyle name="Normal 9" xfId="189"/>
    <cellStyle name="Normal 9 2" xfId="63305"/>
    <cellStyle name="Normal 9 3" xfId="63306"/>
    <cellStyle name="Normal 9 4" xfId="63304"/>
    <cellStyle name="Normal_Reserves Management Data 2" xfId="203"/>
    <cellStyle name="Note 2" xfId="151"/>
    <cellStyle name="Note 2 2" xfId="152"/>
    <cellStyle name="Note 2 2 2" xfId="153"/>
    <cellStyle name="Note 2 2 2 2" xfId="63309"/>
    <cellStyle name="Note 2 2 3" xfId="63308"/>
    <cellStyle name="Note 2 3" xfId="154"/>
    <cellStyle name="Note 2 3 2" xfId="63310"/>
    <cellStyle name="Note 2 4" xfId="63311"/>
    <cellStyle name="Note 2 5" xfId="63307"/>
    <cellStyle name="Output 2" xfId="155"/>
    <cellStyle name="Output 2 2" xfId="156"/>
    <cellStyle name="Output 2 2 2" xfId="157"/>
    <cellStyle name="Output 2 3" xfId="158"/>
    <cellStyle name="Percent" xfId="204" builtinId="5"/>
    <cellStyle name="Percent 2" xfId="159"/>
    <cellStyle name="Percent 2 2" xfId="160"/>
    <cellStyle name="Percent 2 2 2" xfId="161"/>
    <cellStyle name="Percent 2 2 2 2" xfId="162"/>
    <cellStyle name="Percent 2 2 2 2 2" xfId="163"/>
    <cellStyle name="Percent 2 2 2 2 2 2" xfId="63316"/>
    <cellStyle name="Percent 2 2 2 2 3" xfId="63315"/>
    <cellStyle name="Percent 2 2 2 3" xfId="164"/>
    <cellStyle name="Percent 2 2 2 3 2" xfId="63317"/>
    <cellStyle name="Percent 2 2 2 4" xfId="63314"/>
    <cellStyle name="Percent 2 2 3" xfId="165"/>
    <cellStyle name="Percent 2 2 3 2" xfId="166"/>
    <cellStyle name="Percent 2 2 3 2 2" xfId="63319"/>
    <cellStyle name="Percent 2 2 3 3" xfId="63318"/>
    <cellStyle name="Percent 2 2 4" xfId="167"/>
    <cellStyle name="Percent 2 2 4 2" xfId="63320"/>
    <cellStyle name="Percent 2 2 5" xfId="63313"/>
    <cellStyle name="Percent 2 3" xfId="168"/>
    <cellStyle name="Percent 2 3 2" xfId="63321"/>
    <cellStyle name="Percent 2 4" xfId="169"/>
    <cellStyle name="Percent 2 5" xfId="63312"/>
    <cellStyle name="Percent 3" xfId="170"/>
    <cellStyle name="Percent 3 2" xfId="63322"/>
    <cellStyle name="Percent 4" xfId="171"/>
    <cellStyle name="Percent 5" xfId="206"/>
    <cellStyle name="PvtColumn" xfId="172"/>
    <cellStyle name="PvtColumn 2" xfId="173"/>
    <cellStyle name="PvtColumn 2 2" xfId="174"/>
    <cellStyle name="PvtLabel" xfId="175"/>
    <cellStyle name="PvtTotals" xfId="176"/>
    <cellStyle name="PvtTotals 2" xfId="177"/>
    <cellStyle name="PvtTotals 2 2" xfId="178"/>
    <cellStyle name="PvtTotals 3" xfId="179"/>
    <cellStyle name="Style 1" xfId="180"/>
    <cellStyle name="TableHeading" xfId="181"/>
    <cellStyle name="TableRow" xfId="182"/>
    <cellStyle name="Title 2" xfId="183"/>
    <cellStyle name="Total 2" xfId="184"/>
    <cellStyle name="Total 2 2" xfId="185"/>
    <cellStyle name="Total 2 2 2" xfId="186"/>
    <cellStyle name="Total 2 3" xfId="187"/>
    <cellStyle name="Warning Text 2" xfId="188"/>
  </cellStyles>
  <dxfs count="344">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999999"/>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6.xml"/><Relationship Id="rId68" Type="http://schemas.openxmlformats.org/officeDocument/2006/relationships/externalLink" Target="externalLinks/externalLink11.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14.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66" Type="http://schemas.openxmlformats.org/officeDocument/2006/relationships/externalLink" Target="externalLinks/externalLink9.xml"/><Relationship Id="rId74" Type="http://schemas.openxmlformats.org/officeDocument/2006/relationships/externalLink" Target="externalLinks/externalLink17.xml"/><Relationship Id="rId79"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4.xml"/><Relationship Id="rId82"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3.xml"/><Relationship Id="rId65" Type="http://schemas.openxmlformats.org/officeDocument/2006/relationships/externalLink" Target="externalLinks/externalLink8.xml"/><Relationship Id="rId73" Type="http://schemas.openxmlformats.org/officeDocument/2006/relationships/externalLink" Target="externalLinks/externalLink16.xml"/><Relationship Id="rId78" Type="http://schemas.openxmlformats.org/officeDocument/2006/relationships/sharedStrings" Target="sharedStrings.xml"/><Relationship Id="rId8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7.xml"/><Relationship Id="rId69" Type="http://schemas.openxmlformats.org/officeDocument/2006/relationships/externalLink" Target="externalLinks/externalLink12.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5.xml"/><Relationship Id="rId80"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2.xml"/><Relationship Id="rId67" Type="http://schemas.openxmlformats.org/officeDocument/2006/relationships/externalLink" Target="externalLinks/externalLink10.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5.xml"/><Relationship Id="rId70" Type="http://schemas.openxmlformats.org/officeDocument/2006/relationships/externalLink" Target="externalLinks/externalLink13.xml"/><Relationship Id="rId75" Type="http://schemas.openxmlformats.org/officeDocument/2006/relationships/externalLink" Target="externalLinks/externalLink18.xml"/><Relationship Id="rId83"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NRPortbl/Markets/324135/848022_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Jun%202013\Reserves%20Template%20Jun1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Jun%202013/Reserves%20Template%20Jun13.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Mar%202014\Reserves%20Template%20Mar14.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Mar%202014/Reserves%20Template%20Mar14.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325393/AppData/Local/Microsoft/Windows/Temporary%20Internet%20Files/Content.Outlook/S0ZRNZR6/112COFER.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Dec%202012\Reserves%20Template%20Dec1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Dec%202012/Reserves%20Template%20Dec1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Aug%202013\Reserves%20Template%20Aug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Aug%202013/Reserves%20Template%20Aug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RPortbl/Markets/328861/848022_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328861/AppData/Local/Microsoft/Windows/Temporary%20Internet%20Files/Content.Outlook/1VBP4AXE/112IL%20-%20International%20Liquidity%20(New).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328861/Downloads/112IRFCL%2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Dec%202015/Reserves%20Template%20Dec%201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New%20Reserves%20Report/Oct%202015/Reserves%20Template%20Oct15%20-%20Prototyp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20-%20Prototyp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Jun%202015/Reserves%20Template%20Jun15%20REPUBLISH.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COFER"/>
      <sheetName val="DataControl"/>
      <sheetName val="Report Form"/>
    </sheetNames>
    <sheetDataSet>
      <sheetData sheetId="0"/>
      <sheetData sheetId="1"/>
      <sheetData sheetId="2">
        <row r="3">
          <cell r="A3">
            <v>2020</v>
          </cell>
        </row>
      </sheetData>
      <sheetData sheetId="3">
        <row r="5">
          <cell r="A5" t="str">
            <v>Thousand</v>
          </cell>
        </row>
        <row r="6">
          <cell r="A6" t="str">
            <v>Million</v>
          </cell>
        </row>
        <row r="7">
          <cell r="A7" t="str">
            <v>Billion</v>
          </cell>
        </row>
        <row r="8">
          <cell r="A8" t="str">
            <v>Trillion</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Parameters"/>
      <sheetName val="Data"/>
      <sheetName val="Report Form"/>
    </sheetNames>
    <sheetDataSet>
      <sheetData sheetId="0" refreshError="1"/>
      <sheetData sheetId="1" refreshError="1">
        <row r="2">
          <cell r="B2" t="str">
            <v>United Kingdom</v>
          </cell>
        </row>
        <row r="3">
          <cell r="B3" t="str">
            <v>112</v>
          </cell>
        </row>
        <row r="4">
          <cell r="B4" t="str">
            <v>US Dollars</v>
          </cell>
          <cell r="C4" t="str">
            <v>USD</v>
          </cell>
        </row>
        <row r="5">
          <cell r="B5" t="str">
            <v>Million</v>
          </cell>
        </row>
      </sheetData>
      <sheetData sheetId="2" refreshError="1"/>
      <sheetData sheetId="3" refreshError="1">
        <row r="5">
          <cell r="A5" t="str">
            <v>Thousand</v>
          </cell>
          <cell r="B5" t="str">
            <v>Domestic Currency</v>
          </cell>
        </row>
        <row r="6">
          <cell r="A6" t="str">
            <v>Million</v>
          </cell>
          <cell r="B6" t="str">
            <v>Euros</v>
          </cell>
        </row>
        <row r="7">
          <cell r="A7" t="str">
            <v>Billion</v>
          </cell>
          <cell r="B7" t="str">
            <v>US Dollars</v>
          </cell>
        </row>
        <row r="8">
          <cell r="A8" t="str">
            <v>Trillion</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rmation"/>
      <sheetName val="Monetary Authorities"/>
      <sheetName val="Ctr. Gov. ex. Soc. Security"/>
      <sheetName val="Report Form"/>
    </sheetNames>
    <sheetDataSet>
      <sheetData sheetId="0"/>
      <sheetData sheetId="1"/>
      <sheetData sheetId="2"/>
      <sheetData sheetId="3">
        <row r="4">
          <cell r="B4">
            <v>2020</v>
          </cell>
          <cell r="D4" t="str">
            <v>A1</v>
          </cell>
        </row>
        <row r="5">
          <cell r="B5">
            <v>2019</v>
          </cell>
          <cell r="D5" t="str">
            <v>Q4</v>
          </cell>
        </row>
        <row r="6">
          <cell r="B6">
            <v>2018</v>
          </cell>
          <cell r="D6" t="str">
            <v>Q3</v>
          </cell>
        </row>
        <row r="7">
          <cell r="B7">
            <v>2017</v>
          </cell>
          <cell r="D7" t="str">
            <v>Q2</v>
          </cell>
        </row>
        <row r="8">
          <cell r="B8">
            <v>2016</v>
          </cell>
          <cell r="D8" t="str">
            <v>Q1</v>
          </cell>
        </row>
        <row r="9">
          <cell r="B9">
            <v>2015</v>
          </cell>
          <cell r="D9" t="str">
            <v>M12</v>
          </cell>
        </row>
        <row r="10">
          <cell r="B10">
            <v>2014</v>
          </cell>
          <cell r="D10" t="str">
            <v>M11</v>
          </cell>
        </row>
        <row r="11">
          <cell r="B11">
            <v>2013</v>
          </cell>
          <cell r="D11" t="str">
            <v>M10</v>
          </cell>
        </row>
        <row r="12">
          <cell r="B12">
            <v>2012</v>
          </cell>
          <cell r="D12" t="str">
            <v>M9</v>
          </cell>
        </row>
        <row r="13">
          <cell r="B13">
            <v>2011</v>
          </cell>
          <cell r="D13" t="str">
            <v>M8</v>
          </cell>
        </row>
        <row r="14">
          <cell r="B14">
            <v>2010</v>
          </cell>
          <cell r="D14" t="str">
            <v>M7</v>
          </cell>
        </row>
        <row r="15">
          <cell r="B15">
            <v>2009</v>
          </cell>
          <cell r="D15" t="str">
            <v>M6</v>
          </cell>
        </row>
        <row r="16">
          <cell r="B16">
            <v>2008</v>
          </cell>
          <cell r="D16" t="str">
            <v>M5</v>
          </cell>
        </row>
        <row r="17">
          <cell r="B17">
            <v>2007</v>
          </cell>
          <cell r="D17" t="str">
            <v>M4</v>
          </cell>
        </row>
        <row r="18">
          <cell r="B18">
            <v>2006</v>
          </cell>
          <cell r="D18" t="str">
            <v>M3</v>
          </cell>
        </row>
        <row r="19">
          <cell r="B19">
            <v>2005</v>
          </cell>
          <cell r="D19" t="str">
            <v>M2</v>
          </cell>
        </row>
        <row r="20">
          <cell r="B20">
            <v>2004</v>
          </cell>
          <cell r="D20" t="str">
            <v>M1</v>
          </cell>
        </row>
        <row r="21">
          <cell r="B21">
            <v>2003</v>
          </cell>
        </row>
        <row r="22">
          <cell r="B22">
            <v>2002</v>
          </cell>
        </row>
        <row r="23">
          <cell r="B23">
            <v>2001</v>
          </cell>
        </row>
        <row r="24">
          <cell r="B24">
            <v>2000</v>
          </cell>
        </row>
        <row r="25">
          <cell r="B25">
            <v>1999</v>
          </cell>
        </row>
        <row r="26">
          <cell r="B26">
            <v>1998</v>
          </cell>
        </row>
        <row r="27">
          <cell r="B27">
            <v>1997</v>
          </cell>
        </row>
        <row r="28">
          <cell r="B28">
            <v>1996</v>
          </cell>
        </row>
        <row r="29">
          <cell r="B29">
            <v>1995</v>
          </cell>
        </row>
        <row r="30">
          <cell r="B30">
            <v>1994</v>
          </cell>
        </row>
        <row r="31">
          <cell r="B31">
            <v>1993</v>
          </cell>
        </row>
        <row r="32">
          <cell r="B32">
            <v>1992</v>
          </cell>
        </row>
        <row r="33">
          <cell r="B33">
            <v>1991</v>
          </cell>
        </row>
        <row r="34">
          <cell r="B34">
            <v>1990</v>
          </cell>
        </row>
        <row r="35">
          <cell r="B35">
            <v>1989</v>
          </cell>
        </row>
        <row r="36">
          <cell r="B36">
            <v>1988</v>
          </cell>
        </row>
        <row r="37">
          <cell r="B37">
            <v>1987</v>
          </cell>
        </row>
        <row r="38">
          <cell r="B38">
            <v>1986</v>
          </cell>
        </row>
        <row r="39">
          <cell r="B39">
            <v>1985</v>
          </cell>
        </row>
        <row r="40">
          <cell r="B40">
            <v>1984</v>
          </cell>
        </row>
        <row r="41">
          <cell r="B41">
            <v>1983</v>
          </cell>
        </row>
        <row r="42">
          <cell r="B42">
            <v>1982</v>
          </cell>
        </row>
        <row r="43">
          <cell r="B43">
            <v>1981</v>
          </cell>
        </row>
        <row r="44">
          <cell r="B44">
            <v>1980</v>
          </cell>
        </row>
        <row r="45">
          <cell r="B45">
            <v>1979</v>
          </cell>
        </row>
        <row r="46">
          <cell r="B46">
            <v>1978</v>
          </cell>
        </row>
        <row r="47">
          <cell r="B47">
            <v>1977</v>
          </cell>
        </row>
        <row r="48">
          <cell r="B48">
            <v>1976</v>
          </cell>
        </row>
        <row r="49">
          <cell r="B49">
            <v>1975</v>
          </cell>
        </row>
        <row r="50">
          <cell r="B50">
            <v>1974</v>
          </cell>
        </row>
        <row r="51">
          <cell r="B51">
            <v>1973</v>
          </cell>
        </row>
        <row r="52">
          <cell r="B52">
            <v>1972</v>
          </cell>
        </row>
        <row r="53">
          <cell r="B53">
            <v>1971</v>
          </cell>
        </row>
        <row r="54">
          <cell r="B54">
            <v>1970</v>
          </cell>
        </row>
        <row r="55">
          <cell r="B55">
            <v>1969</v>
          </cell>
        </row>
        <row r="56">
          <cell r="B56">
            <v>1968</v>
          </cell>
        </row>
        <row r="57">
          <cell r="B57">
            <v>1967</v>
          </cell>
        </row>
        <row r="58">
          <cell r="B58">
            <v>1966</v>
          </cell>
        </row>
        <row r="59">
          <cell r="B59">
            <v>1965</v>
          </cell>
        </row>
        <row r="60">
          <cell r="B60">
            <v>1964</v>
          </cell>
        </row>
        <row r="61">
          <cell r="B61">
            <v>1963</v>
          </cell>
        </row>
        <row r="62">
          <cell r="B62">
            <v>1962</v>
          </cell>
        </row>
        <row r="63">
          <cell r="B63">
            <v>1961</v>
          </cell>
        </row>
        <row r="64">
          <cell r="B64">
            <v>1960</v>
          </cell>
        </row>
        <row r="65">
          <cell r="B65">
            <v>1959</v>
          </cell>
        </row>
        <row r="66">
          <cell r="B66">
            <v>1958</v>
          </cell>
        </row>
        <row r="67">
          <cell r="B67">
            <v>1957</v>
          </cell>
        </row>
        <row r="68">
          <cell r="B68">
            <v>1956</v>
          </cell>
        </row>
        <row r="69">
          <cell r="B69">
            <v>1955</v>
          </cell>
        </row>
        <row r="70">
          <cell r="B70">
            <v>1954</v>
          </cell>
        </row>
        <row r="71">
          <cell r="B71">
            <v>1953</v>
          </cell>
        </row>
        <row r="72">
          <cell r="B72">
            <v>1952</v>
          </cell>
        </row>
        <row r="73">
          <cell r="B73">
            <v>1951</v>
          </cell>
        </row>
        <row r="74">
          <cell r="B74">
            <v>1950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 val="Derivatives EEA"/>
      <sheetName val="Derivatives BoE"/>
      <sheetName val="Mtm Adj"/>
    </sheetNames>
    <sheetDataSet>
      <sheetData sheetId="0"/>
      <sheetData sheetId="1">
        <row r="3">
          <cell r="L3">
            <v>4</v>
          </cell>
        </row>
        <row r="5">
          <cell r="K5">
            <v>3</v>
          </cell>
        </row>
        <row r="15">
          <cell r="D15">
            <v>42369</v>
          </cell>
        </row>
        <row r="16">
          <cell r="D16">
            <v>42338</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51">
          <cell r="I51">
            <v>0</v>
          </cell>
        </row>
      </sheetData>
      <sheetData sheetId="5">
        <row r="12">
          <cell r="L12">
            <v>94814105375.832169</v>
          </cell>
        </row>
      </sheetData>
      <sheetData sheetId="6">
        <row r="12">
          <cell r="L12">
            <v>94814.105375832165</v>
          </cell>
        </row>
      </sheetData>
      <sheetData sheetId="7">
        <row r="1">
          <cell r="O1">
            <v>1.4820500002528378</v>
          </cell>
        </row>
      </sheetData>
      <sheetData sheetId="8">
        <row r="4">
          <cell r="D4" t="str">
            <v>AUD_RBA</v>
          </cell>
        </row>
      </sheetData>
      <sheetData sheetId="9"/>
      <sheetData sheetId="10">
        <row r="10">
          <cell r="G10">
            <v>130416.87007442545</v>
          </cell>
        </row>
      </sheetData>
      <sheetData sheetId="11">
        <row r="10">
          <cell r="G10">
            <v>87997.618199235061</v>
          </cell>
        </row>
      </sheetData>
      <sheetData sheetId="12"/>
      <sheetData sheetId="13"/>
      <sheetData sheetId="14"/>
      <sheetData sheetId="15">
        <row r="9">
          <cell r="B9">
            <v>0.91823148600000004</v>
          </cell>
        </row>
      </sheetData>
      <sheetData sheetId="16"/>
      <sheetData sheetId="17"/>
      <sheetData sheetId="18"/>
      <sheetData sheetId="19"/>
      <sheetData sheetId="20"/>
      <sheetData sheetId="21"/>
      <sheetData sheetId="22"/>
      <sheetData sheetId="23"/>
      <sheetData sheetId="24"/>
      <sheetData sheetId="25">
        <row r="21">
          <cell r="C21">
            <v>-2898613222</v>
          </cell>
        </row>
      </sheetData>
      <sheetData sheetId="26"/>
      <sheetData sheetId="27"/>
      <sheetData sheetId="2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sheetData sheetId="1" refreshError="1">
        <row r="3">
          <cell r="L3">
            <v>4</v>
          </cell>
        </row>
        <row r="15">
          <cell r="D15">
            <v>42185</v>
          </cell>
        </row>
        <row r="16">
          <cell r="D16">
            <v>42155</v>
          </cell>
        </row>
      </sheetData>
      <sheetData sheetId="2" refreshError="1">
        <row r="18">
          <cell r="F18" t="str">
            <v>N:\Offdata\Ramd\ACCOUNTING\Reserves\reserves\Lorraine Reserves Test\2014\Mar 2015\Reserves Template Mar15.xlsx</v>
          </cell>
        </row>
      </sheetData>
      <sheetData sheetId="3" refreshError="1"/>
      <sheetData sheetId="4">
        <row r="21">
          <cell r="N21">
            <v>0</v>
          </cell>
        </row>
      </sheetData>
      <sheetData sheetId="5">
        <row r="12">
          <cell r="L12">
            <v>89477687196.152313</v>
          </cell>
        </row>
      </sheetData>
      <sheetData sheetId="6" refreshError="1"/>
      <sheetData sheetId="7">
        <row r="1">
          <cell r="O1">
            <v>1.5728499919171239</v>
          </cell>
        </row>
      </sheetData>
      <sheetData sheetId="8">
        <row r="4">
          <cell r="D4" t="str">
            <v>AUD_RBA</v>
          </cell>
        </row>
      </sheetData>
      <sheetData sheetId="9" refreshError="1"/>
      <sheetData sheetId="10">
        <row r="10">
          <cell r="G10">
            <v>122936.49769064</v>
          </cell>
        </row>
      </sheetData>
      <sheetData sheetId="11">
        <row r="10">
          <cell r="G10">
            <v>80850.802971101046</v>
          </cell>
        </row>
      </sheetData>
      <sheetData sheetId="12" refreshError="1"/>
      <sheetData sheetId="13" refreshError="1"/>
      <sheetData sheetId="14" refreshError="1"/>
      <sheetData sheetId="15">
        <row r="8">
          <cell r="B8">
            <v>6.6958000000000002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30">
          <cell r="P30">
            <v>0</v>
          </cell>
        </row>
      </sheetData>
      <sheetData sheetId="5">
        <row r="12">
          <cell r="L12">
            <v>94514759556.222107</v>
          </cell>
        </row>
      </sheetData>
      <sheetData sheetId="6">
        <row r="8">
          <cell r="L8">
            <v>135121.13349048694</v>
          </cell>
        </row>
      </sheetData>
      <sheetData sheetId="7">
        <row r="1">
          <cell r="O1">
            <v>1.5442500004115427</v>
          </cell>
        </row>
      </sheetData>
      <sheetData sheetId="8">
        <row r="1">
          <cell r="H1" t="str">
            <v>$</v>
          </cell>
        </row>
      </sheetData>
      <sheetData sheetId="9"/>
      <sheetData sheetId="10">
        <row r="10">
          <cell r="G10">
            <v>131322.32042905496</v>
          </cell>
        </row>
      </sheetData>
      <sheetData sheetId="11">
        <row r="10">
          <cell r="G10">
            <v>86650.934381249608</v>
          </cell>
        </row>
      </sheetData>
      <sheetData sheetId="12">
        <row r="8">
          <cell r="K8">
            <v>47821.265042980493</v>
          </cell>
        </row>
      </sheetData>
      <sheetData sheetId="13"/>
      <sheetData sheetId="14"/>
      <sheetData sheetId="15">
        <row r="9">
          <cell r="B9">
            <v>0.90567404799999995</v>
          </cell>
        </row>
      </sheetData>
      <sheetData sheetId="16"/>
      <sheetData sheetId="17"/>
      <sheetData sheetId="18"/>
      <sheetData sheetId="19"/>
      <sheetData sheetId="20"/>
      <sheetData sheetId="21"/>
      <sheetData sheetId="22"/>
      <sheetData sheetId="23"/>
      <sheetData sheetId="24"/>
      <sheetData sheetId="25">
        <row r="21">
          <cell r="C21">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2"/>
  <sheetViews>
    <sheetView workbookViewId="0"/>
  </sheetViews>
  <sheetFormatPr defaultRowHeight="13.2" x14ac:dyDescent="0.25"/>
  <cols>
    <col min="1" max="2" width="40.6640625" style="396" customWidth="1"/>
    <col min="3" max="5" width="20.6640625" style="398" customWidth="1"/>
  </cols>
  <sheetData>
    <row r="1" spans="1:5" s="394" customFormat="1" x14ac:dyDescent="0.25">
      <c r="A1" s="395" t="s">
        <v>363</v>
      </c>
      <c r="B1" s="395" t="s">
        <v>364</v>
      </c>
      <c r="C1" s="397" t="s">
        <v>365</v>
      </c>
      <c r="D1" s="397" t="s">
        <v>366</v>
      </c>
      <c r="E1" s="397" t="s">
        <v>367</v>
      </c>
    </row>
    <row r="2" spans="1:5" x14ac:dyDescent="0.25">
      <c r="A2" s="396" t="s">
        <v>368</v>
      </c>
      <c r="B2" s="396" t="s">
        <v>369</v>
      </c>
      <c r="C2" s="399">
        <v>0.48217592592592595</v>
      </c>
      <c r="D2" s="399">
        <v>0.48217592592592595</v>
      </c>
      <c r="E2" s="398">
        <v>577.20000000000005</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C32" sqref="C32"/>
    </sheetView>
  </sheetViews>
  <sheetFormatPr defaultColWidth="9.109375" defaultRowHeight="15.6" x14ac:dyDescent="0.3"/>
  <cols>
    <col min="1" max="1" width="2.88671875" style="1" customWidth="1"/>
    <col min="2" max="2" width="5" style="552"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43435</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176576.55793902033</v>
      </c>
      <c r="M8" s="76"/>
      <c r="N8" s="76">
        <v>20787.057597086627</v>
      </c>
    </row>
    <row r="9" spans="1:28" s="97" customFormat="1" ht="15" x14ac:dyDescent="0.25">
      <c r="A9" s="3"/>
      <c r="L9" s="77"/>
      <c r="M9" s="77"/>
      <c r="N9" s="77"/>
      <c r="O9"/>
      <c r="P9"/>
      <c r="Q9"/>
      <c r="R9"/>
      <c r="S9"/>
      <c r="T9"/>
      <c r="U9"/>
      <c r="V9"/>
      <c r="W9"/>
      <c r="X9"/>
      <c r="Y9"/>
      <c r="Z9"/>
      <c r="AA9"/>
      <c r="AB9"/>
    </row>
    <row r="10" spans="1:28" x14ac:dyDescent="0.3">
      <c r="B10" s="552">
        <v>1</v>
      </c>
      <c r="C10" s="21" t="s">
        <v>7</v>
      </c>
      <c r="L10" s="79">
        <v>137305.81017584525</v>
      </c>
      <c r="M10" s="79"/>
      <c r="N10" s="79">
        <v>9115.5972168585249</v>
      </c>
    </row>
    <row r="11" spans="1:28" ht="7.5" customHeight="1" x14ac:dyDescent="0.3">
      <c r="L11" s="17"/>
      <c r="M11" s="17"/>
      <c r="N11" s="17"/>
    </row>
    <row r="12" spans="1:28" ht="15.75" customHeight="1" x14ac:dyDescent="0.3">
      <c r="C12" s="8" t="s">
        <v>8</v>
      </c>
      <c r="D12" s="8" t="s">
        <v>9</v>
      </c>
      <c r="L12" s="79">
        <v>107566.46364500414</v>
      </c>
      <c r="M12" s="79"/>
      <c r="N12" s="79">
        <v>8384.2543553107316</v>
      </c>
    </row>
    <row r="13" spans="1:28" ht="7.5" customHeight="1" x14ac:dyDescent="0.3"/>
    <row r="14" spans="1:28" ht="15" customHeight="1" x14ac:dyDescent="0.3">
      <c r="D14" s="8" t="s">
        <v>10</v>
      </c>
      <c r="L14" s="17">
        <v>102894.10793390752</v>
      </c>
      <c r="M14" s="17"/>
      <c r="N14" s="17">
        <v>6391.1002116331965</v>
      </c>
    </row>
    <row r="15" spans="1:28" ht="15" customHeight="1" x14ac:dyDescent="0.3">
      <c r="D15" s="22" t="s">
        <v>11</v>
      </c>
      <c r="E15" s="23" t="s">
        <v>12</v>
      </c>
      <c r="L15" s="10">
        <v>98972.90099965343</v>
      </c>
      <c r="N15" s="10">
        <v>6391.1002116331965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3921.2069342540899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3921.2069342540899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4672.355711096614</v>
      </c>
      <c r="M23" s="17"/>
      <c r="N23" s="17">
        <v>1993.154143677536</v>
      </c>
      <c r="U23" s="8"/>
      <c r="V23" s="8"/>
      <c r="W23" s="8"/>
      <c r="X23" s="8"/>
      <c r="Y23" s="8"/>
      <c r="Z23" s="8"/>
      <c r="AA23" s="8"/>
      <c r="AB23" s="8"/>
    </row>
    <row r="24" spans="1:28" ht="15" customHeight="1" x14ac:dyDescent="0.25">
      <c r="A24" s="8"/>
      <c r="B24" s="8"/>
      <c r="D24" s="22" t="s">
        <v>11</v>
      </c>
      <c r="E24" s="23" t="s">
        <v>12</v>
      </c>
      <c r="L24" s="10">
        <v>3927.0706887392139</v>
      </c>
      <c r="N24" s="10">
        <v>1993.154143677536</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745.28502235739995</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745.28502235739995</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29739.346530841107</v>
      </c>
      <c r="M32" s="17"/>
      <c r="N32" s="17">
        <v>731.34286154779261</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29283.877350412196</v>
      </c>
      <c r="N34" s="10">
        <v>730.39835224850856</v>
      </c>
      <c r="U34" s="8"/>
      <c r="V34" s="8"/>
      <c r="W34" s="8"/>
      <c r="X34" s="8"/>
      <c r="Y34" s="8"/>
      <c r="Z34" s="8"/>
      <c r="AA34" s="8"/>
      <c r="AB34" s="8"/>
    </row>
    <row r="35" spans="1:28" ht="13.2" x14ac:dyDescent="0.25">
      <c r="A35" s="8"/>
      <c r="D35" s="22" t="s">
        <v>13</v>
      </c>
      <c r="E35" s="8" t="s">
        <v>22</v>
      </c>
      <c r="L35" s="10">
        <v>2.4389778883179245</v>
      </c>
      <c r="N35" s="10">
        <v>1.1165699995712371E-2</v>
      </c>
      <c r="U35" s="8"/>
      <c r="V35" s="8"/>
      <c r="W35" s="8"/>
      <c r="X35" s="8"/>
      <c r="Y35" s="8"/>
      <c r="Z35" s="8"/>
      <c r="AA35" s="8"/>
      <c r="AB35" s="8"/>
    </row>
    <row r="36" spans="1:28" ht="15.75" customHeight="1" x14ac:dyDescent="0.25">
      <c r="A36" s="8"/>
      <c r="F36" s="24" t="s">
        <v>15</v>
      </c>
      <c r="L36" s="81">
        <v>2.4389758883179247</v>
      </c>
      <c r="M36" s="81"/>
      <c r="N36" s="81">
        <v>1.1165699995712371E-2</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453.03020254059015</v>
      </c>
      <c r="N38" s="10">
        <v>0.93334359928833266</v>
      </c>
      <c r="U38" s="8"/>
      <c r="V38" s="8"/>
      <c r="W38" s="8"/>
      <c r="X38" s="8"/>
      <c r="Y38" s="8"/>
      <c r="Z38" s="8"/>
      <c r="AA38" s="8"/>
      <c r="AB38" s="8"/>
    </row>
    <row r="39" spans="1:28" ht="13.2" x14ac:dyDescent="0.25">
      <c r="A39" s="8"/>
      <c r="F39" s="24" t="s">
        <v>15</v>
      </c>
      <c r="L39" s="81">
        <v>284.69502441870139</v>
      </c>
      <c r="M39" s="81"/>
      <c r="N39" s="81">
        <v>0</v>
      </c>
      <c r="U39" s="8"/>
      <c r="V39" s="8"/>
      <c r="W39" s="8"/>
      <c r="X39" s="8"/>
      <c r="Y39" s="8"/>
      <c r="Z39" s="8"/>
      <c r="AA39" s="8"/>
      <c r="AB39" s="8"/>
    </row>
    <row r="40" spans="1:28" ht="13.2" x14ac:dyDescent="0.25">
      <c r="A40" s="8"/>
      <c r="F40" s="24" t="s">
        <v>16</v>
      </c>
      <c r="L40" s="81">
        <v>168.33517812188876</v>
      </c>
      <c r="M40" s="81"/>
      <c r="N40" s="81">
        <v>0.93334359928833266</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52">
        <v>2</v>
      </c>
      <c r="C44" s="21" t="s">
        <v>24</v>
      </c>
      <c r="L44" s="79">
        <v>6433.9831169071422</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52">
        <v>3</v>
      </c>
      <c r="C46" s="21" t="s">
        <v>25</v>
      </c>
      <c r="L46" s="79">
        <v>13269.804641191002</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52">
        <v>4</v>
      </c>
      <c r="C48" s="21" t="s">
        <v>26</v>
      </c>
      <c r="H48" s="14"/>
      <c r="I48" s="8" t="s">
        <v>27</v>
      </c>
      <c r="L48" s="79">
        <v>12808.731726513677</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52">
        <v>5</v>
      </c>
      <c r="C51" s="21" t="s">
        <v>93</v>
      </c>
      <c r="G51" s="14"/>
      <c r="L51" s="79">
        <v>6758.2282785632506</v>
      </c>
      <c r="M51" s="79"/>
      <c r="N51" s="79">
        <v>11671.4603802281</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4912.928106158558</v>
      </c>
      <c r="N56" s="10">
        <v>11671.4603802281</v>
      </c>
    </row>
    <row r="57" spans="1:28" s="28" customFormat="1" ht="15.75" customHeight="1" x14ac:dyDescent="0.25">
      <c r="G57" s="14" t="s">
        <v>30</v>
      </c>
      <c r="L57" s="80">
        <v>1763.4593181455382</v>
      </c>
      <c r="M57" s="80"/>
      <c r="N57" s="80">
        <v>3613.5187859903149</v>
      </c>
      <c r="O57"/>
      <c r="P57"/>
      <c r="Q57"/>
      <c r="R57"/>
      <c r="S57"/>
      <c r="T57"/>
      <c r="U57"/>
      <c r="V57"/>
      <c r="W57"/>
      <c r="X57"/>
      <c r="Y57"/>
      <c r="Z57"/>
      <c r="AA57"/>
      <c r="AB57"/>
    </row>
    <row r="58" spans="1:28" ht="13.2" x14ac:dyDescent="0.25">
      <c r="A58" s="8"/>
      <c r="F58" s="8" t="s">
        <v>121</v>
      </c>
      <c r="L58" s="10">
        <v>1845.3001724046926</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-14676.582443860003</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-8706.0405007499994</v>
      </c>
      <c r="U74" s="8"/>
      <c r="V74" s="8"/>
      <c r="W74" s="8"/>
      <c r="X74" s="8"/>
      <c r="Y74" s="8"/>
      <c r="Z74" s="8"/>
      <c r="AA74" s="8"/>
      <c r="AB74" s="8"/>
    </row>
    <row r="75" spans="1:28" x14ac:dyDescent="0.3">
      <c r="I75" s="13"/>
      <c r="J75" s="32" t="s">
        <v>37</v>
      </c>
      <c r="K75" s="32"/>
      <c r="L75" s="10">
        <v>0</v>
      </c>
      <c r="N75" s="10">
        <v>-5538.648130010004</v>
      </c>
      <c r="U75" s="8"/>
      <c r="V75" s="8"/>
      <c r="W75" s="8"/>
      <c r="X75" s="8"/>
      <c r="Y75" s="8"/>
      <c r="Z75" s="8"/>
      <c r="AA75" s="8"/>
      <c r="AB75" s="8"/>
    </row>
    <row r="76" spans="1:28" x14ac:dyDescent="0.3">
      <c r="I76" s="13"/>
      <c r="J76" s="31" t="s">
        <v>38</v>
      </c>
      <c r="K76" s="31"/>
      <c r="L76" s="10">
        <v>0</v>
      </c>
      <c r="N76" s="10">
        <v>-431.89381310000005</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-17327.064412098276</v>
      </c>
      <c r="M79" s="79"/>
      <c r="N79" s="79">
        <v>-2101.3951166143834</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-55016.064412098276</v>
      </c>
      <c r="M81" s="79"/>
      <c r="N81" s="79">
        <v>-14950.785115119717</v>
      </c>
    </row>
    <row r="82" spans="1:14" ht="9" customHeight="1" x14ac:dyDescent="0.25">
      <c r="A82" s="8"/>
      <c r="I82" s="13"/>
    </row>
    <row r="83" spans="1:14" ht="13.2" x14ac:dyDescent="0.25">
      <c r="A83" s="8"/>
      <c r="B83" s="8"/>
      <c r="I83" s="8" t="s">
        <v>29</v>
      </c>
      <c r="J83" s="31" t="s">
        <v>36</v>
      </c>
      <c r="K83" s="31"/>
      <c r="L83" s="10">
        <v>-13177.939561795074</v>
      </c>
      <c r="N83" s="10">
        <v>-9605.8522045700029</v>
      </c>
    </row>
    <row r="84" spans="1:14" ht="13.2" x14ac:dyDescent="0.25">
      <c r="A84" s="8"/>
      <c r="B84" s="8"/>
      <c r="I84" s="13"/>
      <c r="J84" s="32" t="s">
        <v>37</v>
      </c>
      <c r="K84" s="32"/>
      <c r="L84" s="10">
        <v>-21967.626777396908</v>
      </c>
      <c r="N84" s="10">
        <v>-4344.1114081780288</v>
      </c>
    </row>
    <row r="85" spans="1:14" ht="13.2" x14ac:dyDescent="0.25">
      <c r="A85" s="8"/>
      <c r="B85" s="8"/>
      <c r="I85" s="13"/>
      <c r="J85" s="31" t="s">
        <v>38</v>
      </c>
      <c r="K85" s="31"/>
      <c r="L85" s="10">
        <v>-19870.498072906295</v>
      </c>
      <c r="N85" s="10">
        <v>-1000.821502371685</v>
      </c>
    </row>
    <row r="86" spans="1:14" ht="13.5" customHeight="1" x14ac:dyDescent="0.25">
      <c r="A86" s="8"/>
      <c r="B86" s="8"/>
      <c r="I86" s="13"/>
      <c r="J86" s="31"/>
      <c r="K86" s="31"/>
    </row>
    <row r="87" spans="1:14" ht="13.2" x14ac:dyDescent="0.25">
      <c r="A87" s="8"/>
      <c r="B87" s="8"/>
      <c r="C87" s="8" t="s">
        <v>20</v>
      </c>
      <c r="D87" s="8" t="s">
        <v>43</v>
      </c>
      <c r="I87" s="15" t="s">
        <v>44</v>
      </c>
      <c r="J87" s="13"/>
      <c r="K87" s="13"/>
      <c r="L87" s="79">
        <v>37689</v>
      </c>
      <c r="M87" s="79"/>
      <c r="N87" s="79">
        <v>12849.389998505334</v>
      </c>
    </row>
    <row r="88" spans="1:14" ht="9" customHeight="1" x14ac:dyDescent="0.25">
      <c r="A88" s="8"/>
      <c r="B88" s="8"/>
      <c r="I88" s="13"/>
    </row>
    <row r="89" spans="1:14" ht="13.2" x14ac:dyDescent="0.25">
      <c r="A89" s="8"/>
      <c r="B89" s="8"/>
      <c r="I89" s="8" t="s">
        <v>29</v>
      </c>
      <c r="J89" s="31" t="s">
        <v>36</v>
      </c>
      <c r="K89" s="31"/>
      <c r="L89" s="10">
        <v>11325</v>
      </c>
      <c r="N89" s="10">
        <v>8849.1265814392464</v>
      </c>
    </row>
    <row r="90" spans="1:14" ht="13.2" x14ac:dyDescent="0.25">
      <c r="A90" s="8"/>
      <c r="B90" s="8"/>
      <c r="I90" s="13"/>
      <c r="J90" s="32" t="s">
        <v>37</v>
      </c>
      <c r="K90" s="32"/>
      <c r="L90" s="10">
        <v>19360</v>
      </c>
      <c r="N90" s="10">
        <v>3501.7991770037929</v>
      </c>
    </row>
    <row r="91" spans="1:14" ht="13.2" x14ac:dyDescent="0.25">
      <c r="A91" s="8"/>
      <c r="B91" s="8"/>
      <c r="I91" s="13"/>
      <c r="J91" s="31" t="s">
        <v>38</v>
      </c>
      <c r="K91" s="31"/>
      <c r="L91" s="10">
        <v>7004</v>
      </c>
      <c r="N91" s="10">
        <v>498.46424006229495</v>
      </c>
    </row>
    <row r="92" spans="1:14" ht="12" customHeight="1" x14ac:dyDescent="0.25">
      <c r="A92" s="8"/>
      <c r="B92" s="8"/>
      <c r="I92" s="13"/>
      <c r="J92" s="13"/>
      <c r="K92" s="13"/>
    </row>
    <row r="93" spans="1:14" ht="13.2" x14ac:dyDescent="0.25">
      <c r="A93" s="8"/>
      <c r="B93" s="29">
        <v>3</v>
      </c>
      <c r="C93" s="21" t="s">
        <v>121</v>
      </c>
      <c r="L93" s="79">
        <v>-30902.7150463166</v>
      </c>
      <c r="M93" s="79"/>
      <c r="N93" s="79">
        <v>0</v>
      </c>
    </row>
    <row r="94" spans="1:14" ht="35.25" customHeight="1" x14ac:dyDescent="0.25">
      <c r="A94" s="8"/>
      <c r="B94" s="8"/>
      <c r="C94" s="8" t="s">
        <v>122</v>
      </c>
      <c r="I94" s="15" t="s">
        <v>44</v>
      </c>
      <c r="J94" s="13"/>
      <c r="K94" s="13"/>
      <c r="L94" s="17">
        <v>-30902.7150463166</v>
      </c>
      <c r="M94" s="17"/>
      <c r="N94" s="17">
        <v>0</v>
      </c>
    </row>
    <row r="95" spans="1:14" ht="18.75" customHeight="1" x14ac:dyDescent="0.25">
      <c r="A95" s="8"/>
      <c r="B95" s="8"/>
      <c r="I95" s="8" t="s">
        <v>29</v>
      </c>
      <c r="J95" s="31" t="s">
        <v>36</v>
      </c>
      <c r="L95" s="10">
        <v>-10591.762606428199</v>
      </c>
      <c r="N95" s="10">
        <v>0</v>
      </c>
    </row>
    <row r="96" spans="1:14" ht="13.2" x14ac:dyDescent="0.25">
      <c r="A96" s="8"/>
      <c r="B96" s="8"/>
      <c r="J96" s="32" t="s">
        <v>37</v>
      </c>
      <c r="L96" s="10">
        <v>-18755.767360178397</v>
      </c>
      <c r="N96" s="10">
        <v>0</v>
      </c>
    </row>
    <row r="97" spans="1:28" x14ac:dyDescent="0.3">
      <c r="B97" s="8"/>
      <c r="J97" s="31" t="s">
        <v>38</v>
      </c>
      <c r="L97" s="10">
        <v>-1555.1850797100001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-48229.77945841488</v>
      </c>
      <c r="M113" s="17"/>
      <c r="N113" s="17">
        <v>-16777.977560474385</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32"/>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32" t="s">
        <v>51</v>
      </c>
      <c r="K131" s="532"/>
      <c r="L131" s="79">
        <v>0</v>
      </c>
      <c r="M131" s="79"/>
      <c r="N131" s="79">
        <v>0</v>
      </c>
    </row>
    <row r="132" spans="1:28" s="97" customFormat="1" ht="15" x14ac:dyDescent="0.25">
      <c r="A132" s="3"/>
      <c r="E132" s="38"/>
      <c r="J132" s="533"/>
      <c r="K132" s="533"/>
      <c r="L132" s="10"/>
      <c r="M132" s="10"/>
      <c r="N132" s="10"/>
      <c r="O132"/>
      <c r="P132"/>
      <c r="Q132"/>
      <c r="R132"/>
      <c r="S132"/>
      <c r="T132"/>
      <c r="U132"/>
      <c r="V132"/>
      <c r="W132"/>
      <c r="X132"/>
      <c r="Y132"/>
      <c r="Z132"/>
      <c r="AA132"/>
      <c r="AB132"/>
    </row>
    <row r="133" spans="1:28" x14ac:dyDescent="0.3">
      <c r="C133" s="8" t="s">
        <v>8</v>
      </c>
      <c r="D133" s="8" t="s">
        <v>52</v>
      </c>
      <c r="J133" s="532" t="s">
        <v>51</v>
      </c>
      <c r="K133" s="532"/>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-5763.4334500000004</v>
      </c>
      <c r="M146" s="39"/>
      <c r="N146" s="39">
        <v>-72.890173000000004</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30535.614580671299</v>
      </c>
      <c r="M148" s="40"/>
      <c r="N148" s="40">
        <v>0</v>
      </c>
      <c r="U148" s="8"/>
      <c r="V148" s="8"/>
      <c r="W148" s="8"/>
      <c r="X148" s="8"/>
      <c r="Y148" s="8"/>
      <c r="Z148" s="8"/>
      <c r="AA148" s="8"/>
      <c r="AB148" s="8"/>
    </row>
    <row r="149" spans="1:28" x14ac:dyDescent="0.3">
      <c r="D149" s="8" t="s">
        <v>61</v>
      </c>
      <c r="I149" s="28"/>
      <c r="J149" s="28"/>
      <c r="K149" s="28"/>
      <c r="L149" s="40">
        <v>7767.6589956541802</v>
      </c>
      <c r="M149" s="40"/>
      <c r="N149" s="40">
        <v>12119.149040573</v>
      </c>
      <c r="U149" s="8"/>
      <c r="V149" s="8"/>
      <c r="W149" s="8"/>
      <c r="X149" s="8"/>
      <c r="Y149" s="8"/>
      <c r="Z149" s="8"/>
      <c r="AA149" s="8"/>
      <c r="AB149" s="8"/>
    </row>
    <row r="150" spans="1:28" x14ac:dyDescent="0.3">
      <c r="D150" s="14"/>
      <c r="I150" s="28"/>
      <c r="J150" s="28"/>
      <c r="K150" s="28"/>
      <c r="L150" s="90"/>
      <c r="M150" s="90"/>
      <c r="N150" s="90"/>
      <c r="Q150" s="528"/>
      <c r="U150" s="8"/>
      <c r="V150" s="8"/>
      <c r="W150" s="8"/>
      <c r="X150" s="8"/>
      <c r="Y150" s="8"/>
      <c r="Z150" s="8"/>
      <c r="AA150" s="8"/>
      <c r="AB150" s="8"/>
    </row>
    <row r="151" spans="1:28" x14ac:dyDescent="0.3">
      <c r="C151" s="8" t="s">
        <v>62</v>
      </c>
      <c r="D151" s="8" t="s">
        <v>359</v>
      </c>
      <c r="J151" s="28"/>
      <c r="K151" s="28"/>
      <c r="L151" s="39">
        <v>-77387.760060723129</v>
      </c>
      <c r="M151" s="39"/>
      <c r="N151" s="39">
        <v>-2225.3339620980296</v>
      </c>
      <c r="Q151" s="529"/>
      <c r="U151" s="8"/>
      <c r="V151" s="8"/>
      <c r="W151" s="8"/>
      <c r="X151" s="8"/>
      <c r="Y151" s="8"/>
      <c r="Z151" s="8"/>
      <c r="AA151" s="8"/>
      <c r="AB151" s="8"/>
    </row>
    <row r="152" spans="1:28" x14ac:dyDescent="0.3">
      <c r="I152" s="8" t="s">
        <v>64</v>
      </c>
      <c r="J152" s="28"/>
      <c r="K152" s="28"/>
      <c r="L152" s="27">
        <v>80.732786000000004</v>
      </c>
      <c r="M152" s="27"/>
      <c r="N152" s="27">
        <v>-2169.1181459999998</v>
      </c>
      <c r="Q152" s="529"/>
      <c r="U152" s="8"/>
      <c r="V152" s="8"/>
      <c r="W152" s="8"/>
      <c r="X152" s="8"/>
      <c r="Y152" s="8"/>
      <c r="Z152" s="8"/>
      <c r="AA152" s="8"/>
      <c r="AB152" s="8"/>
    </row>
    <row r="153" spans="1:28" x14ac:dyDescent="0.3">
      <c r="I153" s="8" t="s">
        <v>65</v>
      </c>
      <c r="J153" s="28"/>
      <c r="K153" s="28"/>
      <c r="L153" s="27">
        <v>-78746.714663786566</v>
      </c>
      <c r="M153" s="27"/>
      <c r="N153" s="27">
        <v>-43.760502132675192</v>
      </c>
      <c r="Q153" s="529"/>
      <c r="U153" s="8"/>
      <c r="V153" s="8"/>
      <c r="W153" s="8"/>
      <c r="X153" s="8"/>
      <c r="Y153" s="8"/>
      <c r="Z153" s="8"/>
      <c r="AA153" s="8"/>
      <c r="AB153" s="8"/>
    </row>
    <row r="154" spans="1:28" x14ac:dyDescent="0.3">
      <c r="I154" s="8" t="s">
        <v>66</v>
      </c>
      <c r="J154" s="28"/>
      <c r="K154" s="28"/>
      <c r="L154" s="27">
        <v>1278.2218170634501</v>
      </c>
      <c r="M154" s="27"/>
      <c r="N154" s="27">
        <v>-12.45531396535454</v>
      </c>
      <c r="Q154" s="529"/>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34"/>
      <c r="M174" s="534"/>
      <c r="N174" s="534"/>
    </row>
    <row r="175" spans="1:28" x14ac:dyDescent="0.3">
      <c r="L175" s="534"/>
      <c r="M175" s="534"/>
      <c r="N175" s="534"/>
    </row>
    <row r="177" spans="10:14" x14ac:dyDescent="0.3">
      <c r="J177" s="70"/>
    </row>
    <row r="180" spans="10:14" x14ac:dyDescent="0.3">
      <c r="L180" s="45"/>
      <c r="M180" s="45"/>
      <c r="N180" s="45"/>
    </row>
    <row r="193" spans="12:14" x14ac:dyDescent="0.3">
      <c r="L193" s="534"/>
      <c r="M193" s="534"/>
      <c r="N193" s="534"/>
    </row>
    <row r="194" spans="12:14" x14ac:dyDescent="0.3">
      <c r="L194" s="534"/>
      <c r="M194" s="534"/>
      <c r="N194" s="534"/>
    </row>
    <row r="195" spans="12:14" x14ac:dyDescent="0.3">
      <c r="L195" s="534"/>
      <c r="M195" s="534"/>
      <c r="N195" s="534"/>
    </row>
    <row r="196" spans="12:14" x14ac:dyDescent="0.3">
      <c r="L196" s="534"/>
      <c r="M196" s="534"/>
      <c r="N196" s="534"/>
    </row>
    <row r="197" spans="12:14" x14ac:dyDescent="0.3">
      <c r="L197" s="534"/>
      <c r="M197" s="534"/>
      <c r="N197" s="534"/>
    </row>
    <row r="198" spans="12:14" x14ac:dyDescent="0.3">
      <c r="L198" s="534"/>
      <c r="M198" s="534"/>
      <c r="N198" s="534"/>
    </row>
    <row r="199" spans="12:14" x14ac:dyDescent="0.3">
      <c r="L199" s="534"/>
      <c r="M199" s="534"/>
      <c r="N199" s="534"/>
    </row>
    <row r="200" spans="12:14" x14ac:dyDescent="0.3">
      <c r="L200" s="534"/>
      <c r="M200" s="534"/>
      <c r="N200" s="534"/>
    </row>
    <row r="201" spans="12:14" x14ac:dyDescent="0.3">
      <c r="L201" s="534"/>
      <c r="M201" s="534"/>
      <c r="N201" s="534"/>
    </row>
    <row r="202" spans="12:14" x14ac:dyDescent="0.3">
      <c r="L202" s="534"/>
      <c r="M202" s="534"/>
      <c r="N202" s="534"/>
    </row>
    <row r="203" spans="12:14" x14ac:dyDescent="0.3">
      <c r="L203" s="534"/>
      <c r="M203" s="534"/>
      <c r="N203" s="534"/>
    </row>
    <row r="204" spans="12:14" x14ac:dyDescent="0.3">
      <c r="L204" s="534"/>
      <c r="M204" s="534"/>
      <c r="N204" s="534"/>
    </row>
    <row r="205" spans="12:14" x14ac:dyDescent="0.3">
      <c r="L205" s="534"/>
      <c r="M205" s="534"/>
      <c r="N205" s="534"/>
    </row>
    <row r="206" spans="12:14" x14ac:dyDescent="0.3">
      <c r="L206" s="534"/>
      <c r="M206" s="534"/>
      <c r="N206" s="534"/>
    </row>
    <row r="207" spans="12:14" x14ac:dyDescent="0.3">
      <c r="L207" s="534"/>
      <c r="M207" s="534"/>
      <c r="N207" s="534"/>
    </row>
    <row r="208" spans="12:14" x14ac:dyDescent="0.3">
      <c r="L208" s="534"/>
      <c r="M208" s="534"/>
      <c r="N208" s="534"/>
    </row>
    <row r="209" spans="12:14" x14ac:dyDescent="0.3">
      <c r="L209" s="534"/>
      <c r="M209" s="534"/>
      <c r="N209" s="534"/>
    </row>
    <row r="210" spans="12:14" x14ac:dyDescent="0.3">
      <c r="L210" s="534"/>
      <c r="M210" s="534"/>
      <c r="N210" s="534"/>
    </row>
    <row r="211" spans="12:14" x14ac:dyDescent="0.3">
      <c r="L211" s="534"/>
      <c r="M211" s="534"/>
      <c r="N211" s="534"/>
    </row>
    <row r="212" spans="12:14" x14ac:dyDescent="0.3">
      <c r="L212" s="534"/>
      <c r="M212" s="534"/>
      <c r="N212" s="534"/>
    </row>
    <row r="213" spans="12:14" x14ac:dyDescent="0.3">
      <c r="L213" s="534"/>
      <c r="M213" s="534"/>
      <c r="N213" s="534"/>
    </row>
    <row r="214" spans="12:14" x14ac:dyDescent="0.3">
      <c r="L214" s="534"/>
      <c r="M214" s="534"/>
      <c r="N214" s="534"/>
    </row>
    <row r="215" spans="12:14" x14ac:dyDescent="0.3">
      <c r="L215" s="534"/>
      <c r="M215" s="534"/>
      <c r="N215" s="534"/>
    </row>
    <row r="216" spans="12:14" x14ac:dyDescent="0.3">
      <c r="L216" s="534"/>
      <c r="M216" s="534"/>
      <c r="N216" s="534"/>
    </row>
    <row r="217" spans="12:14" x14ac:dyDescent="0.3">
      <c r="L217" s="534"/>
      <c r="M217" s="534"/>
      <c r="N217" s="534"/>
    </row>
    <row r="218" spans="12:14" x14ac:dyDescent="0.3">
      <c r="L218" s="534"/>
      <c r="M218" s="534"/>
      <c r="N218" s="534"/>
    </row>
  </sheetData>
  <pageMargins left="0.7" right="0.7" top="0.75" bottom="0.75" header="0.3" footer="0.3"/>
  <pageSetup paperSize="9" scale="41" orientation="portrait" r:id="rId1"/>
  <rowBreaks count="1" manualBreakCount="1">
    <brk id="116"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N19" sqref="N19"/>
    </sheetView>
  </sheetViews>
  <sheetFormatPr defaultColWidth="9.109375" defaultRowHeight="15.6" x14ac:dyDescent="0.3"/>
  <cols>
    <col min="1" max="1" width="2.88671875" style="1" customWidth="1"/>
    <col min="2" max="2" width="5" style="551"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43405</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173215.06023087393</v>
      </c>
      <c r="M8" s="76"/>
      <c r="N8" s="76">
        <v>20343.654547946866</v>
      </c>
    </row>
    <row r="9" spans="1:28" s="97" customFormat="1" ht="15" x14ac:dyDescent="0.25">
      <c r="A9" s="3"/>
      <c r="L9" s="77"/>
      <c r="M9" s="77"/>
      <c r="N9" s="77"/>
      <c r="O9"/>
      <c r="P9"/>
      <c r="Q9"/>
      <c r="R9"/>
      <c r="S9"/>
      <c r="T9"/>
      <c r="U9"/>
      <c r="V9"/>
      <c r="W9"/>
      <c r="X9"/>
      <c r="Y9"/>
      <c r="Z9"/>
      <c r="AA9"/>
      <c r="AB9"/>
    </row>
    <row r="10" spans="1:28" x14ac:dyDescent="0.3">
      <c r="B10" s="551">
        <v>1</v>
      </c>
      <c r="C10" s="21" t="s">
        <v>7</v>
      </c>
      <c r="L10" s="79">
        <v>130313.90252462466</v>
      </c>
      <c r="M10" s="79"/>
      <c r="N10" s="79">
        <v>9088.7609539675668</v>
      </c>
    </row>
    <row r="11" spans="1:28" ht="7.5" customHeight="1" x14ac:dyDescent="0.3">
      <c r="L11" s="17"/>
      <c r="M11" s="17"/>
      <c r="N11" s="17"/>
    </row>
    <row r="12" spans="1:28" ht="15.75" customHeight="1" x14ac:dyDescent="0.3">
      <c r="C12" s="8" t="s">
        <v>8</v>
      </c>
      <c r="D12" s="8" t="s">
        <v>9</v>
      </c>
      <c r="L12" s="79">
        <v>110167.92979593072</v>
      </c>
      <c r="M12" s="79"/>
      <c r="N12" s="79">
        <v>8413.4393535310483</v>
      </c>
    </row>
    <row r="13" spans="1:28" ht="7.5" customHeight="1" x14ac:dyDescent="0.3"/>
    <row r="14" spans="1:28" ht="15" customHeight="1" x14ac:dyDescent="0.3">
      <c r="D14" s="8" t="s">
        <v>10</v>
      </c>
      <c r="L14" s="17">
        <v>103773.55510587126</v>
      </c>
      <c r="M14" s="17"/>
      <c r="N14" s="17">
        <v>6302.1006577894041</v>
      </c>
    </row>
    <row r="15" spans="1:28" ht="15" customHeight="1" x14ac:dyDescent="0.3">
      <c r="D15" s="22" t="s">
        <v>11</v>
      </c>
      <c r="E15" s="23" t="s">
        <v>12</v>
      </c>
      <c r="L15" s="10">
        <v>100215.54167355281</v>
      </c>
      <c r="N15" s="10">
        <v>6302.1006577894041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3558.0134323184452</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3558.0134323184452</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6394.3746900594615</v>
      </c>
      <c r="M23" s="17"/>
      <c r="N23" s="17">
        <v>2111.3386957416437</v>
      </c>
      <c r="U23" s="8"/>
      <c r="V23" s="8"/>
      <c r="W23" s="8"/>
      <c r="X23" s="8"/>
      <c r="Y23" s="8"/>
      <c r="Z23" s="8"/>
      <c r="AA23" s="8"/>
      <c r="AB23" s="8"/>
    </row>
    <row r="24" spans="1:28" ht="15" customHeight="1" x14ac:dyDescent="0.25">
      <c r="A24" s="8"/>
      <c r="B24" s="8"/>
      <c r="D24" s="22" t="s">
        <v>11</v>
      </c>
      <c r="E24" s="23" t="s">
        <v>12</v>
      </c>
      <c r="L24" s="10">
        <v>5555.1837615215263</v>
      </c>
      <c r="N24" s="10">
        <v>2111.3386957416437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839.19092853793506</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839.19092853793506</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20145.972728693938</v>
      </c>
      <c r="M32" s="17"/>
      <c r="N32" s="17">
        <v>675.32160043651834</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19694.778933369427</v>
      </c>
      <c r="N34" s="10">
        <v>673.79318334796949</v>
      </c>
      <c r="U34" s="8"/>
      <c r="V34" s="8"/>
      <c r="W34" s="8"/>
      <c r="X34" s="8"/>
      <c r="Y34" s="8"/>
      <c r="Z34" s="8"/>
      <c r="AA34" s="8"/>
      <c r="AB34" s="8"/>
    </row>
    <row r="35" spans="1:28" ht="13.2" x14ac:dyDescent="0.25">
      <c r="A35" s="8"/>
      <c r="D35" s="22" t="s">
        <v>13</v>
      </c>
      <c r="E35" s="8" t="s">
        <v>22</v>
      </c>
      <c r="L35" s="10">
        <v>1.8580216852670093</v>
      </c>
      <c r="N35" s="10">
        <v>6.5042183995060046E-3</v>
      </c>
      <c r="U35" s="8"/>
      <c r="V35" s="8"/>
      <c r="W35" s="8"/>
      <c r="X35" s="8"/>
      <c r="Y35" s="8"/>
      <c r="Z35" s="8"/>
      <c r="AA35" s="8"/>
      <c r="AB35" s="8"/>
    </row>
    <row r="36" spans="1:28" ht="15.75" customHeight="1" x14ac:dyDescent="0.25">
      <c r="A36" s="8"/>
      <c r="F36" s="24" t="s">
        <v>15</v>
      </c>
      <c r="L36" s="81">
        <v>1.8580196852670092</v>
      </c>
      <c r="M36" s="81"/>
      <c r="N36" s="81">
        <v>6.5042183995060046E-3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449.33577363924365</v>
      </c>
      <c r="N38" s="10">
        <v>1.5219128701493783</v>
      </c>
      <c r="U38" s="8"/>
      <c r="V38" s="8"/>
      <c r="W38" s="8"/>
      <c r="X38" s="8"/>
      <c r="Y38" s="8"/>
      <c r="Z38" s="8"/>
      <c r="AA38" s="8"/>
      <c r="AB38" s="8"/>
    </row>
    <row r="39" spans="1:28" ht="13.2" x14ac:dyDescent="0.25">
      <c r="A39" s="8"/>
      <c r="F39" s="24" t="s">
        <v>15</v>
      </c>
      <c r="L39" s="81">
        <v>249.81269866485746</v>
      </c>
      <c r="M39" s="81"/>
      <c r="N39" s="81">
        <v>0</v>
      </c>
      <c r="U39" s="8"/>
      <c r="V39" s="8"/>
      <c r="W39" s="8"/>
      <c r="X39" s="8"/>
      <c r="Y39" s="8"/>
      <c r="Z39" s="8"/>
      <c r="AA39" s="8"/>
      <c r="AB39" s="8"/>
    </row>
    <row r="40" spans="1:28" ht="13.2" x14ac:dyDescent="0.25">
      <c r="A40" s="8"/>
      <c r="F40" s="24" t="s">
        <v>16</v>
      </c>
      <c r="L40" s="81">
        <v>199.52307497438619</v>
      </c>
      <c r="M40" s="81"/>
      <c r="N40" s="81">
        <v>1.5219128701493783</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51">
        <v>2</v>
      </c>
      <c r="C44" s="21" t="s">
        <v>24</v>
      </c>
      <c r="L44" s="79">
        <v>6497.1350096278129</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51">
        <v>3</v>
      </c>
      <c r="C46" s="21" t="s">
        <v>25</v>
      </c>
      <c r="L46" s="79">
        <v>13187.452336878101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51">
        <v>4</v>
      </c>
      <c r="C48" s="21" t="s">
        <v>26</v>
      </c>
      <c r="H48" s="14"/>
      <c r="I48" s="8" t="s">
        <v>27</v>
      </c>
      <c r="L48" s="79">
        <v>12161.292825525928</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51">
        <v>5</v>
      </c>
      <c r="C51" s="21" t="s">
        <v>93</v>
      </c>
      <c r="G51" s="14"/>
      <c r="L51" s="79">
        <v>11055.277534217417</v>
      </c>
      <c r="M51" s="79"/>
      <c r="N51" s="79">
        <v>11254.893593979299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9220.0079691306983</v>
      </c>
      <c r="N56" s="10">
        <v>11254.893593979299</v>
      </c>
    </row>
    <row r="57" spans="1:28" s="28" customFormat="1" ht="15.75" customHeight="1" x14ac:dyDescent="0.25">
      <c r="G57" s="14" t="s">
        <v>30</v>
      </c>
      <c r="L57" s="80">
        <v>3916.7016964636541</v>
      </c>
      <c r="M57" s="80"/>
      <c r="N57" s="80">
        <v>3375.2257683299672</v>
      </c>
      <c r="O57"/>
      <c r="P57"/>
      <c r="Q57"/>
      <c r="R57"/>
      <c r="S57"/>
      <c r="T57"/>
      <c r="U57"/>
      <c r="V57"/>
      <c r="W57"/>
      <c r="X57"/>
      <c r="Y57"/>
      <c r="Z57"/>
      <c r="AA57"/>
      <c r="AB57"/>
    </row>
    <row r="58" spans="1:28" ht="13.2" x14ac:dyDescent="0.25">
      <c r="A58" s="8"/>
      <c r="F58" s="8" t="s">
        <v>121</v>
      </c>
      <c r="L58" s="10">
        <v>1835.2695650867183</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-14391.332621075002</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-1842.0265890200001</v>
      </c>
      <c r="U74" s="8"/>
      <c r="V74" s="8"/>
      <c r="W74" s="8"/>
      <c r="X74" s="8"/>
      <c r="Y74" s="8"/>
      <c r="Z74" s="8"/>
      <c r="AA74" s="8"/>
      <c r="AB74" s="8"/>
    </row>
    <row r="75" spans="1:28" x14ac:dyDescent="0.3">
      <c r="I75" s="13"/>
      <c r="J75" s="32" t="s">
        <v>37</v>
      </c>
      <c r="K75" s="32"/>
      <c r="L75" s="10">
        <v>0</v>
      </c>
      <c r="N75" s="10">
        <v>-9788.4730555600017</v>
      </c>
      <c r="U75" s="8"/>
      <c r="V75" s="8"/>
      <c r="W75" s="8"/>
      <c r="X75" s="8"/>
      <c r="Y75" s="8"/>
      <c r="Z75" s="8"/>
      <c r="AA75" s="8"/>
      <c r="AB75" s="8"/>
    </row>
    <row r="76" spans="1:28" x14ac:dyDescent="0.3">
      <c r="I76" s="13"/>
      <c r="J76" s="31" t="s">
        <v>38</v>
      </c>
      <c r="K76" s="31"/>
      <c r="L76" s="10">
        <v>0</v>
      </c>
      <c r="N76" s="10">
        <v>-2760.8329764949999</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-16199.608657823643</v>
      </c>
      <c r="M79" s="79"/>
      <c r="N79" s="79">
        <v>-2002.3054541984366</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-52226.608657823643</v>
      </c>
      <c r="M81" s="79"/>
      <c r="N81" s="79">
        <v>-14853.025901202776</v>
      </c>
    </row>
    <row r="82" spans="1:14" ht="9" customHeight="1" x14ac:dyDescent="0.25">
      <c r="A82" s="8"/>
      <c r="I82" s="13"/>
    </row>
    <row r="83" spans="1:14" ht="13.2" x14ac:dyDescent="0.25">
      <c r="A83" s="8"/>
      <c r="B83" s="8"/>
      <c r="I83" s="8" t="s">
        <v>29</v>
      </c>
      <c r="J83" s="31" t="s">
        <v>36</v>
      </c>
      <c r="K83" s="31"/>
      <c r="L83" s="10">
        <v>-6140.1066739462713</v>
      </c>
      <c r="N83" s="10">
        <v>-1277.9136163544979</v>
      </c>
    </row>
    <row r="84" spans="1:14" ht="13.2" x14ac:dyDescent="0.25">
      <c r="A84" s="8"/>
      <c r="B84" s="8"/>
      <c r="I84" s="13"/>
      <c r="J84" s="32" t="s">
        <v>37</v>
      </c>
      <c r="K84" s="32"/>
      <c r="L84" s="10">
        <v>-26625.710593007083</v>
      </c>
      <c r="N84" s="10">
        <v>-10646.307270986346</v>
      </c>
    </row>
    <row r="85" spans="1:14" ht="13.2" x14ac:dyDescent="0.25">
      <c r="A85" s="8"/>
      <c r="B85" s="8"/>
      <c r="I85" s="13"/>
      <c r="J85" s="31" t="s">
        <v>38</v>
      </c>
      <c r="K85" s="31"/>
      <c r="L85" s="10">
        <v>-19460.791390870294</v>
      </c>
      <c r="N85" s="10">
        <v>-2928.8050138619324</v>
      </c>
    </row>
    <row r="86" spans="1:14" ht="13.5" customHeight="1" x14ac:dyDescent="0.25">
      <c r="A86" s="8"/>
      <c r="B86" s="8"/>
      <c r="I86" s="13"/>
      <c r="J86" s="31"/>
      <c r="K86" s="31"/>
    </row>
    <row r="87" spans="1:14" ht="13.2" x14ac:dyDescent="0.25">
      <c r="A87" s="8"/>
      <c r="B87" s="8"/>
      <c r="C87" s="8" t="s">
        <v>20</v>
      </c>
      <c r="D87" s="8" t="s">
        <v>43</v>
      </c>
      <c r="I87" s="15" t="s">
        <v>44</v>
      </c>
      <c r="J87" s="13"/>
      <c r="K87" s="13"/>
      <c r="L87" s="79">
        <v>36027</v>
      </c>
      <c r="M87" s="79"/>
      <c r="N87" s="79">
        <v>12850.72044700434</v>
      </c>
    </row>
    <row r="88" spans="1:14" ht="9" customHeight="1" x14ac:dyDescent="0.25">
      <c r="A88" s="8"/>
      <c r="B88" s="8"/>
      <c r="I88" s="13"/>
    </row>
    <row r="89" spans="1:14" ht="13.2" x14ac:dyDescent="0.25">
      <c r="A89" s="8"/>
      <c r="B89" s="8"/>
      <c r="I89" s="8" t="s">
        <v>29</v>
      </c>
      <c r="J89" s="31" t="s">
        <v>36</v>
      </c>
      <c r="K89" s="31"/>
      <c r="L89" s="10">
        <v>6191</v>
      </c>
      <c r="N89" s="10">
        <v>1044.079397856586</v>
      </c>
    </row>
    <row r="90" spans="1:14" ht="13.2" x14ac:dyDescent="0.25">
      <c r="A90" s="8"/>
      <c r="B90" s="8"/>
      <c r="I90" s="13"/>
      <c r="J90" s="32" t="s">
        <v>37</v>
      </c>
      <c r="K90" s="32"/>
      <c r="L90" s="10">
        <v>22868</v>
      </c>
      <c r="N90" s="10">
        <v>9792.8109999999997</v>
      </c>
    </row>
    <row r="91" spans="1:14" ht="13.2" x14ac:dyDescent="0.25">
      <c r="A91" s="8"/>
      <c r="B91" s="8"/>
      <c r="I91" s="13"/>
      <c r="J91" s="31" t="s">
        <v>38</v>
      </c>
      <c r="K91" s="31"/>
      <c r="L91" s="10">
        <v>6968</v>
      </c>
      <c r="N91" s="10">
        <v>2013.8300491477542</v>
      </c>
    </row>
    <row r="92" spans="1:14" ht="12" customHeight="1" x14ac:dyDescent="0.25">
      <c r="A92" s="8"/>
      <c r="B92" s="8"/>
      <c r="I92" s="13"/>
      <c r="J92" s="13"/>
      <c r="K92" s="13"/>
    </row>
    <row r="93" spans="1:14" ht="13.2" x14ac:dyDescent="0.25">
      <c r="A93" s="8"/>
      <c r="B93" s="29">
        <v>3</v>
      </c>
      <c r="C93" s="21" t="s">
        <v>121</v>
      </c>
      <c r="L93" s="79">
        <v>-31132.942972616656</v>
      </c>
      <c r="M93" s="79"/>
      <c r="N93" s="79">
        <v>0</v>
      </c>
    </row>
    <row r="94" spans="1:14" ht="35.25" customHeight="1" x14ac:dyDescent="0.25">
      <c r="A94" s="8"/>
      <c r="B94" s="8"/>
      <c r="C94" s="8" t="s">
        <v>122</v>
      </c>
      <c r="I94" s="15" t="s">
        <v>44</v>
      </c>
      <c r="J94" s="13"/>
      <c r="K94" s="13"/>
      <c r="L94" s="17">
        <v>-31132.942972616656</v>
      </c>
      <c r="M94" s="17"/>
      <c r="N94" s="17">
        <v>0</v>
      </c>
    </row>
    <row r="95" spans="1:14" ht="18.75" customHeight="1" x14ac:dyDescent="0.25">
      <c r="A95" s="8"/>
      <c r="B95" s="8"/>
      <c r="I95" s="8" t="s">
        <v>29</v>
      </c>
      <c r="J95" s="31" t="s">
        <v>36</v>
      </c>
      <c r="L95" s="10">
        <v>-10847.273779324358</v>
      </c>
      <c r="N95" s="10">
        <v>0</v>
      </c>
    </row>
    <row r="96" spans="1:14" ht="13.2" x14ac:dyDescent="0.25">
      <c r="A96" s="8"/>
      <c r="B96" s="8"/>
      <c r="J96" s="32" t="s">
        <v>37</v>
      </c>
      <c r="L96" s="10">
        <v>-18730.484113582297</v>
      </c>
      <c r="N96" s="10">
        <v>0</v>
      </c>
    </row>
    <row r="97" spans="1:28" x14ac:dyDescent="0.3">
      <c r="B97" s="8"/>
      <c r="J97" s="31" t="s">
        <v>38</v>
      </c>
      <c r="L97" s="10">
        <v>-1555.1850797100001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-47332.551630440299</v>
      </c>
      <c r="M113" s="17"/>
      <c r="N113" s="17">
        <v>-16393.63807527344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32"/>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32" t="s">
        <v>51</v>
      </c>
      <c r="K131" s="532"/>
      <c r="L131" s="79">
        <v>0</v>
      </c>
      <c r="M131" s="79"/>
      <c r="N131" s="79">
        <v>0</v>
      </c>
    </row>
    <row r="132" spans="1:28" s="97" customFormat="1" ht="15" x14ac:dyDescent="0.25">
      <c r="A132" s="3"/>
      <c r="E132" s="38"/>
      <c r="J132" s="533"/>
      <c r="K132" s="533"/>
      <c r="L132" s="10"/>
      <c r="M132" s="10"/>
      <c r="N132" s="10"/>
      <c r="O132"/>
      <c r="P132"/>
      <c r="Q132"/>
      <c r="R132"/>
      <c r="S132"/>
      <c r="T132"/>
      <c r="U132"/>
      <c r="V132"/>
      <c r="W132"/>
      <c r="X132"/>
      <c r="Y132"/>
      <c r="Z132"/>
      <c r="AA132"/>
      <c r="AB132"/>
    </row>
    <row r="133" spans="1:28" x14ac:dyDescent="0.3">
      <c r="C133" s="8" t="s">
        <v>8</v>
      </c>
      <c r="D133" s="8" t="s">
        <v>52</v>
      </c>
      <c r="J133" s="532" t="s">
        <v>51</v>
      </c>
      <c r="K133" s="532"/>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-4660.6686950000003</v>
      </c>
      <c r="M146" s="39"/>
      <c r="N146" s="39">
        <v>-24.429929999999999</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30572.108867227456</v>
      </c>
      <c r="M148" s="40"/>
      <c r="N148" s="40">
        <v>0</v>
      </c>
      <c r="U148" s="8"/>
      <c r="V148" s="8"/>
      <c r="W148" s="8"/>
      <c r="X148" s="8"/>
      <c r="Y148" s="8"/>
      <c r="Z148" s="8"/>
      <c r="AA148" s="8"/>
      <c r="AB148" s="8"/>
    </row>
    <row r="149" spans="1:28" x14ac:dyDescent="0.3">
      <c r="D149" s="8" t="s">
        <v>61</v>
      </c>
      <c r="I149" s="28"/>
      <c r="J149" s="28"/>
      <c r="K149" s="28"/>
      <c r="L149" s="40">
        <v>11719.387429898299</v>
      </c>
      <c r="M149" s="40"/>
      <c r="N149" s="40">
        <v>11696.755335340797</v>
      </c>
      <c r="U149" s="8"/>
      <c r="V149" s="8"/>
      <c r="W149" s="8"/>
      <c r="X149" s="8"/>
      <c r="Y149" s="8"/>
      <c r="Z149" s="8"/>
      <c r="AA149" s="8"/>
      <c r="AB149" s="8"/>
    </row>
    <row r="150" spans="1:28" x14ac:dyDescent="0.3">
      <c r="D150" s="14"/>
      <c r="I150" s="28"/>
      <c r="J150" s="28"/>
      <c r="K150" s="28"/>
      <c r="L150" s="90"/>
      <c r="M150" s="90"/>
      <c r="N150" s="90"/>
      <c r="Q150" s="528"/>
      <c r="U150" s="8"/>
      <c r="V150" s="8"/>
      <c r="W150" s="8"/>
      <c r="X150" s="8"/>
      <c r="Y150" s="8"/>
      <c r="Z150" s="8"/>
      <c r="AA150" s="8"/>
      <c r="AB150" s="8"/>
    </row>
    <row r="151" spans="1:28" x14ac:dyDescent="0.3">
      <c r="C151" s="8" t="s">
        <v>62</v>
      </c>
      <c r="D151" s="8" t="s">
        <v>359</v>
      </c>
      <c r="J151" s="28"/>
      <c r="K151" s="28"/>
      <c r="L151" s="39">
        <v>-75397.274101830699</v>
      </c>
      <c r="M151" s="39"/>
      <c r="N151" s="39">
        <v>-2118.3755719014239</v>
      </c>
      <c r="Q151" s="529"/>
      <c r="U151" s="8"/>
      <c r="V151" s="8"/>
      <c r="W151" s="8"/>
      <c r="X151" s="8"/>
      <c r="Y151" s="8"/>
      <c r="Z151" s="8"/>
      <c r="AA151" s="8"/>
      <c r="AB151" s="8"/>
    </row>
    <row r="152" spans="1:28" x14ac:dyDescent="0.3">
      <c r="I152" s="8" t="s">
        <v>64</v>
      </c>
      <c r="J152" s="28"/>
      <c r="K152" s="28"/>
      <c r="L152" s="27">
        <v>29.964203000000001</v>
      </c>
      <c r="M152" s="27"/>
      <c r="N152" s="27">
        <v>-2121.9144409999999</v>
      </c>
      <c r="Q152" s="529"/>
      <c r="U152" s="8"/>
      <c r="V152" s="8"/>
      <c r="W152" s="8"/>
      <c r="X152" s="8"/>
      <c r="Y152" s="8"/>
      <c r="Z152" s="8"/>
      <c r="AA152" s="8"/>
      <c r="AB152" s="8"/>
    </row>
    <row r="153" spans="1:28" x14ac:dyDescent="0.3">
      <c r="I153" s="8" t="s">
        <v>65</v>
      </c>
      <c r="J153" s="28"/>
      <c r="K153" s="28"/>
      <c r="L153" s="27">
        <v>-77144.268058196933</v>
      </c>
      <c r="M153" s="27"/>
      <c r="N153" s="27">
        <v>54.559575318885116</v>
      </c>
      <c r="Q153" s="529"/>
      <c r="U153" s="8"/>
      <c r="V153" s="8"/>
      <c r="W153" s="8"/>
      <c r="X153" s="8"/>
      <c r="Y153" s="8"/>
      <c r="Z153" s="8"/>
      <c r="AA153" s="8"/>
      <c r="AB153" s="8"/>
    </row>
    <row r="154" spans="1:28" x14ac:dyDescent="0.3">
      <c r="I154" s="8" t="s">
        <v>66</v>
      </c>
      <c r="J154" s="28"/>
      <c r="K154" s="28"/>
      <c r="L154" s="27">
        <v>1717.0297533662438</v>
      </c>
      <c r="M154" s="27"/>
      <c r="N154" s="27">
        <v>-51.020706220309179</v>
      </c>
      <c r="Q154" s="529"/>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34"/>
      <c r="M174" s="534"/>
      <c r="N174" s="534"/>
    </row>
    <row r="175" spans="1:28" x14ac:dyDescent="0.3">
      <c r="L175" s="534"/>
      <c r="M175" s="534"/>
      <c r="N175" s="534"/>
    </row>
    <row r="177" spans="10:14" x14ac:dyDescent="0.3">
      <c r="J177" s="70"/>
    </row>
    <row r="180" spans="10:14" x14ac:dyDescent="0.3">
      <c r="L180" s="45"/>
      <c r="M180" s="45"/>
      <c r="N180" s="45"/>
    </row>
    <row r="193" spans="12:14" x14ac:dyDescent="0.3">
      <c r="L193" s="534"/>
      <c r="M193" s="534"/>
      <c r="N193" s="534"/>
    </row>
    <row r="194" spans="12:14" x14ac:dyDescent="0.3">
      <c r="L194" s="534"/>
      <c r="M194" s="534"/>
      <c r="N194" s="534"/>
    </row>
    <row r="195" spans="12:14" x14ac:dyDescent="0.3">
      <c r="L195" s="534"/>
      <c r="M195" s="534"/>
      <c r="N195" s="534"/>
    </row>
    <row r="196" spans="12:14" x14ac:dyDescent="0.3">
      <c r="L196" s="534"/>
      <c r="M196" s="534"/>
      <c r="N196" s="534"/>
    </row>
    <row r="197" spans="12:14" x14ac:dyDescent="0.3">
      <c r="L197" s="534"/>
      <c r="M197" s="534"/>
      <c r="N197" s="534"/>
    </row>
    <row r="198" spans="12:14" x14ac:dyDescent="0.3">
      <c r="L198" s="534"/>
      <c r="M198" s="534"/>
      <c r="N198" s="534"/>
    </row>
    <row r="199" spans="12:14" x14ac:dyDescent="0.3">
      <c r="L199" s="534"/>
      <c r="M199" s="534"/>
      <c r="N199" s="534"/>
    </row>
    <row r="200" spans="12:14" x14ac:dyDescent="0.3">
      <c r="L200" s="534"/>
      <c r="M200" s="534"/>
      <c r="N200" s="534"/>
    </row>
    <row r="201" spans="12:14" x14ac:dyDescent="0.3">
      <c r="L201" s="534"/>
      <c r="M201" s="534"/>
      <c r="N201" s="534"/>
    </row>
    <row r="202" spans="12:14" x14ac:dyDescent="0.3">
      <c r="L202" s="534"/>
      <c r="M202" s="534"/>
      <c r="N202" s="534"/>
    </row>
    <row r="203" spans="12:14" x14ac:dyDescent="0.3">
      <c r="L203" s="534"/>
      <c r="M203" s="534"/>
      <c r="N203" s="534"/>
    </row>
    <row r="204" spans="12:14" x14ac:dyDescent="0.3">
      <c r="L204" s="534"/>
      <c r="M204" s="534"/>
      <c r="N204" s="534"/>
    </row>
    <row r="205" spans="12:14" x14ac:dyDescent="0.3">
      <c r="L205" s="534"/>
      <c r="M205" s="534"/>
      <c r="N205" s="534"/>
    </row>
    <row r="206" spans="12:14" x14ac:dyDescent="0.3">
      <c r="L206" s="534"/>
      <c r="M206" s="534"/>
      <c r="N206" s="534"/>
    </row>
    <row r="207" spans="12:14" x14ac:dyDescent="0.3">
      <c r="L207" s="534"/>
      <c r="M207" s="534"/>
      <c r="N207" s="534"/>
    </row>
    <row r="208" spans="12:14" x14ac:dyDescent="0.3">
      <c r="L208" s="534"/>
      <c r="M208" s="534"/>
      <c r="N208" s="534"/>
    </row>
    <row r="209" spans="12:14" x14ac:dyDescent="0.3">
      <c r="L209" s="534"/>
      <c r="M209" s="534"/>
      <c r="N209" s="534"/>
    </row>
    <row r="210" spans="12:14" x14ac:dyDescent="0.3">
      <c r="L210" s="534"/>
      <c r="M210" s="534"/>
      <c r="N210" s="534"/>
    </row>
    <row r="211" spans="12:14" x14ac:dyDescent="0.3">
      <c r="L211" s="534"/>
      <c r="M211" s="534"/>
      <c r="N211" s="534"/>
    </row>
    <row r="212" spans="12:14" x14ac:dyDescent="0.3">
      <c r="L212" s="534"/>
      <c r="M212" s="534"/>
      <c r="N212" s="534"/>
    </row>
    <row r="213" spans="12:14" x14ac:dyDescent="0.3">
      <c r="L213" s="534"/>
      <c r="M213" s="534"/>
      <c r="N213" s="534"/>
    </row>
    <row r="214" spans="12:14" x14ac:dyDescent="0.3">
      <c r="L214" s="534"/>
      <c r="M214" s="534"/>
      <c r="N214" s="534"/>
    </row>
    <row r="215" spans="12:14" x14ac:dyDescent="0.3">
      <c r="L215" s="534"/>
      <c r="M215" s="534"/>
      <c r="N215" s="534"/>
    </row>
    <row r="216" spans="12:14" x14ac:dyDescent="0.3">
      <c r="L216" s="534"/>
      <c r="M216" s="534"/>
      <c r="N216" s="534"/>
    </row>
    <row r="217" spans="12:14" x14ac:dyDescent="0.3">
      <c r="L217" s="534"/>
      <c r="M217" s="534"/>
      <c r="N217" s="534"/>
    </row>
    <row r="218" spans="12:14" x14ac:dyDescent="0.3">
      <c r="L218" s="534"/>
      <c r="M218" s="534"/>
      <c r="N218" s="534"/>
    </row>
  </sheetData>
  <pageMargins left="0.7" right="0.7" top="0.75" bottom="0.75" header="0.3" footer="0.3"/>
  <pageSetup paperSize="9" scale="41" orientation="portrait" r:id="rId1"/>
  <rowBreaks count="1" manualBreakCount="1">
    <brk id="116"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AB218"/>
  <sheetViews>
    <sheetView showGridLines="0" view="pageBreakPreview" zoomScaleNormal="100" zoomScaleSheetLayoutView="100" workbookViewId="0">
      <pane ySplit="4" topLeftCell="A32" activePane="bottomLeft" state="frozen"/>
      <selection pane="bottomLeft" activeCell="M179" sqref="M179"/>
    </sheetView>
  </sheetViews>
  <sheetFormatPr defaultColWidth="9.109375" defaultRowHeight="15.6" x14ac:dyDescent="0.3"/>
  <cols>
    <col min="1" max="1" width="2.88671875" style="1" customWidth="1"/>
    <col min="2" max="2" width="5" style="543"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43374</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164239.03285688013</v>
      </c>
      <c r="M8" s="76"/>
      <c r="N8" s="76">
        <v>21009.874882171905</v>
      </c>
    </row>
    <row r="9" spans="1:28" s="97" customFormat="1" ht="15" x14ac:dyDescent="0.25">
      <c r="A9" s="3"/>
      <c r="L9" s="77"/>
      <c r="M9" s="77"/>
      <c r="N9" s="77"/>
      <c r="O9"/>
      <c r="P9"/>
      <c r="Q9"/>
      <c r="R9"/>
      <c r="S9"/>
      <c r="T9"/>
      <c r="U9"/>
      <c r="V9"/>
      <c r="W9"/>
      <c r="X9"/>
      <c r="Y9"/>
      <c r="Z9"/>
      <c r="AA9"/>
      <c r="AB9"/>
    </row>
    <row r="10" spans="1:28" x14ac:dyDescent="0.3">
      <c r="B10" s="543">
        <v>1</v>
      </c>
      <c r="C10" s="21" t="s">
        <v>7</v>
      </c>
      <c r="L10" s="79">
        <v>115825.56574773</v>
      </c>
      <c r="M10" s="79"/>
      <c r="N10" s="79">
        <v>9279.9255932950055</v>
      </c>
    </row>
    <row r="11" spans="1:28" ht="7.5" customHeight="1" x14ac:dyDescent="0.3">
      <c r="L11" s="17"/>
      <c r="M11" s="17"/>
      <c r="N11" s="17"/>
    </row>
    <row r="12" spans="1:28" ht="15.75" customHeight="1" x14ac:dyDescent="0.3">
      <c r="C12" s="8" t="s">
        <v>8</v>
      </c>
      <c r="D12" s="8" t="s">
        <v>9</v>
      </c>
      <c r="L12" s="79">
        <v>111669.77656832209</v>
      </c>
      <c r="M12" s="79"/>
      <c r="N12" s="79">
        <v>8641.0035542132973</v>
      </c>
    </row>
    <row r="13" spans="1:28" ht="7.5" customHeight="1" x14ac:dyDescent="0.3"/>
    <row r="14" spans="1:28" ht="15" customHeight="1" x14ac:dyDescent="0.3">
      <c r="D14" s="8" t="s">
        <v>10</v>
      </c>
      <c r="L14" s="17">
        <v>104528.62757095693</v>
      </c>
      <c r="M14" s="17"/>
      <c r="N14" s="17">
        <v>6309.3921461357995</v>
      </c>
    </row>
    <row r="15" spans="1:28" ht="15" customHeight="1" x14ac:dyDescent="0.3">
      <c r="D15" s="22" t="s">
        <v>11</v>
      </c>
      <c r="E15" s="23" t="s">
        <v>12</v>
      </c>
      <c r="L15" s="10">
        <v>101016.1195542115</v>
      </c>
      <c r="N15" s="10">
        <v>6309.3921461357995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3512.5080167454271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3512.5080167454271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7141.1489973651614</v>
      </c>
      <c r="M23" s="17"/>
      <c r="N23" s="17">
        <v>2331.6114080774969</v>
      </c>
      <c r="U23" s="8"/>
      <c r="V23" s="8"/>
      <c r="W23" s="8"/>
      <c r="X23" s="8"/>
      <c r="Y23" s="8"/>
      <c r="Z23" s="8"/>
      <c r="AA23" s="8"/>
      <c r="AB23" s="8"/>
    </row>
    <row r="24" spans="1:28" ht="15" customHeight="1" x14ac:dyDescent="0.25">
      <c r="A24" s="8"/>
      <c r="B24" s="8"/>
      <c r="D24" s="22" t="s">
        <v>11</v>
      </c>
      <c r="E24" s="23" t="s">
        <v>12</v>
      </c>
      <c r="L24" s="10">
        <v>6301.0517595314886</v>
      </c>
      <c r="N24" s="10">
        <v>2331.6114080774969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840.09723783367303</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840.09723783367303</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4155.7891794079105</v>
      </c>
      <c r="M32" s="17"/>
      <c r="N32" s="17">
        <v>638.92203908170745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3713.8173371990952</v>
      </c>
      <c r="N34" s="10">
        <v>636.36959696452709</v>
      </c>
      <c r="U34" s="8"/>
      <c r="V34" s="8"/>
      <c r="W34" s="8"/>
      <c r="X34" s="8"/>
      <c r="Y34" s="8"/>
      <c r="Z34" s="8"/>
      <c r="AA34" s="8"/>
      <c r="AB34" s="8"/>
    </row>
    <row r="35" spans="1:28" ht="13.2" x14ac:dyDescent="0.25">
      <c r="A35" s="8"/>
      <c r="D35" s="22" t="s">
        <v>13</v>
      </c>
      <c r="E35" s="8" t="s">
        <v>22</v>
      </c>
      <c r="L35" s="10">
        <v>2.1623106988807619</v>
      </c>
      <c r="N35" s="10">
        <v>6.916747598694809E-3</v>
      </c>
      <c r="U35" s="8"/>
      <c r="V35" s="8"/>
      <c r="W35" s="8"/>
      <c r="X35" s="8"/>
      <c r="Y35" s="8"/>
      <c r="Z35" s="8"/>
      <c r="AA35" s="8"/>
      <c r="AB35" s="8"/>
    </row>
    <row r="36" spans="1:28" ht="15.75" customHeight="1" x14ac:dyDescent="0.25">
      <c r="A36" s="8"/>
      <c r="F36" s="24" t="s">
        <v>15</v>
      </c>
      <c r="L36" s="81">
        <v>2.162308698880762</v>
      </c>
      <c r="M36" s="81"/>
      <c r="N36" s="81">
        <v>6.916747598694809E-3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439.80953150993406</v>
      </c>
      <c r="N38" s="10">
        <v>2.5455253695817257</v>
      </c>
      <c r="U38" s="8"/>
      <c r="V38" s="8"/>
      <c r="W38" s="8"/>
      <c r="X38" s="8"/>
      <c r="Y38" s="8"/>
      <c r="Z38" s="8"/>
      <c r="AA38" s="8"/>
      <c r="AB38" s="8"/>
    </row>
    <row r="39" spans="1:28" ht="13.2" x14ac:dyDescent="0.25">
      <c r="A39" s="8"/>
      <c r="F39" s="24" t="s">
        <v>15</v>
      </c>
      <c r="L39" s="81">
        <v>199.31153276006307</v>
      </c>
      <c r="M39" s="81"/>
      <c r="N39" s="81">
        <v>0</v>
      </c>
      <c r="U39" s="8"/>
      <c r="V39" s="8"/>
      <c r="W39" s="8"/>
      <c r="X39" s="8"/>
      <c r="Y39" s="8"/>
      <c r="Z39" s="8"/>
      <c r="AA39" s="8"/>
      <c r="AB39" s="8"/>
    </row>
    <row r="40" spans="1:28" ht="13.2" x14ac:dyDescent="0.25">
      <c r="A40" s="8"/>
      <c r="F40" s="24" t="s">
        <v>16</v>
      </c>
      <c r="L40" s="81">
        <v>240.49799874987099</v>
      </c>
      <c r="M40" s="81"/>
      <c r="N40" s="81">
        <v>2.5455253695817257</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43">
        <v>2</v>
      </c>
      <c r="C44" s="21" t="s">
        <v>24</v>
      </c>
      <c r="L44" s="79">
        <v>6494.1069501174416</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43">
        <v>3</v>
      </c>
      <c r="C46" s="21" t="s">
        <v>25</v>
      </c>
      <c r="L46" s="79">
        <v>12969.645645615301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3">
        <v>4</v>
      </c>
      <c r="C48" s="21" t="s">
        <v>26</v>
      </c>
      <c r="H48" s="14"/>
      <c r="I48" s="8" t="s">
        <v>27</v>
      </c>
      <c r="L48" s="79">
        <v>12137.308535255957</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43">
        <v>5</v>
      </c>
      <c r="C51" s="21" t="s">
        <v>93</v>
      </c>
      <c r="G51" s="14"/>
      <c r="L51" s="79">
        <v>16812.405978161434</v>
      </c>
      <c r="M51" s="79"/>
      <c r="N51" s="79">
        <v>11729.9492888769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14978.595893366402</v>
      </c>
      <c r="N56" s="10">
        <v>11729.9492888769</v>
      </c>
    </row>
    <row r="57" spans="1:28" s="28" customFormat="1" ht="15.75" customHeight="1" x14ac:dyDescent="0.25">
      <c r="G57" s="14" t="s">
        <v>30</v>
      </c>
      <c r="L57" s="80">
        <v>4771.3484754136834</v>
      </c>
      <c r="M57" s="80"/>
      <c r="N57" s="80">
        <v>2545.0457669826919</v>
      </c>
      <c r="O57"/>
      <c r="P57"/>
      <c r="Q57"/>
      <c r="R57"/>
      <c r="S57"/>
      <c r="T57"/>
      <c r="U57"/>
      <c r="V57"/>
      <c r="W57"/>
      <c r="X57"/>
      <c r="Y57"/>
      <c r="Z57"/>
      <c r="AA57"/>
      <c r="AB57"/>
    </row>
    <row r="58" spans="1:28" ht="13.2" x14ac:dyDescent="0.25">
      <c r="A58" s="8"/>
      <c r="F58" s="8" t="s">
        <v>121</v>
      </c>
      <c r="L58" s="10">
        <v>1833.8100847950302</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-15982.630937235001</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-5518.9899758200036</v>
      </c>
      <c r="U74" s="8"/>
      <c r="V74" s="8"/>
      <c r="W74" s="8"/>
      <c r="X74" s="8"/>
      <c r="Y74" s="8"/>
      <c r="Z74" s="8"/>
      <c r="AA74" s="8"/>
      <c r="AB74" s="8"/>
    </row>
    <row r="75" spans="1:28" x14ac:dyDescent="0.3">
      <c r="I75" s="13"/>
      <c r="J75" s="32" t="s">
        <v>37</v>
      </c>
      <c r="K75" s="32"/>
      <c r="L75" s="10">
        <v>0</v>
      </c>
      <c r="N75" s="10">
        <v>-6557.4418982599964</v>
      </c>
      <c r="U75" s="8"/>
      <c r="V75" s="8"/>
      <c r="W75" s="8"/>
      <c r="X75" s="8"/>
      <c r="Y75" s="8"/>
      <c r="Z75" s="8"/>
      <c r="AA75" s="8"/>
      <c r="AB75" s="8"/>
    </row>
    <row r="76" spans="1:28" x14ac:dyDescent="0.3">
      <c r="I76" s="13"/>
      <c r="J76" s="31" t="s">
        <v>38</v>
      </c>
      <c r="K76" s="31"/>
      <c r="L76" s="10">
        <v>0</v>
      </c>
      <c r="N76" s="10">
        <v>-3906.1990631549988</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-16093.630303235317</v>
      </c>
      <c r="M79" s="79"/>
      <c r="N79" s="79">
        <v>-2073.6756817871101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-45353.630303235317</v>
      </c>
      <c r="M81" s="79"/>
      <c r="N81" s="79">
        <v>-16785.156567878956</v>
      </c>
    </row>
    <row r="82" spans="1:14" ht="9" customHeight="1" x14ac:dyDescent="0.25">
      <c r="A82" s="8"/>
      <c r="I82" s="13"/>
    </row>
    <row r="83" spans="1:14" ht="13.2" x14ac:dyDescent="0.25">
      <c r="A83" s="8"/>
      <c r="B83" s="8"/>
      <c r="I83" s="8" t="s">
        <v>29</v>
      </c>
      <c r="J83" s="31" t="s">
        <v>36</v>
      </c>
      <c r="K83" s="31"/>
      <c r="L83" s="10">
        <v>-12759.646863960086</v>
      </c>
      <c r="N83" s="10">
        <v>-5484.0429736744391</v>
      </c>
    </row>
    <row r="84" spans="1:14" ht="13.2" x14ac:dyDescent="0.25">
      <c r="A84" s="8"/>
      <c r="B84" s="8"/>
      <c r="I84" s="13"/>
      <c r="J84" s="32" t="s">
        <v>37</v>
      </c>
      <c r="K84" s="32"/>
      <c r="L84" s="10">
        <v>-13713.199538190911</v>
      </c>
      <c r="N84" s="10">
        <v>-7923.8009342958285</v>
      </c>
    </row>
    <row r="85" spans="1:14" ht="13.2" x14ac:dyDescent="0.25">
      <c r="A85" s="8"/>
      <c r="B85" s="8"/>
      <c r="I85" s="13"/>
      <c r="J85" s="31" t="s">
        <v>38</v>
      </c>
      <c r="K85" s="31"/>
      <c r="L85" s="10">
        <v>-18880.783901084324</v>
      </c>
      <c r="N85" s="10">
        <v>-3377.3126599086895</v>
      </c>
    </row>
    <row r="86" spans="1:14" ht="13.5" customHeight="1" x14ac:dyDescent="0.25">
      <c r="A86" s="8"/>
      <c r="B86" s="8"/>
      <c r="I86" s="13"/>
      <c r="J86" s="31"/>
      <c r="K86" s="31"/>
    </row>
    <row r="87" spans="1:14" ht="13.2" x14ac:dyDescent="0.25">
      <c r="A87" s="8"/>
      <c r="B87" s="8"/>
      <c r="C87" s="8" t="s">
        <v>20</v>
      </c>
      <c r="D87" s="8" t="s">
        <v>43</v>
      </c>
      <c r="I87" s="15" t="s">
        <v>44</v>
      </c>
      <c r="J87" s="13"/>
      <c r="K87" s="13"/>
      <c r="L87" s="79">
        <v>29260</v>
      </c>
      <c r="M87" s="79"/>
      <c r="N87" s="79">
        <v>14711.480886091846</v>
      </c>
    </row>
    <row r="88" spans="1:14" ht="9" customHeight="1" x14ac:dyDescent="0.25">
      <c r="A88" s="8"/>
      <c r="B88" s="8"/>
      <c r="I88" s="13"/>
    </row>
    <row r="89" spans="1:14" ht="13.2" x14ac:dyDescent="0.25">
      <c r="A89" s="8"/>
      <c r="B89" s="8"/>
      <c r="I89" s="8" t="s">
        <v>29</v>
      </c>
      <c r="J89" s="31" t="s">
        <v>36</v>
      </c>
      <c r="K89" s="31"/>
      <c r="L89" s="10">
        <v>12142</v>
      </c>
      <c r="N89" s="10">
        <v>5167.4217593031854</v>
      </c>
    </row>
    <row r="90" spans="1:14" ht="13.2" x14ac:dyDescent="0.25">
      <c r="A90" s="8"/>
      <c r="B90" s="8"/>
      <c r="I90" s="13"/>
      <c r="J90" s="32" t="s">
        <v>37</v>
      </c>
      <c r="K90" s="32"/>
      <c r="L90" s="10">
        <v>11817</v>
      </c>
      <c r="N90" s="10">
        <v>7182.4862994239147</v>
      </c>
    </row>
    <row r="91" spans="1:14" ht="13.2" x14ac:dyDescent="0.25">
      <c r="A91" s="8"/>
      <c r="B91" s="8"/>
      <c r="I91" s="13"/>
      <c r="J91" s="31" t="s">
        <v>38</v>
      </c>
      <c r="K91" s="31"/>
      <c r="L91" s="10">
        <v>5301</v>
      </c>
      <c r="N91" s="10">
        <v>2361.5728273647464</v>
      </c>
    </row>
    <row r="92" spans="1:14" ht="12" customHeight="1" x14ac:dyDescent="0.25">
      <c r="A92" s="8"/>
      <c r="B92" s="8"/>
      <c r="I92" s="13"/>
      <c r="J92" s="13"/>
      <c r="K92" s="13"/>
    </row>
    <row r="93" spans="1:14" ht="13.2" x14ac:dyDescent="0.25">
      <c r="A93" s="8"/>
      <c r="B93" s="29">
        <v>3</v>
      </c>
      <c r="C93" s="21" t="s">
        <v>121</v>
      </c>
      <c r="L93" s="79">
        <v>-23775.232514124782</v>
      </c>
      <c r="M93" s="79"/>
      <c r="N93" s="79">
        <v>-231.871249347</v>
      </c>
    </row>
    <row r="94" spans="1:14" ht="35.25" customHeight="1" x14ac:dyDescent="0.25">
      <c r="A94" s="8"/>
      <c r="B94" s="8"/>
      <c r="C94" s="8" t="s">
        <v>122</v>
      </c>
      <c r="I94" s="15" t="s">
        <v>44</v>
      </c>
      <c r="J94" s="13"/>
      <c r="K94" s="13"/>
      <c r="L94" s="17">
        <v>-23775.232514124782</v>
      </c>
      <c r="M94" s="17"/>
      <c r="N94" s="17">
        <v>-231.871249347</v>
      </c>
    </row>
    <row r="95" spans="1:14" ht="18.75" customHeight="1" x14ac:dyDescent="0.25">
      <c r="A95" s="8"/>
      <c r="B95" s="8"/>
      <c r="I95" s="8" t="s">
        <v>29</v>
      </c>
      <c r="J95" s="31" t="s">
        <v>36</v>
      </c>
      <c r="L95" s="10">
        <v>-18039.790827653011</v>
      </c>
      <c r="N95" s="10">
        <v>-231.871249347</v>
      </c>
    </row>
    <row r="96" spans="1:14" ht="13.2" x14ac:dyDescent="0.25">
      <c r="A96" s="8"/>
      <c r="B96" s="8"/>
      <c r="J96" s="32" t="s">
        <v>37</v>
      </c>
      <c r="L96" s="10">
        <v>-4818.4683479817713</v>
      </c>
      <c r="N96" s="10">
        <v>0</v>
      </c>
    </row>
    <row r="97" spans="1:28" x14ac:dyDescent="0.3">
      <c r="B97" s="8"/>
      <c r="J97" s="31" t="s">
        <v>38</v>
      </c>
      <c r="L97" s="10">
        <v>-916.97333849000006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-39868.862817360103</v>
      </c>
      <c r="M113" s="17"/>
      <c r="N113" s="17">
        <v>-18288.177868369112</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32"/>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32" t="s">
        <v>51</v>
      </c>
      <c r="K131" s="532"/>
      <c r="L131" s="79">
        <v>0</v>
      </c>
      <c r="M131" s="79"/>
      <c r="N131" s="79">
        <v>0</v>
      </c>
    </row>
    <row r="132" spans="1:28" s="97" customFormat="1" ht="15" x14ac:dyDescent="0.25">
      <c r="A132" s="3"/>
      <c r="E132" s="38"/>
      <c r="J132" s="533"/>
      <c r="K132" s="533"/>
      <c r="L132" s="10"/>
      <c r="M132" s="10"/>
      <c r="N132" s="10"/>
      <c r="O132"/>
      <c r="P132"/>
      <c r="Q132"/>
      <c r="R132"/>
      <c r="S132"/>
      <c r="T132"/>
      <c r="U132"/>
      <c r="V132"/>
      <c r="W132"/>
      <c r="X132"/>
      <c r="Y132"/>
      <c r="Z132"/>
      <c r="AA132"/>
      <c r="AB132"/>
    </row>
    <row r="133" spans="1:28" x14ac:dyDescent="0.3">
      <c r="C133" s="8" t="s">
        <v>8</v>
      </c>
      <c r="D133" s="8" t="s">
        <v>52</v>
      </c>
      <c r="J133" s="532" t="s">
        <v>51</v>
      </c>
      <c r="K133" s="532"/>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-4836.7461979999998</v>
      </c>
      <c r="M146" s="39"/>
      <c r="N146" s="39">
        <v>-48.064768000000001</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23307.863619287313</v>
      </c>
      <c r="M148" s="40"/>
      <c r="N148" s="40">
        <v>-228.39043351125</v>
      </c>
      <c r="U148" s="8"/>
      <c r="V148" s="8"/>
      <c r="W148" s="8"/>
      <c r="X148" s="8"/>
      <c r="Y148" s="8"/>
      <c r="Z148" s="8"/>
      <c r="AA148" s="8"/>
      <c r="AB148" s="8"/>
    </row>
    <row r="149" spans="1:28" x14ac:dyDescent="0.3">
      <c r="D149" s="8" t="s">
        <v>61</v>
      </c>
      <c r="I149" s="28"/>
      <c r="J149" s="28"/>
      <c r="K149" s="28"/>
      <c r="L149" s="40">
        <v>17696.577911405999</v>
      </c>
      <c r="M149" s="40"/>
      <c r="N149" s="40">
        <v>12145.437818115801</v>
      </c>
      <c r="U149" s="8"/>
      <c r="V149" s="8"/>
      <c r="W149" s="8"/>
      <c r="X149" s="8"/>
      <c r="Y149" s="8"/>
      <c r="Z149" s="8"/>
      <c r="AA149" s="8"/>
      <c r="AB149" s="8"/>
    </row>
    <row r="150" spans="1:28" x14ac:dyDescent="0.3">
      <c r="D150" s="14"/>
      <c r="I150" s="28"/>
      <c r="J150" s="28"/>
      <c r="K150" s="28"/>
      <c r="L150" s="90"/>
      <c r="M150" s="90"/>
      <c r="N150" s="90"/>
      <c r="Q150" s="528"/>
      <c r="U150" s="8"/>
      <c r="V150" s="8"/>
      <c r="W150" s="8"/>
      <c r="X150" s="8"/>
      <c r="Y150" s="8"/>
      <c r="Z150" s="8"/>
      <c r="AA150" s="8"/>
      <c r="AB150" s="8"/>
    </row>
    <row r="151" spans="1:28" x14ac:dyDescent="0.3">
      <c r="C151" s="8" t="s">
        <v>62</v>
      </c>
      <c r="D151" s="8" t="s">
        <v>359</v>
      </c>
      <c r="J151" s="28"/>
      <c r="K151" s="28"/>
      <c r="L151" s="39">
        <v>-74160.606384886036</v>
      </c>
      <c r="M151" s="39"/>
      <c r="N151" s="39">
        <v>-2225.1288988551519</v>
      </c>
      <c r="Q151" s="529"/>
      <c r="U151" s="8"/>
      <c r="V151" s="8"/>
      <c r="W151" s="8"/>
      <c r="X151" s="8"/>
      <c r="Y151" s="8"/>
      <c r="Z151" s="8"/>
      <c r="AA151" s="8"/>
      <c r="AB151" s="8"/>
    </row>
    <row r="152" spans="1:28" x14ac:dyDescent="0.3">
      <c r="I152" s="8" t="s">
        <v>64</v>
      </c>
      <c r="J152" s="28"/>
      <c r="K152" s="28"/>
      <c r="L152" s="27">
        <v>64.506793000000002</v>
      </c>
      <c r="M152" s="27"/>
      <c r="N152" s="27">
        <v>-2200.8778550000002</v>
      </c>
      <c r="Q152" s="529"/>
      <c r="U152" s="8"/>
      <c r="V152" s="8"/>
      <c r="W152" s="8"/>
      <c r="X152" s="8"/>
      <c r="Y152" s="8"/>
      <c r="Z152" s="8"/>
      <c r="AA152" s="8"/>
      <c r="AB152" s="8"/>
    </row>
    <row r="153" spans="1:28" x14ac:dyDescent="0.3">
      <c r="I153" s="8" t="s">
        <v>65</v>
      </c>
      <c r="J153" s="28"/>
      <c r="K153" s="28"/>
      <c r="L153" s="27">
        <v>-76100.989578389068</v>
      </c>
      <c r="M153" s="27"/>
      <c r="N153" s="27">
        <v>29.945255376130746</v>
      </c>
      <c r="Q153" s="529"/>
      <c r="U153" s="8"/>
      <c r="V153" s="8"/>
      <c r="W153" s="8"/>
      <c r="X153" s="8"/>
      <c r="Y153" s="8"/>
      <c r="Z153" s="8"/>
      <c r="AA153" s="8"/>
      <c r="AB153" s="8"/>
    </row>
    <row r="154" spans="1:28" x14ac:dyDescent="0.3">
      <c r="I154" s="8" t="s">
        <v>66</v>
      </c>
      <c r="J154" s="28"/>
      <c r="K154" s="28"/>
      <c r="L154" s="27">
        <v>1875.8764005030459</v>
      </c>
      <c r="M154" s="27"/>
      <c r="N154" s="27">
        <v>-54.196299231282275</v>
      </c>
      <c r="Q154" s="529"/>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34"/>
      <c r="M174" s="534"/>
      <c r="N174" s="534"/>
    </row>
    <row r="175" spans="1:28" x14ac:dyDescent="0.3">
      <c r="L175" s="534"/>
      <c r="M175" s="534"/>
      <c r="N175" s="534"/>
    </row>
    <row r="177" spans="10:14" x14ac:dyDescent="0.3">
      <c r="J177" s="70"/>
    </row>
    <row r="180" spans="10:14" x14ac:dyDescent="0.3">
      <c r="L180" s="45"/>
      <c r="M180" s="45"/>
      <c r="N180" s="45"/>
    </row>
    <row r="193" spans="12:14" x14ac:dyDescent="0.3">
      <c r="L193" s="534"/>
      <c r="M193" s="534"/>
      <c r="N193" s="534"/>
    </row>
    <row r="194" spans="12:14" x14ac:dyDescent="0.3">
      <c r="L194" s="534"/>
      <c r="M194" s="534"/>
      <c r="N194" s="534"/>
    </row>
    <row r="195" spans="12:14" x14ac:dyDescent="0.3">
      <c r="L195" s="534"/>
      <c r="M195" s="534"/>
      <c r="N195" s="534"/>
    </row>
    <row r="196" spans="12:14" x14ac:dyDescent="0.3">
      <c r="L196" s="534"/>
      <c r="M196" s="534"/>
      <c r="N196" s="534"/>
    </row>
    <row r="197" spans="12:14" x14ac:dyDescent="0.3">
      <c r="L197" s="534"/>
      <c r="M197" s="534"/>
      <c r="N197" s="534"/>
    </row>
    <row r="198" spans="12:14" x14ac:dyDescent="0.3">
      <c r="L198" s="534"/>
      <c r="M198" s="534"/>
      <c r="N198" s="534"/>
    </row>
    <row r="199" spans="12:14" x14ac:dyDescent="0.3">
      <c r="L199" s="534"/>
      <c r="M199" s="534"/>
      <c r="N199" s="534"/>
    </row>
    <row r="200" spans="12:14" x14ac:dyDescent="0.3">
      <c r="L200" s="534"/>
      <c r="M200" s="534"/>
      <c r="N200" s="534"/>
    </row>
    <row r="201" spans="12:14" x14ac:dyDescent="0.3">
      <c r="L201" s="534"/>
      <c r="M201" s="534"/>
      <c r="N201" s="534"/>
    </row>
    <row r="202" spans="12:14" x14ac:dyDescent="0.3">
      <c r="L202" s="534"/>
      <c r="M202" s="534"/>
      <c r="N202" s="534"/>
    </row>
    <row r="203" spans="12:14" x14ac:dyDescent="0.3">
      <c r="L203" s="534"/>
      <c r="M203" s="534"/>
      <c r="N203" s="534"/>
    </row>
    <row r="204" spans="12:14" x14ac:dyDescent="0.3">
      <c r="L204" s="534"/>
      <c r="M204" s="534"/>
      <c r="N204" s="534"/>
    </row>
    <row r="205" spans="12:14" x14ac:dyDescent="0.3">
      <c r="L205" s="534"/>
      <c r="M205" s="534"/>
      <c r="N205" s="534"/>
    </row>
    <row r="206" spans="12:14" x14ac:dyDescent="0.3">
      <c r="L206" s="534"/>
      <c r="M206" s="534"/>
      <c r="N206" s="534"/>
    </row>
    <row r="207" spans="12:14" x14ac:dyDescent="0.3">
      <c r="L207" s="534"/>
      <c r="M207" s="534"/>
      <c r="N207" s="534"/>
    </row>
    <row r="208" spans="12:14" x14ac:dyDescent="0.3">
      <c r="L208" s="534"/>
      <c r="M208" s="534"/>
      <c r="N208" s="534"/>
    </row>
    <row r="209" spans="12:14" x14ac:dyDescent="0.3">
      <c r="L209" s="534"/>
      <c r="M209" s="534"/>
      <c r="N209" s="534"/>
    </row>
    <row r="210" spans="12:14" x14ac:dyDescent="0.3">
      <c r="L210" s="534"/>
      <c r="M210" s="534"/>
      <c r="N210" s="534"/>
    </row>
    <row r="211" spans="12:14" x14ac:dyDescent="0.3">
      <c r="L211" s="534"/>
      <c r="M211" s="534"/>
      <c r="N211" s="534"/>
    </row>
    <row r="212" spans="12:14" x14ac:dyDescent="0.3">
      <c r="L212" s="534"/>
      <c r="M212" s="534"/>
      <c r="N212" s="534"/>
    </row>
    <row r="213" spans="12:14" x14ac:dyDescent="0.3">
      <c r="L213" s="534"/>
      <c r="M213" s="534"/>
      <c r="N213" s="534"/>
    </row>
    <row r="214" spans="12:14" x14ac:dyDescent="0.3">
      <c r="L214" s="534"/>
      <c r="M214" s="534"/>
      <c r="N214" s="534"/>
    </row>
    <row r="215" spans="12:14" x14ac:dyDescent="0.3">
      <c r="L215" s="534"/>
      <c r="M215" s="534"/>
      <c r="N215" s="534"/>
    </row>
    <row r="216" spans="12:14" x14ac:dyDescent="0.3">
      <c r="L216" s="534"/>
      <c r="M216" s="534"/>
      <c r="N216" s="534"/>
    </row>
    <row r="217" spans="12:14" x14ac:dyDescent="0.3">
      <c r="L217" s="534"/>
      <c r="M217" s="534"/>
      <c r="N217" s="534"/>
    </row>
    <row r="218" spans="12:14" x14ac:dyDescent="0.3">
      <c r="L218" s="534"/>
      <c r="M218" s="534"/>
      <c r="N218" s="534"/>
    </row>
  </sheetData>
  <pageMargins left="0.7" right="0.7" top="0.75" bottom="0.75" header="0.3" footer="0.3"/>
  <pageSetup paperSize="9" scale="41" orientation="portrait" r:id="rId1"/>
  <rowBreaks count="1" manualBreakCount="1">
    <brk id="11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K27" sqref="K27"/>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43344</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54529.845558670087</v>
      </c>
      <c r="L8" s="448"/>
      <c r="M8" s="433">
        <v>3270.5760717500002</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55983.910984982307</v>
      </c>
      <c r="L9" s="448"/>
      <c r="M9" s="433">
        <v>14022.120440324679</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11548.58115192782</v>
      </c>
      <c r="L10" s="448"/>
      <c r="M10" s="433">
        <v>2175.3423485915509</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20975.839993192134</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465.31020843708183</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11878.517524192137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5874.4708600481499</v>
      </c>
      <c r="L14" s="448"/>
      <c r="M14" s="433">
        <v>1242.9514374997793</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161256.47628144972</v>
      </c>
      <c r="L16" s="451"/>
      <c r="M16" s="450">
        <v>20710.990298166009</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-41645.510531850006</v>
      </c>
      <c r="L20" s="448"/>
      <c r="M20" s="433">
        <v>-3272.3636013100013</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-43041.202394347274</v>
      </c>
      <c r="L21" s="448"/>
      <c r="M21" s="433">
        <v>-14022.198993521499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-5120.1201527485891</v>
      </c>
      <c r="L22" s="448"/>
      <c r="M22" s="433">
        <v>-2175.4325961883796</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-14139.747798930501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-5817.0694709456984</v>
      </c>
      <c r="L26" s="448"/>
      <c r="M26" s="433">
        <v>-1242.0521997573455</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-109763.65034882206</v>
      </c>
      <c r="L28" s="451"/>
      <c r="M28" s="450">
        <v>-20712.047390777225</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155382.00542140158</v>
      </c>
      <c r="L32" s="11"/>
      <c r="M32" s="433">
        <v>19468.038860666231</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5874.4708600481499</v>
      </c>
      <c r="L33" s="11"/>
      <c r="M33" s="433">
        <v>1242.9514374997793</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161256.47628144972</v>
      </c>
      <c r="L34" s="11"/>
      <c r="M34" s="452">
        <v>20710.990298166009</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149940.56091364712</v>
      </c>
      <c r="L36" s="433"/>
      <c r="M36" s="457"/>
      <c r="N36" s="456"/>
      <c r="O36" s="149"/>
      <c r="P36" s="149"/>
      <c r="Q36" s="149"/>
      <c r="V36" s="470">
        <v>-122932.51679580574</v>
      </c>
      <c r="W36" s="475"/>
      <c r="X36"/>
    </row>
    <row r="37" spans="3:26" s="453" customFormat="1" x14ac:dyDescent="0.3">
      <c r="I37" s="455" t="s">
        <v>355</v>
      </c>
      <c r="K37" s="478">
        <v>5729.6457069715698</v>
      </c>
      <c r="L37" s="433"/>
      <c r="M37" s="457"/>
      <c r="N37" s="456"/>
      <c r="O37" s="149"/>
      <c r="P37" s="149"/>
      <c r="Q37" s="149"/>
      <c r="V37" s="470">
        <v>-129.17219425898475</v>
      </c>
      <c r="W37" s="475"/>
      <c r="X37"/>
    </row>
    <row r="38" spans="3:26" s="453" customFormat="1" x14ac:dyDescent="0.3">
      <c r="J38" s="431"/>
      <c r="K38" s="479">
        <v>155670.2066206187</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305" priority="37" operator="between">
      <formula>0.49</formula>
      <formula>-0.49</formula>
    </cfRule>
    <cfRule type="cellIs" dxfId="304" priority="38" operator="notBetween">
      <formula>0.49</formula>
      <formula>-0.49</formula>
    </cfRule>
  </conditionalFormatting>
  <conditionalFormatting sqref="X8:X10 X14 V8:V14 V20:V24 V26 X20:X22 X26">
    <cfRule type="cellIs" dxfId="303" priority="35" operator="notEqual">
      <formula>0</formula>
    </cfRule>
    <cfRule type="cellIs" dxfId="302" priority="36" operator="equal">
      <formula>0</formula>
    </cfRule>
  </conditionalFormatting>
  <conditionalFormatting sqref="V8:V14 X8:X10 X14 V20:V24 V26 X20:X22 X26">
    <cfRule type="cellIs" dxfId="301" priority="33" operator="notBetween">
      <formula>1</formula>
      <formula>-1</formula>
    </cfRule>
    <cfRule type="cellIs" dxfId="300" priority="34" operator="between">
      <formula>1</formula>
      <formula>-1</formula>
    </cfRule>
  </conditionalFormatting>
  <conditionalFormatting sqref="X13">
    <cfRule type="cellIs" dxfId="299" priority="31" operator="notEqual">
      <formula>0</formula>
    </cfRule>
    <cfRule type="cellIs" dxfId="298" priority="32" operator="equal">
      <formula>0</formula>
    </cfRule>
  </conditionalFormatting>
  <conditionalFormatting sqref="X13">
    <cfRule type="cellIs" dxfId="297" priority="29" operator="notBetween">
      <formula>1</formula>
      <formula>-1</formula>
    </cfRule>
    <cfRule type="cellIs" dxfId="296" priority="30" operator="between">
      <formula>1</formula>
      <formula>-1</formula>
    </cfRule>
  </conditionalFormatting>
  <conditionalFormatting sqref="V16">
    <cfRule type="cellIs" dxfId="295" priority="27" operator="notEqual">
      <formula>0</formula>
    </cfRule>
    <cfRule type="cellIs" dxfId="294" priority="28" operator="equal">
      <formula>0</formula>
    </cfRule>
  </conditionalFormatting>
  <conditionalFormatting sqref="V16">
    <cfRule type="cellIs" dxfId="293" priority="25" operator="notBetween">
      <formula>1</formula>
      <formula>-1</formula>
    </cfRule>
    <cfRule type="cellIs" dxfId="292" priority="26" operator="between">
      <formula>1</formula>
      <formula>-1</formula>
    </cfRule>
  </conditionalFormatting>
  <conditionalFormatting sqref="X16">
    <cfRule type="cellIs" dxfId="291" priority="23" operator="notEqual">
      <formula>0</formula>
    </cfRule>
    <cfRule type="cellIs" dxfId="290" priority="24" operator="equal">
      <formula>0</formula>
    </cfRule>
  </conditionalFormatting>
  <conditionalFormatting sqref="X16">
    <cfRule type="cellIs" dxfId="289" priority="21" operator="notBetween">
      <formula>1</formula>
      <formula>-1</formula>
    </cfRule>
    <cfRule type="cellIs" dxfId="288" priority="22" operator="between">
      <formula>1</formula>
      <formula>-1</formula>
    </cfRule>
  </conditionalFormatting>
  <conditionalFormatting sqref="V28">
    <cfRule type="cellIs" dxfId="287" priority="19" operator="notEqual">
      <formula>0</formula>
    </cfRule>
    <cfRule type="cellIs" dxfId="286" priority="20" operator="equal">
      <formula>0</formula>
    </cfRule>
  </conditionalFormatting>
  <conditionalFormatting sqref="V28">
    <cfRule type="cellIs" dxfId="285" priority="17" operator="notBetween">
      <formula>1</formula>
      <formula>-1</formula>
    </cfRule>
    <cfRule type="cellIs" dxfId="284" priority="18" operator="between">
      <formula>1</formula>
      <formula>-1</formula>
    </cfRule>
  </conditionalFormatting>
  <conditionalFormatting sqref="X28">
    <cfRule type="cellIs" dxfId="283" priority="15" operator="notEqual">
      <formula>0</formula>
    </cfRule>
    <cfRule type="cellIs" dxfId="282" priority="16" operator="equal">
      <formula>0</formula>
    </cfRule>
  </conditionalFormatting>
  <conditionalFormatting sqref="X28">
    <cfRule type="cellIs" dxfId="281" priority="13" operator="notBetween">
      <formula>1</formula>
      <formula>-1</formula>
    </cfRule>
    <cfRule type="cellIs" dxfId="280" priority="14" operator="between">
      <formula>1</formula>
      <formula>-1</formula>
    </cfRule>
  </conditionalFormatting>
  <conditionalFormatting sqref="V32:V34">
    <cfRule type="cellIs" dxfId="279" priority="11" operator="notEqual">
      <formula>0</formula>
    </cfRule>
    <cfRule type="cellIs" dxfId="278" priority="12" operator="equal">
      <formula>0</formula>
    </cfRule>
  </conditionalFormatting>
  <conditionalFormatting sqref="V32:V34">
    <cfRule type="cellIs" dxfId="277" priority="9" operator="notBetween">
      <formula>1</formula>
      <formula>-1</formula>
    </cfRule>
    <cfRule type="cellIs" dxfId="276" priority="10" operator="between">
      <formula>1</formula>
      <formula>-1</formula>
    </cfRule>
  </conditionalFormatting>
  <conditionalFormatting sqref="X32:X34">
    <cfRule type="cellIs" dxfId="275" priority="7" operator="notEqual">
      <formula>0</formula>
    </cfRule>
    <cfRule type="cellIs" dxfId="274" priority="8" operator="equal">
      <formula>0</formula>
    </cfRule>
  </conditionalFormatting>
  <conditionalFormatting sqref="X32:X34">
    <cfRule type="cellIs" dxfId="273" priority="5" operator="notBetween">
      <formula>1</formula>
      <formula>-1</formula>
    </cfRule>
    <cfRule type="cellIs" dxfId="272" priority="6" operator="between">
      <formula>1</formula>
      <formula>-1</formula>
    </cfRule>
  </conditionalFormatting>
  <conditionalFormatting sqref="V36:V38">
    <cfRule type="cellIs" dxfId="271" priority="3" operator="notEqual">
      <formula>0</formula>
    </cfRule>
    <cfRule type="cellIs" dxfId="270" priority="4" operator="equal">
      <formula>0</formula>
    </cfRule>
  </conditionalFormatting>
  <conditionalFormatting sqref="V36:V38">
    <cfRule type="cellIs" dxfId="269" priority="1" operator="notBetween">
      <formula>1</formula>
      <formula>-1</formula>
    </cfRule>
    <cfRule type="cellIs" dxfId="26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B218"/>
  <sheetViews>
    <sheetView showGridLines="0" view="pageBreakPreview" zoomScale="85" zoomScaleNormal="100" zoomScaleSheetLayoutView="85" workbookViewId="0">
      <pane ySplit="4" topLeftCell="A5" activePane="bottomLeft" state="frozen"/>
      <selection pane="bottomLeft" activeCell="B163" sqref="B163"/>
    </sheetView>
  </sheetViews>
  <sheetFormatPr defaultColWidth="9.109375" defaultRowHeight="15.6" x14ac:dyDescent="0.3"/>
  <cols>
    <col min="1" max="1" width="2.88671875" style="1" customWidth="1"/>
    <col min="2" max="2" width="5" style="542"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43344</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161256.43149301797</v>
      </c>
      <c r="M8" s="76"/>
      <c r="N8" s="76">
        <v>20710.990298427099</v>
      </c>
    </row>
    <row r="9" spans="1:28" s="97" customFormat="1" ht="15" x14ac:dyDescent="0.25">
      <c r="A9" s="3"/>
      <c r="L9" s="77"/>
      <c r="M9" s="77"/>
      <c r="N9" s="77"/>
      <c r="O9"/>
      <c r="P9"/>
      <c r="Q9"/>
      <c r="R9"/>
      <c r="S9"/>
      <c r="T9"/>
      <c r="U9"/>
      <c r="V9"/>
      <c r="W9"/>
      <c r="X9"/>
      <c r="Y9"/>
      <c r="Z9"/>
      <c r="AA9"/>
      <c r="AB9"/>
    </row>
    <row r="10" spans="1:28" x14ac:dyDescent="0.3">
      <c r="B10" s="542">
        <v>1</v>
      </c>
      <c r="C10" s="21" t="s">
        <v>7</v>
      </c>
      <c r="L10" s="79">
        <v>114089.99943260758</v>
      </c>
      <c r="M10" s="79"/>
      <c r="N10" s="79">
        <v>8934.5851508589003</v>
      </c>
    </row>
    <row r="11" spans="1:28" ht="7.5" customHeight="1" x14ac:dyDescent="0.3">
      <c r="L11" s="17"/>
      <c r="M11" s="17"/>
      <c r="N11" s="17"/>
    </row>
    <row r="12" spans="1:28" ht="15.75" customHeight="1" x14ac:dyDescent="0.3">
      <c r="C12" s="8" t="s">
        <v>8</v>
      </c>
      <c r="D12" s="8" t="s">
        <v>9</v>
      </c>
      <c r="L12" s="79">
        <v>110816.62514907694</v>
      </c>
      <c r="M12" s="79"/>
      <c r="N12" s="79">
        <v>8295.4547400672873</v>
      </c>
    </row>
    <row r="13" spans="1:28" ht="7.5" customHeight="1" x14ac:dyDescent="0.3"/>
    <row r="14" spans="1:28" ht="15" customHeight="1" x14ac:dyDescent="0.3">
      <c r="D14" s="8" t="s">
        <v>10</v>
      </c>
      <c r="L14" s="17">
        <v>104952.05521373374</v>
      </c>
      <c r="M14" s="17"/>
      <c r="N14" s="17">
        <v>6372.4590157997618</v>
      </c>
    </row>
    <row r="15" spans="1:28" ht="15" customHeight="1" x14ac:dyDescent="0.3">
      <c r="D15" s="22" t="s">
        <v>11</v>
      </c>
      <c r="E15" s="23" t="s">
        <v>12</v>
      </c>
      <c r="L15" s="10">
        <v>101904.10961628176</v>
      </c>
      <c r="N15" s="10">
        <v>6372.4590157997618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3047.9455974519869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3047.9455974519869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5864.5699353431937</v>
      </c>
      <c r="M23" s="17"/>
      <c r="N23" s="17">
        <v>1922.9957242675248</v>
      </c>
      <c r="U23" s="8"/>
      <c r="V23" s="8"/>
      <c r="W23" s="8"/>
      <c r="X23" s="8"/>
      <c r="Y23" s="8"/>
      <c r="Z23" s="8"/>
      <c r="AA23" s="8"/>
      <c r="AB23" s="8"/>
    </row>
    <row r="24" spans="1:28" ht="15" customHeight="1" x14ac:dyDescent="0.25">
      <c r="A24" s="8"/>
      <c r="B24" s="8"/>
      <c r="D24" s="22" t="s">
        <v>11</v>
      </c>
      <c r="E24" s="23" t="s">
        <v>12</v>
      </c>
      <c r="L24" s="10">
        <v>5527.1824028877236</v>
      </c>
      <c r="N24" s="10">
        <v>1922.9957242675248</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337.38753245547002</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337.38753245547002</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3273.3742835306521</v>
      </c>
      <c r="M32" s="17"/>
      <c r="N32" s="17">
        <v>639.13041079161383</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2829.4225114815672</v>
      </c>
      <c r="N34" s="10">
        <v>638.25030288290941</v>
      </c>
      <c r="U34" s="8"/>
      <c r="V34" s="8"/>
      <c r="W34" s="8"/>
      <c r="X34" s="8"/>
      <c r="Y34" s="8"/>
      <c r="Z34" s="8"/>
      <c r="AA34" s="8"/>
      <c r="AB34" s="8"/>
    </row>
    <row r="35" spans="1:28" ht="13.2" x14ac:dyDescent="0.25">
      <c r="A35" s="8"/>
      <c r="D35" s="22" t="s">
        <v>13</v>
      </c>
      <c r="E35" s="8" t="s">
        <v>22</v>
      </c>
      <c r="L35" s="10">
        <v>2.2169250718798024</v>
      </c>
      <c r="N35" s="10">
        <v>5.9365656016889526E-3</v>
      </c>
      <c r="U35" s="8"/>
      <c r="V35" s="8"/>
      <c r="W35" s="8"/>
      <c r="X35" s="8"/>
      <c r="Y35" s="8"/>
      <c r="Z35" s="8"/>
      <c r="AA35" s="8"/>
      <c r="AB35" s="8"/>
    </row>
    <row r="36" spans="1:28" ht="15.75" customHeight="1" x14ac:dyDescent="0.25">
      <c r="A36" s="8"/>
      <c r="F36" s="24" t="s">
        <v>15</v>
      </c>
      <c r="L36" s="81">
        <v>2.2169230718798025</v>
      </c>
      <c r="M36" s="81"/>
      <c r="N36" s="81">
        <v>5.9365656016889526E-3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441.73484697720522</v>
      </c>
      <c r="N38" s="10">
        <v>0.87417134310275013</v>
      </c>
      <c r="U38" s="8"/>
      <c r="V38" s="8"/>
      <c r="W38" s="8"/>
      <c r="X38" s="8"/>
      <c r="Y38" s="8"/>
      <c r="Z38" s="8"/>
      <c r="AA38" s="8"/>
      <c r="AB38" s="8"/>
    </row>
    <row r="39" spans="1:28" ht="13.2" x14ac:dyDescent="0.25">
      <c r="A39" s="8"/>
      <c r="F39" s="24" t="s">
        <v>15</v>
      </c>
      <c r="L39" s="81">
        <v>170.14414158269824</v>
      </c>
      <c r="M39" s="81"/>
      <c r="N39" s="81">
        <v>0</v>
      </c>
      <c r="U39" s="8"/>
      <c r="V39" s="8"/>
      <c r="W39" s="8"/>
      <c r="X39" s="8"/>
      <c r="Y39" s="8"/>
      <c r="Z39" s="8"/>
      <c r="AA39" s="8"/>
      <c r="AB39" s="8"/>
    </row>
    <row r="40" spans="1:28" ht="13.2" x14ac:dyDescent="0.25">
      <c r="A40" s="8"/>
      <c r="F40" s="24" t="s">
        <v>16</v>
      </c>
      <c r="L40" s="81">
        <v>271.59070539450698</v>
      </c>
      <c r="M40" s="81"/>
      <c r="N40" s="81">
        <v>0.87417134310275013</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42">
        <v>2</v>
      </c>
      <c r="C44" s="21" t="s">
        <v>24</v>
      </c>
      <c r="L44" s="79">
        <v>6278.5167004498026</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42">
        <v>3</v>
      </c>
      <c r="C46" s="21" t="s">
        <v>25</v>
      </c>
      <c r="L46" s="79">
        <v>12846.105592350801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2">
        <v>4</v>
      </c>
      <c r="C48" s="21" t="s">
        <v>26</v>
      </c>
      <c r="H48" s="14"/>
      <c r="I48" s="8" t="s">
        <v>27</v>
      </c>
      <c r="L48" s="79">
        <v>11878.517524192137</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42">
        <v>5</v>
      </c>
      <c r="C51" s="21" t="s">
        <v>93</v>
      </c>
      <c r="G51" s="14"/>
      <c r="L51" s="79">
        <v>16163.292243417633</v>
      </c>
      <c r="M51" s="79"/>
      <c r="N51" s="79">
        <v>11776.405147568199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14312.074543026099</v>
      </c>
      <c r="N56" s="10">
        <v>11776.405147568199</v>
      </c>
    </row>
    <row r="57" spans="1:28" s="28" customFormat="1" ht="15.75" customHeight="1" x14ac:dyDescent="0.25">
      <c r="G57" s="14" t="s">
        <v>30</v>
      </c>
      <c r="L57" s="80">
        <v>5413.9085961764595</v>
      </c>
      <c r="M57" s="80"/>
      <c r="N57" s="80">
        <v>2401.1148784478301</v>
      </c>
      <c r="O57"/>
      <c r="P57"/>
      <c r="Q57"/>
      <c r="R57"/>
      <c r="S57"/>
      <c r="T57"/>
      <c r="U57"/>
      <c r="V57"/>
      <c r="W57"/>
      <c r="X57"/>
      <c r="Y57"/>
      <c r="Z57"/>
      <c r="AA57"/>
      <c r="AB57"/>
    </row>
    <row r="58" spans="1:28" ht="13.2" x14ac:dyDescent="0.25">
      <c r="A58" s="8"/>
      <c r="F58" s="8" t="s">
        <v>121</v>
      </c>
      <c r="L58" s="10">
        <v>1851.2177003915326</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-14978.993335625002</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-7160.5705195500013</v>
      </c>
      <c r="U74" s="8"/>
      <c r="V74" s="8"/>
      <c r="W74" s="8"/>
      <c r="X74" s="8"/>
      <c r="Y74" s="8"/>
      <c r="Z74" s="8"/>
      <c r="AA74" s="8"/>
      <c r="AB74" s="8"/>
    </row>
    <row r="75" spans="1:28" x14ac:dyDescent="0.3">
      <c r="I75" s="13"/>
      <c r="J75" s="32" t="s">
        <v>37</v>
      </c>
      <c r="K75" s="32"/>
      <c r="L75" s="10">
        <v>0</v>
      </c>
      <c r="N75" s="10">
        <v>-5244.7205447700017</v>
      </c>
      <c r="U75" s="8"/>
      <c r="V75" s="8"/>
      <c r="W75" s="8"/>
      <c r="X75" s="8"/>
      <c r="Y75" s="8"/>
      <c r="Z75" s="8"/>
      <c r="AA75" s="8"/>
      <c r="AB75" s="8"/>
    </row>
    <row r="76" spans="1:28" x14ac:dyDescent="0.3">
      <c r="I76" s="13"/>
      <c r="J76" s="31" t="s">
        <v>38</v>
      </c>
      <c r="K76" s="31"/>
      <c r="L76" s="10">
        <v>0</v>
      </c>
      <c r="N76" s="10">
        <v>-2573.7022713049996</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-16195.954449635785</v>
      </c>
      <c r="M79" s="79"/>
      <c r="N79" s="79">
        <v>-2744.6630260053953</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-42220.954449635785</v>
      </c>
      <c r="M81" s="79"/>
      <c r="N81" s="79">
        <v>-15942.224742547856</v>
      </c>
    </row>
    <row r="82" spans="1:14" ht="9" customHeight="1" x14ac:dyDescent="0.25">
      <c r="A82" s="8"/>
      <c r="I82" s="13"/>
    </row>
    <row r="83" spans="1:14" ht="13.2" x14ac:dyDescent="0.25">
      <c r="A83" s="8"/>
      <c r="B83" s="8"/>
      <c r="I83" s="8" t="s">
        <v>29</v>
      </c>
      <c r="J83" s="31" t="s">
        <v>36</v>
      </c>
      <c r="K83" s="31"/>
      <c r="L83" s="10">
        <v>-12526.442653359883</v>
      </c>
      <c r="N83" s="10">
        <v>-8675.1030208273423</v>
      </c>
    </row>
    <row r="84" spans="1:14" ht="13.2" x14ac:dyDescent="0.25">
      <c r="A84" s="8"/>
      <c r="B84" s="8"/>
      <c r="I84" s="13"/>
      <c r="J84" s="32" t="s">
        <v>37</v>
      </c>
      <c r="K84" s="32"/>
      <c r="L84" s="10">
        <v>-10646.324814122803</v>
      </c>
      <c r="N84" s="10">
        <v>-3923.3731996322122</v>
      </c>
    </row>
    <row r="85" spans="1:14" ht="13.2" x14ac:dyDescent="0.25">
      <c r="A85" s="8"/>
      <c r="B85" s="8"/>
      <c r="I85" s="13"/>
      <c r="J85" s="31" t="s">
        <v>38</v>
      </c>
      <c r="K85" s="31"/>
      <c r="L85" s="10">
        <v>-19048.186982153096</v>
      </c>
      <c r="N85" s="10">
        <v>-3343.7485220883032</v>
      </c>
    </row>
    <row r="86" spans="1:14" ht="13.5" customHeight="1" x14ac:dyDescent="0.25">
      <c r="A86" s="8"/>
      <c r="B86" s="8"/>
      <c r="I86" s="13"/>
      <c r="J86" s="31"/>
      <c r="K86" s="31"/>
    </row>
    <row r="87" spans="1:14" ht="13.2" x14ac:dyDescent="0.25">
      <c r="A87" s="8"/>
      <c r="B87" s="8"/>
      <c r="C87" s="8" t="s">
        <v>20</v>
      </c>
      <c r="D87" s="8" t="s">
        <v>43</v>
      </c>
      <c r="I87" s="15" t="s">
        <v>44</v>
      </c>
      <c r="J87" s="13"/>
      <c r="K87" s="13"/>
      <c r="L87" s="79">
        <v>26025</v>
      </c>
      <c r="M87" s="79"/>
      <c r="N87" s="79">
        <v>13197.561716542461</v>
      </c>
    </row>
    <row r="88" spans="1:14" ht="9" customHeight="1" x14ac:dyDescent="0.25">
      <c r="A88" s="8"/>
      <c r="B88" s="8"/>
      <c r="I88" s="13"/>
    </row>
    <row r="89" spans="1:14" ht="13.2" x14ac:dyDescent="0.25">
      <c r="A89" s="8"/>
      <c r="B89" s="8"/>
      <c r="I89" s="8" t="s">
        <v>29</v>
      </c>
      <c r="J89" s="31" t="s">
        <v>36</v>
      </c>
      <c r="K89" s="31"/>
      <c r="L89" s="10">
        <v>10956</v>
      </c>
      <c r="N89" s="10">
        <v>8121.1146774192675</v>
      </c>
    </row>
    <row r="90" spans="1:14" ht="13.2" x14ac:dyDescent="0.25">
      <c r="A90" s="8"/>
      <c r="B90" s="8"/>
      <c r="I90" s="13"/>
      <c r="J90" s="32" t="s">
        <v>37</v>
      </c>
      <c r="K90" s="32"/>
      <c r="L90" s="10">
        <v>9617</v>
      </c>
      <c r="N90" s="10">
        <v>3251.3717933830867</v>
      </c>
    </row>
    <row r="91" spans="1:14" ht="13.2" x14ac:dyDescent="0.25">
      <c r="A91" s="8"/>
      <c r="B91" s="8"/>
      <c r="I91" s="13"/>
      <c r="J91" s="31" t="s">
        <v>38</v>
      </c>
      <c r="K91" s="31"/>
      <c r="L91" s="10">
        <v>5452</v>
      </c>
      <c r="N91" s="10">
        <v>1825.0752457401072</v>
      </c>
    </row>
    <row r="92" spans="1:14" ht="12" customHeight="1" x14ac:dyDescent="0.25">
      <c r="A92" s="8"/>
      <c r="B92" s="8"/>
      <c r="I92" s="13"/>
      <c r="J92" s="13"/>
      <c r="K92" s="13"/>
    </row>
    <row r="93" spans="1:14" ht="13.2" x14ac:dyDescent="0.25">
      <c r="A93" s="8"/>
      <c r="B93" s="29">
        <v>3</v>
      </c>
      <c r="C93" s="21" t="s">
        <v>121</v>
      </c>
      <c r="L93" s="79">
        <v>-19462.098970923289</v>
      </c>
      <c r="M93" s="79"/>
      <c r="N93" s="79">
        <v>0</v>
      </c>
    </row>
    <row r="94" spans="1:14" ht="35.25" customHeight="1" x14ac:dyDescent="0.25">
      <c r="A94" s="8"/>
      <c r="B94" s="8"/>
      <c r="C94" s="8" t="s">
        <v>122</v>
      </c>
      <c r="I94" s="15" t="s">
        <v>44</v>
      </c>
      <c r="J94" s="13"/>
      <c r="K94" s="13"/>
      <c r="L94" s="17">
        <v>-19462.098970923289</v>
      </c>
      <c r="M94" s="17"/>
      <c r="N94" s="17">
        <v>0</v>
      </c>
    </row>
    <row r="95" spans="1:14" ht="18.75" customHeight="1" x14ac:dyDescent="0.25">
      <c r="A95" s="8"/>
      <c r="B95" s="8"/>
      <c r="I95" s="8" t="s">
        <v>29</v>
      </c>
      <c r="J95" s="31" t="s">
        <v>36</v>
      </c>
      <c r="L95" s="10">
        <v>-14381.910223959052</v>
      </c>
      <c r="N95" s="10">
        <v>0</v>
      </c>
    </row>
    <row r="96" spans="1:14" ht="13.2" x14ac:dyDescent="0.25">
      <c r="A96" s="8"/>
      <c r="B96" s="8"/>
      <c r="J96" s="32" t="s">
        <v>37</v>
      </c>
      <c r="L96" s="10">
        <v>-4325.0597618842376</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-35658.053420559074</v>
      </c>
      <c r="M113" s="17"/>
      <c r="N113" s="17">
        <v>-17723.656361630397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32"/>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32" t="s">
        <v>51</v>
      </c>
      <c r="K131" s="532"/>
      <c r="L131" s="79">
        <v>0</v>
      </c>
      <c r="M131" s="79"/>
      <c r="N131" s="79">
        <v>0</v>
      </c>
    </row>
    <row r="132" spans="1:28" s="97" customFormat="1" ht="15" x14ac:dyDescent="0.25">
      <c r="A132" s="3"/>
      <c r="E132" s="38"/>
      <c r="J132" s="533"/>
      <c r="K132" s="533"/>
      <c r="L132" s="10"/>
      <c r="M132" s="10"/>
      <c r="N132" s="10"/>
      <c r="O132"/>
      <c r="P132"/>
      <c r="Q132"/>
      <c r="R132"/>
      <c r="S132"/>
      <c r="T132"/>
      <c r="U132"/>
      <c r="V132"/>
      <c r="W132"/>
      <c r="X132"/>
      <c r="Y132"/>
      <c r="Z132"/>
      <c r="AA132"/>
      <c r="AB132"/>
    </row>
    <row r="133" spans="1:28" x14ac:dyDescent="0.3">
      <c r="C133" s="8" t="s">
        <v>8</v>
      </c>
      <c r="D133" s="8" t="s">
        <v>52</v>
      </c>
      <c r="J133" s="532" t="s">
        <v>51</v>
      </c>
      <c r="K133" s="532"/>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-3959.2246479999999</v>
      </c>
      <c r="M146" s="39"/>
      <c r="N146" s="39">
        <v>-169.47076100000001</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19026.482294805246</v>
      </c>
      <c r="M148" s="40"/>
      <c r="N148" s="40">
        <v>0</v>
      </c>
      <c r="U148" s="8"/>
      <c r="V148" s="8"/>
      <c r="W148" s="8"/>
      <c r="X148" s="8"/>
      <c r="Y148" s="8"/>
      <c r="Z148" s="8"/>
      <c r="AA148" s="8"/>
      <c r="AB148" s="8"/>
    </row>
    <row r="149" spans="1:28" x14ac:dyDescent="0.3">
      <c r="D149" s="8" t="s">
        <v>61</v>
      </c>
      <c r="I149" s="28"/>
      <c r="J149" s="28"/>
      <c r="K149" s="28"/>
      <c r="L149" s="40">
        <v>16276.340526567797</v>
      </c>
      <c r="M149" s="40"/>
      <c r="N149" s="40">
        <v>12043.009446726299</v>
      </c>
      <c r="U149" s="8"/>
      <c r="V149" s="8"/>
      <c r="W149" s="8"/>
      <c r="X149" s="8"/>
      <c r="Y149" s="8"/>
      <c r="Z149" s="8"/>
      <c r="AA149" s="8"/>
      <c r="AB149" s="8"/>
    </row>
    <row r="150" spans="1:28" x14ac:dyDescent="0.3">
      <c r="D150" s="14"/>
      <c r="I150" s="28"/>
      <c r="J150" s="28"/>
      <c r="K150" s="28"/>
      <c r="L150" s="90"/>
      <c r="M150" s="90"/>
      <c r="N150" s="90"/>
      <c r="Q150" s="528"/>
      <c r="U150" s="8"/>
      <c r="V150" s="8"/>
      <c r="W150" s="8"/>
      <c r="X150" s="8"/>
      <c r="Y150" s="8"/>
      <c r="Z150" s="8"/>
      <c r="AA150" s="8"/>
      <c r="AB150" s="8"/>
    </row>
    <row r="151" spans="1:28" x14ac:dyDescent="0.3">
      <c r="C151" s="8" t="s">
        <v>62</v>
      </c>
      <c r="D151" s="8" t="s">
        <v>359</v>
      </c>
      <c r="J151" s="28"/>
      <c r="K151" s="28"/>
      <c r="L151" s="39">
        <v>-76185.71606863066</v>
      </c>
      <c r="M151" s="39"/>
      <c r="N151" s="39">
        <v>-2911.9026358075134</v>
      </c>
      <c r="Q151" s="529"/>
      <c r="U151" s="8"/>
      <c r="V151" s="8"/>
      <c r="W151" s="8"/>
      <c r="X151" s="8"/>
      <c r="Y151" s="8"/>
      <c r="Z151" s="8"/>
      <c r="AA151" s="8"/>
      <c r="AB151" s="8"/>
    </row>
    <row r="152" spans="1:28" x14ac:dyDescent="0.3">
      <c r="I152" s="8" t="s">
        <v>64</v>
      </c>
      <c r="J152" s="28"/>
      <c r="K152" s="28"/>
      <c r="L152" s="27">
        <v>-17.363547000000001</v>
      </c>
      <c r="M152" s="27"/>
      <c r="N152" s="27">
        <v>-2824.9408159999998</v>
      </c>
      <c r="Q152" s="529"/>
      <c r="U152" s="8"/>
      <c r="V152" s="8"/>
      <c r="W152" s="8"/>
      <c r="X152" s="8"/>
      <c r="Y152" s="8"/>
      <c r="Z152" s="8"/>
      <c r="AA152" s="8"/>
      <c r="AB152" s="8"/>
    </row>
    <row r="153" spans="1:28" x14ac:dyDescent="0.3">
      <c r="I153" s="8" t="s">
        <v>65</v>
      </c>
      <c r="J153" s="28"/>
      <c r="K153" s="28"/>
      <c r="L153" s="27">
        <v>-77954.708626820793</v>
      </c>
      <c r="M153" s="27"/>
      <c r="N153" s="27">
        <v>-37.92612734874541</v>
      </c>
      <c r="Q153" s="529"/>
      <c r="U153" s="8"/>
      <c r="V153" s="8"/>
      <c r="W153" s="8"/>
      <c r="X153" s="8"/>
      <c r="Y153" s="8"/>
      <c r="Z153" s="8"/>
      <c r="AA153" s="8"/>
      <c r="AB153" s="8"/>
    </row>
    <row r="154" spans="1:28" x14ac:dyDescent="0.3">
      <c r="I154" s="8" t="s">
        <v>66</v>
      </c>
      <c r="J154" s="28"/>
      <c r="K154" s="28"/>
      <c r="L154" s="27">
        <v>1786.3561051901349</v>
      </c>
      <c r="M154" s="27"/>
      <c r="N154" s="27">
        <v>-49.035692458768089</v>
      </c>
      <c r="Q154" s="529"/>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34"/>
      <c r="M174" s="534"/>
      <c r="N174" s="534"/>
    </row>
    <row r="175" spans="1:28" x14ac:dyDescent="0.3">
      <c r="L175" s="534"/>
      <c r="M175" s="534"/>
      <c r="N175" s="534"/>
    </row>
    <row r="177" spans="10:14" x14ac:dyDescent="0.3">
      <c r="J177" s="70"/>
    </row>
    <row r="180" spans="10:14" x14ac:dyDescent="0.3">
      <c r="L180" s="45"/>
      <c r="M180" s="45"/>
      <c r="N180" s="45"/>
    </row>
    <row r="193" spans="12:14" x14ac:dyDescent="0.3">
      <c r="L193" s="534"/>
      <c r="M193" s="534"/>
      <c r="N193" s="534"/>
    </row>
    <row r="194" spans="12:14" x14ac:dyDescent="0.3">
      <c r="L194" s="534"/>
      <c r="M194" s="534"/>
      <c r="N194" s="534"/>
    </row>
    <row r="195" spans="12:14" x14ac:dyDescent="0.3">
      <c r="L195" s="534"/>
      <c r="M195" s="534"/>
      <c r="N195" s="534"/>
    </row>
    <row r="196" spans="12:14" x14ac:dyDescent="0.3">
      <c r="L196" s="534"/>
      <c r="M196" s="534"/>
      <c r="N196" s="534"/>
    </row>
    <row r="197" spans="12:14" x14ac:dyDescent="0.3">
      <c r="L197" s="534"/>
      <c r="M197" s="534"/>
      <c r="N197" s="534"/>
    </row>
    <row r="198" spans="12:14" x14ac:dyDescent="0.3">
      <c r="L198" s="534"/>
      <c r="M198" s="534"/>
      <c r="N198" s="534"/>
    </row>
    <row r="199" spans="12:14" x14ac:dyDescent="0.3">
      <c r="L199" s="534"/>
      <c r="M199" s="534"/>
      <c r="N199" s="534"/>
    </row>
    <row r="200" spans="12:14" x14ac:dyDescent="0.3">
      <c r="L200" s="534"/>
      <c r="M200" s="534"/>
      <c r="N200" s="534"/>
    </row>
    <row r="201" spans="12:14" x14ac:dyDescent="0.3">
      <c r="L201" s="534"/>
      <c r="M201" s="534"/>
      <c r="N201" s="534"/>
    </row>
    <row r="202" spans="12:14" x14ac:dyDescent="0.3">
      <c r="L202" s="534"/>
      <c r="M202" s="534"/>
      <c r="N202" s="534"/>
    </row>
    <row r="203" spans="12:14" x14ac:dyDescent="0.3">
      <c r="L203" s="534"/>
      <c r="M203" s="534"/>
      <c r="N203" s="534"/>
    </row>
    <row r="204" spans="12:14" x14ac:dyDescent="0.3">
      <c r="L204" s="534"/>
      <c r="M204" s="534"/>
      <c r="N204" s="534"/>
    </row>
    <row r="205" spans="12:14" x14ac:dyDescent="0.3">
      <c r="L205" s="534"/>
      <c r="M205" s="534"/>
      <c r="N205" s="534"/>
    </row>
    <row r="206" spans="12:14" x14ac:dyDescent="0.3">
      <c r="L206" s="534"/>
      <c r="M206" s="534"/>
      <c r="N206" s="534"/>
    </row>
    <row r="207" spans="12:14" x14ac:dyDescent="0.3">
      <c r="L207" s="534"/>
      <c r="M207" s="534"/>
      <c r="N207" s="534"/>
    </row>
    <row r="208" spans="12:14" x14ac:dyDescent="0.3">
      <c r="L208" s="534"/>
      <c r="M208" s="534"/>
      <c r="N208" s="534"/>
    </row>
    <row r="209" spans="12:14" x14ac:dyDescent="0.3">
      <c r="L209" s="534"/>
      <c r="M209" s="534"/>
      <c r="N209" s="534"/>
    </row>
    <row r="210" spans="12:14" x14ac:dyDescent="0.3">
      <c r="L210" s="534"/>
      <c r="M210" s="534"/>
      <c r="N210" s="534"/>
    </row>
    <row r="211" spans="12:14" x14ac:dyDescent="0.3">
      <c r="L211" s="534"/>
      <c r="M211" s="534"/>
      <c r="N211" s="534"/>
    </row>
    <row r="212" spans="12:14" x14ac:dyDescent="0.3">
      <c r="L212" s="534"/>
      <c r="M212" s="534"/>
      <c r="N212" s="534"/>
    </row>
    <row r="213" spans="12:14" x14ac:dyDescent="0.3">
      <c r="L213" s="534"/>
      <c r="M213" s="534"/>
      <c r="N213" s="534"/>
    </row>
    <row r="214" spans="12:14" x14ac:dyDescent="0.3">
      <c r="L214" s="534"/>
      <c r="M214" s="534"/>
      <c r="N214" s="534"/>
    </row>
    <row r="215" spans="12:14" x14ac:dyDescent="0.3">
      <c r="L215" s="534"/>
      <c r="M215" s="534"/>
      <c r="N215" s="534"/>
    </row>
    <row r="216" spans="12:14" x14ac:dyDescent="0.3">
      <c r="L216" s="534"/>
      <c r="M216" s="534"/>
      <c r="N216" s="534"/>
    </row>
    <row r="217" spans="12:14" x14ac:dyDescent="0.3">
      <c r="L217" s="534"/>
      <c r="M217" s="534"/>
      <c r="N217" s="534"/>
    </row>
    <row r="218" spans="12:14" x14ac:dyDescent="0.3">
      <c r="L218" s="534"/>
      <c r="M218" s="534"/>
      <c r="N218" s="534"/>
    </row>
  </sheetData>
  <pageMargins left="0.7" right="0.7" top="0.75" bottom="0.75" header="0.3" footer="0.3"/>
  <pageSetup paperSize="9" scale="41" orientation="portrait" r:id="rId1"/>
  <rowBreaks count="1" manualBreakCount="1">
    <brk id="116"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B21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41"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43313</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163819.56078199812</v>
      </c>
      <c r="M8" s="76"/>
      <c r="N8" s="76">
        <v>23560.285983061764</v>
      </c>
    </row>
    <row r="9" spans="1:28" s="97" customFormat="1" ht="15" x14ac:dyDescent="0.25">
      <c r="A9" s="3"/>
      <c r="L9" s="77"/>
      <c r="M9" s="77"/>
      <c r="N9" s="77"/>
      <c r="O9"/>
      <c r="P9"/>
      <c r="Q9"/>
      <c r="R9"/>
      <c r="S9"/>
      <c r="T9"/>
      <c r="U9"/>
      <c r="V9"/>
      <c r="W9"/>
      <c r="X9"/>
      <c r="Y9"/>
      <c r="Z9"/>
      <c r="AA9"/>
      <c r="AB9"/>
    </row>
    <row r="10" spans="1:28" x14ac:dyDescent="0.3">
      <c r="B10" s="541">
        <v>1</v>
      </c>
      <c r="C10" s="21" t="s">
        <v>7</v>
      </c>
      <c r="L10" s="79">
        <v>114540.34471866369</v>
      </c>
      <c r="M10" s="79"/>
      <c r="N10" s="79">
        <v>9393.2853206267646</v>
      </c>
    </row>
    <row r="11" spans="1:28" ht="7.5" customHeight="1" x14ac:dyDescent="0.3">
      <c r="L11" s="17"/>
      <c r="M11" s="17"/>
      <c r="N11" s="17"/>
    </row>
    <row r="12" spans="1:28" ht="15.75" customHeight="1" x14ac:dyDescent="0.3">
      <c r="C12" s="8" t="s">
        <v>8</v>
      </c>
      <c r="D12" s="8" t="s">
        <v>9</v>
      </c>
      <c r="L12" s="79">
        <v>111873.88638992487</v>
      </c>
      <c r="M12" s="79"/>
      <c r="N12" s="79">
        <v>8632.3503451671822</v>
      </c>
    </row>
    <row r="13" spans="1:28" ht="7.5" customHeight="1" x14ac:dyDescent="0.3"/>
    <row r="14" spans="1:28" ht="15" customHeight="1" x14ac:dyDescent="0.3">
      <c r="D14" s="8" t="s">
        <v>10</v>
      </c>
      <c r="L14" s="17">
        <v>104761.75818436609</v>
      </c>
      <c r="M14" s="17"/>
      <c r="N14" s="17">
        <v>6427.4413075300099</v>
      </c>
    </row>
    <row r="15" spans="1:28" ht="15" customHeight="1" x14ac:dyDescent="0.3">
      <c r="D15" s="22" t="s">
        <v>11</v>
      </c>
      <c r="E15" s="23" t="s">
        <v>12</v>
      </c>
      <c r="L15" s="10">
        <v>102156.81149725549</v>
      </c>
      <c r="N15" s="10">
        <v>6427.4413075300099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2604.9466871106029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2604.9466871106029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7112.1282055587735</v>
      </c>
      <c r="M23" s="17"/>
      <c r="N23" s="17">
        <v>2204.9090376371723</v>
      </c>
      <c r="U23" s="8"/>
      <c r="V23" s="8"/>
      <c r="W23" s="8"/>
      <c r="X23" s="8"/>
      <c r="Y23" s="8"/>
      <c r="Z23" s="8"/>
      <c r="AA23" s="8"/>
      <c r="AB23" s="8"/>
    </row>
    <row r="24" spans="1:28" ht="15" customHeight="1" x14ac:dyDescent="0.25">
      <c r="A24" s="8"/>
      <c r="B24" s="8"/>
      <c r="D24" s="22" t="s">
        <v>11</v>
      </c>
      <c r="E24" s="23" t="s">
        <v>12</v>
      </c>
      <c r="L24" s="10">
        <v>7112.1282055587735</v>
      </c>
      <c r="N24" s="10">
        <v>2204.9090376371723</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0</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0</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2666.4583287388173</v>
      </c>
      <c r="M32" s="17"/>
      <c r="N32" s="17">
        <v>760.93497545958189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2221.1433682402753</v>
      </c>
      <c r="N34" s="10">
        <v>759.65607977304887</v>
      </c>
      <c r="U34" s="8"/>
      <c r="V34" s="8"/>
      <c r="W34" s="8"/>
      <c r="X34" s="8"/>
      <c r="Y34" s="8"/>
      <c r="Z34" s="8"/>
      <c r="AA34" s="8"/>
      <c r="AB34" s="8"/>
    </row>
    <row r="35" spans="1:28" ht="13.2" x14ac:dyDescent="0.25">
      <c r="A35" s="8"/>
      <c r="D35" s="22" t="s">
        <v>13</v>
      </c>
      <c r="E35" s="8" t="s">
        <v>22</v>
      </c>
      <c r="L35" s="10">
        <v>3.7978119555450678</v>
      </c>
      <c r="N35" s="10">
        <v>6.2906919023222084E-3</v>
      </c>
      <c r="U35" s="8"/>
      <c r="V35" s="8"/>
      <c r="W35" s="8"/>
      <c r="X35" s="8"/>
      <c r="Y35" s="8"/>
      <c r="Z35" s="8"/>
      <c r="AA35" s="8"/>
      <c r="AB35" s="8"/>
    </row>
    <row r="36" spans="1:28" ht="15.75" customHeight="1" x14ac:dyDescent="0.25">
      <c r="A36" s="8"/>
      <c r="F36" s="24" t="s">
        <v>15</v>
      </c>
      <c r="L36" s="81">
        <v>3.797809955545068</v>
      </c>
      <c r="M36" s="81"/>
      <c r="N36" s="81">
        <v>6.2906919023222084E-3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441.51714854299706</v>
      </c>
      <c r="N38" s="10">
        <v>1.272604994630705</v>
      </c>
      <c r="U38" s="8"/>
      <c r="V38" s="8"/>
      <c r="W38" s="8"/>
      <c r="X38" s="8"/>
      <c r="Y38" s="8"/>
      <c r="Z38" s="8"/>
      <c r="AA38" s="8"/>
      <c r="AB38" s="8"/>
    </row>
    <row r="39" spans="1:28" ht="13.2" x14ac:dyDescent="0.25">
      <c r="A39" s="8"/>
      <c r="F39" s="24" t="s">
        <v>15</v>
      </c>
      <c r="L39" s="81">
        <v>201.16577870764817</v>
      </c>
      <c r="M39" s="81"/>
      <c r="N39" s="81">
        <v>0</v>
      </c>
      <c r="U39" s="8"/>
      <c r="V39" s="8"/>
      <c r="W39" s="8"/>
      <c r="X39" s="8"/>
      <c r="Y39" s="8"/>
      <c r="Z39" s="8"/>
      <c r="AA39" s="8"/>
      <c r="AB39" s="8"/>
    </row>
    <row r="40" spans="1:28" ht="13.2" x14ac:dyDescent="0.25">
      <c r="A40" s="8"/>
      <c r="F40" s="24" t="s">
        <v>16</v>
      </c>
      <c r="L40" s="81">
        <v>240.35136983534889</v>
      </c>
      <c r="M40" s="81"/>
      <c r="N40" s="81">
        <v>1.272604994630705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41">
        <v>2</v>
      </c>
      <c r="C44" s="21" t="s">
        <v>24</v>
      </c>
      <c r="L44" s="79">
        <v>6306.1462236362231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41">
        <v>3</v>
      </c>
      <c r="C46" s="21" t="s">
        <v>25</v>
      </c>
      <c r="L46" s="79">
        <v>12895.681793259499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1">
        <v>4</v>
      </c>
      <c r="C48" s="21" t="s">
        <v>26</v>
      </c>
      <c r="H48" s="14"/>
      <c r="I48" s="8" t="s">
        <v>27</v>
      </c>
      <c r="L48" s="79">
        <v>12014.898457917925</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41">
        <v>5</v>
      </c>
      <c r="C51" s="21" t="s">
        <v>93</v>
      </c>
      <c r="G51" s="14"/>
      <c r="L51" s="79">
        <v>18062.489588520788</v>
      </c>
      <c r="M51" s="79"/>
      <c r="N51" s="79">
        <v>14167.000662434999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16203.125336437599</v>
      </c>
      <c r="N56" s="10">
        <v>14167.000662434999</v>
      </c>
    </row>
    <row r="57" spans="1:28" s="28" customFormat="1" ht="15.75" customHeight="1" x14ac:dyDescent="0.25">
      <c r="G57" s="14" t="s">
        <v>30</v>
      </c>
      <c r="L57" s="80">
        <v>3312.6547882615341</v>
      </c>
      <c r="M57" s="80"/>
      <c r="N57" s="80">
        <v>1834.904320776586</v>
      </c>
      <c r="O57"/>
      <c r="P57"/>
      <c r="Q57"/>
      <c r="R57"/>
      <c r="S57"/>
      <c r="T57"/>
      <c r="U57"/>
      <c r="V57"/>
      <c r="W57"/>
      <c r="X57"/>
      <c r="Y57"/>
      <c r="Z57"/>
      <c r="AA57"/>
      <c r="AB57"/>
    </row>
    <row r="58" spans="1:28" ht="13.2" x14ac:dyDescent="0.25">
      <c r="A58" s="8"/>
      <c r="F58" s="8" t="s">
        <v>121</v>
      </c>
      <c r="L58" s="10">
        <v>1859.3642520831881</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-16991.041821770006</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-8206.8682540599984</v>
      </c>
      <c r="U74" s="8"/>
      <c r="V74" s="8"/>
      <c r="W74" s="8"/>
      <c r="X74" s="8"/>
      <c r="Y74" s="8"/>
      <c r="Z74" s="8"/>
      <c r="AA74" s="8"/>
      <c r="AB74" s="8"/>
    </row>
    <row r="75" spans="1:28" x14ac:dyDescent="0.3">
      <c r="I75" s="13"/>
      <c r="J75" s="32" t="s">
        <v>37</v>
      </c>
      <c r="K75" s="32"/>
      <c r="L75" s="10">
        <v>0</v>
      </c>
      <c r="N75" s="10">
        <v>-6605.4817006900057</v>
      </c>
      <c r="U75" s="8"/>
      <c r="V75" s="8"/>
      <c r="W75" s="8"/>
      <c r="X75" s="8"/>
      <c r="Y75" s="8"/>
      <c r="Z75" s="8"/>
      <c r="AA75" s="8"/>
      <c r="AB75" s="8"/>
    </row>
    <row r="76" spans="1:28" x14ac:dyDescent="0.3">
      <c r="I76" s="13"/>
      <c r="J76" s="31" t="s">
        <v>38</v>
      </c>
      <c r="K76" s="31"/>
      <c r="L76" s="10">
        <v>0</v>
      </c>
      <c r="N76" s="10">
        <v>-2178.6918670200012</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-16385.49291612675</v>
      </c>
      <c r="M79" s="79"/>
      <c r="N79" s="79">
        <v>-2965.5898333968871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-46312.49291612675</v>
      </c>
      <c r="M81" s="79"/>
      <c r="N81" s="79">
        <v>-17517.926263735215</v>
      </c>
    </row>
    <row r="82" spans="1:14" ht="9" customHeight="1" x14ac:dyDescent="0.25">
      <c r="A82" s="8"/>
      <c r="I82" s="13"/>
    </row>
    <row r="83" spans="1:14" ht="13.2" x14ac:dyDescent="0.25">
      <c r="A83" s="8"/>
      <c r="B83" s="8"/>
      <c r="I83" s="8" t="s">
        <v>29</v>
      </c>
      <c r="J83" s="31" t="s">
        <v>36</v>
      </c>
      <c r="K83" s="31"/>
      <c r="L83" s="10">
        <v>-18024.397178183572</v>
      </c>
      <c r="N83" s="10">
        <v>-7224.0321587815824</v>
      </c>
    </row>
    <row r="84" spans="1:14" ht="13.2" x14ac:dyDescent="0.25">
      <c r="A84" s="8"/>
      <c r="B84" s="8"/>
      <c r="I84" s="13"/>
      <c r="J84" s="32" t="s">
        <v>37</v>
      </c>
      <c r="K84" s="32"/>
      <c r="L84" s="10">
        <v>-11302.772762859297</v>
      </c>
      <c r="N84" s="10">
        <v>-7014.5312552409514</v>
      </c>
    </row>
    <row r="85" spans="1:14" ht="13.2" x14ac:dyDescent="0.25">
      <c r="A85" s="8"/>
      <c r="B85" s="8"/>
      <c r="I85" s="13"/>
      <c r="J85" s="31" t="s">
        <v>38</v>
      </c>
      <c r="K85" s="31"/>
      <c r="L85" s="10">
        <v>-16985.322975083876</v>
      </c>
      <c r="N85" s="10">
        <v>-3279.3628497126829</v>
      </c>
    </row>
    <row r="86" spans="1:14" ht="13.5" customHeight="1" x14ac:dyDescent="0.25">
      <c r="A86" s="8"/>
      <c r="B86" s="8"/>
      <c r="I86" s="13"/>
      <c r="J86" s="31"/>
      <c r="K86" s="31"/>
    </row>
    <row r="87" spans="1:14" ht="13.2" x14ac:dyDescent="0.25">
      <c r="A87" s="8"/>
      <c r="B87" s="8"/>
      <c r="C87" s="8" t="s">
        <v>20</v>
      </c>
      <c r="D87" s="8" t="s">
        <v>43</v>
      </c>
      <c r="I87" s="15" t="s">
        <v>44</v>
      </c>
      <c r="J87" s="13"/>
      <c r="K87" s="13"/>
      <c r="L87" s="79">
        <v>29927</v>
      </c>
      <c r="M87" s="79"/>
      <c r="N87" s="79">
        <v>14552.336430338328</v>
      </c>
    </row>
    <row r="88" spans="1:14" ht="9" customHeight="1" x14ac:dyDescent="0.25">
      <c r="A88" s="8"/>
      <c r="B88" s="8"/>
      <c r="I88" s="13"/>
    </row>
    <row r="89" spans="1:14" ht="13.2" x14ac:dyDescent="0.25">
      <c r="A89" s="8"/>
      <c r="B89" s="8"/>
      <c r="I89" s="8" t="s">
        <v>29</v>
      </c>
      <c r="J89" s="31" t="s">
        <v>36</v>
      </c>
      <c r="K89" s="31"/>
      <c r="L89" s="10">
        <v>16750</v>
      </c>
      <c r="N89" s="10">
        <v>7107.3571980417182</v>
      </c>
    </row>
    <row r="90" spans="1:14" ht="13.2" x14ac:dyDescent="0.25">
      <c r="A90" s="8"/>
      <c r="B90" s="8"/>
      <c r="I90" s="13"/>
      <c r="J90" s="32" t="s">
        <v>37</v>
      </c>
      <c r="K90" s="32"/>
      <c r="L90" s="10">
        <v>7966</v>
      </c>
      <c r="N90" s="10">
        <v>6000.82</v>
      </c>
    </row>
    <row r="91" spans="1:14" ht="13.2" x14ac:dyDescent="0.25">
      <c r="A91" s="8"/>
      <c r="B91" s="8"/>
      <c r="I91" s="13"/>
      <c r="J91" s="31" t="s">
        <v>38</v>
      </c>
      <c r="K91" s="31"/>
      <c r="L91" s="10">
        <v>5211</v>
      </c>
      <c r="N91" s="10">
        <v>1444.1592322966092</v>
      </c>
    </row>
    <row r="92" spans="1:14" ht="12" customHeight="1" x14ac:dyDescent="0.25">
      <c r="A92" s="8"/>
      <c r="B92" s="8"/>
      <c r="I92" s="13"/>
      <c r="J92" s="13"/>
      <c r="K92" s="13"/>
    </row>
    <row r="93" spans="1:14" ht="13.2" x14ac:dyDescent="0.25">
      <c r="A93" s="8"/>
      <c r="B93" s="29">
        <v>3</v>
      </c>
      <c r="C93" s="21" t="s">
        <v>121</v>
      </c>
      <c r="L93" s="79">
        <v>-21294.733296344646</v>
      </c>
      <c r="M93" s="79"/>
      <c r="N93" s="79">
        <v>0</v>
      </c>
    </row>
    <row r="94" spans="1:14" ht="35.25" customHeight="1" x14ac:dyDescent="0.25">
      <c r="A94" s="8"/>
      <c r="B94" s="8"/>
      <c r="C94" s="8" t="s">
        <v>122</v>
      </c>
      <c r="I94" s="15" t="s">
        <v>44</v>
      </c>
      <c r="J94" s="13"/>
      <c r="K94" s="13"/>
      <c r="L94" s="17">
        <v>-21294.733296344646</v>
      </c>
      <c r="M94" s="17"/>
      <c r="N94" s="17">
        <v>0</v>
      </c>
    </row>
    <row r="95" spans="1:14" ht="18.75" customHeight="1" x14ac:dyDescent="0.25">
      <c r="A95" s="8"/>
      <c r="B95" s="8"/>
      <c r="I95" s="8" t="s">
        <v>29</v>
      </c>
      <c r="J95" s="31" t="s">
        <v>36</v>
      </c>
      <c r="L95" s="10">
        <v>-18516.896396810884</v>
      </c>
      <c r="N95" s="10">
        <v>0</v>
      </c>
    </row>
    <row r="96" spans="1:14" ht="13.2" x14ac:dyDescent="0.25">
      <c r="A96" s="8"/>
      <c r="B96" s="8"/>
      <c r="J96" s="32" t="s">
        <v>37</v>
      </c>
      <c r="L96" s="10">
        <v>-2022.707914453764</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-37680.226212471396</v>
      </c>
      <c r="M113" s="17"/>
      <c r="N113" s="17">
        <v>-19956.631655166893</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32"/>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32" t="s">
        <v>51</v>
      </c>
      <c r="K131" s="532"/>
      <c r="L131" s="79">
        <v>0</v>
      </c>
      <c r="M131" s="79"/>
      <c r="N131" s="79">
        <v>0</v>
      </c>
    </row>
    <row r="132" spans="1:28" s="97" customFormat="1" ht="15" x14ac:dyDescent="0.25">
      <c r="A132" s="3"/>
      <c r="E132" s="38"/>
      <c r="J132" s="533"/>
      <c r="K132" s="533"/>
      <c r="L132" s="10"/>
      <c r="M132" s="10"/>
      <c r="N132" s="10"/>
      <c r="O132"/>
      <c r="P132"/>
      <c r="Q132"/>
      <c r="R132"/>
      <c r="S132"/>
      <c r="T132"/>
      <c r="U132"/>
      <c r="V132"/>
      <c r="W132"/>
      <c r="X132"/>
      <c r="Y132"/>
      <c r="Z132"/>
      <c r="AA132"/>
      <c r="AB132"/>
    </row>
    <row r="133" spans="1:28" x14ac:dyDescent="0.3">
      <c r="C133" s="8" t="s">
        <v>8</v>
      </c>
      <c r="D133" s="8" t="s">
        <v>52</v>
      </c>
      <c r="J133" s="532" t="s">
        <v>51</v>
      </c>
      <c r="K133" s="532"/>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-4884.5883190000004</v>
      </c>
      <c r="M146" s="39"/>
      <c r="N146" s="39">
        <v>-139.71518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20857.30531350019</v>
      </c>
      <c r="M148" s="40"/>
      <c r="N148" s="40">
        <v>0</v>
      </c>
      <c r="U148" s="8"/>
      <c r="V148" s="8"/>
      <c r="W148" s="8"/>
      <c r="X148" s="8"/>
      <c r="Y148" s="8"/>
      <c r="Z148" s="8"/>
      <c r="AA148" s="8"/>
      <c r="AB148" s="8"/>
    </row>
    <row r="149" spans="1:28" x14ac:dyDescent="0.3">
      <c r="D149" s="8" t="s">
        <v>61</v>
      </c>
      <c r="I149" s="28"/>
      <c r="J149" s="28"/>
      <c r="K149" s="28"/>
      <c r="L149" s="40">
        <v>18054.973308050896</v>
      </c>
      <c r="M149" s="40"/>
      <c r="N149" s="40">
        <v>14525.272259603797</v>
      </c>
      <c r="U149" s="8"/>
      <c r="V149" s="8"/>
      <c r="W149" s="8"/>
      <c r="X149" s="8"/>
      <c r="Y149" s="8"/>
      <c r="Z149" s="8"/>
      <c r="AA149" s="8"/>
      <c r="AB149" s="8"/>
    </row>
    <row r="150" spans="1:28" x14ac:dyDescent="0.3">
      <c r="D150" s="14"/>
      <c r="I150" s="28"/>
      <c r="J150" s="28"/>
      <c r="K150" s="28"/>
      <c r="L150" s="90"/>
      <c r="M150" s="90"/>
      <c r="N150" s="90"/>
      <c r="Q150" s="528"/>
      <c r="U150" s="8"/>
      <c r="V150" s="8"/>
      <c r="W150" s="8"/>
      <c r="X150" s="8"/>
      <c r="Y150" s="8"/>
      <c r="Z150" s="8"/>
      <c r="AA150" s="8"/>
      <c r="AB150" s="8"/>
    </row>
    <row r="151" spans="1:28" x14ac:dyDescent="0.3">
      <c r="C151" s="8" t="s">
        <v>62</v>
      </c>
      <c r="D151" s="8" t="s">
        <v>359</v>
      </c>
      <c r="J151" s="28"/>
      <c r="K151" s="28"/>
      <c r="L151" s="39">
        <v>-76565.98993171817</v>
      </c>
      <c r="M151" s="39"/>
      <c r="N151" s="39">
        <v>-3132.2837972203374</v>
      </c>
      <c r="Q151" s="529"/>
      <c r="U151" s="8"/>
      <c r="V151" s="8"/>
      <c r="W151" s="8"/>
      <c r="X151" s="8"/>
      <c r="Y151" s="8"/>
      <c r="Z151" s="8"/>
      <c r="AA151" s="8"/>
      <c r="AB151" s="8"/>
    </row>
    <row r="152" spans="1:28" x14ac:dyDescent="0.3">
      <c r="I152" s="8" t="s">
        <v>64</v>
      </c>
      <c r="J152" s="28"/>
      <c r="K152" s="28"/>
      <c r="L152" s="27">
        <v>22.207560000000001</v>
      </c>
      <c r="M152" s="27"/>
      <c r="N152" s="27">
        <v>-3046.725758</v>
      </c>
      <c r="Q152" s="529"/>
      <c r="U152" s="8"/>
      <c r="V152" s="8"/>
      <c r="W152" s="8"/>
      <c r="X152" s="8"/>
      <c r="Y152" s="8"/>
      <c r="Z152" s="8"/>
      <c r="AA152" s="8"/>
      <c r="AB152" s="8"/>
    </row>
    <row r="153" spans="1:28" x14ac:dyDescent="0.3">
      <c r="I153" s="8" t="s">
        <v>65</v>
      </c>
      <c r="J153" s="28"/>
      <c r="K153" s="28"/>
      <c r="L153" s="27">
        <v>-78281.371797719999</v>
      </c>
      <c r="M153" s="27"/>
      <c r="N153" s="27">
        <v>-54.072693919320507</v>
      </c>
      <c r="Q153" s="529"/>
      <c r="U153" s="8"/>
      <c r="V153" s="8"/>
      <c r="W153" s="8"/>
      <c r="X153" s="8"/>
      <c r="Y153" s="8"/>
      <c r="Z153" s="8"/>
      <c r="AA153" s="8"/>
      <c r="AB153" s="8"/>
    </row>
    <row r="154" spans="1:28" x14ac:dyDescent="0.3">
      <c r="I154" s="8" t="s">
        <v>66</v>
      </c>
      <c r="J154" s="28"/>
      <c r="K154" s="28"/>
      <c r="L154" s="27">
        <v>1693.1743060018389</v>
      </c>
      <c r="M154" s="27"/>
      <c r="N154" s="27">
        <v>-31.485345301017091</v>
      </c>
      <c r="Q154" s="529"/>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34"/>
      <c r="M174" s="534"/>
      <c r="N174" s="534"/>
    </row>
    <row r="175" spans="1:28" x14ac:dyDescent="0.3">
      <c r="L175" s="534"/>
      <c r="M175" s="534"/>
      <c r="N175" s="534"/>
    </row>
    <row r="177" spans="10:14" x14ac:dyDescent="0.3">
      <c r="J177" s="70"/>
    </row>
    <row r="180" spans="10:14" x14ac:dyDescent="0.3">
      <c r="L180" s="45"/>
      <c r="M180" s="45"/>
      <c r="N180" s="45"/>
    </row>
    <row r="193" spans="12:14" x14ac:dyDescent="0.3">
      <c r="L193" s="534"/>
      <c r="M193" s="534"/>
      <c r="N193" s="534"/>
    </row>
    <row r="194" spans="12:14" x14ac:dyDescent="0.3">
      <c r="L194" s="534"/>
      <c r="M194" s="534"/>
      <c r="N194" s="534"/>
    </row>
    <row r="195" spans="12:14" x14ac:dyDescent="0.3">
      <c r="L195" s="534"/>
      <c r="M195" s="534"/>
      <c r="N195" s="534"/>
    </row>
    <row r="196" spans="12:14" x14ac:dyDescent="0.3">
      <c r="L196" s="534"/>
      <c r="M196" s="534"/>
      <c r="N196" s="534"/>
    </row>
    <row r="197" spans="12:14" x14ac:dyDescent="0.3">
      <c r="L197" s="534"/>
      <c r="M197" s="534"/>
      <c r="N197" s="534"/>
    </row>
    <row r="198" spans="12:14" x14ac:dyDescent="0.3">
      <c r="L198" s="534"/>
      <c r="M198" s="534"/>
      <c r="N198" s="534"/>
    </row>
    <row r="199" spans="12:14" x14ac:dyDescent="0.3">
      <c r="L199" s="534"/>
      <c r="M199" s="534"/>
      <c r="N199" s="534"/>
    </row>
    <row r="200" spans="12:14" x14ac:dyDescent="0.3">
      <c r="L200" s="534"/>
      <c r="M200" s="534"/>
      <c r="N200" s="534"/>
    </row>
    <row r="201" spans="12:14" x14ac:dyDescent="0.3">
      <c r="L201" s="534"/>
      <c r="M201" s="534"/>
      <c r="N201" s="534"/>
    </row>
    <row r="202" spans="12:14" x14ac:dyDescent="0.3">
      <c r="L202" s="534"/>
      <c r="M202" s="534"/>
      <c r="N202" s="534"/>
    </row>
    <row r="203" spans="12:14" x14ac:dyDescent="0.3">
      <c r="L203" s="534"/>
      <c r="M203" s="534"/>
      <c r="N203" s="534"/>
    </row>
    <row r="204" spans="12:14" x14ac:dyDescent="0.3">
      <c r="L204" s="534"/>
      <c r="M204" s="534"/>
      <c r="N204" s="534"/>
    </row>
    <row r="205" spans="12:14" x14ac:dyDescent="0.3">
      <c r="L205" s="534"/>
      <c r="M205" s="534"/>
      <c r="N205" s="534"/>
    </row>
    <row r="206" spans="12:14" x14ac:dyDescent="0.3">
      <c r="L206" s="534"/>
      <c r="M206" s="534"/>
      <c r="N206" s="534"/>
    </row>
    <row r="207" spans="12:14" x14ac:dyDescent="0.3">
      <c r="L207" s="534"/>
      <c r="M207" s="534"/>
      <c r="N207" s="534"/>
    </row>
    <row r="208" spans="12:14" x14ac:dyDescent="0.3">
      <c r="L208" s="534"/>
      <c r="M208" s="534"/>
      <c r="N208" s="534"/>
    </row>
    <row r="209" spans="12:14" x14ac:dyDescent="0.3">
      <c r="L209" s="534"/>
      <c r="M209" s="534"/>
      <c r="N209" s="534"/>
    </row>
    <row r="210" spans="12:14" x14ac:dyDescent="0.3">
      <c r="L210" s="534"/>
      <c r="M210" s="534"/>
      <c r="N210" s="534"/>
    </row>
    <row r="211" spans="12:14" x14ac:dyDescent="0.3">
      <c r="L211" s="534"/>
      <c r="M211" s="534"/>
      <c r="N211" s="534"/>
    </row>
    <row r="212" spans="12:14" x14ac:dyDescent="0.3">
      <c r="L212" s="534"/>
      <c r="M212" s="534"/>
      <c r="N212" s="534"/>
    </row>
    <row r="213" spans="12:14" x14ac:dyDescent="0.3">
      <c r="L213" s="534"/>
      <c r="M213" s="534"/>
      <c r="N213" s="534"/>
    </row>
    <row r="214" spans="12:14" x14ac:dyDescent="0.3">
      <c r="L214" s="534"/>
      <c r="M214" s="534"/>
      <c r="N214" s="534"/>
    </row>
    <row r="215" spans="12:14" x14ac:dyDescent="0.3">
      <c r="L215" s="534"/>
      <c r="M215" s="534"/>
      <c r="N215" s="534"/>
    </row>
    <row r="216" spans="12:14" x14ac:dyDescent="0.3">
      <c r="L216" s="534"/>
      <c r="M216" s="534"/>
      <c r="N216" s="534"/>
    </row>
    <row r="217" spans="12:14" x14ac:dyDescent="0.3">
      <c r="L217" s="534"/>
      <c r="M217" s="534"/>
      <c r="N217" s="534"/>
    </row>
    <row r="218" spans="12:14" x14ac:dyDescent="0.3">
      <c r="L218" s="534"/>
      <c r="M218" s="534"/>
      <c r="N218" s="534"/>
    </row>
  </sheetData>
  <pageMargins left="0.7" right="0.7" top="0.75" bottom="0.75" header="0.3" footer="0.3"/>
  <pageSetup paperSize="9" scale="41" orientation="portrait" r:id="rId1"/>
  <rowBreaks count="1" manualBreakCount="1">
    <brk id="116"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B218"/>
  <sheetViews>
    <sheetView showGridLines="0" view="pageBreakPreview" zoomScale="85" zoomScaleNormal="100" zoomScaleSheetLayoutView="85" workbookViewId="0">
      <pane ySplit="4" topLeftCell="A146" activePane="bottomLeft" state="frozen"/>
      <selection pane="bottomLeft" activeCell="N1" sqref="N1:N1048576"/>
    </sheetView>
  </sheetViews>
  <sheetFormatPr defaultColWidth="9.109375" defaultRowHeight="15.6" x14ac:dyDescent="0.3"/>
  <cols>
    <col min="1" max="1" width="2.88671875" style="1" customWidth="1"/>
    <col min="2" max="2" width="5" style="540"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43282</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160735.62114771752</v>
      </c>
      <c r="M8" s="76"/>
      <c r="N8" s="76">
        <v>23594.98437234373</v>
      </c>
    </row>
    <row r="9" spans="1:28" s="97" customFormat="1" ht="15" x14ac:dyDescent="0.25">
      <c r="A9" s="3"/>
      <c r="L9" s="77"/>
      <c r="M9" s="77"/>
      <c r="N9" s="77"/>
      <c r="O9"/>
      <c r="P9"/>
      <c r="Q9"/>
      <c r="R9"/>
      <c r="S9"/>
      <c r="T9"/>
      <c r="U9"/>
      <c r="V9"/>
      <c r="W9"/>
      <c r="X9"/>
      <c r="Y9"/>
      <c r="Z9"/>
      <c r="AA9"/>
      <c r="AB9"/>
    </row>
    <row r="10" spans="1:28" x14ac:dyDescent="0.3">
      <c r="B10" s="540">
        <v>1</v>
      </c>
      <c r="C10" s="21" t="s">
        <v>7</v>
      </c>
      <c r="L10" s="79">
        <v>113930.705094549</v>
      </c>
      <c r="M10" s="79"/>
      <c r="N10" s="79">
        <v>9525.253415836929</v>
      </c>
    </row>
    <row r="11" spans="1:28" ht="7.5" customHeight="1" x14ac:dyDescent="0.3">
      <c r="L11" s="17"/>
      <c r="M11" s="17"/>
      <c r="N11" s="17"/>
    </row>
    <row r="12" spans="1:28" ht="15.75" customHeight="1" x14ac:dyDescent="0.3">
      <c r="C12" s="8" t="s">
        <v>8</v>
      </c>
      <c r="D12" s="8" t="s">
        <v>9</v>
      </c>
      <c r="L12" s="79">
        <v>111037.10478361856</v>
      </c>
      <c r="M12" s="79"/>
      <c r="N12" s="79">
        <v>8897.3038073659955</v>
      </c>
    </row>
    <row r="13" spans="1:28" ht="7.5" customHeight="1" x14ac:dyDescent="0.3"/>
    <row r="14" spans="1:28" ht="15" customHeight="1" x14ac:dyDescent="0.3">
      <c r="D14" s="8" t="s">
        <v>10</v>
      </c>
      <c r="L14" s="17">
        <v>103818.12117328677</v>
      </c>
      <c r="M14" s="17"/>
      <c r="N14" s="17">
        <v>6518.2015020049557</v>
      </c>
    </row>
    <row r="15" spans="1:28" ht="15" customHeight="1" x14ac:dyDescent="0.3">
      <c r="D15" s="22" t="s">
        <v>11</v>
      </c>
      <c r="E15" s="23" t="s">
        <v>12</v>
      </c>
      <c r="L15" s="10">
        <v>101246.27433633801</v>
      </c>
      <c r="N15" s="10">
        <v>6518.2015020049557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2571.8468369487482</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2571.8468369487482</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7218.9836103317912</v>
      </c>
      <c r="M23" s="17"/>
      <c r="N23" s="17">
        <v>2379.1023053610402</v>
      </c>
      <c r="U23" s="8"/>
      <c r="V23" s="8"/>
      <c r="W23" s="8"/>
      <c r="X23" s="8"/>
      <c r="Y23" s="8"/>
      <c r="Z23" s="8"/>
      <c r="AA23" s="8"/>
      <c r="AB23" s="8"/>
    </row>
    <row r="24" spans="1:28" ht="15" customHeight="1" x14ac:dyDescent="0.25">
      <c r="A24" s="8"/>
      <c r="B24" s="8"/>
      <c r="D24" s="22" t="s">
        <v>11</v>
      </c>
      <c r="E24" s="23" t="s">
        <v>12</v>
      </c>
      <c r="L24" s="10">
        <v>7070.3232894606454</v>
      </c>
      <c r="N24" s="10">
        <v>2379.1023053610402</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148.66032087114598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148.66032087114598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2893.6003109304379</v>
      </c>
      <c r="M32" s="17"/>
      <c r="N32" s="17">
        <v>627.94960847093387</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2446.1288377564138</v>
      </c>
      <c r="N34" s="10">
        <v>625.48993746861947</v>
      </c>
      <c r="U34" s="8"/>
      <c r="V34" s="8"/>
      <c r="W34" s="8"/>
      <c r="X34" s="8"/>
      <c r="Y34" s="8"/>
      <c r="Z34" s="8"/>
      <c r="AA34" s="8"/>
      <c r="AB34" s="8"/>
    </row>
    <row r="35" spans="1:28" ht="13.2" x14ac:dyDescent="0.25">
      <c r="A35" s="8"/>
      <c r="D35" s="22" t="s">
        <v>13</v>
      </c>
      <c r="E35" s="8" t="s">
        <v>22</v>
      </c>
      <c r="L35" s="10">
        <v>4.8291175205239858</v>
      </c>
      <c r="N35" s="10">
        <v>7.8950020473646486E-3</v>
      </c>
      <c r="U35" s="8"/>
      <c r="V35" s="8"/>
      <c r="W35" s="8"/>
      <c r="X35" s="8"/>
      <c r="Y35" s="8"/>
      <c r="Z35" s="8"/>
      <c r="AA35" s="8"/>
      <c r="AB35" s="8"/>
    </row>
    <row r="36" spans="1:28" ht="15.75" customHeight="1" x14ac:dyDescent="0.25">
      <c r="A36" s="8"/>
      <c r="F36" s="24" t="s">
        <v>15</v>
      </c>
      <c r="L36" s="81">
        <v>4.8291155205239855</v>
      </c>
      <c r="M36" s="81"/>
      <c r="N36" s="81">
        <v>7.8950020473646486E-3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442.6423556535002</v>
      </c>
      <c r="N38" s="10">
        <v>2.4517760002670146</v>
      </c>
      <c r="U38" s="8"/>
      <c r="V38" s="8"/>
      <c r="W38" s="8"/>
      <c r="X38" s="8"/>
      <c r="Y38" s="8"/>
      <c r="Z38" s="8"/>
      <c r="AA38" s="8"/>
      <c r="AB38" s="8"/>
    </row>
    <row r="39" spans="1:28" ht="13.2" x14ac:dyDescent="0.25">
      <c r="A39" s="8"/>
      <c r="F39" s="24" t="s">
        <v>15</v>
      </c>
      <c r="L39" s="81">
        <v>244.90232690724747</v>
      </c>
      <c r="M39" s="81"/>
      <c r="N39" s="81">
        <v>0</v>
      </c>
      <c r="U39" s="8"/>
      <c r="V39" s="8"/>
      <c r="W39" s="8"/>
      <c r="X39" s="8"/>
      <c r="Y39" s="8"/>
      <c r="Z39" s="8"/>
      <c r="AA39" s="8"/>
      <c r="AB39" s="8"/>
    </row>
    <row r="40" spans="1:28" ht="13.2" x14ac:dyDescent="0.25">
      <c r="A40" s="8"/>
      <c r="F40" s="24" t="s">
        <v>16</v>
      </c>
      <c r="L40" s="81">
        <v>197.7400287462527</v>
      </c>
      <c r="M40" s="81"/>
      <c r="N40" s="81">
        <v>2.4517760002670146</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40">
        <v>2</v>
      </c>
      <c r="C44" s="21" t="s">
        <v>24</v>
      </c>
      <c r="L44" s="79">
        <v>6248.7924129758267</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40">
        <v>3</v>
      </c>
      <c r="C46" s="21" t="s">
        <v>25</v>
      </c>
      <c r="L46" s="79">
        <v>12825.669271168101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0">
        <v>4</v>
      </c>
      <c r="C48" s="21" t="s">
        <v>26</v>
      </c>
      <c r="H48" s="14"/>
      <c r="I48" s="8" t="s">
        <v>27</v>
      </c>
      <c r="L48" s="79">
        <v>12182.18775216631</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40">
        <v>5</v>
      </c>
      <c r="C51" s="21" t="s">
        <v>93</v>
      </c>
      <c r="G51" s="14"/>
      <c r="L51" s="79">
        <v>15548.266616858269</v>
      </c>
      <c r="M51" s="79"/>
      <c r="N51" s="79">
        <v>14069.730956506799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13682.5992578239</v>
      </c>
      <c r="N56" s="10">
        <v>14069.730956506799</v>
      </c>
    </row>
    <row r="57" spans="1:28" s="28" customFormat="1" ht="15.75" customHeight="1" x14ac:dyDescent="0.25">
      <c r="G57" s="14" t="s">
        <v>30</v>
      </c>
      <c r="L57" s="80">
        <v>5481.922237557842</v>
      </c>
      <c r="M57" s="80"/>
      <c r="N57" s="80">
        <v>2693.071725393766</v>
      </c>
      <c r="O57"/>
      <c r="P57"/>
      <c r="Q57"/>
      <c r="R57"/>
      <c r="S57"/>
      <c r="T57"/>
      <c r="U57"/>
      <c r="V57"/>
      <c r="W57"/>
      <c r="X57"/>
      <c r="Y57"/>
      <c r="Z57"/>
      <c r="AA57"/>
      <c r="AB57"/>
    </row>
    <row r="58" spans="1:28" ht="13.2" x14ac:dyDescent="0.25">
      <c r="A58" s="8"/>
      <c r="F58" s="8" t="s">
        <v>121</v>
      </c>
      <c r="L58" s="10">
        <v>1865.667359034368</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-16842.963671230005</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-6045.9740150400039</v>
      </c>
      <c r="U74" s="8"/>
      <c r="V74" s="8"/>
      <c r="W74" s="8"/>
      <c r="X74" s="8"/>
      <c r="Y74" s="8"/>
      <c r="Z74" s="8"/>
      <c r="AA74" s="8"/>
      <c r="AB74" s="8"/>
    </row>
    <row r="75" spans="1:28" x14ac:dyDescent="0.3">
      <c r="I75" s="13"/>
      <c r="J75" s="32" t="s">
        <v>37</v>
      </c>
      <c r="K75" s="32"/>
      <c r="L75" s="10">
        <v>0</v>
      </c>
      <c r="N75" s="10">
        <v>-8000.3890119299986</v>
      </c>
      <c r="U75" s="8"/>
      <c r="V75" s="8"/>
      <c r="W75" s="8"/>
      <c r="X75" s="8"/>
      <c r="Y75" s="8"/>
      <c r="Z75" s="8"/>
      <c r="AA75" s="8"/>
      <c r="AB75" s="8"/>
    </row>
    <row r="76" spans="1:28" x14ac:dyDescent="0.3">
      <c r="I76" s="13"/>
      <c r="J76" s="31" t="s">
        <v>38</v>
      </c>
      <c r="K76" s="31"/>
      <c r="L76" s="10">
        <v>0</v>
      </c>
      <c r="N76" s="10">
        <v>-2796.600644260001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-17257.401428968544</v>
      </c>
      <c r="M79" s="79"/>
      <c r="N79" s="79">
        <v>277.84460031563685</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-39889.401428968544</v>
      </c>
      <c r="M81" s="79"/>
      <c r="N81" s="79">
        <v>-14421.888027204683</v>
      </c>
    </row>
    <row r="82" spans="1:14" ht="9" customHeight="1" x14ac:dyDescent="0.25">
      <c r="A82" s="8"/>
      <c r="I82" s="13"/>
    </row>
    <row r="83" spans="1:14" ht="13.2" x14ac:dyDescent="0.25">
      <c r="A83" s="8"/>
      <c r="B83" s="8"/>
      <c r="I83" s="8" t="s">
        <v>29</v>
      </c>
      <c r="J83" s="31" t="s">
        <v>36</v>
      </c>
      <c r="K83" s="31"/>
      <c r="L83" s="10">
        <v>-14597.753032633114</v>
      </c>
      <c r="N83" s="10">
        <v>-6028.6025791580696</v>
      </c>
    </row>
    <row r="84" spans="1:14" ht="13.2" x14ac:dyDescent="0.25">
      <c r="A84" s="8"/>
      <c r="B84" s="8"/>
      <c r="I84" s="13"/>
      <c r="J84" s="32" t="s">
        <v>37</v>
      </c>
      <c r="K84" s="32"/>
      <c r="L84" s="10">
        <v>-11115.049044894051</v>
      </c>
      <c r="N84" s="10">
        <v>-6847.2904323012799</v>
      </c>
    </row>
    <row r="85" spans="1:14" ht="13.2" x14ac:dyDescent="0.25">
      <c r="A85" s="8"/>
      <c r="B85" s="8"/>
      <c r="I85" s="13"/>
      <c r="J85" s="31" t="s">
        <v>38</v>
      </c>
      <c r="K85" s="31"/>
      <c r="L85" s="10">
        <v>-14176.599351441379</v>
      </c>
      <c r="N85" s="10">
        <v>-1545.9950157453325</v>
      </c>
    </row>
    <row r="86" spans="1:14" ht="13.5" customHeight="1" x14ac:dyDescent="0.25">
      <c r="A86" s="8"/>
      <c r="B86" s="8"/>
      <c r="I86" s="13"/>
      <c r="J86" s="31"/>
      <c r="K86" s="31"/>
    </row>
    <row r="87" spans="1:14" ht="13.2" x14ac:dyDescent="0.25">
      <c r="A87" s="8"/>
      <c r="B87" s="8"/>
      <c r="C87" s="8" t="s">
        <v>20</v>
      </c>
      <c r="D87" s="8" t="s">
        <v>43</v>
      </c>
      <c r="I87" s="15" t="s">
        <v>44</v>
      </c>
      <c r="J87" s="13"/>
      <c r="K87" s="13"/>
      <c r="L87" s="79">
        <v>22632</v>
      </c>
      <c r="M87" s="79"/>
      <c r="N87" s="79">
        <v>14699.73262752032</v>
      </c>
    </row>
    <row r="88" spans="1:14" ht="9" customHeight="1" x14ac:dyDescent="0.25">
      <c r="A88" s="8"/>
      <c r="B88" s="8"/>
      <c r="I88" s="13"/>
    </row>
    <row r="89" spans="1:14" ht="13.2" x14ac:dyDescent="0.25">
      <c r="A89" s="8"/>
      <c r="B89" s="8"/>
      <c r="I89" s="8" t="s">
        <v>29</v>
      </c>
      <c r="J89" s="31" t="s">
        <v>36</v>
      </c>
      <c r="K89" s="31"/>
      <c r="L89" s="10">
        <v>13715</v>
      </c>
      <c r="N89" s="10">
        <v>6173.0476703001077</v>
      </c>
    </row>
    <row r="90" spans="1:14" ht="13.2" x14ac:dyDescent="0.25">
      <c r="A90" s="8"/>
      <c r="B90" s="8"/>
      <c r="I90" s="13"/>
      <c r="J90" s="32" t="s">
        <v>37</v>
      </c>
      <c r="K90" s="32"/>
      <c r="L90" s="10">
        <v>7269</v>
      </c>
      <c r="N90" s="10">
        <v>6974.7520311560993</v>
      </c>
    </row>
    <row r="91" spans="1:14" ht="13.2" x14ac:dyDescent="0.25">
      <c r="A91" s="8"/>
      <c r="B91" s="8"/>
      <c r="I91" s="13"/>
      <c r="J91" s="31" t="s">
        <v>38</v>
      </c>
      <c r="K91" s="31"/>
      <c r="L91" s="10">
        <v>1648</v>
      </c>
      <c r="N91" s="10">
        <v>1551.9329260641139</v>
      </c>
    </row>
    <row r="92" spans="1:14" ht="12" customHeight="1" x14ac:dyDescent="0.25">
      <c r="A92" s="8"/>
      <c r="B92" s="8"/>
      <c r="I92" s="13"/>
      <c r="J92" s="13"/>
      <c r="K92" s="13"/>
    </row>
    <row r="93" spans="1:14" ht="13.2" x14ac:dyDescent="0.25">
      <c r="A93" s="8"/>
      <c r="B93" s="29">
        <v>3</v>
      </c>
      <c r="C93" s="21" t="s">
        <v>121</v>
      </c>
      <c r="L93" s="79">
        <v>-18374.112680650378</v>
      </c>
      <c r="M93" s="79"/>
      <c r="N93" s="79">
        <v>0</v>
      </c>
    </row>
    <row r="94" spans="1:14" ht="35.25" customHeight="1" x14ac:dyDescent="0.25">
      <c r="A94" s="8"/>
      <c r="B94" s="8"/>
      <c r="C94" s="8" t="s">
        <v>122</v>
      </c>
      <c r="I94" s="15" t="s">
        <v>44</v>
      </c>
      <c r="J94" s="13"/>
      <c r="K94" s="13"/>
      <c r="L94" s="17">
        <v>-18374.112680650378</v>
      </c>
      <c r="M94" s="17"/>
      <c r="N94" s="17">
        <v>0</v>
      </c>
    </row>
    <row r="95" spans="1:14" ht="18.75" customHeight="1" x14ac:dyDescent="0.25">
      <c r="A95" s="8"/>
      <c r="B95" s="8"/>
      <c r="I95" s="8" t="s">
        <v>29</v>
      </c>
      <c r="J95" s="31" t="s">
        <v>36</v>
      </c>
      <c r="L95" s="10">
        <v>-15754.353051323735</v>
      </c>
      <c r="N95" s="10">
        <v>0</v>
      </c>
    </row>
    <row r="96" spans="1:14" ht="13.2" x14ac:dyDescent="0.25">
      <c r="A96" s="8"/>
      <c r="B96" s="8"/>
      <c r="J96" s="32" t="s">
        <v>37</v>
      </c>
      <c r="L96" s="10">
        <v>-1864.6306442466466</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-35631.514109618918</v>
      </c>
      <c r="M113" s="17"/>
      <c r="N113" s="17">
        <v>-16565.11907091437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32"/>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32" t="s">
        <v>51</v>
      </c>
      <c r="K131" s="532"/>
      <c r="L131" s="79">
        <v>0</v>
      </c>
      <c r="M131" s="79"/>
      <c r="N131" s="79">
        <v>0</v>
      </c>
    </row>
    <row r="132" spans="1:28" s="97" customFormat="1" ht="15" x14ac:dyDescent="0.25">
      <c r="A132" s="3"/>
      <c r="E132" s="38"/>
      <c r="J132" s="533"/>
      <c r="K132" s="533"/>
      <c r="L132" s="10"/>
      <c r="M132" s="10"/>
      <c r="N132" s="10"/>
      <c r="O132"/>
      <c r="P132"/>
      <c r="Q132"/>
      <c r="R132"/>
      <c r="S132"/>
      <c r="T132"/>
      <c r="U132"/>
      <c r="V132"/>
      <c r="W132"/>
      <c r="X132"/>
      <c r="Y132"/>
      <c r="Z132"/>
      <c r="AA132"/>
      <c r="AB132"/>
    </row>
    <row r="133" spans="1:28" x14ac:dyDescent="0.3">
      <c r="C133" s="8" t="s">
        <v>8</v>
      </c>
      <c r="D133" s="8" t="s">
        <v>52</v>
      </c>
      <c r="J133" s="532" t="s">
        <v>51</v>
      </c>
      <c r="K133" s="532"/>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-4463.7944859999998</v>
      </c>
      <c r="M146" s="39"/>
      <c r="N146" s="39">
        <v>-113.11608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17912.11955382493</v>
      </c>
      <c r="M148" s="40"/>
      <c r="N148" s="40">
        <v>0</v>
      </c>
      <c r="U148" s="8"/>
      <c r="V148" s="8"/>
      <c r="W148" s="8"/>
      <c r="X148" s="8"/>
      <c r="Y148" s="8"/>
      <c r="Z148" s="8"/>
      <c r="AA148" s="8"/>
      <c r="AB148" s="8"/>
    </row>
    <row r="149" spans="1:28" x14ac:dyDescent="0.3">
      <c r="D149" s="8" t="s">
        <v>61</v>
      </c>
      <c r="I149" s="28"/>
      <c r="J149" s="28"/>
      <c r="K149" s="28"/>
      <c r="L149" s="40">
        <v>15256.6864444436</v>
      </c>
      <c r="M149" s="40"/>
      <c r="N149" s="40">
        <v>14374.251997299798</v>
      </c>
      <c r="U149" s="8"/>
      <c r="V149" s="8"/>
      <c r="W149" s="8"/>
      <c r="X149" s="8"/>
      <c r="Y149" s="8"/>
      <c r="Z149" s="8"/>
      <c r="AA149" s="8"/>
      <c r="AB149" s="8"/>
    </row>
    <row r="150" spans="1:28" x14ac:dyDescent="0.3">
      <c r="D150" s="14"/>
      <c r="I150" s="28"/>
      <c r="J150" s="28"/>
      <c r="K150" s="28"/>
      <c r="L150" s="90"/>
      <c r="M150" s="90"/>
      <c r="N150" s="90"/>
      <c r="Q150" s="528"/>
      <c r="U150" s="8"/>
      <c r="V150" s="8"/>
      <c r="W150" s="8"/>
      <c r="X150" s="8"/>
      <c r="Y150" s="8"/>
      <c r="Z150" s="8"/>
      <c r="AA150" s="8"/>
      <c r="AB150" s="8"/>
    </row>
    <row r="151" spans="1:28" x14ac:dyDescent="0.3">
      <c r="C151" s="8" t="s">
        <v>62</v>
      </c>
      <c r="D151" s="8" t="s">
        <v>359</v>
      </c>
      <c r="J151" s="28"/>
      <c r="K151" s="28"/>
      <c r="L151" s="39">
        <v>-76771.825532249466</v>
      </c>
      <c r="M151" s="39"/>
      <c r="N151" s="39">
        <v>-3197.1604784434921</v>
      </c>
      <c r="Q151" s="529"/>
      <c r="U151" s="8"/>
      <c r="V151" s="8"/>
      <c r="W151" s="8"/>
      <c r="X151" s="8"/>
      <c r="Y151" s="8"/>
      <c r="Z151" s="8"/>
      <c r="AA151" s="8"/>
      <c r="AB151" s="8"/>
    </row>
    <row r="152" spans="1:28" x14ac:dyDescent="0.3">
      <c r="I152" s="8" t="s">
        <v>64</v>
      </c>
      <c r="J152" s="28"/>
      <c r="K152" s="28"/>
      <c r="L152" s="27">
        <v>90.854754</v>
      </c>
      <c r="M152" s="27"/>
      <c r="N152" s="27">
        <v>-3098.331737</v>
      </c>
      <c r="Q152" s="529"/>
      <c r="U152" s="8"/>
      <c r="V152" s="8"/>
      <c r="W152" s="8"/>
      <c r="X152" s="8"/>
      <c r="Y152" s="8"/>
      <c r="Z152" s="8"/>
      <c r="AA152" s="8"/>
      <c r="AB152" s="8"/>
    </row>
    <row r="153" spans="1:28" x14ac:dyDescent="0.3">
      <c r="I153" s="8" t="s">
        <v>65</v>
      </c>
      <c r="J153" s="28"/>
      <c r="K153" s="28"/>
      <c r="L153" s="27">
        <v>-78660.992089149731</v>
      </c>
      <c r="M153" s="27"/>
      <c r="N153" s="27">
        <v>-62.491544588321361</v>
      </c>
      <c r="Q153" s="529"/>
      <c r="U153" s="8"/>
      <c r="V153" s="8"/>
      <c r="W153" s="8"/>
      <c r="X153" s="8"/>
      <c r="Y153" s="8"/>
      <c r="Z153" s="8"/>
      <c r="AA153" s="8"/>
      <c r="AB153" s="8"/>
    </row>
    <row r="154" spans="1:28" x14ac:dyDescent="0.3">
      <c r="I154" s="8" t="s">
        <v>66</v>
      </c>
      <c r="J154" s="28"/>
      <c r="K154" s="28"/>
      <c r="L154" s="27">
        <v>1798.3118029002649</v>
      </c>
      <c r="M154" s="27"/>
      <c r="N154" s="27">
        <v>-36.33719685517115</v>
      </c>
      <c r="Q154" s="529"/>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34"/>
      <c r="M174" s="534"/>
      <c r="N174" s="534"/>
    </row>
    <row r="175" spans="1:28" x14ac:dyDescent="0.3">
      <c r="L175" s="534"/>
      <c r="M175" s="534"/>
      <c r="N175" s="534"/>
    </row>
    <row r="177" spans="10:14" x14ac:dyDescent="0.3">
      <c r="J177" s="70"/>
    </row>
    <row r="180" spans="10:14" x14ac:dyDescent="0.3">
      <c r="L180" s="45"/>
      <c r="M180" s="45"/>
      <c r="N180" s="45"/>
    </row>
    <row r="193" spans="12:14" x14ac:dyDescent="0.3">
      <c r="L193" s="534"/>
      <c r="M193" s="534"/>
      <c r="N193" s="534"/>
    </row>
    <row r="194" spans="12:14" x14ac:dyDescent="0.3">
      <c r="L194" s="534"/>
      <c r="M194" s="534"/>
      <c r="N194" s="534"/>
    </row>
    <row r="195" spans="12:14" x14ac:dyDescent="0.3">
      <c r="L195" s="534"/>
      <c r="M195" s="534"/>
      <c r="N195" s="534"/>
    </row>
    <row r="196" spans="12:14" x14ac:dyDescent="0.3">
      <c r="L196" s="534"/>
      <c r="M196" s="534"/>
      <c r="N196" s="534"/>
    </row>
    <row r="197" spans="12:14" x14ac:dyDescent="0.3">
      <c r="L197" s="534"/>
      <c r="M197" s="534"/>
      <c r="N197" s="534"/>
    </row>
    <row r="198" spans="12:14" x14ac:dyDescent="0.3">
      <c r="L198" s="534"/>
      <c r="M198" s="534"/>
      <c r="N198" s="534"/>
    </row>
    <row r="199" spans="12:14" x14ac:dyDescent="0.3">
      <c r="L199" s="534"/>
      <c r="M199" s="534"/>
      <c r="N199" s="534"/>
    </row>
    <row r="200" spans="12:14" x14ac:dyDescent="0.3">
      <c r="L200" s="534"/>
      <c r="M200" s="534"/>
      <c r="N200" s="534"/>
    </row>
    <row r="201" spans="12:14" x14ac:dyDescent="0.3">
      <c r="L201" s="534"/>
      <c r="M201" s="534"/>
      <c r="N201" s="534"/>
    </row>
    <row r="202" spans="12:14" x14ac:dyDescent="0.3">
      <c r="L202" s="534"/>
      <c r="M202" s="534"/>
      <c r="N202" s="534"/>
    </row>
    <row r="203" spans="12:14" x14ac:dyDescent="0.3">
      <c r="L203" s="534"/>
      <c r="M203" s="534"/>
      <c r="N203" s="534"/>
    </row>
    <row r="204" spans="12:14" x14ac:dyDescent="0.3">
      <c r="L204" s="534"/>
      <c r="M204" s="534"/>
      <c r="N204" s="534"/>
    </row>
    <row r="205" spans="12:14" x14ac:dyDescent="0.3">
      <c r="L205" s="534"/>
      <c r="M205" s="534"/>
      <c r="N205" s="534"/>
    </row>
    <row r="206" spans="12:14" x14ac:dyDescent="0.3">
      <c r="L206" s="534"/>
      <c r="M206" s="534"/>
      <c r="N206" s="534"/>
    </row>
    <row r="207" spans="12:14" x14ac:dyDescent="0.3">
      <c r="L207" s="534"/>
      <c r="M207" s="534"/>
      <c r="N207" s="534"/>
    </row>
    <row r="208" spans="12:14" x14ac:dyDescent="0.3">
      <c r="L208" s="534"/>
      <c r="M208" s="534"/>
      <c r="N208" s="534"/>
    </row>
    <row r="209" spans="12:14" x14ac:dyDescent="0.3">
      <c r="L209" s="534"/>
      <c r="M209" s="534"/>
      <c r="N209" s="534"/>
    </row>
    <row r="210" spans="12:14" x14ac:dyDescent="0.3">
      <c r="L210" s="534"/>
      <c r="M210" s="534"/>
      <c r="N210" s="534"/>
    </row>
    <row r="211" spans="12:14" x14ac:dyDescent="0.3">
      <c r="L211" s="534"/>
      <c r="M211" s="534"/>
      <c r="N211" s="534"/>
    </row>
    <row r="212" spans="12:14" x14ac:dyDescent="0.3">
      <c r="L212" s="534"/>
      <c r="M212" s="534"/>
      <c r="N212" s="534"/>
    </row>
    <row r="213" spans="12:14" x14ac:dyDescent="0.3">
      <c r="L213" s="534"/>
      <c r="M213" s="534"/>
      <c r="N213" s="534"/>
    </row>
    <row r="214" spans="12:14" x14ac:dyDescent="0.3">
      <c r="L214" s="534"/>
      <c r="M214" s="534"/>
      <c r="N214" s="534"/>
    </row>
    <row r="215" spans="12:14" x14ac:dyDescent="0.3">
      <c r="L215" s="534"/>
      <c r="M215" s="534"/>
      <c r="N215" s="534"/>
    </row>
    <row r="216" spans="12:14" x14ac:dyDescent="0.3">
      <c r="L216" s="534"/>
      <c r="M216" s="534"/>
      <c r="N216" s="534"/>
    </row>
    <row r="217" spans="12:14" x14ac:dyDescent="0.3">
      <c r="L217" s="534"/>
      <c r="M217" s="534"/>
      <c r="N217" s="534"/>
    </row>
    <row r="218" spans="12:14" x14ac:dyDescent="0.3">
      <c r="L218" s="534"/>
      <c r="M218" s="534"/>
      <c r="N218" s="534"/>
    </row>
  </sheetData>
  <pageMargins left="0.7" right="0.7" top="0.75" bottom="0.75" header="0.3" footer="0.3"/>
  <pageSetup paperSize="9" scale="41" orientation="portrait" r:id="rId1"/>
  <rowBreaks count="1" manualBreakCount="1">
    <brk id="11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I5" sqref="I5:I8"/>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43252</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53964.166475459897</v>
      </c>
      <c r="L8" s="448"/>
      <c r="M8" s="433">
        <v>2306.1546369099997</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57532.503926593454</v>
      </c>
      <c r="L9" s="448"/>
      <c r="M9" s="433">
        <v>19873.995719077691</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12046.050524743736</v>
      </c>
      <c r="L10" s="448"/>
      <c r="M10" s="433">
        <v>1499.932747085647</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20216.775743314542</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479.38586387065618</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12485.066140784293</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6006.249142522267</v>
      </c>
      <c r="L14" s="448"/>
      <c r="M14" s="433">
        <v>1186.844573234466</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162730.19781728883</v>
      </c>
      <c r="L16" s="451"/>
      <c r="M16" s="450">
        <v>24866.927676307805</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-41330.881864549992</v>
      </c>
      <c r="L20" s="448"/>
      <c r="M20" s="433">
        <v>-2305.76505434</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-44863.077859106517</v>
      </c>
      <c r="L21" s="448"/>
      <c r="M21" s="433">
        <v>-19873.422785754599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-5727.8771777687489</v>
      </c>
      <c r="L22" s="448"/>
      <c r="M22" s="433">
        <v>-1500.1410696013361</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-14254.466985516303</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-5947.8619923113092</v>
      </c>
      <c r="L26" s="448"/>
      <c r="M26" s="433">
        <v>-1184.9924815129698</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-112124.16587925288</v>
      </c>
      <c r="L28" s="451"/>
      <c r="M28" s="450">
        <v>-24864.321391208909</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156723.94867476658</v>
      </c>
      <c r="L32" s="11"/>
      <c r="M32" s="433">
        <v>23680.083103073339</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6006.249142522267</v>
      </c>
      <c r="L33" s="11"/>
      <c r="M33" s="433">
        <v>1186.844573234466</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162730.19781728883</v>
      </c>
      <c r="L34" s="11"/>
      <c r="M34" s="452">
        <v>24866.927676307805</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151317.7166273639</v>
      </c>
      <c r="L36" s="433"/>
      <c r="M36" s="457"/>
      <c r="N36" s="456"/>
      <c r="O36" s="149"/>
      <c r="P36" s="149"/>
      <c r="Q36" s="149"/>
      <c r="V36" s="470">
        <v>-122932.51679580574</v>
      </c>
      <c r="W36" s="475"/>
      <c r="X36"/>
    </row>
    <row r="37" spans="3:26" s="453" customFormat="1" x14ac:dyDescent="0.3">
      <c r="I37" s="455" t="s">
        <v>355</v>
      </c>
      <c r="K37" s="478">
        <v>6001.2960033767858</v>
      </c>
      <c r="L37" s="433"/>
      <c r="M37" s="457"/>
      <c r="N37" s="456"/>
      <c r="O37" s="149"/>
      <c r="P37" s="149"/>
      <c r="Q37" s="149"/>
      <c r="V37" s="470">
        <v>-129.17219425898475</v>
      </c>
      <c r="W37" s="475"/>
      <c r="X37"/>
    </row>
    <row r="38" spans="3:26" s="453" customFormat="1" x14ac:dyDescent="0.3">
      <c r="J38" s="431"/>
      <c r="K38" s="479">
        <v>157319.01263074068</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267" priority="37" operator="between">
      <formula>0.49</formula>
      <formula>-0.49</formula>
    </cfRule>
    <cfRule type="cellIs" dxfId="266" priority="38" operator="notBetween">
      <formula>0.49</formula>
      <formula>-0.49</formula>
    </cfRule>
  </conditionalFormatting>
  <conditionalFormatting sqref="X8:X10 X14 V8:V14 V20:V24 V26 X20:X22 X26">
    <cfRule type="cellIs" dxfId="265" priority="35" operator="notEqual">
      <formula>0</formula>
    </cfRule>
    <cfRule type="cellIs" dxfId="264" priority="36" operator="equal">
      <formula>0</formula>
    </cfRule>
  </conditionalFormatting>
  <conditionalFormatting sqref="V8:V14 X8:X10 X14 V20:V24 V26 X20:X22 X26">
    <cfRule type="cellIs" dxfId="263" priority="33" operator="notBetween">
      <formula>1</formula>
      <formula>-1</formula>
    </cfRule>
    <cfRule type="cellIs" dxfId="262" priority="34" operator="between">
      <formula>1</formula>
      <formula>-1</formula>
    </cfRule>
  </conditionalFormatting>
  <conditionalFormatting sqref="X13">
    <cfRule type="cellIs" dxfId="261" priority="31" operator="notEqual">
      <formula>0</formula>
    </cfRule>
    <cfRule type="cellIs" dxfId="260" priority="32" operator="equal">
      <formula>0</formula>
    </cfRule>
  </conditionalFormatting>
  <conditionalFormatting sqref="X13">
    <cfRule type="cellIs" dxfId="259" priority="29" operator="notBetween">
      <formula>1</formula>
      <formula>-1</formula>
    </cfRule>
    <cfRule type="cellIs" dxfId="258" priority="30" operator="between">
      <formula>1</formula>
      <formula>-1</formula>
    </cfRule>
  </conditionalFormatting>
  <conditionalFormatting sqref="V16">
    <cfRule type="cellIs" dxfId="257" priority="27" operator="notEqual">
      <formula>0</formula>
    </cfRule>
    <cfRule type="cellIs" dxfId="256" priority="28" operator="equal">
      <formula>0</formula>
    </cfRule>
  </conditionalFormatting>
  <conditionalFormatting sqref="V16">
    <cfRule type="cellIs" dxfId="255" priority="25" operator="notBetween">
      <formula>1</formula>
      <formula>-1</formula>
    </cfRule>
    <cfRule type="cellIs" dxfId="254" priority="26" operator="between">
      <formula>1</formula>
      <formula>-1</formula>
    </cfRule>
  </conditionalFormatting>
  <conditionalFormatting sqref="X16">
    <cfRule type="cellIs" dxfId="253" priority="23" operator="notEqual">
      <formula>0</formula>
    </cfRule>
    <cfRule type="cellIs" dxfId="252" priority="24" operator="equal">
      <formula>0</formula>
    </cfRule>
  </conditionalFormatting>
  <conditionalFormatting sqref="X16">
    <cfRule type="cellIs" dxfId="251" priority="21" operator="notBetween">
      <formula>1</formula>
      <formula>-1</formula>
    </cfRule>
    <cfRule type="cellIs" dxfId="250" priority="22" operator="between">
      <formula>1</formula>
      <formula>-1</formula>
    </cfRule>
  </conditionalFormatting>
  <conditionalFormatting sqref="V28">
    <cfRule type="cellIs" dxfId="249" priority="19" operator="notEqual">
      <formula>0</formula>
    </cfRule>
    <cfRule type="cellIs" dxfId="248" priority="20" operator="equal">
      <formula>0</formula>
    </cfRule>
  </conditionalFormatting>
  <conditionalFormatting sqref="V28">
    <cfRule type="cellIs" dxfId="247" priority="17" operator="notBetween">
      <formula>1</formula>
      <formula>-1</formula>
    </cfRule>
    <cfRule type="cellIs" dxfId="246" priority="18" operator="between">
      <formula>1</formula>
      <formula>-1</formula>
    </cfRule>
  </conditionalFormatting>
  <conditionalFormatting sqref="X28">
    <cfRule type="cellIs" dxfId="245" priority="15" operator="notEqual">
      <formula>0</formula>
    </cfRule>
    <cfRule type="cellIs" dxfId="244" priority="16" operator="equal">
      <formula>0</formula>
    </cfRule>
  </conditionalFormatting>
  <conditionalFormatting sqref="X28">
    <cfRule type="cellIs" dxfId="243" priority="13" operator="notBetween">
      <formula>1</formula>
      <formula>-1</formula>
    </cfRule>
    <cfRule type="cellIs" dxfId="242" priority="14" operator="between">
      <formula>1</formula>
      <formula>-1</formula>
    </cfRule>
  </conditionalFormatting>
  <conditionalFormatting sqref="V32:V34">
    <cfRule type="cellIs" dxfId="241" priority="11" operator="notEqual">
      <formula>0</formula>
    </cfRule>
    <cfRule type="cellIs" dxfId="240" priority="12" operator="equal">
      <formula>0</formula>
    </cfRule>
  </conditionalFormatting>
  <conditionalFormatting sqref="V32:V34">
    <cfRule type="cellIs" dxfId="239" priority="9" operator="notBetween">
      <formula>1</formula>
      <formula>-1</formula>
    </cfRule>
    <cfRule type="cellIs" dxfId="238" priority="10" operator="between">
      <formula>1</formula>
      <formula>-1</formula>
    </cfRule>
  </conditionalFormatting>
  <conditionalFormatting sqref="X32:X34">
    <cfRule type="cellIs" dxfId="237" priority="7" operator="notEqual">
      <formula>0</formula>
    </cfRule>
    <cfRule type="cellIs" dxfId="236" priority="8" operator="equal">
      <formula>0</formula>
    </cfRule>
  </conditionalFormatting>
  <conditionalFormatting sqref="X32:X34">
    <cfRule type="cellIs" dxfId="235" priority="5" operator="notBetween">
      <formula>1</formula>
      <formula>-1</formula>
    </cfRule>
    <cfRule type="cellIs" dxfId="234" priority="6" operator="between">
      <formula>1</formula>
      <formula>-1</formula>
    </cfRule>
  </conditionalFormatting>
  <conditionalFormatting sqref="V36:V38">
    <cfRule type="cellIs" dxfId="233" priority="3" operator="notEqual">
      <formula>0</formula>
    </cfRule>
    <cfRule type="cellIs" dxfId="232" priority="4" operator="equal">
      <formula>0</formula>
    </cfRule>
  </conditionalFormatting>
  <conditionalFormatting sqref="V36:V38">
    <cfRule type="cellIs" dxfId="231" priority="1" operator="notBetween">
      <formula>1</formula>
      <formula>-1</formula>
    </cfRule>
    <cfRule type="cellIs" dxfId="23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B218"/>
  <sheetViews>
    <sheetView showGridLines="0" view="pageBreakPreview" zoomScale="85" zoomScaleNormal="100" zoomScaleSheetLayoutView="85" workbookViewId="0">
      <pane ySplit="4" topLeftCell="A5" activePane="bottomLeft" state="frozen"/>
      <selection pane="bottomLeft" activeCell="H174" sqref="H174"/>
    </sheetView>
  </sheetViews>
  <sheetFormatPr defaultColWidth="9.109375" defaultRowHeight="15.6" x14ac:dyDescent="0.3"/>
  <cols>
    <col min="1" max="1" width="2.88671875" style="1" customWidth="1"/>
    <col min="2" max="2" width="5" style="539"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43252</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162730.1513520705</v>
      </c>
      <c r="M8" s="76"/>
      <c r="N8" s="76">
        <v>24866.927674977</v>
      </c>
    </row>
    <row r="9" spans="1:28" s="97" customFormat="1" ht="15" x14ac:dyDescent="0.25">
      <c r="A9" s="3"/>
      <c r="L9" s="77"/>
      <c r="M9" s="77"/>
      <c r="N9" s="77"/>
      <c r="O9"/>
      <c r="P9"/>
      <c r="Q9"/>
      <c r="R9"/>
      <c r="S9"/>
      <c r="T9"/>
      <c r="U9"/>
      <c r="V9"/>
      <c r="W9"/>
      <c r="X9"/>
      <c r="Y9"/>
      <c r="Z9"/>
      <c r="AA9"/>
      <c r="AB9"/>
    </row>
    <row r="10" spans="1:28" x14ac:dyDescent="0.3">
      <c r="B10" s="539">
        <v>1</v>
      </c>
      <c r="C10" s="21" t="s">
        <v>7</v>
      </c>
      <c r="L10" s="79">
        <v>118135.00467107438</v>
      </c>
      <c r="M10" s="79"/>
      <c r="N10" s="79">
        <v>9355.7719556212014</v>
      </c>
    </row>
    <row r="11" spans="1:28" ht="7.5" customHeight="1" x14ac:dyDescent="0.3">
      <c r="L11" s="17"/>
      <c r="M11" s="17"/>
      <c r="N11" s="17"/>
    </row>
    <row r="12" spans="1:28" ht="15.75" customHeight="1" x14ac:dyDescent="0.3">
      <c r="C12" s="8" t="s">
        <v>8</v>
      </c>
      <c r="D12" s="8" t="s">
        <v>9</v>
      </c>
      <c r="L12" s="79">
        <v>111677.80517829294</v>
      </c>
      <c r="M12" s="79"/>
      <c r="N12" s="79">
        <v>8739.3938978806382</v>
      </c>
    </row>
    <row r="13" spans="1:28" ht="7.5" customHeight="1" x14ac:dyDescent="0.3"/>
    <row r="14" spans="1:28" ht="15" customHeight="1" x14ac:dyDescent="0.3">
      <c r="D14" s="8" t="s">
        <v>10</v>
      </c>
      <c r="L14" s="17">
        <v>101678.53306333607</v>
      </c>
      <c r="M14" s="17"/>
      <c r="N14" s="17">
        <v>6533.1736534930087</v>
      </c>
    </row>
    <row r="15" spans="1:28" ht="15" customHeight="1" x14ac:dyDescent="0.3">
      <c r="D15" s="22" t="s">
        <v>11</v>
      </c>
      <c r="E15" s="23" t="s">
        <v>12</v>
      </c>
      <c r="L15" s="10">
        <v>99004.537642712312</v>
      </c>
      <c r="N15" s="10">
        <v>6533.1736534930087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2673.9954206237549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2673.9954206237549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9999.2721149568624</v>
      </c>
      <c r="M23" s="17"/>
      <c r="N23" s="17">
        <v>2206.2202443876299</v>
      </c>
      <c r="U23" s="8"/>
      <c r="V23" s="8"/>
      <c r="W23" s="8"/>
      <c r="X23" s="8"/>
      <c r="Y23" s="8"/>
      <c r="Z23" s="8"/>
      <c r="AA23" s="8"/>
      <c r="AB23" s="8"/>
    </row>
    <row r="24" spans="1:28" ht="15" customHeight="1" x14ac:dyDescent="0.25">
      <c r="A24" s="8"/>
      <c r="B24" s="8"/>
      <c r="D24" s="22" t="s">
        <v>11</v>
      </c>
      <c r="E24" s="23" t="s">
        <v>12</v>
      </c>
      <c r="L24" s="10">
        <v>9637.9779089285967</v>
      </c>
      <c r="N24" s="10">
        <v>2206.2202443876299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361.29420602826502</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361.29420602826502</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6457.199492781444</v>
      </c>
      <c r="M32" s="17"/>
      <c r="N32" s="17">
        <v>616.37805774056312</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5996.5441287941949</v>
      </c>
      <c r="N34" s="10">
        <v>615.22358774133795</v>
      </c>
      <c r="U34" s="8"/>
      <c r="V34" s="8"/>
      <c r="W34" s="8"/>
      <c r="X34" s="8"/>
      <c r="Y34" s="8"/>
      <c r="Z34" s="8"/>
      <c r="AA34" s="8"/>
      <c r="AB34" s="8"/>
    </row>
    <row r="35" spans="1:28" ht="13.2" x14ac:dyDescent="0.25">
      <c r="A35" s="8"/>
      <c r="D35" s="22" t="s">
        <v>13</v>
      </c>
      <c r="E35" s="8" t="s">
        <v>22</v>
      </c>
      <c r="L35" s="10">
        <v>5.3943688640623551</v>
      </c>
      <c r="N35" s="10">
        <v>8.778056550958124E-3</v>
      </c>
      <c r="U35" s="8"/>
      <c r="V35" s="8"/>
      <c r="W35" s="8"/>
      <c r="X35" s="8"/>
      <c r="Y35" s="8"/>
      <c r="Z35" s="8"/>
      <c r="AA35" s="8"/>
      <c r="AB35" s="8"/>
    </row>
    <row r="36" spans="1:28" ht="15.75" customHeight="1" x14ac:dyDescent="0.25">
      <c r="A36" s="8"/>
      <c r="F36" s="24" t="s">
        <v>15</v>
      </c>
      <c r="L36" s="81">
        <v>5.3943668640623548</v>
      </c>
      <c r="M36" s="81"/>
      <c r="N36" s="81">
        <v>8.778056550958124E-3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455.26099512318677</v>
      </c>
      <c r="N38" s="10">
        <v>1.1456919426742611</v>
      </c>
      <c r="U38" s="8"/>
      <c r="V38" s="8"/>
      <c r="W38" s="8"/>
      <c r="X38" s="8"/>
      <c r="Y38" s="8"/>
      <c r="Z38" s="8"/>
      <c r="AA38" s="8"/>
      <c r="AB38" s="8"/>
    </row>
    <row r="39" spans="1:28" ht="13.2" x14ac:dyDescent="0.25">
      <c r="A39" s="8"/>
      <c r="F39" s="24" t="s">
        <v>15</v>
      </c>
      <c r="L39" s="81">
        <v>261.2071643486035</v>
      </c>
      <c r="M39" s="81"/>
      <c r="N39" s="81">
        <v>0</v>
      </c>
      <c r="U39" s="8"/>
      <c r="V39" s="8"/>
      <c r="W39" s="8"/>
      <c r="X39" s="8"/>
      <c r="Y39" s="8"/>
      <c r="Z39" s="8"/>
      <c r="AA39" s="8"/>
      <c r="AB39" s="8"/>
    </row>
    <row r="40" spans="1:28" ht="13.2" x14ac:dyDescent="0.25">
      <c r="A40" s="8"/>
      <c r="F40" s="24" t="s">
        <v>16</v>
      </c>
      <c r="L40" s="81">
        <v>194.05383077458328</v>
      </c>
      <c r="M40" s="81"/>
      <c r="N40" s="81">
        <v>1.1456919426742611</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9">
        <v>2</v>
      </c>
      <c r="C44" s="21" t="s">
        <v>24</v>
      </c>
      <c r="L44" s="79">
        <v>6304.8805940506263</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9">
        <v>3</v>
      </c>
      <c r="C46" s="21" t="s">
        <v>25</v>
      </c>
      <c r="L46" s="79">
        <v>12043.970190206599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9">
        <v>4</v>
      </c>
      <c r="C48" s="21" t="s">
        <v>26</v>
      </c>
      <c r="H48" s="14"/>
      <c r="I48" s="8" t="s">
        <v>27</v>
      </c>
      <c r="L48" s="79">
        <v>12485.066140784293</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39">
        <v>5</v>
      </c>
      <c r="C51" s="21" t="s">
        <v>93</v>
      </c>
      <c r="G51" s="14"/>
      <c r="L51" s="79">
        <v>13761.229755954613</v>
      </c>
      <c r="M51" s="79"/>
      <c r="N51" s="79">
        <v>15511.1557193558</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11893.304796897299</v>
      </c>
      <c r="N56" s="10">
        <v>15511.1557193558</v>
      </c>
    </row>
    <row r="57" spans="1:28" s="28" customFormat="1" ht="15.75" customHeight="1" x14ac:dyDescent="0.25">
      <c r="G57" s="14" t="s">
        <v>30</v>
      </c>
      <c r="L57" s="80">
        <v>5144.5836553354793</v>
      </c>
      <c r="M57" s="80"/>
      <c r="N57" s="80">
        <v>5207.2352660675733</v>
      </c>
      <c r="O57"/>
      <c r="P57"/>
      <c r="Q57"/>
      <c r="R57"/>
      <c r="S57"/>
      <c r="T57"/>
      <c r="U57"/>
      <c r="V57"/>
      <c r="W57"/>
      <c r="X57"/>
      <c r="Y57"/>
      <c r="Z57"/>
      <c r="AA57"/>
      <c r="AB57"/>
    </row>
    <row r="58" spans="1:28" ht="13.2" x14ac:dyDescent="0.25">
      <c r="A58" s="8"/>
      <c r="F58" s="8" t="s">
        <v>121</v>
      </c>
      <c r="L58" s="10">
        <v>1867.9249590573143</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-18362.653276769997</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-6851.0573994700026</v>
      </c>
      <c r="U74" s="8"/>
      <c r="V74" s="8"/>
      <c r="W74" s="8"/>
      <c r="X74" s="8"/>
      <c r="Y74" s="8"/>
      <c r="Z74" s="8"/>
      <c r="AA74" s="8"/>
      <c r="AB74" s="8"/>
    </row>
    <row r="75" spans="1:28" x14ac:dyDescent="0.3">
      <c r="I75" s="13"/>
      <c r="J75" s="32" t="s">
        <v>37</v>
      </c>
      <c r="K75" s="32"/>
      <c r="L75" s="10">
        <v>0</v>
      </c>
      <c r="N75" s="10">
        <v>-8964.1955837899968</v>
      </c>
      <c r="U75" s="8"/>
      <c r="V75" s="8"/>
      <c r="W75" s="8"/>
      <c r="X75" s="8"/>
      <c r="Y75" s="8"/>
      <c r="Z75" s="8"/>
      <c r="AA75" s="8"/>
      <c r="AB75" s="8"/>
    </row>
    <row r="76" spans="1:28" x14ac:dyDescent="0.3">
      <c r="I76" s="13"/>
      <c r="J76" s="31" t="s">
        <v>38</v>
      </c>
      <c r="K76" s="31"/>
      <c r="L76" s="10">
        <v>0</v>
      </c>
      <c r="N76" s="10">
        <v>-2547.4002935099988</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-16710.711477192664</v>
      </c>
      <c r="M79" s="79"/>
      <c r="N79" s="79">
        <v>527.83445745918289</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-41372.711477192664</v>
      </c>
      <c r="M81" s="79"/>
      <c r="N81" s="79">
        <v>-16127.487331001288</v>
      </c>
    </row>
    <row r="82" spans="1:14" ht="9" customHeight="1" x14ac:dyDescent="0.25">
      <c r="A82" s="8"/>
      <c r="I82" s="13"/>
    </row>
    <row r="83" spans="1:14" ht="13.2" x14ac:dyDescent="0.25">
      <c r="A83" s="8"/>
      <c r="B83" s="8"/>
      <c r="I83" s="8" t="s">
        <v>29</v>
      </c>
      <c r="J83" s="31" t="s">
        <v>36</v>
      </c>
      <c r="K83" s="31"/>
      <c r="L83" s="10">
        <v>-17391.591609135357</v>
      </c>
      <c r="N83" s="10">
        <v>-7652.570923303464</v>
      </c>
    </row>
    <row r="84" spans="1:14" ht="13.2" x14ac:dyDescent="0.25">
      <c r="A84" s="8"/>
      <c r="B84" s="8"/>
      <c r="I84" s="13"/>
      <c r="J84" s="32" t="s">
        <v>37</v>
      </c>
      <c r="K84" s="32"/>
      <c r="L84" s="10">
        <v>-10215.327044592424</v>
      </c>
      <c r="N84" s="10">
        <v>-6665.5931030413121</v>
      </c>
    </row>
    <row r="85" spans="1:14" ht="13.2" x14ac:dyDescent="0.25">
      <c r="A85" s="8"/>
      <c r="B85" s="8"/>
      <c r="I85" s="13"/>
      <c r="J85" s="31" t="s">
        <v>38</v>
      </c>
      <c r="K85" s="31"/>
      <c r="L85" s="10">
        <v>-13765.792823464881</v>
      </c>
      <c r="N85" s="10">
        <v>-1809.3233046565117</v>
      </c>
    </row>
    <row r="86" spans="1:14" ht="13.5" customHeight="1" x14ac:dyDescent="0.25">
      <c r="A86" s="8"/>
      <c r="B86" s="8"/>
      <c r="I86" s="13"/>
      <c r="J86" s="31"/>
      <c r="K86" s="31"/>
    </row>
    <row r="87" spans="1:14" ht="13.2" x14ac:dyDescent="0.25">
      <c r="A87" s="8"/>
      <c r="B87" s="8"/>
      <c r="C87" s="8" t="s">
        <v>20</v>
      </c>
      <c r="D87" s="8" t="s">
        <v>43</v>
      </c>
      <c r="I87" s="15" t="s">
        <v>44</v>
      </c>
      <c r="J87" s="13"/>
      <c r="K87" s="13"/>
      <c r="L87" s="79">
        <v>24662</v>
      </c>
      <c r="M87" s="79"/>
      <c r="N87" s="79">
        <v>16655.321788460471</v>
      </c>
    </row>
    <row r="88" spans="1:14" ht="9" customHeight="1" x14ac:dyDescent="0.25">
      <c r="A88" s="8"/>
      <c r="B88" s="8"/>
      <c r="I88" s="13"/>
    </row>
    <row r="89" spans="1:14" ht="13.2" x14ac:dyDescent="0.25">
      <c r="A89" s="8"/>
      <c r="B89" s="8"/>
      <c r="I89" s="8" t="s">
        <v>29</v>
      </c>
      <c r="J89" s="31" t="s">
        <v>36</v>
      </c>
      <c r="K89" s="31"/>
      <c r="L89" s="10">
        <v>15562</v>
      </c>
      <c r="N89" s="10">
        <v>7900.7387728253952</v>
      </c>
    </row>
    <row r="90" spans="1:14" ht="13.2" x14ac:dyDescent="0.25">
      <c r="A90" s="8"/>
      <c r="B90" s="8"/>
      <c r="I90" s="13"/>
      <c r="J90" s="32" t="s">
        <v>37</v>
      </c>
      <c r="K90" s="32"/>
      <c r="L90" s="10">
        <v>7780</v>
      </c>
      <c r="N90" s="10">
        <v>6939.6547923682283</v>
      </c>
    </row>
    <row r="91" spans="1:14" ht="13.2" x14ac:dyDescent="0.25">
      <c r="A91" s="8"/>
      <c r="B91" s="8"/>
      <c r="I91" s="13"/>
      <c r="J91" s="31" t="s">
        <v>38</v>
      </c>
      <c r="K91" s="31"/>
      <c r="L91" s="10">
        <v>1320</v>
      </c>
      <c r="N91" s="10">
        <v>1814.9282232668495</v>
      </c>
    </row>
    <row r="92" spans="1:14" ht="12" customHeight="1" x14ac:dyDescent="0.25">
      <c r="A92" s="8"/>
      <c r="B92" s="8"/>
      <c r="I92" s="13"/>
      <c r="J92" s="13"/>
      <c r="K92" s="13"/>
    </row>
    <row r="93" spans="1:14" ht="13.2" x14ac:dyDescent="0.25">
      <c r="A93" s="8"/>
      <c r="B93" s="29">
        <v>3</v>
      </c>
      <c r="C93" s="21" t="s">
        <v>121</v>
      </c>
      <c r="L93" s="79">
        <v>-19920.583228794396</v>
      </c>
      <c r="M93" s="79"/>
      <c r="N93" s="79">
        <v>0</v>
      </c>
    </row>
    <row r="94" spans="1:14" ht="35.25" customHeight="1" x14ac:dyDescent="0.25">
      <c r="A94" s="8"/>
      <c r="B94" s="8"/>
      <c r="C94" s="8" t="s">
        <v>122</v>
      </c>
      <c r="I94" s="15" t="s">
        <v>44</v>
      </c>
      <c r="J94" s="13"/>
      <c r="K94" s="13"/>
      <c r="L94" s="17">
        <v>-19920.583228794396</v>
      </c>
      <c r="M94" s="17"/>
      <c r="N94" s="17">
        <v>0</v>
      </c>
    </row>
    <row r="95" spans="1:14" ht="18.75" customHeight="1" x14ac:dyDescent="0.25">
      <c r="A95" s="8"/>
      <c r="B95" s="8"/>
      <c r="I95" s="8" t="s">
        <v>29</v>
      </c>
      <c r="J95" s="31" t="s">
        <v>36</v>
      </c>
      <c r="L95" s="10">
        <v>-15932.139619233641</v>
      </c>
      <c r="N95" s="10">
        <v>0</v>
      </c>
    </row>
    <row r="96" spans="1:14" ht="13.2" x14ac:dyDescent="0.25">
      <c r="A96" s="8"/>
      <c r="B96" s="8"/>
      <c r="J96" s="32" t="s">
        <v>37</v>
      </c>
      <c r="L96" s="10">
        <v>-3233.3146244807558</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-36631.294705987064</v>
      </c>
      <c r="M113" s="17"/>
      <c r="N113" s="17">
        <v>-17834.818819310814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32"/>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32" t="s">
        <v>51</v>
      </c>
      <c r="K131" s="532"/>
      <c r="L131" s="79">
        <v>0</v>
      </c>
      <c r="M131" s="79"/>
      <c r="N131" s="79">
        <v>0</v>
      </c>
    </row>
    <row r="132" spans="1:28" s="97" customFormat="1" ht="15" x14ac:dyDescent="0.25">
      <c r="A132" s="3"/>
      <c r="E132" s="38"/>
      <c r="J132" s="533"/>
      <c r="K132" s="533"/>
      <c r="L132" s="10"/>
      <c r="M132" s="10"/>
      <c r="N132" s="10"/>
      <c r="O132"/>
      <c r="P132"/>
      <c r="Q132"/>
      <c r="R132"/>
      <c r="S132"/>
      <c r="T132"/>
      <c r="U132"/>
      <c r="V132"/>
      <c r="W132"/>
      <c r="X132"/>
      <c r="Y132"/>
      <c r="Z132"/>
      <c r="AA132"/>
      <c r="AB132"/>
    </row>
    <row r="133" spans="1:28" x14ac:dyDescent="0.3">
      <c r="C133" s="8" t="s">
        <v>8</v>
      </c>
      <c r="D133" s="8" t="s">
        <v>52</v>
      </c>
      <c r="J133" s="532" t="s">
        <v>51</v>
      </c>
      <c r="K133" s="532"/>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-4496.6948009999996</v>
      </c>
      <c r="M146" s="39"/>
      <c r="N146" s="39">
        <v>-52.113332</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19500.272512905944</v>
      </c>
      <c r="M148" s="40"/>
      <c r="N148" s="40">
        <v>0</v>
      </c>
      <c r="U148" s="8"/>
      <c r="V148" s="8"/>
      <c r="W148" s="8"/>
      <c r="X148" s="8"/>
      <c r="Y148" s="8"/>
      <c r="Z148" s="8"/>
      <c r="AA148" s="8"/>
      <c r="AB148" s="8"/>
    </row>
    <row r="149" spans="1:28" x14ac:dyDescent="0.3">
      <c r="D149" s="8" t="s">
        <v>61</v>
      </c>
      <c r="I149" s="28"/>
      <c r="J149" s="28"/>
      <c r="K149" s="28"/>
      <c r="L149" s="40">
        <v>13581.712290044899</v>
      </c>
      <c r="M149" s="40"/>
      <c r="N149" s="40">
        <v>15923.512835649399</v>
      </c>
      <c r="U149" s="8"/>
      <c r="V149" s="8"/>
      <c r="W149" s="8"/>
      <c r="X149" s="8"/>
      <c r="Y149" s="8"/>
      <c r="Z149" s="8"/>
      <c r="AA149" s="8"/>
      <c r="AB149" s="8"/>
    </row>
    <row r="150" spans="1:28" x14ac:dyDescent="0.3">
      <c r="D150" s="14"/>
      <c r="I150" s="28"/>
      <c r="J150" s="28"/>
      <c r="K150" s="28"/>
      <c r="L150" s="90"/>
      <c r="M150" s="90"/>
      <c r="N150" s="90"/>
      <c r="Q150" s="528"/>
      <c r="U150" s="8"/>
      <c r="V150" s="8"/>
      <c r="W150" s="8"/>
      <c r="X150" s="8"/>
      <c r="Y150" s="8"/>
      <c r="Z150" s="8"/>
      <c r="AA150" s="8"/>
      <c r="AB150" s="8"/>
    </row>
    <row r="151" spans="1:28" x14ac:dyDescent="0.3">
      <c r="C151" s="8" t="s">
        <v>62</v>
      </c>
      <c r="D151" s="8" t="s">
        <v>359</v>
      </c>
      <c r="J151" s="28"/>
      <c r="K151" s="28"/>
      <c r="L151" s="39">
        <v>-77426.613705810218</v>
      </c>
      <c r="M151" s="39"/>
      <c r="N151" s="39">
        <v>-2706.861677936653</v>
      </c>
      <c r="Q151" s="529"/>
      <c r="U151" s="8"/>
      <c r="V151" s="8"/>
      <c r="W151" s="8"/>
      <c r="X151" s="8"/>
      <c r="Y151" s="8"/>
      <c r="Z151" s="8"/>
      <c r="AA151" s="8"/>
      <c r="AB151" s="8"/>
    </row>
    <row r="152" spans="1:28" x14ac:dyDescent="0.3">
      <c r="I152" s="8" t="s">
        <v>64</v>
      </c>
      <c r="J152" s="28"/>
      <c r="K152" s="28"/>
      <c r="L152" s="27">
        <v>55.004161000000003</v>
      </c>
      <c r="M152" s="27"/>
      <c r="N152" s="27">
        <v>-2590.62833</v>
      </c>
      <c r="Q152" s="529"/>
      <c r="U152" s="8"/>
      <c r="V152" s="8"/>
      <c r="W152" s="8"/>
      <c r="X152" s="8"/>
      <c r="Y152" s="8"/>
      <c r="Z152" s="8"/>
      <c r="AA152" s="8"/>
      <c r="AB152" s="8"/>
    </row>
    <row r="153" spans="1:28" x14ac:dyDescent="0.3">
      <c r="I153" s="8" t="s">
        <v>65</v>
      </c>
      <c r="J153" s="28"/>
      <c r="K153" s="28"/>
      <c r="L153" s="27">
        <v>-79269.554670690006</v>
      </c>
      <c r="M153" s="27"/>
      <c r="N153" s="27">
        <v>-82.420908138662796</v>
      </c>
      <c r="Q153" s="529"/>
      <c r="U153" s="8"/>
      <c r="V153" s="8"/>
      <c r="W153" s="8"/>
      <c r="X153" s="8"/>
      <c r="Y153" s="8"/>
      <c r="Z153" s="8"/>
      <c r="AA153" s="8"/>
      <c r="AB153" s="8"/>
    </row>
    <row r="154" spans="1:28" x14ac:dyDescent="0.3">
      <c r="I154" s="8" t="s">
        <v>66</v>
      </c>
      <c r="J154" s="28"/>
      <c r="K154" s="28"/>
      <c r="L154" s="27">
        <v>1787.9368038797841</v>
      </c>
      <c r="M154" s="27"/>
      <c r="N154" s="27">
        <v>-33.812439797990201</v>
      </c>
      <c r="Q154" s="529"/>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34"/>
      <c r="M174" s="534"/>
      <c r="N174" s="534"/>
    </row>
    <row r="175" spans="1:28" x14ac:dyDescent="0.3">
      <c r="L175" s="534"/>
      <c r="M175" s="534"/>
      <c r="N175" s="534"/>
    </row>
    <row r="177" spans="10:14" x14ac:dyDescent="0.3">
      <c r="J177" s="70"/>
    </row>
    <row r="180" spans="10:14" x14ac:dyDescent="0.3">
      <c r="L180" s="45"/>
      <c r="M180" s="45"/>
      <c r="N180" s="45"/>
    </row>
    <row r="193" spans="12:14" x14ac:dyDescent="0.3">
      <c r="L193" s="534"/>
      <c r="M193" s="534"/>
      <c r="N193" s="534"/>
    </row>
    <row r="194" spans="12:14" x14ac:dyDescent="0.3">
      <c r="L194" s="534"/>
      <c r="M194" s="534"/>
      <c r="N194" s="534"/>
    </row>
    <row r="195" spans="12:14" x14ac:dyDescent="0.3">
      <c r="L195" s="534"/>
      <c r="M195" s="534"/>
      <c r="N195" s="534"/>
    </row>
    <row r="196" spans="12:14" x14ac:dyDescent="0.3">
      <c r="L196" s="534"/>
      <c r="M196" s="534"/>
      <c r="N196" s="534"/>
    </row>
    <row r="197" spans="12:14" x14ac:dyDescent="0.3">
      <c r="L197" s="534"/>
      <c r="M197" s="534"/>
      <c r="N197" s="534"/>
    </row>
    <row r="198" spans="12:14" x14ac:dyDescent="0.3">
      <c r="L198" s="534"/>
      <c r="M198" s="534"/>
      <c r="N198" s="534"/>
    </row>
    <row r="199" spans="12:14" x14ac:dyDescent="0.3">
      <c r="L199" s="534"/>
      <c r="M199" s="534"/>
      <c r="N199" s="534"/>
    </row>
    <row r="200" spans="12:14" x14ac:dyDescent="0.3">
      <c r="L200" s="534"/>
      <c r="M200" s="534"/>
      <c r="N200" s="534"/>
    </row>
    <row r="201" spans="12:14" x14ac:dyDescent="0.3">
      <c r="L201" s="534"/>
      <c r="M201" s="534"/>
      <c r="N201" s="534"/>
    </row>
    <row r="202" spans="12:14" x14ac:dyDescent="0.3">
      <c r="L202" s="534"/>
      <c r="M202" s="534"/>
      <c r="N202" s="534"/>
    </row>
    <row r="203" spans="12:14" x14ac:dyDescent="0.3">
      <c r="L203" s="534"/>
      <c r="M203" s="534"/>
      <c r="N203" s="534"/>
    </row>
    <row r="204" spans="12:14" x14ac:dyDescent="0.3">
      <c r="L204" s="534"/>
      <c r="M204" s="534"/>
      <c r="N204" s="534"/>
    </row>
    <row r="205" spans="12:14" x14ac:dyDescent="0.3">
      <c r="L205" s="534"/>
      <c r="M205" s="534"/>
      <c r="N205" s="534"/>
    </row>
    <row r="206" spans="12:14" x14ac:dyDescent="0.3">
      <c r="L206" s="534"/>
      <c r="M206" s="534"/>
      <c r="N206" s="534"/>
    </row>
    <row r="207" spans="12:14" x14ac:dyDescent="0.3">
      <c r="L207" s="534"/>
      <c r="M207" s="534"/>
      <c r="N207" s="534"/>
    </row>
    <row r="208" spans="12:14" x14ac:dyDescent="0.3">
      <c r="L208" s="534"/>
      <c r="M208" s="534"/>
      <c r="N208" s="534"/>
    </row>
    <row r="209" spans="12:14" x14ac:dyDescent="0.3">
      <c r="L209" s="534"/>
      <c r="M209" s="534"/>
      <c r="N209" s="534"/>
    </row>
    <row r="210" spans="12:14" x14ac:dyDescent="0.3">
      <c r="L210" s="534"/>
      <c r="M210" s="534"/>
      <c r="N210" s="534"/>
    </row>
    <row r="211" spans="12:14" x14ac:dyDescent="0.3">
      <c r="L211" s="534"/>
      <c r="M211" s="534"/>
      <c r="N211" s="534"/>
    </row>
    <row r="212" spans="12:14" x14ac:dyDescent="0.3">
      <c r="L212" s="534"/>
      <c r="M212" s="534"/>
      <c r="N212" s="534"/>
    </row>
    <row r="213" spans="12:14" x14ac:dyDescent="0.3">
      <c r="L213" s="534"/>
      <c r="M213" s="534"/>
      <c r="N213" s="534"/>
    </row>
    <row r="214" spans="12:14" x14ac:dyDescent="0.3">
      <c r="L214" s="534"/>
      <c r="M214" s="534"/>
      <c r="N214" s="534"/>
    </row>
    <row r="215" spans="12:14" x14ac:dyDescent="0.3">
      <c r="L215" s="534"/>
      <c r="M215" s="534"/>
      <c r="N215" s="534"/>
    </row>
    <row r="216" spans="12:14" x14ac:dyDescent="0.3">
      <c r="L216" s="534"/>
      <c r="M216" s="534"/>
      <c r="N216" s="534"/>
    </row>
    <row r="217" spans="12:14" x14ac:dyDescent="0.3">
      <c r="L217" s="534"/>
      <c r="M217" s="534"/>
      <c r="N217" s="534"/>
    </row>
    <row r="218" spans="12:14" x14ac:dyDescent="0.3">
      <c r="L218" s="534"/>
      <c r="M218" s="534"/>
      <c r="N218" s="534"/>
    </row>
  </sheetData>
  <pageMargins left="0.7" right="0.7" top="0.75" bottom="0.75" header="0.3" footer="0.3"/>
  <pageSetup paperSize="9" scale="41" orientation="portrait" r:id="rId1"/>
  <rowBreaks count="1" manualBreakCount="1">
    <brk id="116"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B218"/>
  <sheetViews>
    <sheetView showGridLines="0" view="pageBreakPreview" zoomScale="85" zoomScaleNormal="100" zoomScaleSheetLayoutView="85" workbookViewId="0">
      <pane ySplit="4" topLeftCell="A5" activePane="bottomLeft" state="frozen"/>
      <selection pane="bottomLeft" activeCell="N24" sqref="N24"/>
    </sheetView>
  </sheetViews>
  <sheetFormatPr defaultColWidth="9.109375" defaultRowHeight="15.6" x14ac:dyDescent="0.3"/>
  <cols>
    <col min="1" max="1" width="2.88671875" style="1" customWidth="1"/>
    <col min="2" max="2" width="5" style="538"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43221</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164685.92938702367</v>
      </c>
      <c r="M8" s="76"/>
      <c r="N8" s="76">
        <v>24960.109479691884</v>
      </c>
    </row>
    <row r="9" spans="1:28" s="97" customFormat="1" ht="15" x14ac:dyDescent="0.25">
      <c r="A9" s="3"/>
      <c r="L9" s="77"/>
      <c r="M9" s="77"/>
      <c r="N9" s="77"/>
      <c r="O9"/>
      <c r="P9"/>
      <c r="Q9"/>
      <c r="R9"/>
      <c r="S9"/>
      <c r="T9"/>
      <c r="U9"/>
      <c r="V9"/>
      <c r="W9"/>
      <c r="X9"/>
      <c r="Y9"/>
      <c r="Z9"/>
      <c r="AA9"/>
      <c r="AB9"/>
    </row>
    <row r="10" spans="1:28" x14ac:dyDescent="0.3">
      <c r="B10" s="538">
        <v>1</v>
      </c>
      <c r="C10" s="21" t="s">
        <v>7</v>
      </c>
      <c r="L10" s="79">
        <v>115595.46268670273</v>
      </c>
      <c r="M10" s="79"/>
      <c r="N10" s="79">
        <v>9967.4483465239864</v>
      </c>
    </row>
    <row r="11" spans="1:28" ht="7.5" customHeight="1" x14ac:dyDescent="0.3">
      <c r="L11" s="17"/>
      <c r="M11" s="17"/>
      <c r="N11" s="17"/>
    </row>
    <row r="12" spans="1:28" ht="15.75" customHeight="1" x14ac:dyDescent="0.3">
      <c r="C12" s="8" t="s">
        <v>8</v>
      </c>
      <c r="D12" s="8" t="s">
        <v>9</v>
      </c>
      <c r="L12" s="79">
        <v>112172.12524297224</v>
      </c>
      <c r="M12" s="79"/>
      <c r="N12" s="79">
        <v>9043.6507113915395</v>
      </c>
    </row>
    <row r="13" spans="1:28" ht="7.5" customHeight="1" x14ac:dyDescent="0.3"/>
    <row r="14" spans="1:28" ht="15" customHeight="1" x14ac:dyDescent="0.3">
      <c r="D14" s="8" t="s">
        <v>10</v>
      </c>
      <c r="L14" s="17">
        <v>101925.99047961163</v>
      </c>
      <c r="M14" s="17"/>
      <c r="N14" s="17">
        <v>6761.0798268144672</v>
      </c>
    </row>
    <row r="15" spans="1:28" ht="15" customHeight="1" x14ac:dyDescent="0.3">
      <c r="D15" s="22" t="s">
        <v>11</v>
      </c>
      <c r="E15" s="23" t="s">
        <v>12</v>
      </c>
      <c r="L15" s="10">
        <v>99327.021282936606</v>
      </c>
      <c r="N15" s="10">
        <v>6761.0798268144672</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2598.9691966750302</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2598.9691966750302</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10246.134763360609</v>
      </c>
      <c r="M23" s="17"/>
      <c r="N23" s="17">
        <v>2282.5708845770723</v>
      </c>
      <c r="U23" s="8"/>
      <c r="V23" s="8"/>
      <c r="W23" s="8"/>
      <c r="X23" s="8"/>
      <c r="Y23" s="8"/>
      <c r="Z23" s="8"/>
      <c r="AA23" s="8"/>
      <c r="AB23" s="8"/>
    </row>
    <row r="24" spans="1:28" ht="15" customHeight="1" x14ac:dyDescent="0.25">
      <c r="A24" s="8"/>
      <c r="B24" s="8"/>
      <c r="D24" s="22" t="s">
        <v>11</v>
      </c>
      <c r="E24" s="23" t="s">
        <v>12</v>
      </c>
      <c r="L24" s="10">
        <v>8874.4425564431986</v>
      </c>
      <c r="N24" s="10">
        <v>2282.5708845770723</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1371.69220691741</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1371.69220691741</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3423.3374437304815</v>
      </c>
      <c r="M32" s="17"/>
      <c r="N32" s="17">
        <v>923.79763513244779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2949.957045316713</v>
      </c>
      <c r="N34" s="10">
        <v>921.92597501585954</v>
      </c>
      <c r="U34" s="8"/>
      <c r="V34" s="8"/>
      <c r="W34" s="8"/>
      <c r="X34" s="8"/>
      <c r="Y34" s="8"/>
      <c r="Z34" s="8"/>
      <c r="AA34" s="8"/>
      <c r="AB34" s="8"/>
    </row>
    <row r="35" spans="1:28" ht="13.2" x14ac:dyDescent="0.25">
      <c r="A35" s="8"/>
      <c r="D35" s="22" t="s">
        <v>13</v>
      </c>
      <c r="E35" s="8" t="s">
        <v>22</v>
      </c>
      <c r="L35" s="10">
        <v>4.3018679931118617</v>
      </c>
      <c r="N35" s="10">
        <v>5.6756557013706707E-3</v>
      </c>
      <c r="U35" s="8"/>
      <c r="V35" s="8"/>
      <c r="W35" s="8"/>
      <c r="X35" s="8"/>
      <c r="Y35" s="8"/>
      <c r="Z35" s="8"/>
      <c r="AA35" s="8"/>
      <c r="AB35" s="8"/>
    </row>
    <row r="36" spans="1:28" ht="15.75" customHeight="1" x14ac:dyDescent="0.25">
      <c r="A36" s="8"/>
      <c r="F36" s="24" t="s">
        <v>15</v>
      </c>
      <c r="L36" s="81">
        <v>4.3018659931118615</v>
      </c>
      <c r="M36" s="81"/>
      <c r="N36" s="81">
        <v>5.6756557013706707E-3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469.07853042065636</v>
      </c>
      <c r="N38" s="10">
        <v>1.8659844608869545</v>
      </c>
      <c r="U38" s="8"/>
      <c r="V38" s="8"/>
      <c r="W38" s="8"/>
      <c r="X38" s="8"/>
      <c r="Y38" s="8"/>
      <c r="Z38" s="8"/>
      <c r="AA38" s="8"/>
      <c r="AB38" s="8"/>
    </row>
    <row r="39" spans="1:28" ht="13.2" x14ac:dyDescent="0.25">
      <c r="A39" s="8"/>
      <c r="F39" s="24" t="s">
        <v>15</v>
      </c>
      <c r="L39" s="81">
        <v>294.93536496163847</v>
      </c>
      <c r="M39" s="81"/>
      <c r="N39" s="81">
        <v>0</v>
      </c>
      <c r="U39" s="8"/>
      <c r="V39" s="8"/>
      <c r="W39" s="8"/>
      <c r="X39" s="8"/>
      <c r="Y39" s="8"/>
      <c r="Z39" s="8"/>
      <c r="AA39" s="8"/>
      <c r="AB39" s="8"/>
    </row>
    <row r="40" spans="1:28" ht="13.2" x14ac:dyDescent="0.25">
      <c r="A40" s="8"/>
      <c r="F40" s="24" t="s">
        <v>16</v>
      </c>
      <c r="L40" s="81">
        <v>174.14316545901789</v>
      </c>
      <c r="M40" s="81"/>
      <c r="N40" s="81">
        <v>1.8659844608869545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8">
        <v>2</v>
      </c>
      <c r="C44" s="21" t="s">
        <v>24</v>
      </c>
      <c r="L44" s="79">
        <v>5617.5139812678681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8">
        <v>3</v>
      </c>
      <c r="C46" s="21" t="s">
        <v>25</v>
      </c>
      <c r="L46" s="79">
        <v>11880.020457061601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8">
        <v>4</v>
      </c>
      <c r="C48" s="21" t="s">
        <v>26</v>
      </c>
      <c r="H48" s="14"/>
      <c r="I48" s="8" t="s">
        <v>27</v>
      </c>
      <c r="L48" s="79">
        <v>13021.22502763866</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38">
        <v>5</v>
      </c>
      <c r="C51" s="21" t="s">
        <v>93</v>
      </c>
      <c r="G51" s="14"/>
      <c r="L51" s="79">
        <v>18571.707234352823</v>
      </c>
      <c r="M51" s="79"/>
      <c r="N51" s="79">
        <v>14992.6611331679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16690.3960355864</v>
      </c>
      <c r="N56" s="10">
        <v>14992.6611331679</v>
      </c>
    </row>
    <row r="57" spans="1:28" s="28" customFormat="1" ht="15.75" customHeight="1" x14ac:dyDescent="0.25">
      <c r="G57" s="14" t="s">
        <v>30</v>
      </c>
      <c r="L57" s="80">
        <v>3961.4425145589908</v>
      </c>
      <c r="M57" s="80"/>
      <c r="N57" s="80">
        <v>6123.2576644065439</v>
      </c>
      <c r="O57"/>
      <c r="P57"/>
      <c r="Q57"/>
      <c r="R57"/>
      <c r="S57"/>
      <c r="T57"/>
      <c r="U57"/>
      <c r="V57"/>
      <c r="W57"/>
      <c r="X57"/>
      <c r="Y57"/>
      <c r="Z57"/>
      <c r="AA57"/>
      <c r="AB57"/>
    </row>
    <row r="58" spans="1:28" ht="13.2" x14ac:dyDescent="0.25">
      <c r="A58" s="8"/>
      <c r="F58" s="8" t="s">
        <v>121</v>
      </c>
      <c r="L58" s="10">
        <v>1881.3111987664245</v>
      </c>
    </row>
    <row r="59" spans="1:28" ht="54.75" customHeight="1" x14ac:dyDescent="0.3">
      <c r="A59" s="8"/>
      <c r="B59" s="2" t="s">
        <v>32</v>
      </c>
      <c r="C59" s="1" t="s">
        <v>33</v>
      </c>
      <c r="L59" s="17">
        <v>471.80318210217382</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471.80318210217382</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-19102.601437969988</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-5751.7800937400007</v>
      </c>
      <c r="U74" s="8"/>
      <c r="V74" s="8"/>
      <c r="W74" s="8"/>
      <c r="X74" s="8"/>
      <c r="Y74" s="8"/>
      <c r="Z74" s="8"/>
      <c r="AA74" s="8"/>
      <c r="AB74" s="8"/>
    </row>
    <row r="75" spans="1:28" x14ac:dyDescent="0.3">
      <c r="I75" s="13"/>
      <c r="J75" s="32" t="s">
        <v>37</v>
      </c>
      <c r="K75" s="32"/>
      <c r="L75" s="10">
        <v>0</v>
      </c>
      <c r="N75" s="10">
        <v>-9576.4823164499885</v>
      </c>
      <c r="U75" s="8"/>
      <c r="V75" s="8"/>
      <c r="W75" s="8"/>
      <c r="X75" s="8"/>
      <c r="Y75" s="8"/>
      <c r="Z75" s="8"/>
      <c r="AA75" s="8"/>
      <c r="AB75" s="8"/>
    </row>
    <row r="76" spans="1:28" x14ac:dyDescent="0.3">
      <c r="I76" s="13"/>
      <c r="J76" s="31" t="s">
        <v>38</v>
      </c>
      <c r="K76" s="31"/>
      <c r="L76" s="10">
        <v>0</v>
      </c>
      <c r="N76" s="10">
        <v>-3774.3390277800004</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-17657.063129668779</v>
      </c>
      <c r="M79" s="79"/>
      <c r="N79" s="79">
        <v>715.34527350531425</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-43422.063129668779</v>
      </c>
      <c r="M81" s="79"/>
      <c r="N81" s="79">
        <v>-17328.928170592044</v>
      </c>
    </row>
    <row r="82" spans="1:14" ht="9" customHeight="1" x14ac:dyDescent="0.25">
      <c r="A82" s="8"/>
      <c r="I82" s="13"/>
    </row>
    <row r="83" spans="1:14" ht="13.2" x14ac:dyDescent="0.25">
      <c r="A83" s="8"/>
      <c r="B83" s="8"/>
      <c r="I83" s="8" t="s">
        <v>29</v>
      </c>
      <c r="J83" s="31" t="s">
        <v>36</v>
      </c>
      <c r="K83" s="31"/>
      <c r="L83" s="10">
        <v>-16796.755186181297</v>
      </c>
      <c r="N83" s="10">
        <v>-5186.3063443629089</v>
      </c>
    </row>
    <row r="84" spans="1:14" ht="13.2" x14ac:dyDescent="0.25">
      <c r="A84" s="8"/>
      <c r="B84" s="8"/>
      <c r="I84" s="13"/>
      <c r="J84" s="32" t="s">
        <v>37</v>
      </c>
      <c r="K84" s="32"/>
      <c r="L84" s="10">
        <v>-11333.122728719445</v>
      </c>
      <c r="N84" s="10">
        <v>-9762.9658355499687</v>
      </c>
    </row>
    <row r="85" spans="1:14" ht="13.2" x14ac:dyDescent="0.25">
      <c r="A85" s="8"/>
      <c r="B85" s="8"/>
      <c r="I85" s="13"/>
      <c r="J85" s="31" t="s">
        <v>38</v>
      </c>
      <c r="K85" s="31"/>
      <c r="L85" s="10">
        <v>-15292.185214768035</v>
      </c>
      <c r="N85" s="10">
        <v>-2379.6559906791667</v>
      </c>
    </row>
    <row r="86" spans="1:14" ht="13.5" customHeight="1" x14ac:dyDescent="0.25">
      <c r="A86" s="8"/>
      <c r="B86" s="8"/>
      <c r="I86" s="13"/>
      <c r="J86" s="31"/>
      <c r="K86" s="31"/>
    </row>
    <row r="87" spans="1:14" ht="13.2" x14ac:dyDescent="0.25">
      <c r="A87" s="8"/>
      <c r="B87" s="8"/>
      <c r="C87" s="8" t="s">
        <v>20</v>
      </c>
      <c r="D87" s="8" t="s">
        <v>43</v>
      </c>
      <c r="I87" s="15" t="s">
        <v>44</v>
      </c>
      <c r="J87" s="13"/>
      <c r="K87" s="13"/>
      <c r="L87" s="79">
        <v>25765</v>
      </c>
      <c r="M87" s="79"/>
      <c r="N87" s="79">
        <v>18044.273444097358</v>
      </c>
    </row>
    <row r="88" spans="1:14" ht="9" customHeight="1" x14ac:dyDescent="0.25">
      <c r="A88" s="8"/>
      <c r="B88" s="8"/>
      <c r="I88" s="13"/>
    </row>
    <row r="89" spans="1:14" ht="13.2" x14ac:dyDescent="0.25">
      <c r="A89" s="8"/>
      <c r="B89" s="8"/>
      <c r="I89" s="8" t="s">
        <v>29</v>
      </c>
      <c r="J89" s="31" t="s">
        <v>36</v>
      </c>
      <c r="K89" s="31"/>
      <c r="L89" s="10">
        <v>16156</v>
      </c>
      <c r="N89" s="10">
        <v>5432.5016975374019</v>
      </c>
    </row>
    <row r="90" spans="1:14" ht="13.2" x14ac:dyDescent="0.25">
      <c r="A90" s="8"/>
      <c r="B90" s="8"/>
      <c r="I90" s="13"/>
      <c r="J90" s="32" t="s">
        <v>37</v>
      </c>
      <c r="K90" s="32"/>
      <c r="L90" s="10">
        <v>8329</v>
      </c>
      <c r="N90" s="10">
        <v>10136.342000000001</v>
      </c>
    </row>
    <row r="91" spans="1:14" ht="13.2" x14ac:dyDescent="0.25">
      <c r="A91" s="8"/>
      <c r="B91" s="8"/>
      <c r="I91" s="13"/>
      <c r="J91" s="31" t="s">
        <v>38</v>
      </c>
      <c r="K91" s="31"/>
      <c r="L91" s="10">
        <v>1280</v>
      </c>
      <c r="N91" s="10">
        <v>2475.4297465599575</v>
      </c>
    </row>
    <row r="92" spans="1:14" ht="12" customHeight="1" x14ac:dyDescent="0.25">
      <c r="A92" s="8"/>
      <c r="B92" s="8"/>
      <c r="I92" s="13"/>
      <c r="J92" s="13"/>
      <c r="K92" s="13"/>
    </row>
    <row r="93" spans="1:14" ht="13.2" x14ac:dyDescent="0.25">
      <c r="A93" s="8"/>
      <c r="B93" s="29">
        <v>3</v>
      </c>
      <c r="C93" s="21" t="s">
        <v>121</v>
      </c>
      <c r="L93" s="79">
        <v>-23358.916489489206</v>
      </c>
      <c r="M93" s="79"/>
      <c r="N93" s="79">
        <v>0</v>
      </c>
    </row>
    <row r="94" spans="1:14" ht="35.25" customHeight="1" x14ac:dyDescent="0.25">
      <c r="A94" s="8"/>
      <c r="B94" s="8"/>
      <c r="C94" s="8" t="s">
        <v>122</v>
      </c>
      <c r="I94" s="15" t="s">
        <v>44</v>
      </c>
      <c r="J94" s="13"/>
      <c r="K94" s="13"/>
      <c r="L94" s="17">
        <v>-23358.916489489206</v>
      </c>
      <c r="M94" s="17"/>
      <c r="N94" s="17">
        <v>0</v>
      </c>
    </row>
    <row r="95" spans="1:14" ht="18.75" customHeight="1" x14ac:dyDescent="0.25">
      <c r="A95" s="8"/>
      <c r="B95" s="8"/>
      <c r="I95" s="8" t="s">
        <v>29</v>
      </c>
      <c r="J95" s="31" t="s">
        <v>36</v>
      </c>
      <c r="L95" s="10">
        <v>-18930.931075298857</v>
      </c>
      <c r="N95" s="10">
        <v>0</v>
      </c>
    </row>
    <row r="96" spans="1:14" ht="13.2" x14ac:dyDescent="0.25">
      <c r="A96" s="8"/>
      <c r="B96" s="8"/>
      <c r="J96" s="32" t="s">
        <v>37</v>
      </c>
      <c r="L96" s="10">
        <v>-3672.8564291103521</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-41015.979619157981</v>
      </c>
      <c r="M113" s="17"/>
      <c r="N113" s="17">
        <v>-18387.256164464674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32"/>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32" t="s">
        <v>51</v>
      </c>
      <c r="K131" s="532"/>
      <c r="L131" s="79">
        <v>0</v>
      </c>
      <c r="M131" s="79"/>
      <c r="N131" s="79">
        <v>0</v>
      </c>
    </row>
    <row r="132" spans="1:28" s="97" customFormat="1" ht="15" x14ac:dyDescent="0.25">
      <c r="A132" s="3"/>
      <c r="E132" s="38"/>
      <c r="J132" s="533"/>
      <c r="K132" s="533"/>
      <c r="L132" s="10"/>
      <c r="M132" s="10"/>
      <c r="N132" s="10"/>
      <c r="O132"/>
      <c r="P132"/>
      <c r="Q132"/>
      <c r="R132"/>
      <c r="S132"/>
      <c r="T132"/>
      <c r="U132"/>
      <c r="V132"/>
      <c r="W132"/>
      <c r="X132"/>
      <c r="Y132"/>
      <c r="Z132"/>
      <c r="AA132"/>
      <c r="AB132"/>
    </row>
    <row r="133" spans="1:28" x14ac:dyDescent="0.3">
      <c r="C133" s="8" t="s">
        <v>8</v>
      </c>
      <c r="D133" s="8" t="s">
        <v>52</v>
      </c>
      <c r="J133" s="532" t="s">
        <v>51</v>
      </c>
      <c r="K133" s="532"/>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-4064.430695</v>
      </c>
      <c r="M146" s="39"/>
      <c r="N146" s="39">
        <v>-48.248058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22976.561589337656</v>
      </c>
      <c r="M148" s="40"/>
      <c r="N148" s="40">
        <v>0</v>
      </c>
      <c r="U148" s="8"/>
      <c r="V148" s="8"/>
      <c r="W148" s="8"/>
      <c r="X148" s="8"/>
      <c r="Y148" s="8"/>
      <c r="Z148" s="8"/>
      <c r="AA148" s="8"/>
      <c r="AB148" s="8"/>
    </row>
    <row r="149" spans="1:28" x14ac:dyDescent="0.3">
      <c r="D149" s="8" t="s">
        <v>61</v>
      </c>
      <c r="I149" s="28"/>
      <c r="J149" s="28"/>
      <c r="K149" s="28"/>
      <c r="L149" s="40">
        <v>19124.69430409067</v>
      </c>
      <c r="M149" s="40"/>
      <c r="N149" s="40">
        <v>15378.5576214663</v>
      </c>
      <c r="U149" s="8"/>
      <c r="V149" s="8"/>
      <c r="W149" s="8"/>
      <c r="X149" s="8"/>
      <c r="Y149" s="8"/>
      <c r="Z149" s="8"/>
      <c r="AA149" s="8"/>
      <c r="AB149" s="8"/>
    </row>
    <row r="150" spans="1:28" x14ac:dyDescent="0.3">
      <c r="D150" s="14"/>
      <c r="I150" s="28"/>
      <c r="J150" s="28"/>
      <c r="K150" s="28"/>
      <c r="L150" s="90"/>
      <c r="M150" s="90"/>
      <c r="N150" s="90"/>
      <c r="Q150" s="528"/>
      <c r="U150" s="8"/>
      <c r="V150" s="8"/>
      <c r="W150" s="8"/>
      <c r="X150" s="8"/>
      <c r="Y150" s="8"/>
      <c r="Z150" s="8"/>
      <c r="AA150" s="8"/>
      <c r="AB150" s="8"/>
    </row>
    <row r="151" spans="1:28" x14ac:dyDescent="0.3">
      <c r="C151" s="8" t="s">
        <v>62</v>
      </c>
      <c r="D151" s="8" t="s">
        <v>359</v>
      </c>
      <c r="J151" s="28"/>
      <c r="K151" s="28"/>
      <c r="L151" s="39">
        <v>-77391.278673198598</v>
      </c>
      <c r="M151" s="39"/>
      <c r="N151" s="39">
        <v>-2556.3877434274509</v>
      </c>
      <c r="Q151" s="529"/>
      <c r="U151" s="8"/>
      <c r="V151" s="8"/>
      <c r="W151" s="8"/>
      <c r="X151" s="8"/>
      <c r="Y151" s="8"/>
      <c r="Z151" s="8"/>
      <c r="AA151" s="8"/>
      <c r="AB151" s="8"/>
    </row>
    <row r="152" spans="1:28" x14ac:dyDescent="0.3">
      <c r="I152" s="8" t="s">
        <v>64</v>
      </c>
      <c r="J152" s="28"/>
      <c r="K152" s="28"/>
      <c r="L152" s="27">
        <v>-495.33202400892048</v>
      </c>
      <c r="M152" s="27"/>
      <c r="N152" s="27">
        <v>-2407.0436709999999</v>
      </c>
      <c r="Q152" s="529"/>
      <c r="U152" s="8"/>
      <c r="V152" s="8"/>
      <c r="W152" s="8"/>
      <c r="X152" s="8"/>
      <c r="Y152" s="8"/>
      <c r="Z152" s="8"/>
      <c r="AA152" s="8"/>
      <c r="AB152" s="8"/>
    </row>
    <row r="153" spans="1:28" x14ac:dyDescent="0.3">
      <c r="I153" s="8" t="s">
        <v>65</v>
      </c>
      <c r="J153" s="28"/>
      <c r="K153" s="28"/>
      <c r="L153" s="27">
        <v>-78756.914500300001</v>
      </c>
      <c r="M153" s="27"/>
      <c r="N153" s="27">
        <v>-99.31146928516111</v>
      </c>
      <c r="Q153" s="529"/>
      <c r="U153" s="8"/>
      <c r="V153" s="8"/>
      <c r="W153" s="8"/>
      <c r="X153" s="8"/>
      <c r="Y153" s="8"/>
      <c r="Z153" s="8"/>
      <c r="AA153" s="8"/>
      <c r="AB153" s="8"/>
    </row>
    <row r="154" spans="1:28" x14ac:dyDescent="0.3">
      <c r="I154" s="8" t="s">
        <v>66</v>
      </c>
      <c r="J154" s="28"/>
      <c r="K154" s="28"/>
      <c r="L154" s="27">
        <v>1860.9678511103193</v>
      </c>
      <c r="M154" s="27"/>
      <c r="N154" s="27">
        <v>-50.032603142289908</v>
      </c>
      <c r="Q154" s="529"/>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34"/>
      <c r="M174" s="534"/>
      <c r="N174" s="534"/>
    </row>
    <row r="175" spans="1:28" x14ac:dyDescent="0.3">
      <c r="L175" s="534"/>
      <c r="M175" s="534"/>
      <c r="N175" s="534"/>
    </row>
    <row r="177" spans="10:14" x14ac:dyDescent="0.3">
      <c r="J177" s="70"/>
    </row>
    <row r="180" spans="10:14" x14ac:dyDescent="0.3">
      <c r="L180" s="45"/>
      <c r="M180" s="45"/>
      <c r="N180" s="45"/>
    </row>
    <row r="193" spans="12:14" x14ac:dyDescent="0.3">
      <c r="L193" s="534"/>
      <c r="M193" s="534"/>
      <c r="N193" s="534"/>
    </row>
    <row r="194" spans="12:14" x14ac:dyDescent="0.3">
      <c r="L194" s="534"/>
      <c r="M194" s="534"/>
      <c r="N194" s="534"/>
    </row>
    <row r="195" spans="12:14" x14ac:dyDescent="0.3">
      <c r="L195" s="534"/>
      <c r="M195" s="534"/>
      <c r="N195" s="534"/>
    </row>
    <row r="196" spans="12:14" x14ac:dyDescent="0.3">
      <c r="L196" s="534"/>
      <c r="M196" s="534"/>
      <c r="N196" s="534"/>
    </row>
    <row r="197" spans="12:14" x14ac:dyDescent="0.3">
      <c r="L197" s="534"/>
      <c r="M197" s="534"/>
      <c r="N197" s="534"/>
    </row>
    <row r="198" spans="12:14" x14ac:dyDescent="0.3">
      <c r="L198" s="534"/>
      <c r="M198" s="534"/>
      <c r="N198" s="534"/>
    </row>
    <row r="199" spans="12:14" x14ac:dyDescent="0.3">
      <c r="L199" s="534"/>
      <c r="M199" s="534"/>
      <c r="N199" s="534"/>
    </row>
    <row r="200" spans="12:14" x14ac:dyDescent="0.3">
      <c r="L200" s="534"/>
      <c r="M200" s="534"/>
      <c r="N200" s="534"/>
    </row>
    <row r="201" spans="12:14" x14ac:dyDescent="0.3">
      <c r="L201" s="534"/>
      <c r="M201" s="534"/>
      <c r="N201" s="534"/>
    </row>
    <row r="202" spans="12:14" x14ac:dyDescent="0.3">
      <c r="L202" s="534"/>
      <c r="M202" s="534"/>
      <c r="N202" s="534"/>
    </row>
    <row r="203" spans="12:14" x14ac:dyDescent="0.3">
      <c r="L203" s="534"/>
      <c r="M203" s="534"/>
      <c r="N203" s="534"/>
    </row>
    <row r="204" spans="12:14" x14ac:dyDescent="0.3">
      <c r="L204" s="534"/>
      <c r="M204" s="534"/>
      <c r="N204" s="534"/>
    </row>
    <row r="205" spans="12:14" x14ac:dyDescent="0.3">
      <c r="L205" s="534"/>
      <c r="M205" s="534"/>
      <c r="N205" s="534"/>
    </row>
    <row r="206" spans="12:14" x14ac:dyDescent="0.3">
      <c r="L206" s="534"/>
      <c r="M206" s="534"/>
      <c r="N206" s="534"/>
    </row>
    <row r="207" spans="12:14" x14ac:dyDescent="0.3">
      <c r="L207" s="534"/>
      <c r="M207" s="534"/>
      <c r="N207" s="534"/>
    </row>
    <row r="208" spans="12:14" x14ac:dyDescent="0.3">
      <c r="L208" s="534"/>
      <c r="M208" s="534"/>
      <c r="N208" s="534"/>
    </row>
    <row r="209" spans="12:14" x14ac:dyDescent="0.3">
      <c r="L209" s="534"/>
      <c r="M209" s="534"/>
      <c r="N209" s="534"/>
    </row>
    <row r="210" spans="12:14" x14ac:dyDescent="0.3">
      <c r="L210" s="534"/>
      <c r="M210" s="534"/>
      <c r="N210" s="534"/>
    </row>
    <row r="211" spans="12:14" x14ac:dyDescent="0.3">
      <c r="L211" s="534"/>
      <c r="M211" s="534"/>
      <c r="N211" s="534"/>
    </row>
    <row r="212" spans="12:14" x14ac:dyDescent="0.3">
      <c r="L212" s="534"/>
      <c r="M212" s="534"/>
      <c r="N212" s="534"/>
    </row>
    <row r="213" spans="12:14" x14ac:dyDescent="0.3">
      <c r="L213" s="534"/>
      <c r="M213" s="534"/>
      <c r="N213" s="534"/>
    </row>
    <row r="214" spans="12:14" x14ac:dyDescent="0.3">
      <c r="L214" s="534"/>
      <c r="M214" s="534"/>
      <c r="N214" s="534"/>
    </row>
    <row r="215" spans="12:14" x14ac:dyDescent="0.3">
      <c r="L215" s="534"/>
      <c r="M215" s="534"/>
      <c r="N215" s="534"/>
    </row>
    <row r="216" spans="12:14" x14ac:dyDescent="0.3">
      <c r="L216" s="534"/>
      <c r="M216" s="534"/>
      <c r="N216" s="534"/>
    </row>
    <row r="217" spans="12:14" x14ac:dyDescent="0.3">
      <c r="L217" s="534"/>
      <c r="M217" s="534"/>
      <c r="N217" s="534"/>
    </row>
    <row r="218" spans="12:14" x14ac:dyDescent="0.3">
      <c r="L218" s="534"/>
      <c r="M218" s="534"/>
      <c r="N218" s="534"/>
    </row>
  </sheetData>
  <pageMargins left="0.7" right="0.7" top="0.75" bottom="0.75" header="0.3" footer="0.3"/>
  <pageSetup paperSize="9" scale="41" orientation="portrait" r:id="rId1"/>
  <rowBreaks count="1" manualBreakCount="1">
    <brk id="116"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M12"/>
  <sheetViews>
    <sheetView zoomScale="85" zoomScaleNormal="85" workbookViewId="0">
      <pane ySplit="2" topLeftCell="A3" activePane="bottomLeft" state="frozen"/>
      <selection pane="bottomLeft" activeCell="D7" sqref="D7"/>
    </sheetView>
  </sheetViews>
  <sheetFormatPr defaultColWidth="9.109375" defaultRowHeight="14.4" x14ac:dyDescent="0.3"/>
  <cols>
    <col min="1" max="1" width="9.33203125" style="418" bestFit="1" customWidth="1"/>
    <col min="2" max="2" width="23" style="401" bestFit="1" customWidth="1"/>
    <col min="3" max="3" width="11" style="419" customWidth="1"/>
    <col min="4" max="4" width="10.109375" style="419" customWidth="1"/>
    <col min="5" max="5" width="30.109375" style="401" customWidth="1"/>
    <col min="6" max="6" width="12.109375" style="401" customWidth="1"/>
    <col min="7" max="7" width="10.109375" style="419" customWidth="1"/>
    <col min="8" max="9" width="13.6640625" style="419" customWidth="1"/>
    <col min="10" max="10" width="6" style="401" bestFit="1" customWidth="1"/>
    <col min="11" max="16384" width="9.109375" style="401"/>
  </cols>
  <sheetData>
    <row r="2" spans="1:13" ht="57.6" x14ac:dyDescent="0.3">
      <c r="A2" s="409" t="s">
        <v>379</v>
      </c>
      <c r="B2" s="409" t="s">
        <v>380</v>
      </c>
      <c r="C2" s="410" t="s">
        <v>381</v>
      </c>
      <c r="D2" s="410" t="s">
        <v>382</v>
      </c>
      <c r="E2" s="409" t="s">
        <v>383</v>
      </c>
      <c r="F2" s="410" t="s">
        <v>384</v>
      </c>
      <c r="G2" s="410" t="s">
        <v>385</v>
      </c>
      <c r="H2" s="420" t="s">
        <v>386</v>
      </c>
      <c r="I2" s="420" t="s">
        <v>387</v>
      </c>
      <c r="J2" s="411"/>
      <c r="K2" s="411"/>
      <c r="L2" s="411"/>
      <c r="M2" s="411"/>
    </row>
    <row r="3" spans="1:13" x14ac:dyDescent="0.3">
      <c r="A3" s="412" t="s">
        <v>388</v>
      </c>
      <c r="B3" s="413" t="s">
        <v>389</v>
      </c>
      <c r="C3" s="414">
        <v>1</v>
      </c>
      <c r="D3" s="414">
        <v>1</v>
      </c>
      <c r="E3" s="413" t="s">
        <v>390</v>
      </c>
      <c r="F3" s="414">
        <v>1</v>
      </c>
      <c r="G3" s="414">
        <v>1</v>
      </c>
      <c r="H3" s="421">
        <f>F3-C3</f>
        <v>0</v>
      </c>
      <c r="I3" s="421">
        <f>H3</f>
        <v>0</v>
      </c>
      <c r="J3" s="425">
        <f>I3/$D$8</f>
        <v>0</v>
      </c>
      <c r="K3" s="411"/>
      <c r="L3" s="411"/>
      <c r="M3" s="411"/>
    </row>
    <row r="4" spans="1:13" ht="72" x14ac:dyDescent="0.3">
      <c r="A4" s="412" t="s">
        <v>391</v>
      </c>
      <c r="B4" s="413" t="s">
        <v>392</v>
      </c>
      <c r="C4" s="414">
        <v>4</v>
      </c>
      <c r="D4" s="414">
        <v>4</v>
      </c>
      <c r="E4" s="413" t="s">
        <v>395</v>
      </c>
      <c r="F4" s="414">
        <v>1</v>
      </c>
      <c r="G4" s="414">
        <v>1</v>
      </c>
      <c r="H4" s="421">
        <f>F4-C4</f>
        <v>-3</v>
      </c>
      <c r="I4" s="421">
        <f>H4</f>
        <v>-3</v>
      </c>
      <c r="J4" s="425">
        <f t="shared" ref="J4:J8" si="0">I4/$D$8</f>
        <v>-1.9736842105263157E-2</v>
      </c>
      <c r="K4" s="411"/>
      <c r="L4" s="411"/>
      <c r="M4" s="411"/>
    </row>
    <row r="5" spans="1:13" ht="57.6" x14ac:dyDescent="0.3">
      <c r="A5" s="412" t="s">
        <v>393</v>
      </c>
      <c r="B5" s="413" t="s">
        <v>394</v>
      </c>
      <c r="C5" s="414">
        <v>36</v>
      </c>
      <c r="D5" s="414">
        <f>C5</f>
        <v>36</v>
      </c>
      <c r="E5" s="413" t="s">
        <v>395</v>
      </c>
      <c r="F5" s="414">
        <v>2</v>
      </c>
      <c r="G5" s="414">
        <v>2</v>
      </c>
      <c r="H5" s="421">
        <f>F5-C5</f>
        <v>-34</v>
      </c>
      <c r="I5" s="421">
        <f>H5</f>
        <v>-34</v>
      </c>
      <c r="J5" s="425">
        <f t="shared" si="0"/>
        <v>-0.22368421052631579</v>
      </c>
      <c r="K5" s="411"/>
      <c r="L5" s="411"/>
      <c r="M5" s="411"/>
    </row>
    <row r="6" spans="1:13" ht="72" x14ac:dyDescent="0.3">
      <c r="A6" s="412" t="s">
        <v>396</v>
      </c>
      <c r="B6" s="413" t="s">
        <v>397</v>
      </c>
      <c r="C6" s="414">
        <v>5</v>
      </c>
      <c r="D6" s="414">
        <f>C6*21</f>
        <v>105</v>
      </c>
      <c r="E6" s="413" t="s">
        <v>401</v>
      </c>
      <c r="F6" s="414">
        <v>2</v>
      </c>
      <c r="G6" s="414">
        <f>F6*21</f>
        <v>42</v>
      </c>
      <c r="H6" s="421">
        <f>F6-C6</f>
        <v>-3</v>
      </c>
      <c r="I6" s="421">
        <f>H6*21</f>
        <v>-63</v>
      </c>
      <c r="J6" s="425">
        <f t="shared" si="0"/>
        <v>-0.41447368421052633</v>
      </c>
      <c r="K6" s="411"/>
      <c r="L6" s="411"/>
      <c r="M6" s="411"/>
    </row>
    <row r="7" spans="1:13" ht="43.2" x14ac:dyDescent="0.3">
      <c r="A7" s="412" t="s">
        <v>398</v>
      </c>
      <c r="B7" s="413" t="s">
        <v>399</v>
      </c>
      <c r="C7" s="414">
        <v>1</v>
      </c>
      <c r="D7" s="414">
        <f>C7*6</f>
        <v>6</v>
      </c>
      <c r="E7" s="413" t="s">
        <v>390</v>
      </c>
      <c r="F7" s="414">
        <v>1</v>
      </c>
      <c r="G7" s="414">
        <f>F7*6</f>
        <v>6</v>
      </c>
      <c r="H7" s="421">
        <f>F7-C7</f>
        <v>0</v>
      </c>
      <c r="I7" s="421">
        <f>H7</f>
        <v>0</v>
      </c>
      <c r="J7" s="425">
        <f t="shared" si="0"/>
        <v>0</v>
      </c>
      <c r="K7" s="411"/>
      <c r="L7" s="411"/>
      <c r="M7" s="411"/>
    </row>
    <row r="8" spans="1:13" x14ac:dyDescent="0.3">
      <c r="A8" s="412"/>
      <c r="B8" s="413"/>
      <c r="C8" s="415"/>
      <c r="D8" s="415">
        <f>SUM(D3:D7)</f>
        <v>152</v>
      </c>
      <c r="E8" s="413"/>
      <c r="F8" s="414"/>
      <c r="G8" s="415">
        <f>SUM(G3:G7)</f>
        <v>52</v>
      </c>
      <c r="H8" s="422"/>
      <c r="I8" s="422">
        <f>SUM(I3:I7)</f>
        <v>-100</v>
      </c>
      <c r="J8" s="425">
        <f t="shared" si="0"/>
        <v>-0.65789473684210531</v>
      </c>
      <c r="K8" s="411"/>
      <c r="L8" s="411"/>
      <c r="M8" s="411"/>
    </row>
    <row r="9" spans="1:13" x14ac:dyDescent="0.3">
      <c r="A9" s="416"/>
      <c r="B9" s="411"/>
      <c r="C9" s="417"/>
      <c r="D9" s="417"/>
      <c r="E9" s="411"/>
      <c r="F9" s="417"/>
      <c r="G9" s="417"/>
      <c r="H9" s="423"/>
      <c r="I9" s="424">
        <f>I8/D8</f>
        <v>-0.65789473684210531</v>
      </c>
      <c r="J9" s="411"/>
      <c r="K9" s="411"/>
      <c r="L9" s="411"/>
      <c r="M9" s="411"/>
    </row>
    <row r="10" spans="1:13" ht="60" customHeight="1" x14ac:dyDescent="0.3">
      <c r="A10" s="554" t="s">
        <v>400</v>
      </c>
      <c r="B10" s="555"/>
      <c r="C10" s="555"/>
      <c r="D10" s="555"/>
      <c r="E10" s="555"/>
      <c r="F10" s="555"/>
      <c r="G10" s="555"/>
      <c r="H10" s="555"/>
      <c r="I10" s="556"/>
      <c r="J10" s="411"/>
      <c r="K10" s="411"/>
      <c r="L10" s="411"/>
      <c r="M10" s="411"/>
    </row>
    <row r="11" spans="1:13" x14ac:dyDescent="0.3">
      <c r="A11" s="411"/>
      <c r="B11" s="411"/>
      <c r="C11" s="411"/>
      <c r="D11" s="411"/>
      <c r="E11" s="411"/>
      <c r="F11" s="411"/>
      <c r="G11" s="411"/>
      <c r="H11" s="411"/>
      <c r="I11" s="411"/>
      <c r="J11" s="411"/>
      <c r="K11" s="411"/>
      <c r="L11" s="411"/>
      <c r="M11" s="411"/>
    </row>
    <row r="12" spans="1:13" x14ac:dyDescent="0.3">
      <c r="A12" s="411"/>
      <c r="B12" s="411"/>
      <c r="C12" s="411"/>
      <c r="D12" s="411"/>
      <c r="E12" s="411"/>
      <c r="F12" s="411"/>
      <c r="G12" s="411"/>
      <c r="H12" s="411"/>
      <c r="I12" s="401"/>
    </row>
  </sheetData>
  <mergeCells count="1">
    <mergeCell ref="A10:I10"/>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B218"/>
  <sheetViews>
    <sheetView showGridLines="0" view="pageBreakPreview" zoomScale="110" zoomScaleNormal="100" zoomScaleSheetLayoutView="110" workbookViewId="0">
      <pane ySplit="4" topLeftCell="A5" activePane="bottomLeft" state="frozen"/>
      <selection pane="bottomLeft" activeCell="P16" sqref="P16"/>
    </sheetView>
  </sheetViews>
  <sheetFormatPr defaultColWidth="9.109375" defaultRowHeight="15.6" x14ac:dyDescent="0.3"/>
  <cols>
    <col min="1" max="1" width="2.88671875" style="1" customWidth="1"/>
    <col min="2" max="2" width="5" style="537"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43191</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162378.33006311295</v>
      </c>
      <c r="M8" s="76"/>
      <c r="N8" s="76">
        <v>25881.678454305216</v>
      </c>
    </row>
    <row r="9" spans="1:28" s="97" customFormat="1" ht="15" x14ac:dyDescent="0.25">
      <c r="A9" s="3"/>
      <c r="L9" s="77"/>
      <c r="M9" s="77"/>
      <c r="N9" s="77"/>
      <c r="O9"/>
      <c r="P9"/>
      <c r="Q9"/>
      <c r="R9"/>
      <c r="S9"/>
      <c r="T9"/>
      <c r="U9"/>
      <c r="V9"/>
      <c r="W9"/>
      <c r="X9"/>
      <c r="Y9"/>
      <c r="Z9"/>
      <c r="AA9"/>
      <c r="AB9"/>
    </row>
    <row r="10" spans="1:28" x14ac:dyDescent="0.3">
      <c r="B10" s="537">
        <v>1</v>
      </c>
      <c r="C10" s="21" t="s">
        <v>7</v>
      </c>
      <c r="L10" s="79">
        <v>115143.9921176028</v>
      </c>
      <c r="M10" s="79"/>
      <c r="N10" s="79">
        <v>10209.418846752516</v>
      </c>
    </row>
    <row r="11" spans="1:28" ht="7.5" customHeight="1" x14ac:dyDescent="0.3">
      <c r="L11" s="17"/>
      <c r="M11" s="17"/>
      <c r="N11" s="17"/>
    </row>
    <row r="12" spans="1:28" ht="15.75" customHeight="1" x14ac:dyDescent="0.3">
      <c r="C12" s="8" t="s">
        <v>8</v>
      </c>
      <c r="D12" s="8" t="s">
        <v>9</v>
      </c>
      <c r="L12" s="79">
        <v>111142.81912635092</v>
      </c>
      <c r="M12" s="79"/>
      <c r="N12" s="79">
        <v>9798.8674764804564</v>
      </c>
    </row>
    <row r="13" spans="1:28" ht="7.5" customHeight="1" x14ac:dyDescent="0.3"/>
    <row r="14" spans="1:28" ht="15" customHeight="1" x14ac:dyDescent="0.3">
      <c r="D14" s="8" t="s">
        <v>10</v>
      </c>
      <c r="L14" s="17">
        <v>100919.1598373078</v>
      </c>
      <c r="M14" s="17"/>
      <c r="N14" s="17">
        <v>6770.7979633406794</v>
      </c>
    </row>
    <row r="15" spans="1:28" ht="15" customHeight="1" x14ac:dyDescent="0.3">
      <c r="D15" s="22" t="s">
        <v>11</v>
      </c>
      <c r="E15" s="23" t="s">
        <v>12</v>
      </c>
      <c r="L15" s="10">
        <v>98478.103458513826</v>
      </c>
      <c r="N15" s="10">
        <v>6770.7979633406794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2441.056378793975</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2441.056378793975</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10223.659289043126</v>
      </c>
      <c r="M23" s="17"/>
      <c r="N23" s="17">
        <v>3028.069513139777</v>
      </c>
      <c r="U23" s="8"/>
      <c r="V23" s="8"/>
      <c r="W23" s="8"/>
      <c r="X23" s="8"/>
      <c r="Y23" s="8"/>
      <c r="Z23" s="8"/>
      <c r="AA23" s="8"/>
      <c r="AB23" s="8"/>
    </row>
    <row r="24" spans="1:28" ht="15" customHeight="1" x14ac:dyDescent="0.25">
      <c r="A24" s="8"/>
      <c r="B24" s="8"/>
      <c r="D24" s="22" t="s">
        <v>11</v>
      </c>
      <c r="E24" s="23" t="s">
        <v>12</v>
      </c>
      <c r="L24" s="10">
        <v>8828.258637225199</v>
      </c>
      <c r="N24" s="10">
        <v>3028.069513139777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1395.400651817926</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1395.400651817926</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4001.1729912518754</v>
      </c>
      <c r="M32" s="17"/>
      <c r="N32" s="17">
        <v>410.55137027206075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3518.2341816989656</v>
      </c>
      <c r="N34" s="10">
        <v>408.89916520644789</v>
      </c>
      <c r="U34" s="8"/>
      <c r="V34" s="8"/>
      <c r="W34" s="8"/>
      <c r="X34" s="8"/>
      <c r="Y34" s="8"/>
      <c r="Z34" s="8"/>
      <c r="AA34" s="8"/>
      <c r="AB34" s="8"/>
    </row>
    <row r="35" spans="1:28" ht="13.2" x14ac:dyDescent="0.25">
      <c r="A35" s="8"/>
      <c r="D35" s="22" t="s">
        <v>13</v>
      </c>
      <c r="E35" s="8" t="s">
        <v>22</v>
      </c>
      <c r="L35" s="10">
        <v>5.819695934871894</v>
      </c>
      <c r="N35" s="10">
        <v>1.0332451651329269E-2</v>
      </c>
      <c r="U35" s="8"/>
      <c r="V35" s="8"/>
      <c r="W35" s="8"/>
      <c r="X35" s="8"/>
      <c r="Y35" s="8"/>
      <c r="Z35" s="8"/>
      <c r="AA35" s="8"/>
      <c r="AB35" s="8"/>
    </row>
    <row r="36" spans="1:28" ht="15.75" customHeight="1" x14ac:dyDescent="0.25">
      <c r="A36" s="8"/>
      <c r="F36" s="24" t="s">
        <v>15</v>
      </c>
      <c r="L36" s="81">
        <v>5.8196939348718937</v>
      </c>
      <c r="M36" s="81"/>
      <c r="N36" s="81">
        <v>1.0332451651329269E-2</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477.11911361803766</v>
      </c>
      <c r="N38" s="10">
        <v>1.6418726139615574</v>
      </c>
      <c r="U38" s="8"/>
      <c r="V38" s="8"/>
      <c r="W38" s="8"/>
      <c r="X38" s="8"/>
      <c r="Y38" s="8"/>
      <c r="Z38" s="8"/>
      <c r="AA38" s="8"/>
      <c r="AB38" s="8"/>
    </row>
    <row r="39" spans="1:28" ht="13.2" x14ac:dyDescent="0.25">
      <c r="A39" s="8"/>
      <c r="F39" s="24" t="s">
        <v>15</v>
      </c>
      <c r="L39" s="81">
        <v>281.96596098570996</v>
      </c>
      <c r="M39" s="81"/>
      <c r="N39" s="81">
        <v>0</v>
      </c>
      <c r="U39" s="8"/>
      <c r="V39" s="8"/>
      <c r="W39" s="8"/>
      <c r="X39" s="8"/>
      <c r="Y39" s="8"/>
      <c r="Z39" s="8"/>
      <c r="AA39" s="8"/>
      <c r="AB39" s="8"/>
    </row>
    <row r="40" spans="1:28" ht="13.2" x14ac:dyDescent="0.25">
      <c r="A40" s="8"/>
      <c r="F40" s="24" t="s">
        <v>16</v>
      </c>
      <c r="L40" s="81">
        <v>195.15315263232768</v>
      </c>
      <c r="M40" s="81"/>
      <c r="N40" s="81">
        <v>1.6418726139615574</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7">
        <v>2</v>
      </c>
      <c r="C44" s="21" t="s">
        <v>24</v>
      </c>
      <c r="L44" s="79">
        <v>5704.7864057075776</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7">
        <v>3</v>
      </c>
      <c r="C46" s="21" t="s">
        <v>25</v>
      </c>
      <c r="L46" s="79">
        <v>11925.829237385899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7">
        <v>4</v>
      </c>
      <c r="C48" s="21" t="s">
        <v>26</v>
      </c>
      <c r="H48" s="14"/>
      <c r="I48" s="8" t="s">
        <v>27</v>
      </c>
      <c r="L48" s="79">
        <v>13105.024025337671</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37">
        <v>5</v>
      </c>
      <c r="C51" s="21" t="s">
        <v>93</v>
      </c>
      <c r="G51" s="14"/>
      <c r="L51" s="79">
        <v>16498.698277078991</v>
      </c>
      <c r="M51" s="79"/>
      <c r="N51" s="79">
        <v>15672.2596075527</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14662.0439977557</v>
      </c>
      <c r="N56" s="10">
        <v>15672.2596075527</v>
      </c>
    </row>
    <row r="57" spans="1:28" s="28" customFormat="1" ht="15.75" customHeight="1" x14ac:dyDescent="0.25">
      <c r="G57" s="14" t="s">
        <v>30</v>
      </c>
      <c r="L57" s="80">
        <v>5462.2732141712504</v>
      </c>
      <c r="M57" s="80"/>
      <c r="N57" s="80">
        <v>5856.1301000214598</v>
      </c>
      <c r="O57"/>
      <c r="P57"/>
      <c r="Q57"/>
      <c r="R57"/>
      <c r="S57"/>
      <c r="T57"/>
      <c r="U57"/>
      <c r="V57"/>
      <c r="W57"/>
      <c r="X57"/>
      <c r="Y57"/>
      <c r="Z57"/>
      <c r="AA57"/>
      <c r="AB57"/>
    </row>
    <row r="58" spans="1:28" ht="13.2" x14ac:dyDescent="0.25">
      <c r="A58" s="8"/>
      <c r="F58" s="8" t="s">
        <v>121</v>
      </c>
      <c r="L58" s="10">
        <v>1836.6542793232923</v>
      </c>
    </row>
    <row r="59" spans="1:28" ht="54.75" customHeight="1" x14ac:dyDescent="0.3">
      <c r="A59" s="8"/>
      <c r="B59" s="2" t="s">
        <v>32</v>
      </c>
      <c r="C59" s="1" t="s">
        <v>33</v>
      </c>
      <c r="L59" s="17">
        <v>488.41681543469952</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488.41681543469952</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-19530.168264520009</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-7777.810669030001</v>
      </c>
      <c r="U74" s="8"/>
      <c r="V74" s="8"/>
      <c r="W74" s="8"/>
      <c r="X74" s="8"/>
      <c r="Y74" s="8"/>
      <c r="Z74" s="8"/>
      <c r="AA74" s="8"/>
      <c r="AB74" s="8"/>
    </row>
    <row r="75" spans="1:28" x14ac:dyDescent="0.3">
      <c r="I75" s="13"/>
      <c r="J75" s="32" t="s">
        <v>37</v>
      </c>
      <c r="K75" s="32"/>
      <c r="L75" s="10">
        <v>0</v>
      </c>
      <c r="N75" s="10">
        <v>-5847.0279129500041</v>
      </c>
      <c r="U75" s="8"/>
      <c r="V75" s="8"/>
      <c r="W75" s="8"/>
      <c r="X75" s="8"/>
      <c r="Y75" s="8"/>
      <c r="Z75" s="8"/>
      <c r="AA75" s="8"/>
      <c r="AB75" s="8"/>
    </row>
    <row r="76" spans="1:28" x14ac:dyDescent="0.3">
      <c r="I76" s="13"/>
      <c r="J76" s="31" t="s">
        <v>38</v>
      </c>
      <c r="K76" s="31"/>
      <c r="L76" s="10">
        <v>0</v>
      </c>
      <c r="N76" s="10">
        <v>-5905.329682540003</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-17165.669371031676</v>
      </c>
      <c r="M79" s="79"/>
      <c r="N79" s="79">
        <v>396.19187674938803</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-44211.669371031676</v>
      </c>
      <c r="M81" s="79"/>
      <c r="N81" s="79">
        <v>-18297.304322863725</v>
      </c>
    </row>
    <row r="82" spans="1:14" ht="9" customHeight="1" x14ac:dyDescent="0.25">
      <c r="A82" s="8"/>
      <c r="I82" s="13"/>
    </row>
    <row r="83" spans="1:14" ht="13.2" x14ac:dyDescent="0.25">
      <c r="A83" s="8"/>
      <c r="B83" s="8"/>
      <c r="I83" s="8" t="s">
        <v>29</v>
      </c>
      <c r="J83" s="31" t="s">
        <v>36</v>
      </c>
      <c r="K83" s="31"/>
      <c r="L83" s="10">
        <v>-16160.150086531992</v>
      </c>
      <c r="N83" s="10">
        <v>-7865.8224330959229</v>
      </c>
    </row>
    <row r="84" spans="1:14" ht="13.2" x14ac:dyDescent="0.25">
      <c r="A84" s="8"/>
      <c r="B84" s="8"/>
      <c r="I84" s="13"/>
      <c r="J84" s="32" t="s">
        <v>37</v>
      </c>
      <c r="K84" s="32"/>
      <c r="L84" s="10">
        <v>-13038.434525343187</v>
      </c>
      <c r="N84" s="10">
        <v>-6232.8458567656344</v>
      </c>
    </row>
    <row r="85" spans="1:14" ht="13.2" x14ac:dyDescent="0.25">
      <c r="A85" s="8"/>
      <c r="B85" s="8"/>
      <c r="I85" s="13"/>
      <c r="J85" s="31" t="s">
        <v>38</v>
      </c>
      <c r="K85" s="31"/>
      <c r="L85" s="10">
        <v>-15013.084759156493</v>
      </c>
      <c r="N85" s="10">
        <v>-4198.6360330021689</v>
      </c>
    </row>
    <row r="86" spans="1:14" ht="13.5" customHeight="1" x14ac:dyDescent="0.25">
      <c r="A86" s="8"/>
      <c r="B86" s="8"/>
      <c r="I86" s="13"/>
      <c r="J86" s="31"/>
      <c r="K86" s="31"/>
    </row>
    <row r="87" spans="1:14" ht="13.2" x14ac:dyDescent="0.25">
      <c r="A87" s="8"/>
      <c r="B87" s="8"/>
      <c r="C87" s="8" t="s">
        <v>20</v>
      </c>
      <c r="D87" s="8" t="s">
        <v>43</v>
      </c>
      <c r="I87" s="15" t="s">
        <v>44</v>
      </c>
      <c r="J87" s="13"/>
      <c r="K87" s="13"/>
      <c r="L87" s="79">
        <v>27046</v>
      </c>
      <c r="M87" s="79"/>
      <c r="N87" s="79">
        <v>18693.496199613113</v>
      </c>
    </row>
    <row r="88" spans="1:14" ht="9" customHeight="1" x14ac:dyDescent="0.25">
      <c r="A88" s="8"/>
      <c r="B88" s="8"/>
      <c r="I88" s="13"/>
    </row>
    <row r="89" spans="1:14" ht="13.2" x14ac:dyDescent="0.25">
      <c r="A89" s="8"/>
      <c r="B89" s="8"/>
      <c r="I89" s="8" t="s">
        <v>29</v>
      </c>
      <c r="J89" s="31" t="s">
        <v>36</v>
      </c>
      <c r="K89" s="31"/>
      <c r="L89" s="10">
        <v>15584</v>
      </c>
      <c r="N89" s="10">
        <v>8005.4335145639925</v>
      </c>
    </row>
    <row r="90" spans="1:14" ht="13.2" x14ac:dyDescent="0.25">
      <c r="A90" s="8"/>
      <c r="B90" s="8"/>
      <c r="I90" s="13"/>
      <c r="J90" s="32" t="s">
        <v>37</v>
      </c>
      <c r="K90" s="32"/>
      <c r="L90" s="10">
        <v>10114</v>
      </c>
      <c r="N90" s="10">
        <v>6391.1318477375844</v>
      </c>
    </row>
    <row r="91" spans="1:14" ht="13.2" x14ac:dyDescent="0.25">
      <c r="A91" s="8"/>
      <c r="B91" s="8"/>
      <c r="I91" s="13"/>
      <c r="J91" s="31" t="s">
        <v>38</v>
      </c>
      <c r="K91" s="31"/>
      <c r="L91" s="10">
        <v>1348</v>
      </c>
      <c r="N91" s="10">
        <v>4296.9308373115373</v>
      </c>
    </row>
    <row r="92" spans="1:14" ht="12" customHeight="1" x14ac:dyDescent="0.25">
      <c r="A92" s="8"/>
      <c r="B92" s="8"/>
      <c r="I92" s="13"/>
      <c r="J92" s="13"/>
      <c r="K92" s="13"/>
    </row>
    <row r="93" spans="1:14" ht="13.2" x14ac:dyDescent="0.25">
      <c r="A93" s="8"/>
      <c r="B93" s="29">
        <v>3</v>
      </c>
      <c r="C93" s="21" t="s">
        <v>121</v>
      </c>
      <c r="L93" s="79">
        <v>-21350.530547120226</v>
      </c>
      <c r="M93" s="79"/>
      <c r="N93" s="79">
        <v>0</v>
      </c>
    </row>
    <row r="94" spans="1:14" ht="35.25" customHeight="1" x14ac:dyDescent="0.25">
      <c r="A94" s="8"/>
      <c r="B94" s="8"/>
      <c r="C94" s="8" t="s">
        <v>122</v>
      </c>
      <c r="I94" s="15" t="s">
        <v>44</v>
      </c>
      <c r="J94" s="13"/>
      <c r="K94" s="13"/>
      <c r="L94" s="17">
        <v>-21350.530547120226</v>
      </c>
      <c r="M94" s="17"/>
      <c r="N94" s="17">
        <v>0</v>
      </c>
    </row>
    <row r="95" spans="1:14" ht="18.75" customHeight="1" x14ac:dyDescent="0.25">
      <c r="A95" s="8"/>
      <c r="B95" s="8"/>
      <c r="I95" s="8" t="s">
        <v>29</v>
      </c>
      <c r="J95" s="31" t="s">
        <v>36</v>
      </c>
      <c r="L95" s="10">
        <v>-13094.964936091104</v>
      </c>
      <c r="N95" s="10">
        <v>0</v>
      </c>
    </row>
    <row r="96" spans="1:14" ht="13.2" x14ac:dyDescent="0.25">
      <c r="A96" s="8"/>
      <c r="B96" s="8"/>
      <c r="J96" s="32" t="s">
        <v>37</v>
      </c>
      <c r="L96" s="10">
        <v>-7250.6018057691235</v>
      </c>
      <c r="N96" s="10">
        <v>0</v>
      </c>
    </row>
    <row r="97" spans="1:28" x14ac:dyDescent="0.3">
      <c r="B97" s="8"/>
      <c r="J97" s="31" t="s">
        <v>38</v>
      </c>
      <c r="L97" s="10">
        <v>-1004.96380526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-38516.199918151906</v>
      </c>
      <c r="M113" s="17"/>
      <c r="N113" s="17">
        <v>-19133.976387770621</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32"/>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32" t="s">
        <v>51</v>
      </c>
      <c r="K131" s="532"/>
      <c r="L131" s="79">
        <v>0</v>
      </c>
      <c r="M131" s="79"/>
      <c r="N131" s="79">
        <v>0</v>
      </c>
    </row>
    <row r="132" spans="1:28" s="97" customFormat="1" ht="15" x14ac:dyDescent="0.25">
      <c r="A132" s="3"/>
      <c r="E132" s="38"/>
      <c r="J132" s="533"/>
      <c r="K132" s="533"/>
      <c r="L132" s="10"/>
      <c r="M132" s="10"/>
      <c r="N132" s="10"/>
      <c r="O132"/>
      <c r="P132"/>
      <c r="Q132"/>
      <c r="R132"/>
      <c r="S132"/>
      <c r="T132"/>
      <c r="U132"/>
      <c r="V132"/>
      <c r="W132"/>
      <c r="X132"/>
      <c r="Y132"/>
      <c r="Z132"/>
      <c r="AA132"/>
      <c r="AB132"/>
    </row>
    <row r="133" spans="1:28" x14ac:dyDescent="0.3">
      <c r="C133" s="8" t="s">
        <v>8</v>
      </c>
      <c r="D133" s="8" t="s">
        <v>52</v>
      </c>
      <c r="J133" s="532" t="s">
        <v>51</v>
      </c>
      <c r="K133" s="532"/>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-2486.600066</v>
      </c>
      <c r="M146" s="39"/>
      <c r="N146" s="39">
        <v>-241.22534099999999</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20787.124095590894</v>
      </c>
      <c r="M148" s="40"/>
      <c r="N148" s="40">
        <v>0</v>
      </c>
      <c r="U148" s="8"/>
      <c r="V148" s="8"/>
      <c r="W148" s="8"/>
      <c r="X148" s="8"/>
      <c r="Y148" s="8"/>
      <c r="Z148" s="8"/>
      <c r="AA148" s="8"/>
      <c r="AB148" s="8"/>
    </row>
    <row r="149" spans="1:28" x14ac:dyDescent="0.3">
      <c r="D149" s="8" t="s">
        <v>61</v>
      </c>
      <c r="I149" s="28"/>
      <c r="J149" s="28"/>
      <c r="K149" s="28"/>
      <c r="L149" s="40">
        <v>16764.677881086634</v>
      </c>
      <c r="M149" s="40"/>
      <c r="N149" s="40">
        <v>16003.066675845799</v>
      </c>
      <c r="U149" s="8"/>
      <c r="V149" s="8"/>
      <c r="W149" s="8"/>
      <c r="X149" s="8"/>
      <c r="Y149" s="8"/>
      <c r="Z149" s="8"/>
      <c r="AA149" s="8"/>
      <c r="AB149" s="8"/>
    </row>
    <row r="150" spans="1:28" x14ac:dyDescent="0.3">
      <c r="D150" s="14"/>
      <c r="I150" s="28"/>
      <c r="J150" s="28"/>
      <c r="K150" s="28"/>
      <c r="L150" s="90"/>
      <c r="M150" s="90"/>
      <c r="N150" s="90"/>
      <c r="Q150" s="528"/>
      <c r="U150" s="8"/>
      <c r="V150" s="8"/>
      <c r="W150" s="8"/>
      <c r="X150" s="8"/>
      <c r="Y150" s="8"/>
      <c r="Z150" s="8"/>
      <c r="AA150" s="8"/>
      <c r="AB150" s="8"/>
    </row>
    <row r="151" spans="1:28" x14ac:dyDescent="0.3">
      <c r="C151" s="8" t="s">
        <v>62</v>
      </c>
      <c r="D151" s="8" t="s">
        <v>359</v>
      </c>
      <c r="J151" s="28"/>
      <c r="K151" s="28"/>
      <c r="L151" s="39">
        <v>-77542.284120085111</v>
      </c>
      <c r="M151" s="39"/>
      <c r="N151" s="39">
        <v>-3095.3209723215346</v>
      </c>
      <c r="Q151" s="529"/>
      <c r="U151" s="8"/>
      <c r="V151" s="8"/>
      <c r="W151" s="8"/>
      <c r="X151" s="8"/>
      <c r="Y151" s="8"/>
      <c r="Z151" s="8"/>
      <c r="AA151" s="8"/>
      <c r="AB151" s="8"/>
    </row>
    <row r="152" spans="1:28" x14ac:dyDescent="0.3">
      <c r="I152" s="8" t="s">
        <v>64</v>
      </c>
      <c r="J152" s="28"/>
      <c r="K152" s="28"/>
      <c r="L152" s="27">
        <v>-349.86149470688179</v>
      </c>
      <c r="M152" s="27"/>
      <c r="N152" s="27">
        <v>-2846.0332760000001</v>
      </c>
      <c r="Q152" s="529"/>
      <c r="U152" s="8"/>
      <c r="V152" s="8"/>
      <c r="W152" s="8"/>
      <c r="X152" s="8"/>
      <c r="Y152" s="8"/>
      <c r="Z152" s="8"/>
      <c r="AA152" s="8"/>
      <c r="AB152" s="8"/>
    </row>
    <row r="153" spans="1:28" x14ac:dyDescent="0.3">
      <c r="I153" s="8" t="s">
        <v>65</v>
      </c>
      <c r="J153" s="28"/>
      <c r="K153" s="28"/>
      <c r="L153" s="27">
        <v>-79231.972862745402</v>
      </c>
      <c r="M153" s="27"/>
      <c r="N153" s="27">
        <v>-193.48519239474422</v>
      </c>
      <c r="Q153" s="529"/>
      <c r="U153" s="8"/>
      <c r="V153" s="8"/>
      <c r="W153" s="8"/>
      <c r="X153" s="8"/>
      <c r="Y153" s="8"/>
      <c r="Z153" s="8"/>
      <c r="AA153" s="8"/>
      <c r="AB153" s="8"/>
    </row>
    <row r="154" spans="1:28" x14ac:dyDescent="0.3">
      <c r="I154" s="8" t="s">
        <v>66</v>
      </c>
      <c r="J154" s="28"/>
      <c r="K154" s="28"/>
      <c r="L154" s="27">
        <v>2039.5502373671789</v>
      </c>
      <c r="M154" s="27"/>
      <c r="N154" s="27">
        <v>-55.80250392678979</v>
      </c>
      <c r="Q154" s="529"/>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34"/>
      <c r="M174" s="534"/>
      <c r="N174" s="534"/>
    </row>
    <row r="175" spans="1:28" x14ac:dyDescent="0.3">
      <c r="L175" s="534"/>
      <c r="M175" s="534"/>
      <c r="N175" s="534"/>
    </row>
    <row r="177" spans="10:14" x14ac:dyDescent="0.3">
      <c r="J177" s="70"/>
    </row>
    <row r="180" spans="10:14" x14ac:dyDescent="0.3">
      <c r="L180" s="45"/>
      <c r="M180" s="45"/>
      <c r="N180" s="45"/>
    </row>
    <row r="193" spans="12:14" x14ac:dyDescent="0.3">
      <c r="L193" s="534"/>
      <c r="M193" s="534"/>
      <c r="N193" s="534"/>
    </row>
    <row r="194" spans="12:14" x14ac:dyDescent="0.3">
      <c r="L194" s="534"/>
      <c r="M194" s="534"/>
      <c r="N194" s="534"/>
    </row>
    <row r="195" spans="12:14" x14ac:dyDescent="0.3">
      <c r="L195" s="534"/>
      <c r="M195" s="534"/>
      <c r="N195" s="534"/>
    </row>
    <row r="196" spans="12:14" x14ac:dyDescent="0.3">
      <c r="L196" s="534"/>
      <c r="M196" s="534"/>
      <c r="N196" s="534"/>
    </row>
    <row r="197" spans="12:14" x14ac:dyDescent="0.3">
      <c r="L197" s="534"/>
      <c r="M197" s="534"/>
      <c r="N197" s="534"/>
    </row>
    <row r="198" spans="12:14" x14ac:dyDescent="0.3">
      <c r="L198" s="534"/>
      <c r="M198" s="534"/>
      <c r="N198" s="534"/>
    </row>
    <row r="199" spans="12:14" x14ac:dyDescent="0.3">
      <c r="L199" s="534"/>
      <c r="M199" s="534"/>
      <c r="N199" s="534"/>
    </row>
    <row r="200" spans="12:14" x14ac:dyDescent="0.3">
      <c r="L200" s="534"/>
      <c r="M200" s="534"/>
      <c r="N200" s="534"/>
    </row>
    <row r="201" spans="12:14" x14ac:dyDescent="0.3">
      <c r="L201" s="534"/>
      <c r="M201" s="534"/>
      <c r="N201" s="534"/>
    </row>
    <row r="202" spans="12:14" x14ac:dyDescent="0.3">
      <c r="L202" s="534"/>
      <c r="M202" s="534"/>
      <c r="N202" s="534"/>
    </row>
    <row r="203" spans="12:14" x14ac:dyDescent="0.3">
      <c r="L203" s="534"/>
      <c r="M203" s="534"/>
      <c r="N203" s="534"/>
    </row>
    <row r="204" spans="12:14" x14ac:dyDescent="0.3">
      <c r="L204" s="534"/>
      <c r="M204" s="534"/>
      <c r="N204" s="534"/>
    </row>
    <row r="205" spans="12:14" x14ac:dyDescent="0.3">
      <c r="L205" s="534"/>
      <c r="M205" s="534"/>
      <c r="N205" s="534"/>
    </row>
    <row r="206" spans="12:14" x14ac:dyDescent="0.3">
      <c r="L206" s="534"/>
      <c r="M206" s="534"/>
      <c r="N206" s="534"/>
    </row>
    <row r="207" spans="12:14" x14ac:dyDescent="0.3">
      <c r="L207" s="534"/>
      <c r="M207" s="534"/>
      <c r="N207" s="534"/>
    </row>
    <row r="208" spans="12:14" x14ac:dyDescent="0.3">
      <c r="L208" s="534"/>
      <c r="M208" s="534"/>
      <c r="N208" s="534"/>
    </row>
    <row r="209" spans="12:14" x14ac:dyDescent="0.3">
      <c r="L209" s="534"/>
      <c r="M209" s="534"/>
      <c r="N209" s="534"/>
    </row>
    <row r="210" spans="12:14" x14ac:dyDescent="0.3">
      <c r="L210" s="534"/>
      <c r="M210" s="534"/>
      <c r="N210" s="534"/>
    </row>
    <row r="211" spans="12:14" x14ac:dyDescent="0.3">
      <c r="L211" s="534"/>
      <c r="M211" s="534"/>
      <c r="N211" s="534"/>
    </row>
    <row r="212" spans="12:14" x14ac:dyDescent="0.3">
      <c r="L212" s="534"/>
      <c r="M212" s="534"/>
      <c r="N212" s="534"/>
    </row>
    <row r="213" spans="12:14" x14ac:dyDescent="0.3">
      <c r="L213" s="534"/>
      <c r="M213" s="534"/>
      <c r="N213" s="534"/>
    </row>
    <row r="214" spans="12:14" x14ac:dyDescent="0.3">
      <c r="L214" s="534"/>
      <c r="M214" s="534"/>
      <c r="N214" s="534"/>
    </row>
    <row r="215" spans="12:14" x14ac:dyDescent="0.3">
      <c r="L215" s="534"/>
      <c r="M215" s="534"/>
      <c r="N215" s="534"/>
    </row>
    <row r="216" spans="12:14" x14ac:dyDescent="0.3">
      <c r="L216" s="534"/>
      <c r="M216" s="534"/>
      <c r="N216" s="534"/>
    </row>
    <row r="217" spans="12:14" x14ac:dyDescent="0.3">
      <c r="L217" s="534"/>
      <c r="M217" s="534"/>
      <c r="N217" s="534"/>
    </row>
    <row r="218" spans="12:14" x14ac:dyDescent="0.3">
      <c r="L218" s="534"/>
      <c r="M218" s="534"/>
      <c r="N218" s="534"/>
    </row>
  </sheetData>
  <pageMargins left="0.7" right="0.7" top="0.75" bottom="0.75" header="0.3" footer="0.3"/>
  <pageSetup paperSize="9" scale="41" orientation="portrait" r:id="rId1"/>
  <rowBreaks count="1" manualBreakCount="1">
    <brk id="116"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F39" sqref="F39"/>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43160</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53059.733789470003</v>
      </c>
      <c r="L8" s="448"/>
      <c r="M8" s="433">
        <v>2168.4212741700003</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62902.601214496441</v>
      </c>
      <c r="L9" s="448"/>
      <c r="M9" s="433">
        <v>21612.353238799926</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8943.9158428895335</v>
      </c>
      <c r="L10" s="448"/>
      <c r="M10" s="433">
        <v>1561.145131497062</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19677.889254412039</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500.431693</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13206.776359493917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5918.4435532082671</v>
      </c>
      <c r="L14" s="448"/>
      <c r="M14" s="433">
        <v>1378.7973630523488</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164209.79170697019</v>
      </c>
      <c r="L16" s="451"/>
      <c r="M16" s="450">
        <v>26720.717007519335</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-40761.158826420098</v>
      </c>
      <c r="L20" s="448"/>
      <c r="M20" s="433">
        <v>-2168.0567057900007</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-50623.676535338876</v>
      </c>
      <c r="L21" s="448"/>
      <c r="M21" s="433">
        <v>-21612.231763222098</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-2789.9289808695644</v>
      </c>
      <c r="L22" s="448"/>
      <c r="M22" s="433">
        <v>-1560.6664560376018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-14731.787982706499</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-5844.1156413035769</v>
      </c>
      <c r="L26" s="448"/>
      <c r="M26" s="433">
        <v>-1377.4109937078131</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-114750.66796663862</v>
      </c>
      <c r="L28" s="451"/>
      <c r="M28" s="450">
        <v>-26718.365918757514</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158291.34815376194</v>
      </c>
      <c r="L32" s="11"/>
      <c r="M32" s="433">
        <v>25341.919644466987</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5918.4435532082671</v>
      </c>
      <c r="L33" s="11"/>
      <c r="M33" s="433">
        <v>1378.7973630523488</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164209.79170697019</v>
      </c>
      <c r="L34" s="11"/>
      <c r="M34" s="452">
        <v>26720.717007519335</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153543.55200385023</v>
      </c>
      <c r="L36" s="433"/>
      <c r="M36" s="457"/>
      <c r="N36" s="456"/>
      <c r="O36" s="149"/>
      <c r="P36" s="149"/>
      <c r="Q36" s="149"/>
      <c r="V36" s="470">
        <v>-122932.51679580574</v>
      </c>
      <c r="W36" s="475"/>
      <c r="X36"/>
    </row>
    <row r="37" spans="3:26" s="453" customFormat="1" x14ac:dyDescent="0.3">
      <c r="I37" s="455" t="s">
        <v>355</v>
      </c>
      <c r="K37" s="478">
        <v>5918.0538058399798</v>
      </c>
      <c r="L37" s="433"/>
      <c r="M37" s="457"/>
      <c r="N37" s="456"/>
      <c r="O37" s="149"/>
      <c r="P37" s="149"/>
      <c r="Q37" s="149"/>
      <c r="V37" s="470">
        <v>-129.17219425898475</v>
      </c>
      <c r="W37" s="475"/>
      <c r="X37"/>
    </row>
    <row r="38" spans="3:26" s="453" customFormat="1" x14ac:dyDescent="0.3">
      <c r="J38" s="431"/>
      <c r="K38" s="479">
        <v>159461.6058096902</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229" priority="37" operator="between">
      <formula>0.49</formula>
      <formula>-0.49</formula>
    </cfRule>
    <cfRule type="cellIs" dxfId="228" priority="38" operator="notBetween">
      <formula>0.49</formula>
      <formula>-0.49</formula>
    </cfRule>
  </conditionalFormatting>
  <conditionalFormatting sqref="X8:X10 X14 V8:V14 V20:V24 V26 X20:X22 X26">
    <cfRule type="cellIs" dxfId="227" priority="35" operator="notEqual">
      <formula>0</formula>
    </cfRule>
    <cfRule type="cellIs" dxfId="226" priority="36" operator="equal">
      <formula>0</formula>
    </cfRule>
  </conditionalFormatting>
  <conditionalFormatting sqref="V8:V14 X8:X10 X14 V20:V24 V26 X20:X22 X26">
    <cfRule type="cellIs" dxfId="225" priority="33" operator="notBetween">
      <formula>1</formula>
      <formula>-1</formula>
    </cfRule>
    <cfRule type="cellIs" dxfId="224" priority="34" operator="between">
      <formula>1</formula>
      <formula>-1</formula>
    </cfRule>
  </conditionalFormatting>
  <conditionalFormatting sqref="X13">
    <cfRule type="cellIs" dxfId="223" priority="31" operator="notEqual">
      <formula>0</formula>
    </cfRule>
    <cfRule type="cellIs" dxfId="222" priority="32" operator="equal">
      <formula>0</formula>
    </cfRule>
  </conditionalFormatting>
  <conditionalFormatting sqref="X13">
    <cfRule type="cellIs" dxfId="221" priority="29" operator="notBetween">
      <formula>1</formula>
      <formula>-1</formula>
    </cfRule>
    <cfRule type="cellIs" dxfId="220" priority="30" operator="between">
      <formula>1</formula>
      <formula>-1</formula>
    </cfRule>
  </conditionalFormatting>
  <conditionalFormatting sqref="V16">
    <cfRule type="cellIs" dxfId="219" priority="27" operator="notEqual">
      <formula>0</formula>
    </cfRule>
    <cfRule type="cellIs" dxfId="218" priority="28" operator="equal">
      <formula>0</formula>
    </cfRule>
  </conditionalFormatting>
  <conditionalFormatting sqref="V16">
    <cfRule type="cellIs" dxfId="217" priority="25" operator="notBetween">
      <formula>1</formula>
      <formula>-1</formula>
    </cfRule>
    <cfRule type="cellIs" dxfId="216" priority="26" operator="between">
      <formula>1</formula>
      <formula>-1</formula>
    </cfRule>
  </conditionalFormatting>
  <conditionalFormatting sqref="X16">
    <cfRule type="cellIs" dxfId="215" priority="23" operator="notEqual">
      <formula>0</formula>
    </cfRule>
    <cfRule type="cellIs" dxfId="214" priority="24" operator="equal">
      <formula>0</formula>
    </cfRule>
  </conditionalFormatting>
  <conditionalFormatting sqref="X16">
    <cfRule type="cellIs" dxfId="213" priority="21" operator="notBetween">
      <formula>1</formula>
      <formula>-1</formula>
    </cfRule>
    <cfRule type="cellIs" dxfId="212" priority="22" operator="between">
      <formula>1</formula>
      <formula>-1</formula>
    </cfRule>
  </conditionalFormatting>
  <conditionalFormatting sqref="V28">
    <cfRule type="cellIs" dxfId="211" priority="19" operator="notEqual">
      <formula>0</formula>
    </cfRule>
    <cfRule type="cellIs" dxfId="210" priority="20" operator="equal">
      <formula>0</formula>
    </cfRule>
  </conditionalFormatting>
  <conditionalFormatting sqref="V28">
    <cfRule type="cellIs" dxfId="209" priority="17" operator="notBetween">
      <formula>1</formula>
      <formula>-1</formula>
    </cfRule>
    <cfRule type="cellIs" dxfId="208" priority="18" operator="between">
      <formula>1</formula>
      <formula>-1</formula>
    </cfRule>
  </conditionalFormatting>
  <conditionalFormatting sqref="X28">
    <cfRule type="cellIs" dxfId="207" priority="15" operator="notEqual">
      <formula>0</formula>
    </cfRule>
    <cfRule type="cellIs" dxfId="206" priority="16" operator="equal">
      <formula>0</formula>
    </cfRule>
  </conditionalFormatting>
  <conditionalFormatting sqref="X28">
    <cfRule type="cellIs" dxfId="205" priority="13" operator="notBetween">
      <formula>1</formula>
      <formula>-1</formula>
    </cfRule>
    <cfRule type="cellIs" dxfId="204" priority="14" operator="between">
      <formula>1</formula>
      <formula>-1</formula>
    </cfRule>
  </conditionalFormatting>
  <conditionalFormatting sqref="V32:V34">
    <cfRule type="cellIs" dxfId="203" priority="11" operator="notEqual">
      <formula>0</formula>
    </cfRule>
    <cfRule type="cellIs" dxfId="202" priority="12" operator="equal">
      <formula>0</formula>
    </cfRule>
  </conditionalFormatting>
  <conditionalFormatting sqref="V32:V34">
    <cfRule type="cellIs" dxfId="201" priority="9" operator="notBetween">
      <formula>1</formula>
      <formula>-1</formula>
    </cfRule>
    <cfRule type="cellIs" dxfId="200" priority="10" operator="between">
      <formula>1</formula>
      <formula>-1</formula>
    </cfRule>
  </conditionalFormatting>
  <conditionalFormatting sqref="X32:X34">
    <cfRule type="cellIs" dxfId="199" priority="7" operator="notEqual">
      <formula>0</formula>
    </cfRule>
    <cfRule type="cellIs" dxfId="198" priority="8" operator="equal">
      <formula>0</formula>
    </cfRule>
  </conditionalFormatting>
  <conditionalFormatting sqref="X32:X34">
    <cfRule type="cellIs" dxfId="197" priority="5" operator="notBetween">
      <formula>1</formula>
      <formula>-1</formula>
    </cfRule>
    <cfRule type="cellIs" dxfId="196" priority="6" operator="between">
      <formula>1</formula>
      <formula>-1</formula>
    </cfRule>
  </conditionalFormatting>
  <conditionalFormatting sqref="V36:V38">
    <cfRule type="cellIs" dxfId="195" priority="3" operator="notEqual">
      <formula>0</formula>
    </cfRule>
    <cfRule type="cellIs" dxfId="194" priority="4" operator="equal">
      <formula>0</formula>
    </cfRule>
  </conditionalFormatting>
  <conditionalFormatting sqref="V36:V38">
    <cfRule type="cellIs" dxfId="193" priority="1" operator="notBetween">
      <formula>1</formula>
      <formula>-1</formula>
    </cfRule>
    <cfRule type="cellIs" dxfId="19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B218"/>
  <sheetViews>
    <sheetView showGridLines="0" view="pageBreakPreview" zoomScale="85" zoomScaleNormal="100" zoomScaleSheetLayoutView="85" workbookViewId="0">
      <pane ySplit="4" topLeftCell="A5" activePane="bottomLeft" state="frozen"/>
      <selection pane="bottomLeft" activeCell="R21" sqref="R21"/>
    </sheetView>
  </sheetViews>
  <sheetFormatPr defaultColWidth="9.109375" defaultRowHeight="15.6" x14ac:dyDescent="0.3"/>
  <cols>
    <col min="1" max="1" width="2.88671875" style="1" customWidth="1"/>
    <col min="2" max="2" width="5" style="536"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43160</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164209.80140029534</v>
      </c>
      <c r="M8" s="76"/>
      <c r="N8" s="76">
        <v>26720.717006917759</v>
      </c>
    </row>
    <row r="9" spans="1:28" s="97" customFormat="1" ht="15" x14ac:dyDescent="0.25">
      <c r="A9" s="3"/>
      <c r="L9" s="77"/>
      <c r="M9" s="77"/>
      <c r="N9" s="77"/>
      <c r="O9"/>
      <c r="P9"/>
      <c r="Q9"/>
      <c r="R9"/>
      <c r="S9"/>
      <c r="T9"/>
      <c r="U9"/>
      <c r="V9"/>
      <c r="W9"/>
      <c r="X9"/>
      <c r="Y9"/>
      <c r="Z9"/>
      <c r="AA9"/>
      <c r="AB9"/>
    </row>
    <row r="10" spans="1:28" x14ac:dyDescent="0.3">
      <c r="B10" s="536">
        <v>1</v>
      </c>
      <c r="C10" s="21" t="s">
        <v>7</v>
      </c>
      <c r="L10" s="79">
        <v>116108.47123142327</v>
      </c>
      <c r="M10" s="79"/>
      <c r="N10" s="79">
        <v>10865.338715415657</v>
      </c>
    </row>
    <row r="11" spans="1:28" ht="7.5" customHeight="1" x14ac:dyDescent="0.3">
      <c r="L11" s="17"/>
      <c r="M11" s="17"/>
      <c r="N11" s="17"/>
    </row>
    <row r="12" spans="1:28" ht="15.75" customHeight="1" x14ac:dyDescent="0.3">
      <c r="C12" s="8" t="s">
        <v>8</v>
      </c>
      <c r="D12" s="8" t="s">
        <v>9</v>
      </c>
      <c r="L12" s="79">
        <v>109622.5839998251</v>
      </c>
      <c r="M12" s="79"/>
      <c r="N12" s="79">
        <v>10461.224073807487</v>
      </c>
    </row>
    <row r="13" spans="1:28" ht="7.5" customHeight="1" x14ac:dyDescent="0.3"/>
    <row r="14" spans="1:28" ht="15" customHeight="1" x14ac:dyDescent="0.3">
      <c r="D14" s="8" t="s">
        <v>10</v>
      </c>
      <c r="L14" s="17">
        <v>103137.25479525936</v>
      </c>
      <c r="M14" s="17"/>
      <c r="N14" s="17">
        <v>6891.0076261571485</v>
      </c>
    </row>
    <row r="15" spans="1:28" ht="15" customHeight="1" x14ac:dyDescent="0.3">
      <c r="D15" s="22" t="s">
        <v>11</v>
      </c>
      <c r="E15" s="23" t="s">
        <v>12</v>
      </c>
      <c r="L15" s="10">
        <v>100763.57342848838</v>
      </c>
      <c r="N15" s="10">
        <v>6891.0076261571485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2373.6813667709762</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2373.6813667709762</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6485.3292045657481</v>
      </c>
      <c r="M23" s="17"/>
      <c r="N23" s="17">
        <v>3570.216447650339</v>
      </c>
      <c r="U23" s="8"/>
      <c r="V23" s="8"/>
      <c r="W23" s="8"/>
      <c r="X23" s="8"/>
      <c r="Y23" s="8"/>
      <c r="Z23" s="8"/>
      <c r="AA23" s="8"/>
      <c r="AB23" s="8"/>
    </row>
    <row r="24" spans="1:28" ht="15" customHeight="1" x14ac:dyDescent="0.25">
      <c r="A24" s="8"/>
      <c r="B24" s="8"/>
      <c r="D24" s="22" t="s">
        <v>11</v>
      </c>
      <c r="E24" s="23" t="s">
        <v>12</v>
      </c>
      <c r="L24" s="10">
        <v>5098.3111096869561</v>
      </c>
      <c r="N24" s="10">
        <v>3570.216447650339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1387.018094878792</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1387.018094878792</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6485.8872315981671</v>
      </c>
      <c r="M32" s="17"/>
      <c r="N32" s="17">
        <v>404.1146416081699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6000.8862180231781</v>
      </c>
      <c r="N34" s="10">
        <v>402.73343673663032</v>
      </c>
      <c r="U34" s="8"/>
      <c r="V34" s="8"/>
      <c r="W34" s="8"/>
      <c r="X34" s="8"/>
      <c r="Y34" s="8"/>
      <c r="Z34" s="8"/>
      <c r="AA34" s="8"/>
      <c r="AB34" s="8"/>
    </row>
    <row r="35" spans="1:28" ht="13.2" x14ac:dyDescent="0.25">
      <c r="A35" s="8"/>
      <c r="D35" s="22" t="s">
        <v>13</v>
      </c>
      <c r="E35" s="8" t="s">
        <v>22</v>
      </c>
      <c r="L35" s="10">
        <v>6.1762822933893187</v>
      </c>
      <c r="N35" s="10">
        <v>9.4176456026962719E-3</v>
      </c>
      <c r="U35" s="8"/>
      <c r="V35" s="8"/>
      <c r="W35" s="8"/>
      <c r="X35" s="8"/>
      <c r="Y35" s="8"/>
      <c r="Z35" s="8"/>
      <c r="AA35" s="8"/>
      <c r="AB35" s="8"/>
    </row>
    <row r="36" spans="1:28" ht="15.75" customHeight="1" x14ac:dyDescent="0.25">
      <c r="A36" s="8"/>
      <c r="F36" s="24" t="s">
        <v>15</v>
      </c>
      <c r="L36" s="81">
        <v>6.1762802933893184</v>
      </c>
      <c r="M36" s="81"/>
      <c r="N36" s="81">
        <v>9.4176456026962719E-3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478.82473128159967</v>
      </c>
      <c r="N38" s="10">
        <v>1.3717872259368658</v>
      </c>
      <c r="U38" s="8"/>
      <c r="V38" s="8"/>
      <c r="W38" s="8"/>
      <c r="X38" s="8"/>
      <c r="Y38" s="8"/>
      <c r="Z38" s="8"/>
      <c r="AA38" s="8"/>
      <c r="AB38" s="8"/>
    </row>
    <row r="39" spans="1:28" ht="13.2" x14ac:dyDescent="0.25">
      <c r="A39" s="8"/>
      <c r="F39" s="24" t="s">
        <v>15</v>
      </c>
      <c r="L39" s="81">
        <v>252.32512200000002</v>
      </c>
      <c r="M39" s="81"/>
      <c r="N39" s="81">
        <v>0</v>
      </c>
      <c r="U39" s="8"/>
      <c r="V39" s="8"/>
      <c r="W39" s="8"/>
      <c r="X39" s="8"/>
      <c r="Y39" s="8"/>
      <c r="Z39" s="8"/>
      <c r="AA39" s="8"/>
      <c r="AB39" s="8"/>
    </row>
    <row r="40" spans="1:28" ht="13.2" x14ac:dyDescent="0.25">
      <c r="A40" s="8"/>
      <c r="F40" s="24" t="s">
        <v>16</v>
      </c>
      <c r="L40" s="81">
        <v>226.49960928159965</v>
      </c>
      <c r="M40" s="81"/>
      <c r="N40" s="81">
        <v>1.3717872259368658</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6">
        <v>2</v>
      </c>
      <c r="C44" s="21" t="s">
        <v>24</v>
      </c>
      <c r="L44" s="79">
        <v>5766.0153295143755</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6">
        <v>3</v>
      </c>
      <c r="C46" s="21" t="s">
        <v>25</v>
      </c>
      <c r="L46" s="79">
        <v>12096.904421396999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6">
        <v>4</v>
      </c>
      <c r="C48" s="21" t="s">
        <v>26</v>
      </c>
      <c r="H48" s="14"/>
      <c r="I48" s="8" t="s">
        <v>27</v>
      </c>
      <c r="L48" s="79">
        <v>13206.776359493917</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36">
        <v>5</v>
      </c>
      <c r="C51" s="21" t="s">
        <v>93</v>
      </c>
      <c r="G51" s="14"/>
      <c r="L51" s="79">
        <v>17031.634058466767</v>
      </c>
      <c r="M51" s="79"/>
      <c r="N51" s="79">
        <v>15855.3782915021</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15216.664554966099</v>
      </c>
      <c r="N56" s="10">
        <v>15855.3782915021</v>
      </c>
    </row>
    <row r="57" spans="1:28" s="28" customFormat="1" ht="15.75" customHeight="1" x14ac:dyDescent="0.25">
      <c r="G57" s="14" t="s">
        <v>30</v>
      </c>
      <c r="L57" s="80">
        <v>4489.6844951646863</v>
      </c>
      <c r="M57" s="80"/>
      <c r="N57" s="80">
        <v>4811.3414635815234</v>
      </c>
      <c r="O57"/>
      <c r="P57"/>
      <c r="Q57"/>
      <c r="R57"/>
      <c r="S57"/>
      <c r="T57"/>
      <c r="U57"/>
      <c r="V57"/>
      <c r="W57"/>
      <c r="X57"/>
      <c r="Y57"/>
      <c r="Z57"/>
      <c r="AA57"/>
      <c r="AB57"/>
    </row>
    <row r="58" spans="1:28" ht="13.2" x14ac:dyDescent="0.25">
      <c r="A58" s="8"/>
      <c r="F58" s="8" t="s">
        <v>121</v>
      </c>
      <c r="L58" s="10">
        <v>1814.9695035006685</v>
      </c>
    </row>
    <row r="59" spans="1:28" ht="54.75" customHeight="1" x14ac:dyDescent="0.3">
      <c r="A59" s="8"/>
      <c r="B59" s="2" t="s">
        <v>32</v>
      </c>
      <c r="C59" s="1" t="s">
        <v>33</v>
      </c>
      <c r="L59" s="17">
        <v>497.48028221767919</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497.48028221767919</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-19854.898046450002</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-6972.8165997199985</v>
      </c>
      <c r="U74" s="8"/>
      <c r="V74" s="8"/>
      <c r="W74" s="8"/>
      <c r="X74" s="8"/>
      <c r="Y74" s="8"/>
      <c r="Z74" s="8"/>
      <c r="AA74" s="8"/>
      <c r="AB74" s="8"/>
    </row>
    <row r="75" spans="1:28" x14ac:dyDescent="0.3">
      <c r="I75" s="13"/>
      <c r="J75" s="32" t="s">
        <v>37</v>
      </c>
      <c r="K75" s="32"/>
      <c r="L75" s="10">
        <v>0</v>
      </c>
      <c r="N75" s="10">
        <v>-8535.3389358000004</v>
      </c>
      <c r="U75" s="8"/>
      <c r="V75" s="8"/>
      <c r="W75" s="8"/>
      <c r="X75" s="8"/>
      <c r="Y75" s="8"/>
      <c r="Z75" s="8"/>
      <c r="AA75" s="8"/>
      <c r="AB75" s="8"/>
    </row>
    <row r="76" spans="1:28" x14ac:dyDescent="0.3">
      <c r="I76" s="13"/>
      <c r="J76" s="31" t="s">
        <v>38</v>
      </c>
      <c r="K76" s="31"/>
      <c r="L76" s="10">
        <v>0</v>
      </c>
      <c r="N76" s="10">
        <v>-4346.742510930002</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-17132.840564075625</v>
      </c>
      <c r="M79" s="79"/>
      <c r="N79" s="79">
        <v>59.131579935121408</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-40392.840564075625</v>
      </c>
      <c r="M81" s="79"/>
      <c r="N81" s="79">
        <v>-18722.920995165248</v>
      </c>
    </row>
    <row r="82" spans="1:14" ht="9" customHeight="1" x14ac:dyDescent="0.25">
      <c r="A82" s="8"/>
      <c r="I82" s="13"/>
    </row>
    <row r="83" spans="1:14" ht="13.2" x14ac:dyDescent="0.25">
      <c r="A83" s="8"/>
      <c r="B83" s="8"/>
      <c r="I83" s="8" t="s">
        <v>29</v>
      </c>
      <c r="J83" s="31" t="s">
        <v>36</v>
      </c>
      <c r="K83" s="31"/>
      <c r="L83" s="10">
        <v>-15711.461930528923</v>
      </c>
      <c r="N83" s="10">
        <v>-7485.7642426490311</v>
      </c>
    </row>
    <row r="84" spans="1:14" ht="13.2" x14ac:dyDescent="0.25">
      <c r="A84" s="8"/>
      <c r="B84" s="8"/>
      <c r="I84" s="13"/>
      <c r="J84" s="32" t="s">
        <v>37</v>
      </c>
      <c r="K84" s="32"/>
      <c r="L84" s="10">
        <v>-9951.6738383771899</v>
      </c>
      <c r="N84" s="10">
        <v>-7736.3208892254306</v>
      </c>
    </row>
    <row r="85" spans="1:14" ht="13.2" x14ac:dyDescent="0.25">
      <c r="A85" s="8"/>
      <c r="B85" s="8"/>
      <c r="I85" s="13"/>
      <c r="J85" s="31" t="s">
        <v>38</v>
      </c>
      <c r="K85" s="31"/>
      <c r="L85" s="10">
        <v>-14729.704795169513</v>
      </c>
      <c r="N85" s="10">
        <v>-3500.8358632907875</v>
      </c>
    </row>
    <row r="86" spans="1:14" ht="13.5" customHeight="1" x14ac:dyDescent="0.25">
      <c r="A86" s="8"/>
      <c r="B86" s="8"/>
      <c r="I86" s="13"/>
      <c r="J86" s="31"/>
      <c r="K86" s="31"/>
    </row>
    <row r="87" spans="1:14" ht="13.2" x14ac:dyDescent="0.25">
      <c r="A87" s="8"/>
      <c r="B87" s="8"/>
      <c r="C87" s="8" t="s">
        <v>20</v>
      </c>
      <c r="D87" s="8" t="s">
        <v>43</v>
      </c>
      <c r="I87" s="15" t="s">
        <v>44</v>
      </c>
      <c r="J87" s="13"/>
      <c r="K87" s="13"/>
      <c r="L87" s="79">
        <v>23260</v>
      </c>
      <c r="M87" s="79"/>
      <c r="N87" s="79">
        <v>18782.05257510037</v>
      </c>
    </row>
    <row r="88" spans="1:14" ht="9" customHeight="1" x14ac:dyDescent="0.25">
      <c r="A88" s="8"/>
      <c r="B88" s="8"/>
      <c r="I88" s="13"/>
    </row>
    <row r="89" spans="1:14" ht="13.2" x14ac:dyDescent="0.25">
      <c r="A89" s="8"/>
      <c r="B89" s="8"/>
      <c r="I89" s="8" t="s">
        <v>29</v>
      </c>
      <c r="J89" s="31" t="s">
        <v>36</v>
      </c>
      <c r="K89" s="31"/>
      <c r="L89" s="10">
        <v>13752</v>
      </c>
      <c r="N89" s="10">
        <v>7472.3270245484455</v>
      </c>
    </row>
    <row r="90" spans="1:14" ht="13.2" x14ac:dyDescent="0.25">
      <c r="A90" s="8"/>
      <c r="B90" s="8"/>
      <c r="I90" s="13"/>
      <c r="J90" s="32" t="s">
        <v>37</v>
      </c>
      <c r="K90" s="32"/>
      <c r="L90" s="10">
        <v>8030</v>
      </c>
      <c r="N90" s="10">
        <v>7786.0892571686145</v>
      </c>
    </row>
    <row r="91" spans="1:14" ht="13.2" x14ac:dyDescent="0.25">
      <c r="A91" s="8"/>
      <c r="B91" s="8"/>
      <c r="I91" s="13"/>
      <c r="J91" s="31" t="s">
        <v>38</v>
      </c>
      <c r="K91" s="31"/>
      <c r="L91" s="10">
        <v>1478</v>
      </c>
      <c r="N91" s="10">
        <v>3523.6362933833093</v>
      </c>
    </row>
    <row r="92" spans="1:14" ht="12" customHeight="1" x14ac:dyDescent="0.25">
      <c r="A92" s="8"/>
      <c r="B92" s="8"/>
      <c r="I92" s="13"/>
      <c r="J92" s="13"/>
      <c r="K92" s="13"/>
    </row>
    <row r="93" spans="1:14" ht="13.2" x14ac:dyDescent="0.25">
      <c r="A93" s="8"/>
      <c r="B93" s="29">
        <v>3</v>
      </c>
      <c r="C93" s="21" t="s">
        <v>121</v>
      </c>
      <c r="L93" s="79">
        <v>-20401.167415733082</v>
      </c>
      <c r="M93" s="79"/>
      <c r="N93" s="79">
        <v>0</v>
      </c>
    </row>
    <row r="94" spans="1:14" ht="35.25" customHeight="1" x14ac:dyDescent="0.25">
      <c r="A94" s="8"/>
      <c r="B94" s="8"/>
      <c r="C94" s="8" t="s">
        <v>122</v>
      </c>
      <c r="I94" s="15" t="s">
        <v>44</v>
      </c>
      <c r="J94" s="13"/>
      <c r="K94" s="13"/>
      <c r="L94" s="17">
        <v>-20401.167415733082</v>
      </c>
      <c r="M94" s="17"/>
      <c r="N94" s="17">
        <v>0</v>
      </c>
    </row>
    <row r="95" spans="1:14" ht="18.75" customHeight="1" x14ac:dyDescent="0.25">
      <c r="A95" s="8"/>
      <c r="B95" s="8"/>
      <c r="I95" s="8" t="s">
        <v>29</v>
      </c>
      <c r="J95" s="31" t="s">
        <v>36</v>
      </c>
      <c r="L95" s="10">
        <v>-16820.395396845819</v>
      </c>
      <c r="N95" s="10">
        <v>0</v>
      </c>
    </row>
    <row r="96" spans="1:14" ht="13.2" x14ac:dyDescent="0.25">
      <c r="A96" s="8"/>
      <c r="B96" s="8"/>
      <c r="J96" s="32" t="s">
        <v>37</v>
      </c>
      <c r="L96" s="10">
        <v>-3580.7720188872622</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-37534.00797980871</v>
      </c>
      <c r="M113" s="17"/>
      <c r="N113" s="17">
        <v>-19795.76646651488</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32"/>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32" t="s">
        <v>51</v>
      </c>
      <c r="K131" s="532"/>
      <c r="L131" s="79">
        <v>0</v>
      </c>
      <c r="M131" s="79"/>
      <c r="N131" s="79">
        <v>0</v>
      </c>
    </row>
    <row r="132" spans="1:28" s="97" customFormat="1" ht="15" x14ac:dyDescent="0.25">
      <c r="A132" s="3"/>
      <c r="E132" s="38"/>
      <c r="J132" s="533"/>
      <c r="K132" s="533"/>
      <c r="L132" s="10"/>
      <c r="M132" s="10"/>
      <c r="N132" s="10"/>
      <c r="O132"/>
      <c r="P132"/>
      <c r="Q132"/>
      <c r="R132"/>
      <c r="S132"/>
      <c r="T132"/>
      <c r="U132"/>
      <c r="V132"/>
      <c r="W132"/>
      <c r="X132"/>
      <c r="Y132"/>
      <c r="Z132"/>
      <c r="AA132"/>
      <c r="AB132"/>
    </row>
    <row r="133" spans="1:28" x14ac:dyDescent="0.3">
      <c r="C133" s="8" t="s">
        <v>8</v>
      </c>
      <c r="D133" s="8" t="s">
        <v>52</v>
      </c>
      <c r="J133" s="532" t="s">
        <v>51</v>
      </c>
      <c r="K133" s="532"/>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-2171.7087670000001</v>
      </c>
      <c r="M146" s="39"/>
      <c r="N146" s="39">
        <v>-402.48729300000002</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20037.007607889522</v>
      </c>
      <c r="M148" s="40"/>
      <c r="N148" s="40">
        <v>0</v>
      </c>
      <c r="U148" s="8"/>
      <c r="V148" s="8"/>
      <c r="W148" s="8"/>
      <c r="X148" s="8"/>
      <c r="Y148" s="8"/>
      <c r="Z148" s="8"/>
      <c r="AA148" s="8"/>
      <c r="AB148" s="8"/>
    </row>
    <row r="149" spans="1:28" x14ac:dyDescent="0.3">
      <c r="D149" s="8" t="s">
        <v>61</v>
      </c>
      <c r="I149" s="28"/>
      <c r="J149" s="28"/>
      <c r="K149" s="28"/>
      <c r="L149" s="40">
        <v>17462.329152301631</v>
      </c>
      <c r="M149" s="40"/>
      <c r="N149" s="40">
        <v>16263.515741946501</v>
      </c>
      <c r="U149" s="8"/>
      <c r="V149" s="8"/>
      <c r="W149" s="8"/>
      <c r="X149" s="8"/>
      <c r="Y149" s="8"/>
      <c r="Z149" s="8"/>
      <c r="AA149" s="8"/>
      <c r="AB149" s="8"/>
    </row>
    <row r="150" spans="1:28" x14ac:dyDescent="0.3">
      <c r="D150" s="14"/>
      <c r="I150" s="28"/>
      <c r="J150" s="28"/>
      <c r="K150" s="28"/>
      <c r="L150" s="90"/>
      <c r="M150" s="90"/>
      <c r="N150" s="90"/>
      <c r="Q150" s="528"/>
      <c r="U150" s="8"/>
      <c r="V150" s="8"/>
      <c r="W150" s="8"/>
      <c r="X150" s="8"/>
      <c r="Y150" s="8"/>
      <c r="Z150" s="8"/>
      <c r="AA150" s="8"/>
      <c r="AB150" s="8"/>
    </row>
    <row r="151" spans="1:28" x14ac:dyDescent="0.3">
      <c r="C151" s="8" t="s">
        <v>62</v>
      </c>
      <c r="D151" s="8" t="s">
        <v>359</v>
      </c>
      <c r="J151" s="28"/>
      <c r="K151" s="28"/>
      <c r="L151" s="39">
        <v>-80130.995810399399</v>
      </c>
      <c r="M151" s="39"/>
      <c r="N151" s="39">
        <v>-3343.2948107828943</v>
      </c>
      <c r="Q151" s="529"/>
      <c r="U151" s="8"/>
      <c r="V151" s="8"/>
      <c r="W151" s="8"/>
      <c r="X151" s="8"/>
      <c r="Y151" s="8"/>
      <c r="Z151" s="8"/>
      <c r="AA151" s="8"/>
      <c r="AB151" s="8"/>
    </row>
    <row r="152" spans="1:28" x14ac:dyDescent="0.3">
      <c r="I152" s="8" t="s">
        <v>64</v>
      </c>
      <c r="J152" s="28"/>
      <c r="K152" s="28"/>
      <c r="L152" s="27">
        <v>-344.13438673454834</v>
      </c>
      <c r="M152" s="27"/>
      <c r="N152" s="27">
        <v>-2998.0182140000002</v>
      </c>
      <c r="Q152" s="529"/>
      <c r="U152" s="8"/>
      <c r="V152" s="8"/>
      <c r="W152" s="8"/>
      <c r="X152" s="8"/>
      <c r="Y152" s="8"/>
      <c r="Z152" s="8"/>
      <c r="AA152" s="8"/>
      <c r="AB152" s="8"/>
    </row>
    <row r="153" spans="1:28" x14ac:dyDescent="0.3">
      <c r="I153" s="8" t="s">
        <v>65</v>
      </c>
      <c r="J153" s="28"/>
      <c r="K153" s="28"/>
      <c r="L153" s="27">
        <v>-81554.491420000006</v>
      </c>
      <c r="M153" s="27"/>
      <c r="N153" s="27">
        <v>-300.21997037946505</v>
      </c>
      <c r="Q153" s="529"/>
      <c r="U153" s="8"/>
      <c r="V153" s="8"/>
      <c r="W153" s="8"/>
      <c r="X153" s="8"/>
      <c r="Y153" s="8"/>
      <c r="Z153" s="8"/>
      <c r="AA153" s="8"/>
      <c r="AB153" s="8"/>
    </row>
    <row r="154" spans="1:28" x14ac:dyDescent="0.3">
      <c r="I154" s="8" t="s">
        <v>66</v>
      </c>
      <c r="J154" s="28"/>
      <c r="K154" s="28"/>
      <c r="L154" s="27">
        <v>1767.629996335148</v>
      </c>
      <c r="M154" s="27"/>
      <c r="N154" s="27">
        <v>-45.056626403428972</v>
      </c>
      <c r="Q154" s="529"/>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34"/>
      <c r="M174" s="534"/>
      <c r="N174" s="534"/>
    </row>
    <row r="175" spans="1:28" x14ac:dyDescent="0.3">
      <c r="L175" s="534"/>
      <c r="M175" s="534"/>
      <c r="N175" s="534"/>
    </row>
    <row r="177" spans="10:14" x14ac:dyDescent="0.3">
      <c r="J177" s="70"/>
    </row>
    <row r="180" spans="10:14" x14ac:dyDescent="0.3">
      <c r="L180" s="45"/>
      <c r="M180" s="45"/>
      <c r="N180" s="45"/>
    </row>
    <row r="193" spans="12:14" x14ac:dyDescent="0.3">
      <c r="L193" s="534"/>
      <c r="M193" s="534"/>
      <c r="N193" s="534"/>
    </row>
    <row r="194" spans="12:14" x14ac:dyDescent="0.3">
      <c r="L194" s="534"/>
      <c r="M194" s="534"/>
      <c r="N194" s="534"/>
    </row>
    <row r="195" spans="12:14" x14ac:dyDescent="0.3">
      <c r="L195" s="534"/>
      <c r="M195" s="534"/>
      <c r="N195" s="534"/>
    </row>
    <row r="196" spans="12:14" x14ac:dyDescent="0.3">
      <c r="L196" s="534"/>
      <c r="M196" s="534"/>
      <c r="N196" s="534"/>
    </row>
    <row r="197" spans="12:14" x14ac:dyDescent="0.3">
      <c r="L197" s="534"/>
      <c r="M197" s="534"/>
      <c r="N197" s="534"/>
    </row>
    <row r="198" spans="12:14" x14ac:dyDescent="0.3">
      <c r="L198" s="534"/>
      <c r="M198" s="534"/>
      <c r="N198" s="534"/>
    </row>
    <row r="199" spans="12:14" x14ac:dyDescent="0.3">
      <c r="L199" s="534"/>
      <c r="M199" s="534"/>
      <c r="N199" s="534"/>
    </row>
    <row r="200" spans="12:14" x14ac:dyDescent="0.3">
      <c r="L200" s="534"/>
      <c r="M200" s="534"/>
      <c r="N200" s="534"/>
    </row>
    <row r="201" spans="12:14" x14ac:dyDescent="0.3">
      <c r="L201" s="534"/>
      <c r="M201" s="534"/>
      <c r="N201" s="534"/>
    </row>
    <row r="202" spans="12:14" x14ac:dyDescent="0.3">
      <c r="L202" s="534"/>
      <c r="M202" s="534"/>
      <c r="N202" s="534"/>
    </row>
    <row r="203" spans="12:14" x14ac:dyDescent="0.3">
      <c r="L203" s="534"/>
      <c r="M203" s="534"/>
      <c r="N203" s="534"/>
    </row>
    <row r="204" spans="12:14" x14ac:dyDescent="0.3">
      <c r="L204" s="534"/>
      <c r="M204" s="534"/>
      <c r="N204" s="534"/>
    </row>
    <row r="205" spans="12:14" x14ac:dyDescent="0.3">
      <c r="L205" s="534"/>
      <c r="M205" s="534"/>
      <c r="N205" s="534"/>
    </row>
    <row r="206" spans="12:14" x14ac:dyDescent="0.3">
      <c r="L206" s="534"/>
      <c r="M206" s="534"/>
      <c r="N206" s="534"/>
    </row>
    <row r="207" spans="12:14" x14ac:dyDescent="0.3">
      <c r="L207" s="534"/>
      <c r="M207" s="534"/>
      <c r="N207" s="534"/>
    </row>
    <row r="208" spans="12:14" x14ac:dyDescent="0.3">
      <c r="L208" s="534"/>
      <c r="M208" s="534"/>
      <c r="N208" s="534"/>
    </row>
    <row r="209" spans="12:14" x14ac:dyDescent="0.3">
      <c r="L209" s="534"/>
      <c r="M209" s="534"/>
      <c r="N209" s="534"/>
    </row>
    <row r="210" spans="12:14" x14ac:dyDescent="0.3">
      <c r="L210" s="534"/>
      <c r="M210" s="534"/>
      <c r="N210" s="534"/>
    </row>
    <row r="211" spans="12:14" x14ac:dyDescent="0.3">
      <c r="L211" s="534"/>
      <c r="M211" s="534"/>
      <c r="N211" s="534"/>
    </row>
    <row r="212" spans="12:14" x14ac:dyDescent="0.3">
      <c r="L212" s="534"/>
      <c r="M212" s="534"/>
      <c r="N212" s="534"/>
    </row>
    <row r="213" spans="12:14" x14ac:dyDescent="0.3">
      <c r="L213" s="534"/>
      <c r="M213" s="534"/>
      <c r="N213" s="534"/>
    </row>
    <row r="214" spans="12:14" x14ac:dyDescent="0.3">
      <c r="L214" s="534"/>
      <c r="M214" s="534"/>
      <c r="N214" s="534"/>
    </row>
    <row r="215" spans="12:14" x14ac:dyDescent="0.3">
      <c r="L215" s="534"/>
      <c r="M215" s="534"/>
      <c r="N215" s="534"/>
    </row>
    <row r="216" spans="12:14" x14ac:dyDescent="0.3">
      <c r="L216" s="534"/>
      <c r="M216" s="534"/>
      <c r="N216" s="534"/>
    </row>
    <row r="217" spans="12:14" x14ac:dyDescent="0.3">
      <c r="L217" s="534"/>
      <c r="M217" s="534"/>
      <c r="N217" s="534"/>
    </row>
    <row r="218" spans="12:14" x14ac:dyDescent="0.3">
      <c r="L218" s="534"/>
      <c r="M218" s="534"/>
      <c r="N218" s="534"/>
    </row>
  </sheetData>
  <pageMargins left="0.7" right="0.7" top="0.75" bottom="0.75" header="0.3" footer="0.3"/>
  <pageSetup paperSize="9" scale="41" orientation="portrait" r:id="rId1"/>
  <rowBreaks count="1" manualBreakCount="1">
    <brk id="11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218"/>
  <sheetViews>
    <sheetView showGridLines="0" view="pageBreakPreview" zoomScale="85" zoomScaleNormal="100" zoomScaleSheetLayoutView="85" workbookViewId="0">
      <pane ySplit="4" topLeftCell="A122" activePane="bottomLeft" state="frozen"/>
      <selection pane="bottomLeft" activeCell="J177" sqref="J177"/>
    </sheetView>
  </sheetViews>
  <sheetFormatPr defaultColWidth="9.109375" defaultRowHeight="15.6" x14ac:dyDescent="0.3"/>
  <cols>
    <col min="1" max="1" width="2.88671875" style="1" customWidth="1"/>
    <col min="2" max="2" width="5" style="535"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43132</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160965.55054361321</v>
      </c>
      <c r="M8" s="76"/>
      <c r="N8" s="76">
        <v>26474.762221967856</v>
      </c>
    </row>
    <row r="9" spans="1:28" s="97" customFormat="1" ht="15" x14ac:dyDescent="0.25">
      <c r="A9" s="3"/>
      <c r="L9" s="77"/>
      <c r="M9" s="77"/>
      <c r="N9" s="77"/>
      <c r="O9"/>
      <c r="P9"/>
      <c r="Q9"/>
      <c r="R9"/>
      <c r="S9"/>
      <c r="T9"/>
      <c r="U9"/>
      <c r="V9"/>
      <c r="W9"/>
      <c r="X9"/>
      <c r="Y9"/>
      <c r="Z9"/>
      <c r="AA9"/>
      <c r="AB9"/>
    </row>
    <row r="10" spans="1:28" x14ac:dyDescent="0.3">
      <c r="B10" s="535">
        <v>1</v>
      </c>
      <c r="C10" s="21" t="s">
        <v>7</v>
      </c>
      <c r="L10" s="79">
        <v>112829.01568873614</v>
      </c>
      <c r="M10" s="79"/>
      <c r="N10" s="79">
        <v>10858.006001471358</v>
      </c>
    </row>
    <row r="11" spans="1:28" ht="7.5" customHeight="1" x14ac:dyDescent="0.3">
      <c r="L11" s="17"/>
      <c r="M11" s="17"/>
      <c r="N11" s="17"/>
    </row>
    <row r="12" spans="1:28" ht="15.75" customHeight="1" x14ac:dyDescent="0.3">
      <c r="C12" s="8" t="s">
        <v>8</v>
      </c>
      <c r="D12" s="8" t="s">
        <v>9</v>
      </c>
      <c r="L12" s="79">
        <v>108738.39696337351</v>
      </c>
      <c r="M12" s="79"/>
      <c r="N12" s="79">
        <v>9676.8562042308095</v>
      </c>
    </row>
    <row r="13" spans="1:28" ht="7.5" customHeight="1" x14ac:dyDescent="0.3"/>
    <row r="14" spans="1:28" ht="15" customHeight="1" x14ac:dyDescent="0.3">
      <c r="D14" s="8" t="s">
        <v>10</v>
      </c>
      <c r="L14" s="17">
        <v>103860.3269687923</v>
      </c>
      <c r="M14" s="17"/>
      <c r="N14" s="17">
        <v>6543.3471570366582</v>
      </c>
    </row>
    <row r="15" spans="1:28" ht="15" customHeight="1" x14ac:dyDescent="0.3">
      <c r="D15" s="22" t="s">
        <v>11</v>
      </c>
      <c r="E15" s="23" t="s">
        <v>12</v>
      </c>
      <c r="L15" s="10">
        <v>101474.59943353283</v>
      </c>
      <c r="N15" s="10">
        <v>6543.3471570366582</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2385.7275352594661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2385.7275352594661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4878.0699945812057</v>
      </c>
      <c r="M23" s="17"/>
      <c r="N23" s="17">
        <v>3133.5090471941512</v>
      </c>
      <c r="U23" s="8"/>
      <c r="V23" s="8"/>
      <c r="W23" s="8"/>
      <c r="X23" s="8"/>
      <c r="Y23" s="8"/>
      <c r="Z23" s="8"/>
      <c r="AA23" s="8"/>
      <c r="AB23" s="8"/>
    </row>
    <row r="24" spans="1:28" ht="15" customHeight="1" x14ac:dyDescent="0.25">
      <c r="A24" s="8"/>
      <c r="B24" s="8"/>
      <c r="D24" s="22" t="s">
        <v>11</v>
      </c>
      <c r="E24" s="23" t="s">
        <v>12</v>
      </c>
      <c r="L24" s="10">
        <v>4004.1368144692278</v>
      </c>
      <c r="N24" s="10">
        <v>3133.5090471941512</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873.933180111978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873.933180111978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4090.6187253626249</v>
      </c>
      <c r="M32" s="17"/>
      <c r="N32" s="17">
        <v>1181.1497972405487</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3610.3777416154721</v>
      </c>
      <c r="N34" s="10">
        <v>1179.6113237605564</v>
      </c>
      <c r="U34" s="8"/>
      <c r="V34" s="8"/>
      <c r="W34" s="8"/>
      <c r="X34" s="8"/>
      <c r="Y34" s="8"/>
      <c r="Z34" s="8"/>
      <c r="AA34" s="8"/>
      <c r="AB34" s="8"/>
    </row>
    <row r="35" spans="1:28" ht="13.2" x14ac:dyDescent="0.25">
      <c r="A35" s="8"/>
      <c r="D35" s="22" t="s">
        <v>13</v>
      </c>
      <c r="E35" s="8" t="s">
        <v>22</v>
      </c>
      <c r="L35" s="10">
        <v>7.6879635124034094</v>
      </c>
      <c r="N35" s="10">
        <v>5.0599377993849641E-3</v>
      </c>
      <c r="U35" s="8"/>
      <c r="V35" s="8"/>
      <c r="W35" s="8"/>
      <c r="X35" s="8"/>
      <c r="Y35" s="8"/>
      <c r="Z35" s="8"/>
      <c r="AA35" s="8"/>
      <c r="AB35" s="8"/>
    </row>
    <row r="36" spans="1:28" ht="15.75" customHeight="1" x14ac:dyDescent="0.25">
      <c r="A36" s="8"/>
      <c r="F36" s="24" t="s">
        <v>15</v>
      </c>
      <c r="L36" s="81">
        <v>7.6879615124034091</v>
      </c>
      <c r="M36" s="81"/>
      <c r="N36" s="81">
        <v>5.0599377993849641E-3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472.55302023474928</v>
      </c>
      <c r="N38" s="10">
        <v>1.5334135421929522</v>
      </c>
      <c r="U38" s="8"/>
      <c r="V38" s="8"/>
      <c r="W38" s="8"/>
      <c r="X38" s="8"/>
      <c r="Y38" s="8"/>
      <c r="Z38" s="8"/>
      <c r="AA38" s="8"/>
      <c r="AB38" s="8"/>
    </row>
    <row r="39" spans="1:28" ht="13.2" x14ac:dyDescent="0.25">
      <c r="A39" s="8"/>
      <c r="F39" s="24" t="s">
        <v>15</v>
      </c>
      <c r="L39" s="81">
        <v>280.59605796254857</v>
      </c>
      <c r="M39" s="81"/>
      <c r="N39" s="81">
        <v>0</v>
      </c>
      <c r="U39" s="8"/>
      <c r="V39" s="8"/>
      <c r="W39" s="8"/>
      <c r="X39" s="8"/>
      <c r="Y39" s="8"/>
      <c r="Z39" s="8"/>
      <c r="AA39" s="8"/>
      <c r="AB39" s="8"/>
    </row>
    <row r="40" spans="1:28" ht="13.2" x14ac:dyDescent="0.25">
      <c r="A40" s="8"/>
      <c r="F40" s="24" t="s">
        <v>16</v>
      </c>
      <c r="L40" s="81">
        <v>191.95696227220074</v>
      </c>
      <c r="M40" s="81"/>
      <c r="N40" s="81">
        <v>1.5334135421929522</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5">
        <v>2</v>
      </c>
      <c r="C44" s="21" t="s">
        <v>24</v>
      </c>
      <c r="L44" s="79">
        <v>5735.1557803452051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5">
        <v>3</v>
      </c>
      <c r="C46" s="21" t="s">
        <v>25</v>
      </c>
      <c r="L46" s="79">
        <v>11771.6612947463</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5">
        <v>4</v>
      </c>
      <c r="C48" s="21" t="s">
        <v>26</v>
      </c>
      <c r="H48" s="14"/>
      <c r="I48" s="8" t="s">
        <v>27</v>
      </c>
      <c r="L48" s="79">
        <v>13146.922134863444</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35">
        <v>5</v>
      </c>
      <c r="C51" s="21" t="s">
        <v>93</v>
      </c>
      <c r="G51" s="14"/>
      <c r="L51" s="79">
        <v>17482.795644922116</v>
      </c>
      <c r="M51" s="79"/>
      <c r="N51" s="79">
        <v>15616.756220496498</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15677.539807302099</v>
      </c>
      <c r="N56" s="10">
        <v>15616.756220496498</v>
      </c>
    </row>
    <row r="57" spans="1:28" s="28" customFormat="1" ht="15.75" customHeight="1" x14ac:dyDescent="0.25">
      <c r="G57" s="14" t="s">
        <v>30</v>
      </c>
      <c r="L57" s="80">
        <v>4697.1451362311136</v>
      </c>
      <c r="M57" s="80"/>
      <c r="N57" s="80">
        <v>5489.8698449637805</v>
      </c>
      <c r="O57"/>
      <c r="P57"/>
      <c r="Q57"/>
      <c r="R57"/>
      <c r="S57"/>
      <c r="T57"/>
      <c r="U57"/>
      <c r="V57"/>
      <c r="W57"/>
      <c r="X57"/>
      <c r="Y57"/>
      <c r="Z57"/>
      <c r="AA57"/>
      <c r="AB57"/>
    </row>
    <row r="58" spans="1:28" ht="13.2" x14ac:dyDescent="0.25">
      <c r="A58" s="8"/>
      <c r="F58" s="8" t="s">
        <v>121</v>
      </c>
      <c r="L58" s="10">
        <v>1805.2558376200175</v>
      </c>
    </row>
    <row r="59" spans="1:28" ht="54.75" customHeight="1" x14ac:dyDescent="0.3">
      <c r="A59" s="8"/>
      <c r="B59" s="2" t="s">
        <v>32</v>
      </c>
      <c r="C59" s="1" t="s">
        <v>33</v>
      </c>
      <c r="L59" s="17">
        <v>493.48943479451202</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493.48943479451202</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-18565.188740970003</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-9100.8849998200021</v>
      </c>
      <c r="U74" s="8"/>
      <c r="V74" s="8"/>
      <c r="W74" s="8"/>
      <c r="X74" s="8"/>
      <c r="Y74" s="8"/>
      <c r="Z74" s="8"/>
      <c r="AA74" s="8"/>
      <c r="AB74" s="8"/>
    </row>
    <row r="75" spans="1:28" x14ac:dyDescent="0.3">
      <c r="I75" s="13"/>
      <c r="J75" s="32" t="s">
        <v>37</v>
      </c>
      <c r="K75" s="32"/>
      <c r="L75" s="10">
        <v>0</v>
      </c>
      <c r="N75" s="10">
        <v>-6950.8087805100004</v>
      </c>
      <c r="U75" s="8"/>
      <c r="V75" s="8"/>
      <c r="W75" s="8"/>
      <c r="X75" s="8"/>
      <c r="Y75" s="8"/>
      <c r="Z75" s="8"/>
      <c r="AA75" s="8"/>
      <c r="AB75" s="8"/>
    </row>
    <row r="76" spans="1:28" x14ac:dyDescent="0.3">
      <c r="I76" s="13"/>
      <c r="J76" s="31" t="s">
        <v>38</v>
      </c>
      <c r="K76" s="31"/>
      <c r="L76" s="10">
        <v>0</v>
      </c>
      <c r="N76" s="10">
        <v>-2513.49496064</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-18127.780340827354</v>
      </c>
      <c r="M79" s="79"/>
      <c r="N79" s="79">
        <v>53.6280247876457</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-45919.780340827354</v>
      </c>
      <c r="M81" s="79"/>
      <c r="N81" s="79">
        <v>-19654.205866739849</v>
      </c>
    </row>
    <row r="82" spans="1:14" ht="9" customHeight="1" x14ac:dyDescent="0.25">
      <c r="A82" s="8"/>
      <c r="I82" s="13"/>
    </row>
    <row r="83" spans="1:14" ht="13.2" x14ac:dyDescent="0.25">
      <c r="A83" s="8"/>
      <c r="B83" s="8"/>
      <c r="I83" s="8" t="s">
        <v>29</v>
      </c>
      <c r="J83" s="31" t="s">
        <v>36</v>
      </c>
      <c r="K83" s="31"/>
      <c r="L83" s="10">
        <v>-16738.494955477752</v>
      </c>
      <c r="N83" s="10">
        <v>-10259.682696789536</v>
      </c>
    </row>
    <row r="84" spans="1:14" ht="13.2" x14ac:dyDescent="0.25">
      <c r="A84" s="8"/>
      <c r="B84" s="8"/>
      <c r="I84" s="13"/>
      <c r="J84" s="32" t="s">
        <v>37</v>
      </c>
      <c r="K84" s="32"/>
      <c r="L84" s="10">
        <v>-13852.360917213506</v>
      </c>
      <c r="N84" s="10">
        <v>-6915.6639410946473</v>
      </c>
    </row>
    <row r="85" spans="1:14" ht="13.2" x14ac:dyDescent="0.25">
      <c r="A85" s="8"/>
      <c r="B85" s="8"/>
      <c r="I85" s="13"/>
      <c r="J85" s="31" t="s">
        <v>38</v>
      </c>
      <c r="K85" s="31"/>
      <c r="L85" s="10">
        <v>-15328.924468136096</v>
      </c>
      <c r="N85" s="10">
        <v>-2478.8592288556647</v>
      </c>
    </row>
    <row r="86" spans="1:14" ht="13.5" customHeight="1" x14ac:dyDescent="0.25">
      <c r="A86" s="8"/>
      <c r="B86" s="8"/>
      <c r="I86" s="13"/>
      <c r="J86" s="31"/>
      <c r="K86" s="31"/>
    </row>
    <row r="87" spans="1:14" ht="13.2" x14ac:dyDescent="0.25">
      <c r="A87" s="8"/>
      <c r="B87" s="8"/>
      <c r="C87" s="8" t="s">
        <v>20</v>
      </c>
      <c r="D87" s="8" t="s">
        <v>43</v>
      </c>
      <c r="I87" s="15" t="s">
        <v>44</v>
      </c>
      <c r="J87" s="13"/>
      <c r="K87" s="13"/>
      <c r="L87" s="79">
        <v>27792</v>
      </c>
      <c r="M87" s="79"/>
      <c r="N87" s="79">
        <v>19707.833891527494</v>
      </c>
    </row>
    <row r="88" spans="1:14" ht="9" customHeight="1" x14ac:dyDescent="0.25">
      <c r="A88" s="8"/>
      <c r="B88" s="8"/>
      <c r="I88" s="13"/>
    </row>
    <row r="89" spans="1:14" ht="13.2" x14ac:dyDescent="0.25">
      <c r="A89" s="8"/>
      <c r="B89" s="8"/>
      <c r="I89" s="8" t="s">
        <v>29</v>
      </c>
      <c r="J89" s="31" t="s">
        <v>36</v>
      </c>
      <c r="K89" s="31"/>
      <c r="L89" s="10">
        <v>15629</v>
      </c>
      <c r="N89" s="10">
        <v>10160.101810951837</v>
      </c>
    </row>
    <row r="90" spans="1:14" ht="13.2" x14ac:dyDescent="0.25">
      <c r="A90" s="8"/>
      <c r="B90" s="8"/>
      <c r="I90" s="13"/>
      <c r="J90" s="32" t="s">
        <v>37</v>
      </c>
      <c r="K90" s="32"/>
      <c r="L90" s="10">
        <v>10335</v>
      </c>
      <c r="N90" s="10">
        <v>6953.8879999999999</v>
      </c>
    </row>
    <row r="91" spans="1:14" ht="13.2" x14ac:dyDescent="0.25">
      <c r="A91" s="8"/>
      <c r="B91" s="8"/>
      <c r="I91" s="13"/>
      <c r="J91" s="31" t="s">
        <v>38</v>
      </c>
      <c r="K91" s="31"/>
      <c r="L91" s="10">
        <v>1828</v>
      </c>
      <c r="N91" s="10">
        <v>2593.84408057566</v>
      </c>
    </row>
    <row r="92" spans="1:14" ht="12" customHeight="1" x14ac:dyDescent="0.25">
      <c r="A92" s="8"/>
      <c r="B92" s="8"/>
      <c r="I92" s="13"/>
      <c r="J92" s="13"/>
      <c r="K92" s="13"/>
    </row>
    <row r="93" spans="1:14" ht="13.2" x14ac:dyDescent="0.25">
      <c r="A93" s="8"/>
      <c r="B93" s="29">
        <v>3</v>
      </c>
      <c r="C93" s="21" t="s">
        <v>121</v>
      </c>
      <c r="L93" s="79">
        <v>-19304.414752584871</v>
      </c>
      <c r="M93" s="79"/>
      <c r="N93" s="79">
        <v>0</v>
      </c>
    </row>
    <row r="94" spans="1:14" ht="35.25" customHeight="1" x14ac:dyDescent="0.25">
      <c r="A94" s="8"/>
      <c r="B94" s="8"/>
      <c r="C94" s="8" t="s">
        <v>122</v>
      </c>
      <c r="I94" s="15" t="s">
        <v>44</v>
      </c>
      <c r="J94" s="13"/>
      <c r="K94" s="13"/>
      <c r="L94" s="17">
        <v>-19304.414752584871</v>
      </c>
      <c r="M94" s="17"/>
      <c r="N94" s="17">
        <v>0</v>
      </c>
    </row>
    <row r="95" spans="1:14" ht="18.75" customHeight="1" x14ac:dyDescent="0.25">
      <c r="A95" s="8"/>
      <c r="B95" s="8"/>
      <c r="I95" s="8" t="s">
        <v>29</v>
      </c>
      <c r="J95" s="31" t="s">
        <v>36</v>
      </c>
      <c r="L95" s="10">
        <v>-12063.093970698121</v>
      </c>
      <c r="N95" s="10">
        <v>0</v>
      </c>
    </row>
    <row r="96" spans="1:14" ht="13.2" x14ac:dyDescent="0.25">
      <c r="A96" s="8"/>
      <c r="B96" s="8"/>
      <c r="J96" s="32" t="s">
        <v>37</v>
      </c>
      <c r="L96" s="10">
        <v>-7241.3207818867495</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-37432.195093412229</v>
      </c>
      <c r="M113" s="17"/>
      <c r="N113" s="17">
        <v>-18511.560716182357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32"/>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32" t="s">
        <v>51</v>
      </c>
      <c r="K131" s="532"/>
      <c r="L131" s="79">
        <v>0</v>
      </c>
      <c r="M131" s="79"/>
      <c r="N131" s="79">
        <v>0</v>
      </c>
    </row>
    <row r="132" spans="1:28" s="97" customFormat="1" ht="15" x14ac:dyDescent="0.25">
      <c r="A132" s="3"/>
      <c r="E132" s="38"/>
      <c r="J132" s="533"/>
      <c r="K132" s="533"/>
      <c r="L132" s="10"/>
      <c r="M132" s="10"/>
      <c r="N132" s="10"/>
      <c r="O132"/>
      <c r="P132"/>
      <c r="Q132"/>
      <c r="R132"/>
      <c r="S132"/>
      <c r="T132"/>
      <c r="U132"/>
      <c r="V132"/>
      <c r="W132"/>
      <c r="X132"/>
      <c r="Y132"/>
      <c r="Z132"/>
      <c r="AA132"/>
      <c r="AB132"/>
    </row>
    <row r="133" spans="1:28" x14ac:dyDescent="0.3">
      <c r="C133" s="8" t="s">
        <v>8</v>
      </c>
      <c r="D133" s="8" t="s">
        <v>52</v>
      </c>
      <c r="J133" s="532" t="s">
        <v>51</v>
      </c>
      <c r="K133" s="532"/>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-2874.971434</v>
      </c>
      <c r="M146" s="39"/>
      <c r="N146" s="39">
        <v>-479.589113</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18835.18882855642</v>
      </c>
      <c r="M148" s="40"/>
      <c r="N148" s="40">
        <v>0</v>
      </c>
      <c r="U148" s="8"/>
      <c r="V148" s="8"/>
      <c r="W148" s="8"/>
      <c r="X148" s="8"/>
      <c r="Y148" s="8"/>
      <c r="Z148" s="8"/>
      <c r="AA148" s="8"/>
      <c r="AB148" s="8"/>
    </row>
    <row r="149" spans="1:28" x14ac:dyDescent="0.3">
      <c r="D149" s="8" t="s">
        <v>61</v>
      </c>
      <c r="I149" s="28"/>
      <c r="J149" s="28"/>
      <c r="K149" s="28"/>
      <c r="L149" s="40">
        <v>18246.161544264734</v>
      </c>
      <c r="M149" s="40"/>
      <c r="N149" s="40">
        <v>15918.4789523042</v>
      </c>
      <c r="U149" s="8"/>
      <c r="V149" s="8"/>
      <c r="W149" s="8"/>
      <c r="X149" s="8"/>
      <c r="Y149" s="8"/>
      <c r="Z149" s="8"/>
      <c r="AA149" s="8"/>
      <c r="AB149" s="8"/>
    </row>
    <row r="150" spans="1:28" x14ac:dyDescent="0.3">
      <c r="D150" s="14"/>
      <c r="I150" s="28"/>
      <c r="J150" s="28"/>
      <c r="K150" s="28"/>
      <c r="L150" s="90"/>
      <c r="M150" s="90"/>
      <c r="N150" s="90"/>
      <c r="Q150" s="528"/>
      <c r="U150" s="8"/>
      <c r="V150" s="8"/>
      <c r="W150" s="8"/>
      <c r="X150" s="8"/>
      <c r="Y150" s="8"/>
      <c r="Z150" s="8"/>
      <c r="AA150" s="8"/>
      <c r="AB150" s="8"/>
    </row>
    <row r="151" spans="1:28" x14ac:dyDescent="0.3">
      <c r="C151" s="8" t="s">
        <v>62</v>
      </c>
      <c r="D151" s="8" t="s">
        <v>359</v>
      </c>
      <c r="J151" s="28"/>
      <c r="K151" s="28"/>
      <c r="L151" s="39">
        <v>-79315.928597435501</v>
      </c>
      <c r="M151" s="39"/>
      <c r="N151" s="39">
        <v>-2960.578014039666</v>
      </c>
      <c r="Q151" s="529"/>
      <c r="U151" s="8"/>
      <c r="V151" s="8"/>
      <c r="W151" s="8"/>
      <c r="X151" s="8"/>
      <c r="Y151" s="8"/>
      <c r="Z151" s="8"/>
      <c r="AA151" s="8"/>
      <c r="AB151" s="8"/>
    </row>
    <row r="152" spans="1:28" x14ac:dyDescent="0.3">
      <c r="I152" s="8" t="s">
        <v>64</v>
      </c>
      <c r="J152" s="28"/>
      <c r="K152" s="28"/>
      <c r="L152" s="27">
        <v>-392.09579212792494</v>
      </c>
      <c r="M152" s="27"/>
      <c r="N152" s="27">
        <v>-2521.0450470000001</v>
      </c>
      <c r="Q152" s="529"/>
      <c r="U152" s="8"/>
      <c r="V152" s="8"/>
      <c r="W152" s="8"/>
      <c r="X152" s="8"/>
      <c r="Y152" s="8"/>
      <c r="Z152" s="8"/>
      <c r="AA152" s="8"/>
      <c r="AB152" s="8"/>
    </row>
    <row r="153" spans="1:28" x14ac:dyDescent="0.3">
      <c r="I153" s="8" t="s">
        <v>65</v>
      </c>
      <c r="J153" s="28"/>
      <c r="K153" s="28"/>
      <c r="L153" s="27">
        <v>-80872.228426289992</v>
      </c>
      <c r="M153" s="27"/>
      <c r="N153" s="27">
        <v>-410.9881523483586</v>
      </c>
      <c r="Q153" s="529"/>
      <c r="U153" s="8"/>
      <c r="V153" s="8"/>
      <c r="W153" s="8"/>
      <c r="X153" s="8"/>
      <c r="Y153" s="8"/>
      <c r="Z153" s="8"/>
      <c r="AA153" s="8"/>
      <c r="AB153" s="8"/>
    </row>
    <row r="154" spans="1:28" x14ac:dyDescent="0.3">
      <c r="I154" s="8" t="s">
        <v>66</v>
      </c>
      <c r="J154" s="28"/>
      <c r="K154" s="28"/>
      <c r="L154" s="27">
        <v>1948.395620982403</v>
      </c>
      <c r="M154" s="27"/>
      <c r="N154" s="27">
        <v>-28.544814691307351</v>
      </c>
      <c r="Q154" s="529"/>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34"/>
      <c r="M174" s="534"/>
      <c r="N174" s="534"/>
    </row>
    <row r="175" spans="1:28" x14ac:dyDescent="0.3">
      <c r="L175" s="534"/>
      <c r="M175" s="534"/>
      <c r="N175" s="534"/>
    </row>
    <row r="177" spans="10:14" x14ac:dyDescent="0.3">
      <c r="J177" s="70"/>
    </row>
    <row r="180" spans="10:14" x14ac:dyDescent="0.3">
      <c r="L180" s="45"/>
      <c r="M180" s="45"/>
      <c r="N180" s="45"/>
    </row>
    <row r="193" spans="12:14" x14ac:dyDescent="0.3">
      <c r="L193" s="534"/>
      <c r="M193" s="534"/>
      <c r="N193" s="534"/>
    </row>
    <row r="194" spans="12:14" x14ac:dyDescent="0.3">
      <c r="L194" s="534"/>
      <c r="M194" s="534"/>
      <c r="N194" s="534"/>
    </row>
    <row r="195" spans="12:14" x14ac:dyDescent="0.3">
      <c r="L195" s="534"/>
      <c r="M195" s="534"/>
      <c r="N195" s="534"/>
    </row>
    <row r="196" spans="12:14" x14ac:dyDescent="0.3">
      <c r="L196" s="534"/>
      <c r="M196" s="534"/>
      <c r="N196" s="534"/>
    </row>
    <row r="197" spans="12:14" x14ac:dyDescent="0.3">
      <c r="L197" s="534"/>
      <c r="M197" s="534"/>
      <c r="N197" s="534"/>
    </row>
    <row r="198" spans="12:14" x14ac:dyDescent="0.3">
      <c r="L198" s="534"/>
      <c r="M198" s="534"/>
      <c r="N198" s="534"/>
    </row>
    <row r="199" spans="12:14" x14ac:dyDescent="0.3">
      <c r="L199" s="534"/>
      <c r="M199" s="534"/>
      <c r="N199" s="534"/>
    </row>
    <row r="200" spans="12:14" x14ac:dyDescent="0.3">
      <c r="L200" s="534"/>
      <c r="M200" s="534"/>
      <c r="N200" s="534"/>
    </row>
    <row r="201" spans="12:14" x14ac:dyDescent="0.3">
      <c r="L201" s="534"/>
      <c r="M201" s="534"/>
      <c r="N201" s="534"/>
    </row>
    <row r="202" spans="12:14" x14ac:dyDescent="0.3">
      <c r="L202" s="534"/>
      <c r="M202" s="534"/>
      <c r="N202" s="534"/>
    </row>
    <row r="203" spans="12:14" x14ac:dyDescent="0.3">
      <c r="L203" s="534"/>
      <c r="M203" s="534"/>
      <c r="N203" s="534"/>
    </row>
    <row r="204" spans="12:14" x14ac:dyDescent="0.3">
      <c r="L204" s="534"/>
      <c r="M204" s="534"/>
      <c r="N204" s="534"/>
    </row>
    <row r="205" spans="12:14" x14ac:dyDescent="0.3">
      <c r="L205" s="534"/>
      <c r="M205" s="534"/>
      <c r="N205" s="534"/>
    </row>
    <row r="206" spans="12:14" x14ac:dyDescent="0.3">
      <c r="L206" s="534"/>
      <c r="M206" s="534"/>
      <c r="N206" s="534"/>
    </row>
    <row r="207" spans="12:14" x14ac:dyDescent="0.3">
      <c r="L207" s="534"/>
      <c r="M207" s="534"/>
      <c r="N207" s="534"/>
    </row>
    <row r="208" spans="12:14" x14ac:dyDescent="0.3">
      <c r="L208" s="534"/>
      <c r="M208" s="534"/>
      <c r="N208" s="534"/>
    </row>
    <row r="209" spans="12:14" x14ac:dyDescent="0.3">
      <c r="L209" s="534"/>
      <c r="M209" s="534"/>
      <c r="N209" s="534"/>
    </row>
    <row r="210" spans="12:14" x14ac:dyDescent="0.3">
      <c r="L210" s="534"/>
      <c r="M210" s="534"/>
      <c r="N210" s="534"/>
    </row>
    <row r="211" spans="12:14" x14ac:dyDescent="0.3">
      <c r="L211" s="534"/>
      <c r="M211" s="534"/>
      <c r="N211" s="534"/>
    </row>
    <row r="212" spans="12:14" x14ac:dyDescent="0.3">
      <c r="L212" s="534"/>
      <c r="M212" s="534"/>
      <c r="N212" s="534"/>
    </row>
    <row r="213" spans="12:14" x14ac:dyDescent="0.3">
      <c r="L213" s="534"/>
      <c r="M213" s="534"/>
      <c r="N213" s="534"/>
    </row>
    <row r="214" spans="12:14" x14ac:dyDescent="0.3">
      <c r="L214" s="534"/>
      <c r="M214" s="534"/>
      <c r="N214" s="534"/>
    </row>
    <row r="215" spans="12:14" x14ac:dyDescent="0.3">
      <c r="L215" s="534"/>
      <c r="M215" s="534"/>
      <c r="N215" s="534"/>
    </row>
    <row r="216" spans="12:14" x14ac:dyDescent="0.3">
      <c r="L216" s="534"/>
      <c r="M216" s="534"/>
      <c r="N216" s="534"/>
    </row>
    <row r="217" spans="12:14" x14ac:dyDescent="0.3">
      <c r="L217" s="534"/>
      <c r="M217" s="534"/>
      <c r="N217" s="534"/>
    </row>
    <row r="218" spans="12:14" x14ac:dyDescent="0.3">
      <c r="L218" s="534"/>
      <c r="M218" s="534"/>
      <c r="N218" s="534"/>
    </row>
  </sheetData>
  <pageMargins left="0.7" right="0.7" top="0.75" bottom="0.75" header="0.3" footer="0.3"/>
  <pageSetup paperSize="9" scale="41" orientation="portrait" r:id="rId1"/>
  <rowBreaks count="1" manualBreakCount="1">
    <brk id="116"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B218"/>
  <sheetViews>
    <sheetView showGridLines="0" view="pageBreakPreview" zoomScale="85" zoomScaleNormal="100" zoomScaleSheetLayoutView="85" workbookViewId="0">
      <pane ySplit="4" topLeftCell="A5" activePane="bottomLeft" state="frozen"/>
      <selection pane="bottomLeft" activeCell="M181" sqref="M181"/>
    </sheetView>
  </sheetViews>
  <sheetFormatPr defaultColWidth="9.109375" defaultRowHeight="15.6" x14ac:dyDescent="0.3"/>
  <cols>
    <col min="1" max="1" width="2.88671875" style="1" customWidth="1"/>
    <col min="2" max="2" width="5" style="531"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43101</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164278.24319419888</v>
      </c>
      <c r="M8" s="76"/>
      <c r="N8" s="76">
        <v>24668.623342821069</v>
      </c>
    </row>
    <row r="9" spans="1:28" s="97" customFormat="1" ht="15" x14ac:dyDescent="0.25">
      <c r="A9" s="3"/>
      <c r="L9" s="77"/>
      <c r="M9" s="77"/>
      <c r="N9" s="77"/>
      <c r="O9"/>
      <c r="P9"/>
      <c r="Q9"/>
      <c r="R9"/>
      <c r="S9"/>
      <c r="T9"/>
      <c r="U9"/>
      <c r="V9"/>
      <c r="W9"/>
      <c r="X9"/>
      <c r="Y9"/>
      <c r="Z9"/>
      <c r="AA9"/>
      <c r="AB9"/>
    </row>
    <row r="10" spans="1:28" x14ac:dyDescent="0.3">
      <c r="B10" s="531">
        <v>1</v>
      </c>
      <c r="C10" s="21" t="s">
        <v>7</v>
      </c>
      <c r="L10" s="79">
        <v>111245.9842059753</v>
      </c>
      <c r="M10" s="79"/>
      <c r="N10" s="79">
        <v>11943.151528001068</v>
      </c>
    </row>
    <row r="11" spans="1:28" ht="7.5" customHeight="1" x14ac:dyDescent="0.3">
      <c r="L11" s="17"/>
      <c r="M11" s="17"/>
      <c r="N11" s="17"/>
    </row>
    <row r="12" spans="1:28" ht="15.75" customHeight="1" x14ac:dyDescent="0.3">
      <c r="C12" s="8" t="s">
        <v>8</v>
      </c>
      <c r="D12" s="8" t="s">
        <v>9</v>
      </c>
      <c r="L12" s="79">
        <v>107624.38690070172</v>
      </c>
      <c r="M12" s="79"/>
      <c r="N12" s="79">
        <v>11454.087660214707</v>
      </c>
    </row>
    <row r="13" spans="1:28" ht="7.5" customHeight="1" x14ac:dyDescent="0.3"/>
    <row r="14" spans="1:28" ht="15" customHeight="1" x14ac:dyDescent="0.3">
      <c r="D14" s="8" t="s">
        <v>10</v>
      </c>
      <c r="L14" s="17">
        <v>102950.63675731633</v>
      </c>
      <c r="M14" s="17"/>
      <c r="N14" s="17">
        <v>7763.3534752825153</v>
      </c>
    </row>
    <row r="15" spans="1:28" ht="15" customHeight="1" x14ac:dyDescent="0.3">
      <c r="D15" s="22" t="s">
        <v>11</v>
      </c>
      <c r="E15" s="23" t="s">
        <v>12</v>
      </c>
      <c r="L15" s="10">
        <v>100634.78648400023</v>
      </c>
      <c r="N15" s="10">
        <v>7763.3534752825153</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2315.8502733160931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2315.8502733160931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4673.7501433853959</v>
      </c>
      <c r="M23" s="17"/>
      <c r="N23" s="17">
        <v>3690.7341849321915</v>
      </c>
      <c r="U23" s="8"/>
      <c r="V23" s="8"/>
      <c r="W23" s="8"/>
      <c r="X23" s="8"/>
      <c r="Y23" s="8"/>
      <c r="Z23" s="8"/>
      <c r="AA23" s="8"/>
      <c r="AB23" s="8"/>
    </row>
    <row r="24" spans="1:28" ht="15" customHeight="1" x14ac:dyDescent="0.25">
      <c r="A24" s="8"/>
      <c r="B24" s="8"/>
      <c r="D24" s="22" t="s">
        <v>11</v>
      </c>
      <c r="E24" s="23" t="s">
        <v>12</v>
      </c>
      <c r="L24" s="10">
        <v>3839.6371565216332</v>
      </c>
      <c r="N24" s="10">
        <v>3690.7341849321915</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834.11298686376301</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834.11298686376301</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3621.5973052735826</v>
      </c>
      <c r="M32" s="17"/>
      <c r="N32" s="17">
        <v>489.06386778636085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3139.3407611024959</v>
      </c>
      <c r="N34" s="10">
        <v>487.02329203103022</v>
      </c>
      <c r="U34" s="8"/>
      <c r="V34" s="8"/>
      <c r="W34" s="8"/>
      <c r="X34" s="8"/>
      <c r="Y34" s="8"/>
      <c r="Z34" s="8"/>
      <c r="AA34" s="8"/>
      <c r="AB34" s="8"/>
    </row>
    <row r="35" spans="1:28" ht="13.2" x14ac:dyDescent="0.25">
      <c r="A35" s="8"/>
      <c r="D35" s="22" t="s">
        <v>13</v>
      </c>
      <c r="E35" s="8" t="s">
        <v>22</v>
      </c>
      <c r="L35" s="10">
        <v>7.1723549558289772</v>
      </c>
      <c r="N35" s="10">
        <v>1.0023265500536244E-2</v>
      </c>
      <c r="U35" s="8"/>
      <c r="V35" s="8"/>
      <c r="W35" s="8"/>
      <c r="X35" s="8"/>
      <c r="Y35" s="8"/>
      <c r="Z35" s="8"/>
      <c r="AA35" s="8"/>
      <c r="AB35" s="8"/>
    </row>
    <row r="36" spans="1:28" ht="15.75" customHeight="1" x14ac:dyDescent="0.25">
      <c r="A36" s="8"/>
      <c r="F36" s="24" t="s">
        <v>15</v>
      </c>
      <c r="L36" s="81">
        <v>7.1723529558289769</v>
      </c>
      <c r="M36" s="81"/>
      <c r="N36" s="81">
        <v>1.0023265500536244E-2</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475.08418921525754</v>
      </c>
      <c r="N38" s="10">
        <v>2.0305524898300829</v>
      </c>
      <c r="U38" s="8"/>
      <c r="V38" s="8"/>
      <c r="W38" s="8"/>
      <c r="X38" s="8"/>
      <c r="Y38" s="8"/>
      <c r="Z38" s="8"/>
      <c r="AA38" s="8"/>
      <c r="AB38" s="8"/>
    </row>
    <row r="39" spans="1:28" ht="13.2" x14ac:dyDescent="0.25">
      <c r="A39" s="8"/>
      <c r="F39" s="24" t="s">
        <v>15</v>
      </c>
      <c r="L39" s="81">
        <v>404.97249853147656</v>
      </c>
      <c r="M39" s="81"/>
      <c r="N39" s="81">
        <v>0</v>
      </c>
      <c r="U39" s="8"/>
      <c r="V39" s="8"/>
      <c r="W39" s="8"/>
      <c r="X39" s="8"/>
      <c r="Y39" s="8"/>
      <c r="Z39" s="8"/>
      <c r="AA39" s="8"/>
      <c r="AB39" s="8"/>
    </row>
    <row r="40" spans="1:28" ht="13.2" x14ac:dyDescent="0.25">
      <c r="A40" s="8"/>
      <c r="F40" s="24" t="s">
        <v>16</v>
      </c>
      <c r="L40" s="81">
        <v>70.111690683780964</v>
      </c>
      <c r="M40" s="81"/>
      <c r="N40" s="81">
        <v>2.0305524898300829</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1">
        <v>2</v>
      </c>
      <c r="C44" s="21" t="s">
        <v>24</v>
      </c>
      <c r="L44" s="79">
        <v>5799.6733724878241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1">
        <v>3</v>
      </c>
      <c r="C46" s="21" t="s">
        <v>25</v>
      </c>
      <c r="L46" s="79">
        <v>11838.3188947811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1">
        <v>4</v>
      </c>
      <c r="C48" s="21" t="s">
        <v>26</v>
      </c>
      <c r="H48" s="14"/>
      <c r="I48" s="8" t="s">
        <v>27</v>
      </c>
      <c r="L48" s="79">
        <v>13418.271798210275</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31">
        <v>5</v>
      </c>
      <c r="C51" s="21" t="s">
        <v>93</v>
      </c>
      <c r="G51" s="14"/>
      <c r="L51" s="79">
        <v>21975.994922744376</v>
      </c>
      <c r="M51" s="79"/>
      <c r="N51" s="79">
        <v>12725.471814819999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20156.717946417004</v>
      </c>
      <c r="N56" s="10">
        <v>12725.471814819999</v>
      </c>
    </row>
    <row r="57" spans="1:28" s="28" customFormat="1" ht="15.75" customHeight="1" x14ac:dyDescent="0.25">
      <c r="G57" s="14" t="s">
        <v>30</v>
      </c>
      <c r="L57" s="80">
        <v>5528.6894261821753</v>
      </c>
      <c r="M57" s="80"/>
      <c r="N57" s="80">
        <v>5605.8040634551307</v>
      </c>
      <c r="O57"/>
      <c r="P57"/>
      <c r="Q57"/>
      <c r="R57"/>
      <c r="S57"/>
      <c r="T57"/>
      <c r="U57"/>
      <c r="V57"/>
      <c r="W57"/>
      <c r="X57"/>
      <c r="Y57"/>
      <c r="Z57"/>
      <c r="AA57"/>
      <c r="AB57"/>
    </row>
    <row r="58" spans="1:28" ht="13.2" x14ac:dyDescent="0.25">
      <c r="A58" s="8"/>
      <c r="F58" s="8" t="s">
        <v>121</v>
      </c>
      <c r="L58" s="10">
        <v>1819.2769763273734</v>
      </c>
    </row>
    <row r="59" spans="1:28" ht="54.75" customHeight="1" x14ac:dyDescent="0.3">
      <c r="A59" s="8"/>
      <c r="B59" s="2" t="s">
        <v>32</v>
      </c>
      <c r="C59" s="1" t="s">
        <v>33</v>
      </c>
      <c r="L59" s="17">
        <v>504.06609190845779</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504.06609190845779</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-18591.056995120001</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-6029.955196210004</v>
      </c>
      <c r="U74" s="8"/>
      <c r="V74" s="8"/>
      <c r="W74" s="8"/>
      <c r="X74" s="8"/>
      <c r="Y74" s="8"/>
      <c r="Z74" s="8"/>
      <c r="AA74" s="8"/>
      <c r="AB74" s="8"/>
    </row>
    <row r="75" spans="1:28" x14ac:dyDescent="0.3">
      <c r="I75" s="13"/>
      <c r="J75" s="32" t="s">
        <v>37</v>
      </c>
      <c r="K75" s="32"/>
      <c r="L75" s="10">
        <v>0</v>
      </c>
      <c r="N75" s="10">
        <v>-10976.70067049</v>
      </c>
      <c r="U75" s="8"/>
      <c r="V75" s="8"/>
      <c r="W75" s="8"/>
      <c r="X75" s="8"/>
      <c r="Y75" s="8"/>
      <c r="Z75" s="8"/>
      <c r="AA75" s="8"/>
      <c r="AB75" s="8"/>
    </row>
    <row r="76" spans="1:28" x14ac:dyDescent="0.3">
      <c r="I76" s="13"/>
      <c r="J76" s="31" t="s">
        <v>38</v>
      </c>
      <c r="K76" s="31"/>
      <c r="L76" s="10">
        <v>0</v>
      </c>
      <c r="N76" s="10">
        <v>-1584.4011284200001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-18461.439657632902</v>
      </c>
      <c r="M79" s="79"/>
      <c r="N79" s="79">
        <v>-517.50445435920847</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-44806.439657632902</v>
      </c>
      <c r="M81" s="79"/>
      <c r="N81" s="79">
        <v>-17277.0006174544</v>
      </c>
    </row>
    <row r="82" spans="1:14" ht="9" customHeight="1" x14ac:dyDescent="0.25">
      <c r="A82" s="8"/>
      <c r="I82" s="13"/>
    </row>
    <row r="83" spans="1:14" ht="13.2" x14ac:dyDescent="0.25">
      <c r="A83" s="8"/>
      <c r="B83" s="8"/>
      <c r="I83" s="8" t="s">
        <v>29</v>
      </c>
      <c r="J83" s="31" t="s">
        <v>36</v>
      </c>
      <c r="K83" s="31"/>
      <c r="L83" s="10">
        <v>-18293.081529080442</v>
      </c>
      <c r="N83" s="10">
        <v>-6118.357648588606</v>
      </c>
    </row>
    <row r="84" spans="1:14" ht="13.2" x14ac:dyDescent="0.25">
      <c r="A84" s="8"/>
      <c r="B84" s="8"/>
      <c r="I84" s="13"/>
      <c r="J84" s="32" t="s">
        <v>37</v>
      </c>
      <c r="K84" s="32"/>
      <c r="L84" s="10">
        <v>-12576.278386607739</v>
      </c>
      <c r="N84" s="10">
        <v>-9531.5596592663569</v>
      </c>
    </row>
    <row r="85" spans="1:14" ht="13.2" x14ac:dyDescent="0.25">
      <c r="A85" s="8"/>
      <c r="B85" s="8"/>
      <c r="I85" s="13"/>
      <c r="J85" s="31" t="s">
        <v>38</v>
      </c>
      <c r="K85" s="31"/>
      <c r="L85" s="10">
        <v>-13937.079741944715</v>
      </c>
      <c r="N85" s="10">
        <v>-1627.0833095994362</v>
      </c>
    </row>
    <row r="86" spans="1:14" ht="13.5" customHeight="1" x14ac:dyDescent="0.25">
      <c r="A86" s="8"/>
      <c r="B86" s="8"/>
      <c r="I86" s="13"/>
      <c r="J86" s="31"/>
      <c r="K86" s="31"/>
    </row>
    <row r="87" spans="1:14" ht="13.2" x14ac:dyDescent="0.25">
      <c r="A87" s="8"/>
      <c r="B87" s="8"/>
      <c r="C87" s="8" t="s">
        <v>20</v>
      </c>
      <c r="D87" s="8" t="s">
        <v>43</v>
      </c>
      <c r="I87" s="15" t="s">
        <v>44</v>
      </c>
      <c r="J87" s="13"/>
      <c r="K87" s="13"/>
      <c r="L87" s="79">
        <v>26345</v>
      </c>
      <c r="M87" s="79"/>
      <c r="N87" s="79">
        <v>16759.496163095191</v>
      </c>
    </row>
    <row r="88" spans="1:14" ht="9" customHeight="1" x14ac:dyDescent="0.25">
      <c r="A88" s="8"/>
      <c r="B88" s="8"/>
      <c r="I88" s="13"/>
    </row>
    <row r="89" spans="1:14" ht="13.2" x14ac:dyDescent="0.25">
      <c r="A89" s="8"/>
      <c r="B89" s="8"/>
      <c r="I89" s="8" t="s">
        <v>29</v>
      </c>
      <c r="J89" s="31" t="s">
        <v>36</v>
      </c>
      <c r="K89" s="31"/>
      <c r="L89" s="10">
        <v>16192</v>
      </c>
      <c r="N89" s="10">
        <v>5921.6907210033314</v>
      </c>
    </row>
    <row r="90" spans="1:14" ht="13.2" x14ac:dyDescent="0.25">
      <c r="A90" s="8"/>
      <c r="B90" s="8"/>
      <c r="I90" s="13"/>
      <c r="J90" s="32" t="s">
        <v>37</v>
      </c>
      <c r="K90" s="32"/>
      <c r="L90" s="10">
        <v>8753</v>
      </c>
      <c r="N90" s="10">
        <v>9201.054155895019</v>
      </c>
    </row>
    <row r="91" spans="1:14" ht="13.2" x14ac:dyDescent="0.25">
      <c r="A91" s="8"/>
      <c r="B91" s="8"/>
      <c r="I91" s="13"/>
      <c r="J91" s="31" t="s">
        <v>38</v>
      </c>
      <c r="K91" s="31"/>
      <c r="L91" s="10">
        <v>1400</v>
      </c>
      <c r="N91" s="10">
        <v>1636.7512861968401</v>
      </c>
    </row>
    <row r="92" spans="1:14" ht="12" customHeight="1" x14ac:dyDescent="0.25">
      <c r="A92" s="8"/>
      <c r="B92" s="8"/>
      <c r="I92" s="13"/>
      <c r="J92" s="13"/>
      <c r="K92" s="13"/>
    </row>
    <row r="93" spans="1:14" ht="13.2" x14ac:dyDescent="0.25">
      <c r="A93" s="8"/>
      <c r="B93" s="29">
        <v>3</v>
      </c>
      <c r="C93" s="21" t="s">
        <v>121</v>
      </c>
      <c r="L93" s="79">
        <v>-21780.604027908856</v>
      </c>
      <c r="M93" s="79"/>
      <c r="N93" s="79">
        <v>0</v>
      </c>
    </row>
    <row r="94" spans="1:14" ht="35.25" customHeight="1" x14ac:dyDescent="0.25">
      <c r="A94" s="8"/>
      <c r="B94" s="8"/>
      <c r="C94" s="8" t="s">
        <v>122</v>
      </c>
      <c r="I94" s="15" t="s">
        <v>44</v>
      </c>
      <c r="J94" s="13"/>
      <c r="K94" s="13"/>
      <c r="L94" s="17">
        <v>-21780.604027908856</v>
      </c>
      <c r="M94" s="17"/>
      <c r="N94" s="17">
        <v>0</v>
      </c>
    </row>
    <row r="95" spans="1:14" ht="18.75" customHeight="1" x14ac:dyDescent="0.25">
      <c r="A95" s="8"/>
      <c r="B95" s="8"/>
      <c r="I95" s="8" t="s">
        <v>29</v>
      </c>
      <c r="J95" s="31" t="s">
        <v>36</v>
      </c>
      <c r="L95" s="10">
        <v>-20126.803859767962</v>
      </c>
      <c r="N95" s="10">
        <v>0</v>
      </c>
    </row>
    <row r="96" spans="1:14" ht="13.2" x14ac:dyDescent="0.25">
      <c r="A96" s="8"/>
      <c r="B96" s="8"/>
      <c r="J96" s="32" t="s">
        <v>37</v>
      </c>
      <c r="L96" s="10">
        <v>-1653.8001681408939</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-40242.043685541757</v>
      </c>
      <c r="M113" s="17"/>
      <c r="N113" s="17">
        <v>-19108.56144947921</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32"/>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32" t="s">
        <v>51</v>
      </c>
      <c r="K131" s="532"/>
      <c r="L131" s="79">
        <v>0</v>
      </c>
      <c r="M131" s="79"/>
      <c r="N131" s="79">
        <v>0</v>
      </c>
    </row>
    <row r="132" spans="1:28" s="97" customFormat="1" ht="15" x14ac:dyDescent="0.25">
      <c r="A132" s="3"/>
      <c r="E132" s="38"/>
      <c r="J132" s="533"/>
      <c r="K132" s="533"/>
      <c r="L132" s="10"/>
      <c r="M132" s="10"/>
      <c r="N132" s="10"/>
      <c r="O132"/>
      <c r="P132"/>
      <c r="Q132"/>
      <c r="R132"/>
      <c r="S132"/>
      <c r="T132"/>
      <c r="U132"/>
      <c r="V132"/>
      <c r="W132"/>
      <c r="X132"/>
      <c r="Y132"/>
      <c r="Z132"/>
      <c r="AA132"/>
      <c r="AB132"/>
    </row>
    <row r="133" spans="1:28" x14ac:dyDescent="0.3">
      <c r="C133" s="8" t="s">
        <v>8</v>
      </c>
      <c r="D133" s="8" t="s">
        <v>52</v>
      </c>
      <c r="J133" s="532" t="s">
        <v>51</v>
      </c>
      <c r="K133" s="532"/>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-2989.342318</v>
      </c>
      <c r="M146" s="39"/>
      <c r="N146" s="39">
        <v>-879.05360299999995</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21220.442138406561</v>
      </c>
      <c r="M148" s="40"/>
      <c r="N148" s="40">
        <v>0</v>
      </c>
      <c r="U148" s="8"/>
      <c r="V148" s="8"/>
      <c r="W148" s="8"/>
      <c r="X148" s="8"/>
      <c r="Y148" s="8"/>
      <c r="Z148" s="8"/>
      <c r="AA148" s="8"/>
      <c r="AB148" s="8"/>
    </row>
    <row r="149" spans="1:28" x14ac:dyDescent="0.3">
      <c r="D149" s="8" t="s">
        <v>61</v>
      </c>
      <c r="I149" s="28"/>
      <c r="J149" s="28"/>
      <c r="K149" s="28"/>
      <c r="L149" s="40">
        <v>22715.228988370236</v>
      </c>
      <c r="M149" s="40"/>
      <c r="N149" s="40">
        <v>12930.763944957198</v>
      </c>
      <c r="U149" s="8"/>
      <c r="V149" s="8"/>
      <c r="W149" s="8"/>
      <c r="X149" s="8"/>
      <c r="Y149" s="8"/>
      <c r="Z149" s="8"/>
      <c r="AA149" s="8"/>
      <c r="AB149" s="8"/>
    </row>
    <row r="150" spans="1:28" x14ac:dyDescent="0.3">
      <c r="D150" s="14"/>
      <c r="I150" s="28"/>
      <c r="J150" s="28"/>
      <c r="K150" s="28"/>
      <c r="L150" s="90"/>
      <c r="M150" s="90"/>
      <c r="N150" s="90"/>
      <c r="Q150" s="528"/>
      <c r="U150" s="8"/>
      <c r="V150" s="8"/>
      <c r="W150" s="8"/>
      <c r="X150" s="8"/>
      <c r="Y150" s="8"/>
      <c r="Z150" s="8"/>
      <c r="AA150" s="8"/>
      <c r="AB150" s="8"/>
    </row>
    <row r="151" spans="1:28" x14ac:dyDescent="0.3">
      <c r="C151" s="8" t="s">
        <v>62</v>
      </c>
      <c r="D151" s="8" t="s">
        <v>359</v>
      </c>
      <c r="J151" s="28"/>
      <c r="K151" s="28"/>
      <c r="L151" s="39">
        <v>-80938.998184511554</v>
      </c>
      <c r="M151" s="39"/>
      <c r="N151" s="39">
        <v>-3198.8609610318499</v>
      </c>
      <c r="Q151" s="529"/>
      <c r="U151" s="8"/>
      <c r="V151" s="8"/>
      <c r="W151" s="8"/>
      <c r="X151" s="8"/>
      <c r="Y151" s="8"/>
      <c r="Z151" s="8"/>
      <c r="AA151" s="8"/>
      <c r="AB151" s="8"/>
    </row>
    <row r="152" spans="1:28" x14ac:dyDescent="0.3">
      <c r="I152" s="8" t="s">
        <v>64</v>
      </c>
      <c r="J152" s="28"/>
      <c r="K152" s="28"/>
      <c r="L152" s="27">
        <v>-699.52319728418593</v>
      </c>
      <c r="M152" s="27"/>
      <c r="N152" s="27">
        <v>-2731.6124869999999</v>
      </c>
      <c r="Q152" s="529"/>
      <c r="U152" s="8"/>
      <c r="V152" s="8"/>
      <c r="W152" s="8"/>
      <c r="X152" s="8"/>
      <c r="Y152" s="8"/>
      <c r="Z152" s="8"/>
      <c r="AA152" s="8"/>
      <c r="AB152" s="8"/>
    </row>
    <row r="153" spans="1:28" x14ac:dyDescent="0.3">
      <c r="I153" s="8" t="s">
        <v>65</v>
      </c>
      <c r="J153" s="28"/>
      <c r="K153" s="28"/>
      <c r="L153" s="27">
        <v>-82024.958929919987</v>
      </c>
      <c r="M153" s="27"/>
      <c r="N153" s="27">
        <v>-450.17873004661993</v>
      </c>
      <c r="Q153" s="529"/>
      <c r="U153" s="8"/>
      <c r="V153" s="8"/>
      <c r="W153" s="8"/>
      <c r="X153" s="8"/>
      <c r="Y153" s="8"/>
      <c r="Z153" s="8"/>
      <c r="AA153" s="8"/>
      <c r="AB153" s="8"/>
    </row>
    <row r="154" spans="1:28" x14ac:dyDescent="0.3">
      <c r="I154" s="8" t="s">
        <v>66</v>
      </c>
      <c r="J154" s="28"/>
      <c r="K154" s="28"/>
      <c r="L154" s="27">
        <v>1785.483942692623</v>
      </c>
      <c r="M154" s="27"/>
      <c r="N154" s="27">
        <v>-17.069743985229998</v>
      </c>
      <c r="Q154" s="529"/>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34"/>
      <c r="M174" s="534"/>
      <c r="N174" s="534"/>
    </row>
    <row r="175" spans="1:28" x14ac:dyDescent="0.3">
      <c r="L175" s="534"/>
      <c r="M175" s="534"/>
      <c r="N175" s="534"/>
    </row>
    <row r="177" spans="10:14" x14ac:dyDescent="0.3">
      <c r="J177" s="70"/>
    </row>
    <row r="180" spans="10:14" x14ac:dyDescent="0.3">
      <c r="L180" s="45"/>
      <c r="M180" s="45"/>
      <c r="N180" s="45"/>
    </row>
    <row r="193" spans="12:14" x14ac:dyDescent="0.3">
      <c r="L193" s="534"/>
      <c r="M193" s="534"/>
      <c r="N193" s="534"/>
    </row>
    <row r="194" spans="12:14" x14ac:dyDescent="0.3">
      <c r="L194" s="534"/>
      <c r="M194" s="534"/>
      <c r="N194" s="534"/>
    </row>
    <row r="195" spans="12:14" x14ac:dyDescent="0.3">
      <c r="L195" s="534"/>
      <c r="M195" s="534"/>
      <c r="N195" s="534"/>
    </row>
    <row r="196" spans="12:14" x14ac:dyDescent="0.3">
      <c r="L196" s="534"/>
      <c r="M196" s="534"/>
      <c r="N196" s="534"/>
    </row>
    <row r="197" spans="12:14" x14ac:dyDescent="0.3">
      <c r="L197" s="534"/>
      <c r="M197" s="534"/>
      <c r="N197" s="534"/>
    </row>
    <row r="198" spans="12:14" x14ac:dyDescent="0.3">
      <c r="L198" s="534"/>
      <c r="M198" s="534"/>
      <c r="N198" s="534"/>
    </row>
    <row r="199" spans="12:14" x14ac:dyDescent="0.3">
      <c r="L199" s="534"/>
      <c r="M199" s="534"/>
      <c r="N199" s="534"/>
    </row>
    <row r="200" spans="12:14" x14ac:dyDescent="0.3">
      <c r="L200" s="534"/>
      <c r="M200" s="534"/>
      <c r="N200" s="534"/>
    </row>
    <row r="201" spans="12:14" x14ac:dyDescent="0.3">
      <c r="L201" s="534"/>
      <c r="M201" s="534"/>
      <c r="N201" s="534"/>
    </row>
    <row r="202" spans="12:14" x14ac:dyDescent="0.3">
      <c r="L202" s="534"/>
      <c r="M202" s="534"/>
      <c r="N202" s="534"/>
    </row>
    <row r="203" spans="12:14" x14ac:dyDescent="0.3">
      <c r="L203" s="534"/>
      <c r="M203" s="534"/>
      <c r="N203" s="534"/>
    </row>
    <row r="204" spans="12:14" x14ac:dyDescent="0.3">
      <c r="L204" s="534"/>
      <c r="M204" s="534"/>
      <c r="N204" s="534"/>
    </row>
    <row r="205" spans="12:14" x14ac:dyDescent="0.3">
      <c r="L205" s="534"/>
      <c r="M205" s="534"/>
      <c r="N205" s="534"/>
    </row>
    <row r="206" spans="12:14" x14ac:dyDescent="0.3">
      <c r="L206" s="534"/>
      <c r="M206" s="534"/>
      <c r="N206" s="534"/>
    </row>
    <row r="207" spans="12:14" x14ac:dyDescent="0.3">
      <c r="L207" s="534"/>
      <c r="M207" s="534"/>
      <c r="N207" s="534"/>
    </row>
    <row r="208" spans="12:14" x14ac:dyDescent="0.3">
      <c r="L208" s="534"/>
      <c r="M208" s="534"/>
      <c r="N208" s="534"/>
    </row>
    <row r="209" spans="12:14" x14ac:dyDescent="0.3">
      <c r="L209" s="534"/>
      <c r="M209" s="534"/>
      <c r="N209" s="534"/>
    </row>
    <row r="210" spans="12:14" x14ac:dyDescent="0.3">
      <c r="L210" s="534"/>
      <c r="M210" s="534"/>
      <c r="N210" s="534"/>
    </row>
    <row r="211" spans="12:14" x14ac:dyDescent="0.3">
      <c r="L211" s="534"/>
      <c r="M211" s="534"/>
      <c r="N211" s="534"/>
    </row>
    <row r="212" spans="12:14" x14ac:dyDescent="0.3">
      <c r="L212" s="534"/>
      <c r="M212" s="534"/>
      <c r="N212" s="534"/>
    </row>
    <row r="213" spans="12:14" x14ac:dyDescent="0.3">
      <c r="L213" s="534"/>
      <c r="M213" s="534"/>
      <c r="N213" s="534"/>
    </row>
    <row r="214" spans="12:14" x14ac:dyDescent="0.3">
      <c r="L214" s="534"/>
      <c r="M214" s="534"/>
      <c r="N214" s="534"/>
    </row>
    <row r="215" spans="12:14" x14ac:dyDescent="0.3">
      <c r="L215" s="534"/>
      <c r="M215" s="534"/>
      <c r="N215" s="534"/>
    </row>
    <row r="216" spans="12:14" x14ac:dyDescent="0.3">
      <c r="L216" s="534"/>
      <c r="M216" s="534"/>
      <c r="N216" s="534"/>
    </row>
    <row r="217" spans="12:14" x14ac:dyDescent="0.3">
      <c r="L217" s="534"/>
      <c r="M217" s="534"/>
      <c r="N217" s="534"/>
    </row>
    <row r="218" spans="12:14" x14ac:dyDescent="0.3">
      <c r="L218" s="534"/>
      <c r="M218" s="534"/>
      <c r="N218" s="534"/>
    </row>
  </sheetData>
  <pageMargins left="0.7" right="0.7" top="0.75" bottom="0.75" header="0.3" footer="0.3"/>
  <pageSetup paperSize="9" scale="41" orientation="portrait" r:id="rId1"/>
  <rowBreaks count="1" manualBreakCount="1">
    <brk id="11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Q15" sqref="Q15"/>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43070</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51365.636651076988</v>
      </c>
      <c r="L8" s="448"/>
      <c r="M8" s="433">
        <v>4426.9888209400006</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58571.807896262835</v>
      </c>
      <c r="L9" s="448"/>
      <c r="M9" s="433">
        <v>16507.505248189696</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10824.477448758385</v>
      </c>
      <c r="L10" s="448"/>
      <c r="M10" s="433">
        <v>1284.4352802807509</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19216.693471513372</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477.47838477927178</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12879.076210345303</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5214.3770315914044</v>
      </c>
      <c r="L14" s="448"/>
      <c r="M14" s="433">
        <v>3422.9346148662667</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158549.54709432757</v>
      </c>
      <c r="L16" s="451"/>
      <c r="M16" s="450">
        <v>25641.863964276716</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-40420.55585905</v>
      </c>
      <c r="L20" s="448"/>
      <c r="M20" s="433">
        <v>-4428.0199799699976</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-47626.713445330664</v>
      </c>
      <c r="L21" s="448"/>
      <c r="M21" s="433">
        <v>-16508.5676374428</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-5355.474574750122</v>
      </c>
      <c r="L22" s="448"/>
      <c r="M22" s="433">
        <v>-1285.090731686731</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-14397.663284673401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-5143.5798828126062</v>
      </c>
      <c r="L26" s="448"/>
      <c r="M26" s="433">
        <v>-3421.3029121447903</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-112943.98704661679</v>
      </c>
      <c r="L28" s="451"/>
      <c r="M28" s="450">
        <v>-25642.98126124432</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153335.17006273617</v>
      </c>
      <c r="L32" s="11"/>
      <c r="M32" s="433">
        <v>22218.92934941045</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5214.3770315914044</v>
      </c>
      <c r="L33" s="11"/>
      <c r="M33" s="433">
        <v>3422.9346148662667</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158549.54709432757</v>
      </c>
      <c r="L34" s="11"/>
      <c r="M34" s="452">
        <v>25641.863964276716</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147324.75010709921</v>
      </c>
      <c r="L36" s="433"/>
      <c r="M36" s="457"/>
      <c r="N36" s="456"/>
      <c r="O36" s="149"/>
      <c r="P36" s="149"/>
      <c r="Q36" s="149"/>
      <c r="V36" s="470">
        <v>-122932.51679580574</v>
      </c>
      <c r="W36" s="475"/>
      <c r="X36"/>
    </row>
    <row r="37" spans="3:26" s="453" customFormat="1" x14ac:dyDescent="0.3">
      <c r="I37" s="455" t="s">
        <v>355</v>
      </c>
      <c r="K37" s="478">
        <v>5209.6931746535829</v>
      </c>
      <c r="L37" s="433"/>
      <c r="M37" s="457"/>
      <c r="N37" s="456"/>
      <c r="O37" s="149"/>
      <c r="P37" s="149"/>
      <c r="Q37" s="149"/>
      <c r="V37" s="470">
        <v>-129.17219425898475</v>
      </c>
      <c r="W37" s="475"/>
      <c r="X37"/>
    </row>
    <row r="38" spans="3:26" s="453" customFormat="1" x14ac:dyDescent="0.3">
      <c r="J38" s="431"/>
      <c r="K38" s="479">
        <v>152534.44328175278</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191" priority="37" operator="between">
      <formula>0.49</formula>
      <formula>-0.49</formula>
    </cfRule>
    <cfRule type="cellIs" dxfId="190" priority="38" operator="notBetween">
      <formula>0.49</formula>
      <formula>-0.49</formula>
    </cfRule>
  </conditionalFormatting>
  <conditionalFormatting sqref="X8:X10 X14 V8:V14 V20:V24 V26 X20:X22 X26">
    <cfRule type="cellIs" dxfId="189" priority="35" operator="notEqual">
      <formula>0</formula>
    </cfRule>
    <cfRule type="cellIs" dxfId="188" priority="36" operator="equal">
      <formula>0</formula>
    </cfRule>
  </conditionalFormatting>
  <conditionalFormatting sqref="V8:V14 X8:X10 X14 V20:V24 V26 X20:X22 X26">
    <cfRule type="cellIs" dxfId="187" priority="33" operator="notBetween">
      <formula>1</formula>
      <formula>-1</formula>
    </cfRule>
    <cfRule type="cellIs" dxfId="186" priority="34" operator="between">
      <formula>1</formula>
      <formula>-1</formula>
    </cfRule>
  </conditionalFormatting>
  <conditionalFormatting sqref="X13">
    <cfRule type="cellIs" dxfId="185" priority="31" operator="notEqual">
      <formula>0</formula>
    </cfRule>
    <cfRule type="cellIs" dxfId="184" priority="32" operator="equal">
      <formula>0</formula>
    </cfRule>
  </conditionalFormatting>
  <conditionalFormatting sqref="X13">
    <cfRule type="cellIs" dxfId="183" priority="29" operator="notBetween">
      <formula>1</formula>
      <formula>-1</formula>
    </cfRule>
    <cfRule type="cellIs" dxfId="182" priority="30" operator="between">
      <formula>1</formula>
      <formula>-1</formula>
    </cfRule>
  </conditionalFormatting>
  <conditionalFormatting sqref="V16">
    <cfRule type="cellIs" dxfId="181" priority="27" operator="notEqual">
      <formula>0</formula>
    </cfRule>
    <cfRule type="cellIs" dxfId="180" priority="28" operator="equal">
      <formula>0</formula>
    </cfRule>
  </conditionalFormatting>
  <conditionalFormatting sqref="V16">
    <cfRule type="cellIs" dxfId="179" priority="25" operator="notBetween">
      <formula>1</formula>
      <formula>-1</formula>
    </cfRule>
    <cfRule type="cellIs" dxfId="178" priority="26" operator="between">
      <formula>1</formula>
      <formula>-1</formula>
    </cfRule>
  </conditionalFormatting>
  <conditionalFormatting sqref="X16">
    <cfRule type="cellIs" dxfId="177" priority="23" operator="notEqual">
      <formula>0</formula>
    </cfRule>
    <cfRule type="cellIs" dxfId="176" priority="24" operator="equal">
      <formula>0</formula>
    </cfRule>
  </conditionalFormatting>
  <conditionalFormatting sqref="X16">
    <cfRule type="cellIs" dxfId="175" priority="21" operator="notBetween">
      <formula>1</formula>
      <formula>-1</formula>
    </cfRule>
    <cfRule type="cellIs" dxfId="174" priority="22" operator="between">
      <formula>1</formula>
      <formula>-1</formula>
    </cfRule>
  </conditionalFormatting>
  <conditionalFormatting sqref="V28">
    <cfRule type="cellIs" dxfId="173" priority="19" operator="notEqual">
      <formula>0</formula>
    </cfRule>
    <cfRule type="cellIs" dxfId="172" priority="20" operator="equal">
      <formula>0</formula>
    </cfRule>
  </conditionalFormatting>
  <conditionalFormatting sqref="V28">
    <cfRule type="cellIs" dxfId="171" priority="17" operator="notBetween">
      <formula>1</formula>
      <formula>-1</formula>
    </cfRule>
    <cfRule type="cellIs" dxfId="170" priority="18" operator="between">
      <formula>1</formula>
      <formula>-1</formula>
    </cfRule>
  </conditionalFormatting>
  <conditionalFormatting sqref="X28">
    <cfRule type="cellIs" dxfId="169" priority="15" operator="notEqual">
      <formula>0</formula>
    </cfRule>
    <cfRule type="cellIs" dxfId="168" priority="16" operator="equal">
      <formula>0</formula>
    </cfRule>
  </conditionalFormatting>
  <conditionalFormatting sqref="X28">
    <cfRule type="cellIs" dxfId="167" priority="13" operator="notBetween">
      <formula>1</formula>
      <formula>-1</formula>
    </cfRule>
    <cfRule type="cellIs" dxfId="166" priority="14" operator="between">
      <formula>1</formula>
      <formula>-1</formula>
    </cfRule>
  </conditionalFormatting>
  <conditionalFormatting sqref="V32:V34">
    <cfRule type="cellIs" dxfId="165" priority="11" operator="notEqual">
      <formula>0</formula>
    </cfRule>
    <cfRule type="cellIs" dxfId="164" priority="12" operator="equal">
      <formula>0</formula>
    </cfRule>
  </conditionalFormatting>
  <conditionalFormatting sqref="V32:V34">
    <cfRule type="cellIs" dxfId="163" priority="9" operator="notBetween">
      <formula>1</formula>
      <formula>-1</formula>
    </cfRule>
    <cfRule type="cellIs" dxfId="162" priority="10" operator="between">
      <formula>1</formula>
      <formula>-1</formula>
    </cfRule>
  </conditionalFormatting>
  <conditionalFormatting sqref="X32:X34">
    <cfRule type="cellIs" dxfId="161" priority="7" operator="notEqual">
      <formula>0</formula>
    </cfRule>
    <cfRule type="cellIs" dxfId="160" priority="8" operator="equal">
      <formula>0</formula>
    </cfRule>
  </conditionalFormatting>
  <conditionalFormatting sqref="X32:X34">
    <cfRule type="cellIs" dxfId="159" priority="5" operator="notBetween">
      <formula>1</formula>
      <formula>-1</formula>
    </cfRule>
    <cfRule type="cellIs" dxfId="158" priority="6" operator="between">
      <formula>1</formula>
      <formula>-1</formula>
    </cfRule>
  </conditionalFormatting>
  <conditionalFormatting sqref="V36:V38">
    <cfRule type="cellIs" dxfId="157" priority="3" operator="notEqual">
      <formula>0</formula>
    </cfRule>
    <cfRule type="cellIs" dxfId="156" priority="4" operator="equal">
      <formula>0</formula>
    </cfRule>
  </conditionalFormatting>
  <conditionalFormatting sqref="V36:V38">
    <cfRule type="cellIs" dxfId="155" priority="1" operator="notBetween">
      <formula>1</formula>
      <formula>-1</formula>
    </cfRule>
    <cfRule type="cellIs" dxfId="154"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0"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43070</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158549.55563893859</v>
      </c>
      <c r="M8" s="76"/>
      <c r="N8" s="76">
        <v>25641.863964276727</v>
      </c>
    </row>
    <row r="9" spans="1:28" s="97" customFormat="1" ht="15" x14ac:dyDescent="0.25">
      <c r="A9" s="3"/>
      <c r="L9" s="77"/>
      <c r="M9" s="77"/>
      <c r="N9" s="77"/>
      <c r="O9"/>
      <c r="P9"/>
      <c r="Q9"/>
      <c r="R9"/>
      <c r="S9"/>
      <c r="T9"/>
      <c r="U9"/>
      <c r="V9"/>
      <c r="W9"/>
      <c r="X9"/>
      <c r="Y9"/>
      <c r="Z9"/>
      <c r="AA9"/>
      <c r="AB9"/>
    </row>
    <row r="10" spans="1:28" x14ac:dyDescent="0.3">
      <c r="B10" s="530">
        <v>1</v>
      </c>
      <c r="C10" s="21" t="s">
        <v>7</v>
      </c>
      <c r="L10" s="79">
        <v>114355.38655828658</v>
      </c>
      <c r="M10" s="79"/>
      <c r="N10" s="79">
        <v>12382.089912881627</v>
      </c>
    </row>
    <row r="11" spans="1:28" ht="7.5" customHeight="1" x14ac:dyDescent="0.3">
      <c r="L11" s="17"/>
      <c r="M11" s="17"/>
      <c r="N11" s="17"/>
    </row>
    <row r="12" spans="1:28" ht="15.75" customHeight="1" x14ac:dyDescent="0.3">
      <c r="C12" s="8" t="s">
        <v>8</v>
      </c>
      <c r="D12" s="8" t="s">
        <v>9</v>
      </c>
      <c r="L12" s="79">
        <v>107817.22289019066</v>
      </c>
      <c r="M12" s="79"/>
      <c r="N12" s="79">
        <v>11783.052547954623</v>
      </c>
    </row>
    <row r="13" spans="1:28" ht="7.5" customHeight="1" x14ac:dyDescent="0.3"/>
    <row r="14" spans="1:28" ht="15" customHeight="1" x14ac:dyDescent="0.3">
      <c r="D14" s="8" t="s">
        <v>10</v>
      </c>
      <c r="L14" s="17">
        <v>101704.7335253333</v>
      </c>
      <c r="M14" s="17"/>
      <c r="N14" s="17">
        <v>7582.2557033235471</v>
      </c>
    </row>
    <row r="15" spans="1:28" ht="15" customHeight="1" x14ac:dyDescent="0.3">
      <c r="D15" s="22" t="s">
        <v>11</v>
      </c>
      <c r="E15" s="23" t="s">
        <v>12</v>
      </c>
      <c r="L15" s="10">
        <v>99677.852936629337</v>
      </c>
      <c r="N15" s="10">
        <v>7582.2557033235471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2026.880588703963</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2026.880588703963</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6112.4893648573616</v>
      </c>
      <c r="M23" s="17"/>
      <c r="N23" s="17">
        <v>4200.7968446310761</v>
      </c>
      <c r="U23" s="8"/>
      <c r="V23" s="8"/>
      <c r="W23" s="8"/>
      <c r="X23" s="8"/>
      <c r="Y23" s="8"/>
      <c r="Z23" s="8"/>
      <c r="AA23" s="8"/>
      <c r="AB23" s="8"/>
    </row>
    <row r="24" spans="1:28" ht="15" customHeight="1" x14ac:dyDescent="0.25">
      <c r="A24" s="8"/>
      <c r="B24" s="8"/>
      <c r="D24" s="22" t="s">
        <v>11</v>
      </c>
      <c r="E24" s="23" t="s">
        <v>12</v>
      </c>
      <c r="L24" s="10">
        <v>5442.4497609010377</v>
      </c>
      <c r="N24" s="10">
        <v>4200.7968446310761</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670.03960395632396</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670.03960395632396</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6538.1636680959227</v>
      </c>
      <c r="M32" s="17"/>
      <c r="N32" s="17">
        <v>599.037364927005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6079.6292734366207</v>
      </c>
      <c r="N34" s="10">
        <v>598.99566234976567</v>
      </c>
      <c r="U34" s="8"/>
      <c r="V34" s="8"/>
      <c r="W34" s="8"/>
      <c r="X34" s="8"/>
      <c r="Y34" s="8"/>
      <c r="Z34" s="8"/>
      <c r="AA34" s="8"/>
      <c r="AB34" s="8"/>
    </row>
    <row r="35" spans="1:28" ht="13.2" x14ac:dyDescent="0.25">
      <c r="A35" s="8"/>
      <c r="D35" s="22" t="s">
        <v>13</v>
      </c>
      <c r="E35" s="8" t="s">
        <v>22</v>
      </c>
      <c r="L35" s="10">
        <v>7.1057339585894219</v>
      </c>
      <c r="N35" s="10">
        <v>9.3433260049033771E-3</v>
      </c>
      <c r="U35" s="8"/>
      <c r="V35" s="8"/>
      <c r="W35" s="8"/>
      <c r="X35" s="8"/>
      <c r="Y35" s="8"/>
      <c r="Z35" s="8"/>
      <c r="AA35" s="8"/>
      <c r="AB35" s="8"/>
    </row>
    <row r="36" spans="1:28" ht="15.75" customHeight="1" x14ac:dyDescent="0.25">
      <c r="A36" s="8"/>
      <c r="F36" s="24" t="s">
        <v>15</v>
      </c>
      <c r="L36" s="81">
        <v>7.1057319585894216</v>
      </c>
      <c r="M36" s="81"/>
      <c r="N36" s="81">
        <v>9.3433260049033771E-3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451.42866070071261</v>
      </c>
      <c r="N38" s="10">
        <v>3.2359251234463482E-2</v>
      </c>
      <c r="U38" s="8"/>
      <c r="V38" s="8"/>
      <c r="W38" s="8"/>
      <c r="X38" s="8"/>
      <c r="Y38" s="8"/>
      <c r="Z38" s="8"/>
      <c r="AA38" s="8"/>
      <c r="AB38" s="8"/>
    </row>
    <row r="39" spans="1:28" ht="13.2" x14ac:dyDescent="0.25">
      <c r="A39" s="8"/>
      <c r="F39" s="24" t="s">
        <v>15</v>
      </c>
      <c r="L39" s="81">
        <v>418.74293366210446</v>
      </c>
      <c r="M39" s="81"/>
      <c r="N39" s="81">
        <v>0</v>
      </c>
      <c r="U39" s="8"/>
      <c r="V39" s="8"/>
      <c r="W39" s="8"/>
      <c r="X39" s="8"/>
      <c r="Y39" s="8"/>
      <c r="Z39" s="8"/>
      <c r="AA39" s="8"/>
      <c r="AB39" s="8"/>
    </row>
    <row r="40" spans="1:28" ht="13.2" x14ac:dyDescent="0.25">
      <c r="A40" s="8"/>
      <c r="F40" s="24" t="s">
        <v>16</v>
      </c>
      <c r="L40" s="81">
        <v>32.68572703860815</v>
      </c>
      <c r="M40" s="81"/>
      <c r="N40" s="81">
        <v>3.2359251234463482E-2</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0">
        <v>2</v>
      </c>
      <c r="C44" s="21" t="s">
        <v>24</v>
      </c>
      <c r="L44" s="79">
        <v>5938.8533794996911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0">
        <v>3</v>
      </c>
      <c r="C46" s="21" t="s">
        <v>25</v>
      </c>
      <c r="L46" s="79">
        <v>11504.035052373098</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0">
        <v>4</v>
      </c>
      <c r="C48" s="21" t="s">
        <v>26</v>
      </c>
      <c r="H48" s="14"/>
      <c r="I48" s="8" t="s">
        <v>27</v>
      </c>
      <c r="L48" s="79">
        <v>12879.076210345303</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30">
        <v>5</v>
      </c>
      <c r="C51" s="21" t="s">
        <v>93</v>
      </c>
      <c r="G51" s="14"/>
      <c r="L51" s="79">
        <v>13872.204438433886</v>
      </c>
      <c r="M51" s="79"/>
      <c r="N51" s="79">
        <v>13259.774051395099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12098.399398793301</v>
      </c>
      <c r="N56" s="10">
        <v>13259.774051395099</v>
      </c>
    </row>
    <row r="57" spans="1:28" s="28" customFormat="1" ht="15.75" customHeight="1" x14ac:dyDescent="0.25">
      <c r="G57" s="14" t="s">
        <v>30</v>
      </c>
      <c r="L57" s="80">
        <v>5589.2551469540804</v>
      </c>
      <c r="M57" s="80"/>
      <c r="N57" s="80">
        <v>6787.0579571779654</v>
      </c>
      <c r="O57"/>
      <c r="P57"/>
      <c r="Q57"/>
      <c r="R57"/>
      <c r="S57"/>
      <c r="T57"/>
      <c r="U57"/>
      <c r="V57"/>
      <c r="W57"/>
      <c r="X57"/>
      <c r="Y57"/>
      <c r="Z57"/>
      <c r="AA57"/>
      <c r="AB57"/>
    </row>
    <row r="58" spans="1:28" ht="13.2" x14ac:dyDescent="0.25">
      <c r="A58" s="8"/>
      <c r="F58" s="8" t="s">
        <v>121</v>
      </c>
      <c r="L58" s="10">
        <v>1773.8050396405845</v>
      </c>
    </row>
    <row r="59" spans="1:28" ht="54.75" customHeight="1" x14ac:dyDescent="0.3">
      <c r="A59" s="8"/>
      <c r="B59" s="2" t="s">
        <v>32</v>
      </c>
      <c r="C59" s="1" t="s">
        <v>33</v>
      </c>
      <c r="L59" s="17">
        <v>485.55560948350507</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485.55560948350507</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-19337.14833525999</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-9119.9081026399999</v>
      </c>
      <c r="U74" s="8"/>
      <c r="V74" s="8"/>
      <c r="W74" s="8"/>
      <c r="X74" s="8"/>
      <c r="Y74" s="8"/>
      <c r="Z74" s="8"/>
      <c r="AA74" s="8"/>
      <c r="AB74" s="8"/>
    </row>
    <row r="75" spans="1:28" x14ac:dyDescent="0.3">
      <c r="I75" s="13"/>
      <c r="J75" s="32" t="s">
        <v>37</v>
      </c>
      <c r="K75" s="32"/>
      <c r="L75" s="10">
        <v>0</v>
      </c>
      <c r="N75" s="10">
        <v>-8878.7558992799932</v>
      </c>
      <c r="U75" s="8"/>
      <c r="V75" s="8"/>
      <c r="W75" s="8"/>
      <c r="X75" s="8"/>
      <c r="Y75" s="8"/>
      <c r="Z75" s="8"/>
      <c r="AA75" s="8"/>
      <c r="AB75" s="8"/>
    </row>
    <row r="76" spans="1:28" x14ac:dyDescent="0.3">
      <c r="I76" s="13"/>
      <c r="J76" s="31" t="s">
        <v>38</v>
      </c>
      <c r="K76" s="31"/>
      <c r="L76" s="10">
        <v>0</v>
      </c>
      <c r="N76" s="10">
        <v>-1338.4843333399999</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-18425.684304436407</v>
      </c>
      <c r="M79" s="79"/>
      <c r="N79" s="79">
        <v>-252.79360043103225</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-38148.684304436407</v>
      </c>
      <c r="M81" s="79"/>
      <c r="N81" s="79">
        <v>-15929.174566064101</v>
      </c>
    </row>
    <row r="82" spans="1:14" ht="9" customHeight="1" x14ac:dyDescent="0.25">
      <c r="A82" s="8"/>
      <c r="I82" s="13"/>
    </row>
    <row r="83" spans="1:14" ht="13.2" x14ac:dyDescent="0.25">
      <c r="A83" s="8"/>
      <c r="B83" s="8"/>
      <c r="I83" s="8" t="s">
        <v>29</v>
      </c>
      <c r="J83" s="31" t="s">
        <v>36</v>
      </c>
      <c r="K83" s="31"/>
      <c r="L83" s="10">
        <v>-13725.01781922619</v>
      </c>
      <c r="N83" s="10">
        <v>-8404.8621822900222</v>
      </c>
    </row>
    <row r="84" spans="1:14" ht="13.2" x14ac:dyDescent="0.25">
      <c r="A84" s="8"/>
      <c r="B84" s="8"/>
      <c r="I84" s="13"/>
      <c r="J84" s="32" t="s">
        <v>37</v>
      </c>
      <c r="K84" s="32"/>
      <c r="L84" s="10">
        <v>-10110.898511039108</v>
      </c>
      <c r="N84" s="10">
        <v>-6150.6161160559323</v>
      </c>
    </row>
    <row r="85" spans="1:14" ht="13.2" x14ac:dyDescent="0.25">
      <c r="A85" s="8"/>
      <c r="B85" s="8"/>
      <c r="I85" s="13"/>
      <c r="J85" s="31" t="s">
        <v>38</v>
      </c>
      <c r="K85" s="31"/>
      <c r="L85" s="10">
        <v>-14312.767974171114</v>
      </c>
      <c r="N85" s="10">
        <v>-1373.6962677181452</v>
      </c>
    </row>
    <row r="86" spans="1:14" ht="13.5" customHeight="1" x14ac:dyDescent="0.25">
      <c r="A86" s="8"/>
      <c r="B86" s="8"/>
      <c r="I86" s="13"/>
      <c r="J86" s="31"/>
      <c r="K86" s="31"/>
    </row>
    <row r="87" spans="1:14" ht="13.2" x14ac:dyDescent="0.25">
      <c r="A87" s="8"/>
      <c r="B87" s="8"/>
      <c r="C87" s="8" t="s">
        <v>20</v>
      </c>
      <c r="D87" s="8" t="s">
        <v>43</v>
      </c>
      <c r="I87" s="15" t="s">
        <v>44</v>
      </c>
      <c r="J87" s="13"/>
      <c r="K87" s="13"/>
      <c r="L87" s="79">
        <v>19723</v>
      </c>
      <c r="M87" s="79"/>
      <c r="N87" s="79">
        <v>15676.380965633069</v>
      </c>
    </row>
    <row r="88" spans="1:14" ht="9" customHeight="1" x14ac:dyDescent="0.25">
      <c r="A88" s="8"/>
      <c r="B88" s="8"/>
      <c r="I88" s="13"/>
    </row>
    <row r="89" spans="1:14" ht="13.2" x14ac:dyDescent="0.25">
      <c r="A89" s="8"/>
      <c r="B89" s="8"/>
      <c r="I89" s="8" t="s">
        <v>29</v>
      </c>
      <c r="J89" s="31" t="s">
        <v>36</v>
      </c>
      <c r="K89" s="31"/>
      <c r="L89" s="10">
        <v>11366</v>
      </c>
      <c r="N89" s="10">
        <v>8264.6139999999996</v>
      </c>
    </row>
    <row r="90" spans="1:14" ht="13.2" x14ac:dyDescent="0.25">
      <c r="A90" s="8"/>
      <c r="B90" s="8"/>
      <c r="I90" s="13"/>
      <c r="J90" s="32" t="s">
        <v>37</v>
      </c>
      <c r="K90" s="32"/>
      <c r="L90" s="10">
        <v>6925</v>
      </c>
      <c r="N90" s="10">
        <v>6024.6601575496579</v>
      </c>
    </row>
    <row r="91" spans="1:14" ht="13.2" x14ac:dyDescent="0.25">
      <c r="A91" s="8"/>
      <c r="B91" s="8"/>
      <c r="I91" s="13"/>
      <c r="J91" s="31" t="s">
        <v>38</v>
      </c>
      <c r="K91" s="31"/>
      <c r="L91" s="10">
        <v>1432</v>
      </c>
      <c r="N91" s="10">
        <v>1387.1068080834098</v>
      </c>
    </row>
    <row r="92" spans="1:14" ht="12" customHeight="1" x14ac:dyDescent="0.25">
      <c r="A92" s="8"/>
      <c r="B92" s="8"/>
      <c r="I92" s="13"/>
      <c r="J92" s="13"/>
      <c r="K92" s="13"/>
    </row>
    <row r="93" spans="1:14" ht="13.2" x14ac:dyDescent="0.25">
      <c r="A93" s="8"/>
      <c r="B93" s="29">
        <v>3</v>
      </c>
      <c r="C93" s="21" t="s">
        <v>121</v>
      </c>
      <c r="L93" s="79">
        <v>-17623.874448371818</v>
      </c>
      <c r="M93" s="79"/>
      <c r="N93" s="79">
        <v>0</v>
      </c>
    </row>
    <row r="94" spans="1:14" ht="35.25" customHeight="1" x14ac:dyDescent="0.25">
      <c r="A94" s="8"/>
      <c r="B94" s="8"/>
      <c r="C94" s="8" t="s">
        <v>122</v>
      </c>
      <c r="I94" s="15" t="s">
        <v>44</v>
      </c>
      <c r="J94" s="13"/>
      <c r="K94" s="13"/>
      <c r="L94" s="17">
        <v>-17623.874448371818</v>
      </c>
      <c r="M94" s="17"/>
      <c r="N94" s="17">
        <v>0</v>
      </c>
    </row>
    <row r="95" spans="1:14" ht="18.75" customHeight="1" x14ac:dyDescent="0.25">
      <c r="A95" s="8"/>
      <c r="B95" s="8"/>
      <c r="I95" s="8" t="s">
        <v>29</v>
      </c>
      <c r="J95" s="31" t="s">
        <v>36</v>
      </c>
      <c r="L95" s="10">
        <v>-15540.2152356278</v>
      </c>
      <c r="N95" s="10">
        <v>0</v>
      </c>
    </row>
    <row r="96" spans="1:14" ht="13.2" x14ac:dyDescent="0.25">
      <c r="A96" s="8"/>
      <c r="B96" s="8"/>
      <c r="J96" s="32" t="s">
        <v>37</v>
      </c>
      <c r="L96" s="10">
        <v>-2083.6592127440176</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-36049.558752808225</v>
      </c>
      <c r="M113" s="17"/>
      <c r="N113" s="17">
        <v>-19589.941935691022</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87"/>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row>
    <row r="132" spans="1:28" s="97" customFormat="1" ht="15" x14ac:dyDescent="0.25">
      <c r="A132" s="3"/>
      <c r="E132" s="38"/>
      <c r="J132" s="89"/>
      <c r="K132" s="89"/>
      <c r="L132" s="10"/>
      <c r="M132" s="10"/>
      <c r="N132" s="10"/>
      <c r="O132"/>
      <c r="P132"/>
      <c r="Q132"/>
      <c r="R132"/>
      <c r="S132"/>
      <c r="T132"/>
      <c r="U132"/>
      <c r="V132"/>
      <c r="W132"/>
      <c r="X132"/>
      <c r="Y132"/>
      <c r="Z132"/>
      <c r="AA132"/>
      <c r="AB132"/>
    </row>
    <row r="133" spans="1:28" x14ac:dyDescent="0.3">
      <c r="C133" s="8" t="s">
        <v>8</v>
      </c>
      <c r="D133" s="8" t="s">
        <v>52</v>
      </c>
      <c r="J133" s="87" t="s">
        <v>51</v>
      </c>
      <c r="K133" s="87"/>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-5354.8393749999996</v>
      </c>
      <c r="M146" s="39"/>
      <c r="N146" s="39">
        <v>-448.31818299999998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17242.878285237202</v>
      </c>
      <c r="M148" s="40"/>
      <c r="N148" s="40">
        <v>0</v>
      </c>
      <c r="U148" s="8"/>
      <c r="V148" s="8"/>
      <c r="W148" s="8"/>
      <c r="X148" s="8"/>
      <c r="Y148" s="8"/>
      <c r="Z148" s="8"/>
      <c r="AA148" s="8"/>
      <c r="AB148" s="8"/>
    </row>
    <row r="149" spans="1:28" x14ac:dyDescent="0.3">
      <c r="D149" s="8" t="s">
        <v>61</v>
      </c>
      <c r="I149" s="28"/>
      <c r="J149" s="28"/>
      <c r="K149" s="28"/>
      <c r="L149" s="40">
        <v>14467.030776242358</v>
      </c>
      <c r="M149" s="40"/>
      <c r="N149" s="40">
        <v>13474.024472293999</v>
      </c>
      <c r="U149" s="8"/>
      <c r="V149" s="8"/>
      <c r="W149" s="8"/>
      <c r="X149" s="8"/>
      <c r="Y149" s="8"/>
      <c r="Z149" s="8"/>
      <c r="AA149" s="8"/>
      <c r="AB149" s="8"/>
    </row>
    <row r="150" spans="1:28" x14ac:dyDescent="0.3">
      <c r="D150" s="14"/>
      <c r="I150" s="28"/>
      <c r="J150" s="28"/>
      <c r="K150" s="28"/>
      <c r="L150" s="90"/>
      <c r="M150" s="90"/>
      <c r="N150" s="90"/>
      <c r="Q150" s="528"/>
      <c r="U150" s="8"/>
      <c r="V150" s="8"/>
      <c r="W150" s="8"/>
      <c r="X150" s="8"/>
      <c r="Y150" s="8"/>
      <c r="Z150" s="8"/>
      <c r="AA150" s="8"/>
      <c r="AB150" s="8"/>
    </row>
    <row r="151" spans="1:28" x14ac:dyDescent="0.3">
      <c r="C151" s="8" t="s">
        <v>62</v>
      </c>
      <c r="D151" s="8" t="s">
        <v>359</v>
      </c>
      <c r="J151" s="28"/>
      <c r="K151" s="28"/>
      <c r="L151" s="39">
        <v>-81421.34531184817</v>
      </c>
      <c r="M151" s="39"/>
      <c r="N151" s="39">
        <v>-2410.7536489166851</v>
      </c>
      <c r="Q151" s="529"/>
      <c r="U151" s="8"/>
      <c r="V151" s="8"/>
      <c r="W151" s="8"/>
      <c r="X151" s="8"/>
      <c r="Y151" s="8"/>
      <c r="Z151" s="8"/>
      <c r="AA151" s="8"/>
      <c r="AB151" s="8"/>
    </row>
    <row r="152" spans="1:28" x14ac:dyDescent="0.3">
      <c r="I152" s="8" t="s">
        <v>64</v>
      </c>
      <c r="J152" s="28"/>
      <c r="K152" s="28"/>
      <c r="L152" s="27">
        <v>-550.91109457894231</v>
      </c>
      <c r="M152" s="27"/>
      <c r="N152" s="27">
        <v>-2099.127684</v>
      </c>
      <c r="Q152" s="529"/>
      <c r="U152" s="8"/>
      <c r="V152" s="8"/>
      <c r="W152" s="8"/>
      <c r="X152" s="8"/>
      <c r="Y152" s="8"/>
      <c r="Z152" s="8"/>
      <c r="AA152" s="8"/>
      <c r="AB152" s="8"/>
    </row>
    <row r="153" spans="1:28" x14ac:dyDescent="0.3">
      <c r="I153" s="8" t="s">
        <v>65</v>
      </c>
      <c r="J153" s="28"/>
      <c r="K153" s="28"/>
      <c r="L153" s="27">
        <v>-82244.236294720002</v>
      </c>
      <c r="M153" s="27"/>
      <c r="N153" s="27">
        <v>-303.66450006083994</v>
      </c>
      <c r="Q153" s="529"/>
      <c r="U153" s="8"/>
      <c r="V153" s="8"/>
      <c r="W153" s="8"/>
      <c r="X153" s="8"/>
      <c r="Y153" s="8"/>
      <c r="Z153" s="8"/>
      <c r="AA153" s="8"/>
      <c r="AB153" s="8"/>
    </row>
    <row r="154" spans="1:28" x14ac:dyDescent="0.3">
      <c r="I154" s="8" t="s">
        <v>66</v>
      </c>
      <c r="J154" s="28"/>
      <c r="K154" s="28"/>
      <c r="L154" s="27">
        <v>1373.8020774507759</v>
      </c>
      <c r="M154" s="27"/>
      <c r="N154" s="27">
        <v>-7.9614648558450307</v>
      </c>
      <c r="Q154" s="529"/>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8"/>
      <c r="M161" s="8"/>
      <c r="N161" s="8"/>
      <c r="U161" s="8"/>
      <c r="V161" s="8"/>
      <c r="W161" s="8"/>
      <c r="X161" s="8"/>
      <c r="Y161" s="8"/>
      <c r="Z161" s="8"/>
      <c r="AA161" s="8"/>
      <c r="AB161" s="8"/>
    </row>
    <row r="162" spans="1:28" ht="13.2" x14ac:dyDescent="0.25">
      <c r="A162" s="8"/>
      <c r="B162" s="8"/>
      <c r="L162" s="8"/>
      <c r="M162" s="8"/>
      <c r="N162" s="8"/>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8"/>
      <c r="M165" s="8"/>
      <c r="N165" s="8"/>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495"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43040</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152867.84082886559</v>
      </c>
      <c r="M8" s="76"/>
      <c r="N8" s="76">
        <v>24980.66126398409</v>
      </c>
    </row>
    <row r="9" spans="1:28" s="97" customFormat="1" ht="15" x14ac:dyDescent="0.25">
      <c r="A9" s="3"/>
      <c r="L9" s="77"/>
      <c r="M9" s="77"/>
      <c r="N9" s="77"/>
      <c r="O9"/>
      <c r="P9"/>
      <c r="Q9"/>
      <c r="R9"/>
      <c r="S9"/>
      <c r="T9"/>
      <c r="U9"/>
      <c r="V9"/>
      <c r="W9"/>
      <c r="X9"/>
      <c r="Y9"/>
      <c r="Z9"/>
      <c r="AA9"/>
      <c r="AB9"/>
    </row>
    <row r="10" spans="1:28" x14ac:dyDescent="0.3">
      <c r="B10" s="495">
        <v>1</v>
      </c>
      <c r="C10" s="21" t="s">
        <v>7</v>
      </c>
      <c r="L10" s="79">
        <v>112602.92244407287</v>
      </c>
      <c r="M10" s="79"/>
      <c r="N10" s="79">
        <v>11688.398674558892</v>
      </c>
    </row>
    <row r="11" spans="1:28" ht="7.5" customHeight="1" x14ac:dyDescent="0.3">
      <c r="L11" s="17"/>
      <c r="M11" s="17"/>
      <c r="N11" s="17"/>
    </row>
    <row r="12" spans="1:28" ht="15.75" customHeight="1" x14ac:dyDescent="0.3">
      <c r="C12" s="8" t="s">
        <v>8</v>
      </c>
      <c r="D12" s="8" t="s">
        <v>9</v>
      </c>
      <c r="L12" s="79">
        <v>107630.94239133973</v>
      </c>
      <c r="M12" s="79"/>
      <c r="N12" s="79">
        <v>11102.931093858362</v>
      </c>
    </row>
    <row r="13" spans="1:28" ht="7.5" customHeight="1" x14ac:dyDescent="0.3"/>
    <row r="14" spans="1:28" ht="15" customHeight="1" x14ac:dyDescent="0.3">
      <c r="D14" s="8" t="s">
        <v>10</v>
      </c>
      <c r="L14" s="17">
        <v>101282.27683039164</v>
      </c>
      <c r="M14" s="17"/>
      <c r="N14" s="17">
        <v>6994.1142340226916</v>
      </c>
    </row>
    <row r="15" spans="1:28" ht="15" customHeight="1" x14ac:dyDescent="0.3">
      <c r="D15" s="22" t="s">
        <v>11</v>
      </c>
      <c r="E15" s="23" t="s">
        <v>12</v>
      </c>
      <c r="L15" s="10">
        <v>99179.145541739577</v>
      </c>
      <c r="N15" s="10">
        <v>6994.1142340226916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2103.131288652055</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2103.131288652055</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6348.6655609480995</v>
      </c>
      <c r="M23" s="17"/>
      <c r="N23" s="17">
        <v>4108.8168598356706</v>
      </c>
      <c r="U23" s="8"/>
      <c r="V23" s="8"/>
      <c r="W23" s="8"/>
      <c r="X23" s="8"/>
      <c r="Y23" s="8"/>
      <c r="Z23" s="8"/>
      <c r="AA23" s="8"/>
      <c r="AB23" s="8"/>
    </row>
    <row r="24" spans="1:28" ht="15" customHeight="1" x14ac:dyDescent="0.25">
      <c r="A24" s="8"/>
      <c r="B24" s="8"/>
      <c r="D24" s="22" t="s">
        <v>11</v>
      </c>
      <c r="E24" s="23" t="s">
        <v>12</v>
      </c>
      <c r="L24" s="10">
        <v>5748.2516796620512</v>
      </c>
      <c r="N24" s="10">
        <v>4108.8168598356706</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600.41388128604797</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600.41388128604797</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4971.9800527331354</v>
      </c>
      <c r="M32" s="17"/>
      <c r="N32" s="17">
        <v>585.46758070052999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4612.710403895233</v>
      </c>
      <c r="N34" s="10">
        <v>581.88873948975731</v>
      </c>
      <c r="U34" s="8"/>
      <c r="V34" s="8"/>
      <c r="W34" s="8"/>
      <c r="X34" s="8"/>
      <c r="Y34" s="8"/>
      <c r="Z34" s="8"/>
      <c r="AA34" s="8"/>
      <c r="AB34" s="8"/>
    </row>
    <row r="35" spans="1:28" ht="13.2" x14ac:dyDescent="0.25">
      <c r="A35" s="8"/>
      <c r="D35" s="22" t="s">
        <v>13</v>
      </c>
      <c r="E35" s="8" t="s">
        <v>22</v>
      </c>
      <c r="L35" s="10">
        <v>5.9045060892049115</v>
      </c>
      <c r="N35" s="10">
        <v>8.4075286511661237E-3</v>
      </c>
      <c r="U35" s="8"/>
      <c r="V35" s="8"/>
      <c r="W35" s="8"/>
      <c r="X35" s="8"/>
      <c r="Y35" s="8"/>
      <c r="Z35" s="8"/>
      <c r="AA35" s="8"/>
      <c r="AB35" s="8"/>
    </row>
    <row r="36" spans="1:28" ht="15.75" customHeight="1" x14ac:dyDescent="0.25">
      <c r="A36" s="8"/>
      <c r="F36" s="24" t="s">
        <v>15</v>
      </c>
      <c r="L36" s="81">
        <v>5.9045040892049112</v>
      </c>
      <c r="M36" s="81"/>
      <c r="N36" s="81">
        <v>8.4075286511661237E-3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353.36514274869711</v>
      </c>
      <c r="N38" s="10">
        <v>3.5704336821214326</v>
      </c>
      <c r="U38" s="8"/>
      <c r="V38" s="8"/>
      <c r="W38" s="8"/>
      <c r="X38" s="8"/>
      <c r="Y38" s="8"/>
      <c r="Z38" s="8"/>
      <c r="AA38" s="8"/>
      <c r="AB38" s="8"/>
    </row>
    <row r="39" spans="1:28" ht="13.2" x14ac:dyDescent="0.25">
      <c r="A39" s="8"/>
      <c r="F39" s="24" t="s">
        <v>15</v>
      </c>
      <c r="L39" s="81">
        <v>317.5167351907732</v>
      </c>
      <c r="M39" s="81"/>
      <c r="N39" s="81">
        <v>0</v>
      </c>
      <c r="U39" s="8"/>
      <c r="V39" s="8"/>
      <c r="W39" s="8"/>
      <c r="X39" s="8"/>
      <c r="Y39" s="8"/>
      <c r="Z39" s="8"/>
      <c r="AA39" s="8"/>
      <c r="AB39" s="8"/>
    </row>
    <row r="40" spans="1:28" ht="13.2" x14ac:dyDescent="0.25">
      <c r="A40" s="8"/>
      <c r="F40" s="24" t="s">
        <v>16</v>
      </c>
      <c r="L40" s="81">
        <v>35.848407557923927</v>
      </c>
      <c r="M40" s="81"/>
      <c r="N40" s="81">
        <v>3.5704336821214326</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495">
        <v>2</v>
      </c>
      <c r="C44" s="21" t="s">
        <v>24</v>
      </c>
      <c r="L44" s="79">
        <v>6489.8313784400571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495">
        <v>3</v>
      </c>
      <c r="C46" s="21" t="s">
        <v>25</v>
      </c>
      <c r="L46" s="79">
        <v>11729.0084930677</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495">
        <v>4</v>
      </c>
      <c r="C48" s="21" t="s">
        <v>26</v>
      </c>
      <c r="H48" s="14"/>
      <c r="I48" s="8" t="s">
        <v>27</v>
      </c>
      <c r="L48" s="79">
        <v>12771.328487776651</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495">
        <v>5</v>
      </c>
      <c r="C51" s="21" t="s">
        <v>93</v>
      </c>
      <c r="G51" s="14"/>
      <c r="L51" s="79">
        <v>9274.7500255083014</v>
      </c>
      <c r="M51" s="79"/>
      <c r="N51" s="79">
        <v>13292.2625894252</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7765.7735953553019</v>
      </c>
      <c r="N56" s="10">
        <v>13292.2625894252</v>
      </c>
    </row>
    <row r="57" spans="1:28" s="28" customFormat="1" ht="15.75" customHeight="1" x14ac:dyDescent="0.25">
      <c r="G57" s="14" t="s">
        <v>30</v>
      </c>
      <c r="L57" s="80">
        <v>5110.2284692252224</v>
      </c>
      <c r="M57" s="80"/>
      <c r="N57" s="80">
        <v>5488.3256500860298</v>
      </c>
      <c r="O57"/>
      <c r="P57"/>
      <c r="Q57"/>
      <c r="R57"/>
      <c r="S57"/>
      <c r="T57"/>
      <c r="U57"/>
      <c r="V57"/>
      <c r="W57"/>
      <c r="X57"/>
      <c r="Y57"/>
      <c r="Z57"/>
      <c r="AA57"/>
      <c r="AB57"/>
    </row>
    <row r="58" spans="1:28" ht="13.2" x14ac:dyDescent="0.25">
      <c r="A58" s="8"/>
      <c r="F58" s="8" t="s">
        <v>121</v>
      </c>
      <c r="L58" s="10">
        <v>1508.9764301529999</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-19346.155862110001</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-4110.6308101199993</v>
      </c>
      <c r="U74" s="8"/>
      <c r="V74" s="8"/>
      <c r="W74" s="8"/>
      <c r="X74" s="8"/>
      <c r="Y74" s="8"/>
      <c r="Z74" s="8"/>
      <c r="AA74" s="8"/>
      <c r="AB74" s="8"/>
    </row>
    <row r="75" spans="1:28" x14ac:dyDescent="0.3">
      <c r="I75" s="13"/>
      <c r="J75" s="32" t="s">
        <v>37</v>
      </c>
      <c r="K75" s="32"/>
      <c r="L75" s="10">
        <v>0</v>
      </c>
      <c r="N75" s="10">
        <v>-10949.747176979999</v>
      </c>
      <c r="U75" s="8"/>
      <c r="V75" s="8"/>
      <c r="W75" s="8"/>
      <c r="X75" s="8"/>
      <c r="Y75" s="8"/>
      <c r="Z75" s="8"/>
      <c r="AA75" s="8"/>
      <c r="AB75" s="8"/>
    </row>
    <row r="76" spans="1:28" x14ac:dyDescent="0.3">
      <c r="I76" s="13"/>
      <c r="J76" s="31" t="s">
        <v>38</v>
      </c>
      <c r="K76" s="31"/>
      <c r="L76" s="10">
        <v>0</v>
      </c>
      <c r="N76" s="10">
        <v>-4285.7778750100015</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-18016.459902261922</v>
      </c>
      <c r="M79" s="79"/>
      <c r="N79" s="79">
        <v>-125.09466188820807</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-33659.459902261922</v>
      </c>
      <c r="M81" s="79"/>
      <c r="N81" s="79">
        <v>-16472.131385993478</v>
      </c>
    </row>
    <row r="82" spans="1:14" ht="9" customHeight="1" x14ac:dyDescent="0.25">
      <c r="A82" s="8"/>
      <c r="I82" s="13"/>
    </row>
    <row r="83" spans="1:14" ht="13.2" x14ac:dyDescent="0.25">
      <c r="A83" s="8"/>
      <c r="B83" s="8"/>
      <c r="I83" s="8" t="s">
        <v>29</v>
      </c>
      <c r="J83" s="31" t="s">
        <v>36</v>
      </c>
      <c r="K83" s="31"/>
      <c r="L83" s="10">
        <v>-4772.1736256887525</v>
      </c>
      <c r="N83" s="10">
        <v>-4151.7530757082532</v>
      </c>
    </row>
    <row r="84" spans="1:14" ht="13.2" x14ac:dyDescent="0.25">
      <c r="A84" s="8"/>
      <c r="B84" s="8"/>
      <c r="I84" s="13"/>
      <c r="J84" s="32" t="s">
        <v>37</v>
      </c>
      <c r="K84" s="32"/>
      <c r="L84" s="10">
        <v>-13353.958260228357</v>
      </c>
      <c r="N84" s="10">
        <v>-8853.7752874558337</v>
      </c>
    </row>
    <row r="85" spans="1:14" ht="13.2" x14ac:dyDescent="0.25">
      <c r="A85" s="8"/>
      <c r="B85" s="8"/>
      <c r="I85" s="13"/>
      <c r="J85" s="31" t="s">
        <v>38</v>
      </c>
      <c r="K85" s="31"/>
      <c r="L85" s="10">
        <v>-15533.328016344814</v>
      </c>
      <c r="N85" s="10">
        <v>-3466.6030228293898</v>
      </c>
    </row>
    <row r="86" spans="1:14" ht="13.5" customHeight="1" x14ac:dyDescent="0.25">
      <c r="A86" s="8"/>
      <c r="B86" s="8"/>
      <c r="I86" s="13"/>
      <c r="J86" s="31"/>
      <c r="K86" s="31"/>
    </row>
    <row r="87" spans="1:14" ht="13.2" x14ac:dyDescent="0.25">
      <c r="A87" s="8"/>
      <c r="B87" s="8"/>
      <c r="C87" s="8" t="s">
        <v>20</v>
      </c>
      <c r="D87" s="8" t="s">
        <v>43</v>
      </c>
      <c r="I87" s="15" t="s">
        <v>44</v>
      </c>
      <c r="J87" s="13"/>
      <c r="K87" s="13"/>
      <c r="L87" s="79">
        <v>15643</v>
      </c>
      <c r="M87" s="79"/>
      <c r="N87" s="79">
        <v>16347.03672410527</v>
      </c>
    </row>
    <row r="88" spans="1:14" ht="9" customHeight="1" x14ac:dyDescent="0.25">
      <c r="A88" s="8"/>
      <c r="B88" s="8"/>
      <c r="I88" s="13"/>
    </row>
    <row r="89" spans="1:14" ht="13.2" x14ac:dyDescent="0.25">
      <c r="A89" s="8"/>
      <c r="B89" s="8"/>
      <c r="I89" s="8" t="s">
        <v>29</v>
      </c>
      <c r="J89" s="31" t="s">
        <v>36</v>
      </c>
      <c r="K89" s="31"/>
      <c r="L89" s="10">
        <v>4457</v>
      </c>
      <c r="N89" s="10">
        <v>4110.4860685101439</v>
      </c>
    </row>
    <row r="90" spans="1:14" ht="13.2" x14ac:dyDescent="0.25">
      <c r="A90" s="8"/>
      <c r="B90" s="8"/>
      <c r="I90" s="13"/>
      <c r="J90" s="32" t="s">
        <v>37</v>
      </c>
      <c r="K90" s="32"/>
      <c r="L90" s="10">
        <v>9010</v>
      </c>
      <c r="N90" s="10">
        <v>8810.1740000000009</v>
      </c>
    </row>
    <row r="91" spans="1:14" ht="13.2" x14ac:dyDescent="0.25">
      <c r="A91" s="8"/>
      <c r="B91" s="8"/>
      <c r="I91" s="13"/>
      <c r="J91" s="31" t="s">
        <v>38</v>
      </c>
      <c r="K91" s="31"/>
      <c r="L91" s="10">
        <v>2176</v>
      </c>
      <c r="N91" s="10">
        <v>3426.376655595127</v>
      </c>
    </row>
    <row r="92" spans="1:14" ht="12" customHeight="1" x14ac:dyDescent="0.25">
      <c r="A92" s="8"/>
      <c r="B92" s="8"/>
      <c r="I92" s="13"/>
      <c r="J92" s="13"/>
      <c r="K92" s="13"/>
    </row>
    <row r="93" spans="1:14" ht="13.2" x14ac:dyDescent="0.25">
      <c r="A93" s="8"/>
      <c r="B93" s="29">
        <v>3</v>
      </c>
      <c r="C93" s="21" t="s">
        <v>121</v>
      </c>
      <c r="L93" s="79">
        <v>-12612.910909251774</v>
      </c>
      <c r="M93" s="79"/>
      <c r="N93" s="79">
        <v>0</v>
      </c>
    </row>
    <row r="94" spans="1:14" ht="35.25" customHeight="1" x14ac:dyDescent="0.25">
      <c r="A94" s="8"/>
      <c r="B94" s="8"/>
      <c r="C94" s="8" t="s">
        <v>122</v>
      </c>
      <c r="I94" s="15" t="s">
        <v>44</v>
      </c>
      <c r="J94" s="13"/>
      <c r="K94" s="13"/>
      <c r="L94" s="17">
        <v>-12612.910909251774</v>
      </c>
      <c r="M94" s="17"/>
      <c r="N94" s="17">
        <v>0</v>
      </c>
    </row>
    <row r="95" spans="1:14" ht="18.75" customHeight="1" x14ac:dyDescent="0.25">
      <c r="A95" s="8"/>
      <c r="B95" s="8"/>
      <c r="I95" s="8" t="s">
        <v>29</v>
      </c>
      <c r="J95" s="31" t="s">
        <v>36</v>
      </c>
      <c r="L95" s="10">
        <v>-7519.9757130078133</v>
      </c>
      <c r="N95" s="10">
        <v>0</v>
      </c>
    </row>
    <row r="96" spans="1:14" ht="13.2" x14ac:dyDescent="0.25">
      <c r="A96" s="8"/>
      <c r="B96" s="8"/>
      <c r="J96" s="32" t="s">
        <v>37</v>
      </c>
      <c r="L96" s="10">
        <v>-4788.8313146239616</v>
      </c>
      <c r="N96" s="10">
        <v>0</v>
      </c>
    </row>
    <row r="97" spans="1:28" x14ac:dyDescent="0.3">
      <c r="B97" s="8"/>
      <c r="J97" s="31" t="s">
        <v>38</v>
      </c>
      <c r="L97" s="10">
        <v>-304.10388161999998</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-30629.370811513698</v>
      </c>
      <c r="M113" s="17"/>
      <c r="N113" s="17">
        <v>-19471.250523998209</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87"/>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row>
    <row r="132" spans="1:28" s="97" customFormat="1" ht="15" x14ac:dyDescent="0.25">
      <c r="A132" s="3"/>
      <c r="E132" s="38"/>
      <c r="J132" s="89"/>
      <c r="K132" s="89"/>
      <c r="L132" s="10"/>
      <c r="M132" s="10"/>
      <c r="N132" s="10"/>
      <c r="O132"/>
      <c r="P132"/>
      <c r="Q132"/>
      <c r="R132"/>
      <c r="S132"/>
      <c r="T132"/>
      <c r="U132"/>
      <c r="V132"/>
      <c r="W132"/>
      <c r="X132"/>
      <c r="Y132"/>
      <c r="Z132"/>
      <c r="AA132"/>
      <c r="AB132"/>
    </row>
    <row r="133" spans="1:28" x14ac:dyDescent="0.3">
      <c r="C133" s="8" t="s">
        <v>8</v>
      </c>
      <c r="D133" s="8" t="s">
        <v>52</v>
      </c>
      <c r="J133" s="87" t="s">
        <v>51</v>
      </c>
      <c r="K133" s="87"/>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-5408.3576210000001</v>
      </c>
      <c r="M146" s="39"/>
      <c r="N146" s="39">
        <v>-420.23542200000003</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12311.47011623155</v>
      </c>
      <c r="M148" s="40"/>
      <c r="N148" s="40">
        <v>0</v>
      </c>
      <c r="U148" s="8"/>
      <c r="V148" s="8"/>
      <c r="W148" s="8"/>
      <c r="X148" s="8"/>
      <c r="Y148" s="8"/>
      <c r="Z148" s="8"/>
      <c r="AA148" s="8"/>
      <c r="AB148" s="8"/>
    </row>
    <row r="149" spans="1:28" x14ac:dyDescent="0.3">
      <c r="D149" s="8" t="s">
        <v>61</v>
      </c>
      <c r="I149" s="28"/>
      <c r="J149" s="28"/>
      <c r="K149" s="28"/>
      <c r="L149" s="40">
        <v>9477.9547754025989</v>
      </c>
      <c r="M149" s="40"/>
      <c r="N149" s="40">
        <v>13561.231535724299</v>
      </c>
      <c r="U149" s="8"/>
      <c r="V149" s="8"/>
      <c r="W149" s="8"/>
      <c r="X149" s="8"/>
      <c r="Y149" s="8"/>
      <c r="Z149" s="8"/>
      <c r="AA149" s="8"/>
      <c r="AB149" s="8"/>
    </row>
    <row r="150" spans="1:28" x14ac:dyDescent="0.3">
      <c r="D150" s="14"/>
      <c r="I150" s="28"/>
      <c r="J150" s="28"/>
      <c r="K150" s="28"/>
      <c r="L150" s="90"/>
      <c r="M150" s="90"/>
      <c r="N150" s="90"/>
      <c r="Q150" s="528"/>
      <c r="U150" s="8"/>
      <c r="V150" s="8"/>
      <c r="W150" s="8"/>
      <c r="X150" s="8"/>
      <c r="Y150" s="8"/>
      <c r="Z150" s="8"/>
      <c r="AA150" s="8"/>
      <c r="AB150" s="8"/>
    </row>
    <row r="151" spans="1:28" x14ac:dyDescent="0.3">
      <c r="C151" s="8" t="s">
        <v>62</v>
      </c>
      <c r="D151" s="8" t="s">
        <v>359</v>
      </c>
      <c r="J151" s="28"/>
      <c r="K151" s="28"/>
      <c r="L151" s="39">
        <v>-80271.713652964536</v>
      </c>
      <c r="M151" s="39"/>
      <c r="N151" s="39">
        <v>-2684.999495330735</v>
      </c>
      <c r="Q151" s="529"/>
      <c r="U151" s="8"/>
      <c r="V151" s="8"/>
      <c r="W151" s="8"/>
      <c r="X151" s="8"/>
      <c r="Y151" s="8"/>
      <c r="Z151" s="8"/>
      <c r="AA151" s="8"/>
      <c r="AB151" s="8"/>
    </row>
    <row r="152" spans="1:28" x14ac:dyDescent="0.3">
      <c r="I152" s="8" t="s">
        <v>64</v>
      </c>
      <c r="J152" s="28"/>
      <c r="K152" s="28"/>
      <c r="L152" s="27">
        <v>-46.758293000000002</v>
      </c>
      <c r="M152" s="27"/>
      <c r="N152" s="27">
        <v>-2383.47147</v>
      </c>
      <c r="Q152" s="529"/>
      <c r="U152" s="8"/>
      <c r="V152" s="8"/>
      <c r="W152" s="8"/>
      <c r="X152" s="8"/>
      <c r="Y152" s="8"/>
      <c r="Z152" s="8"/>
      <c r="AA152" s="8"/>
      <c r="AB152" s="8"/>
    </row>
    <row r="153" spans="1:28" x14ac:dyDescent="0.3">
      <c r="I153" s="8" t="s">
        <v>65</v>
      </c>
      <c r="J153" s="28"/>
      <c r="K153" s="28"/>
      <c r="L153" s="27">
        <v>-81541.031687530005</v>
      </c>
      <c r="M153" s="27"/>
      <c r="N153" s="27">
        <v>-280.87946502278447</v>
      </c>
      <c r="Q153" s="529"/>
      <c r="U153" s="8"/>
      <c r="V153" s="8"/>
      <c r="W153" s="8"/>
      <c r="X153" s="8"/>
      <c r="Y153" s="8"/>
      <c r="Z153" s="8"/>
      <c r="AA153" s="8"/>
      <c r="AB153" s="8"/>
    </row>
    <row r="154" spans="1:28" x14ac:dyDescent="0.3">
      <c r="I154" s="8" t="s">
        <v>66</v>
      </c>
      <c r="J154" s="28"/>
      <c r="K154" s="28"/>
      <c r="L154" s="27">
        <v>1316.076327565477</v>
      </c>
      <c r="M154" s="27"/>
      <c r="N154" s="27">
        <v>-20.64856030795055</v>
      </c>
      <c r="Q154" s="529"/>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8"/>
      <c r="M161" s="8"/>
      <c r="N161" s="8"/>
      <c r="U161" s="8"/>
      <c r="V161" s="8"/>
      <c r="W161" s="8"/>
      <c r="X161" s="8"/>
      <c r="Y161" s="8"/>
      <c r="Z161" s="8"/>
      <c r="AA161" s="8"/>
      <c r="AB161" s="8"/>
    </row>
    <row r="162" spans="1:28" ht="13.2" x14ac:dyDescent="0.25">
      <c r="A162" s="8"/>
      <c r="B162" s="8"/>
      <c r="L162" s="8"/>
      <c r="M162" s="8"/>
      <c r="N162" s="8"/>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8"/>
      <c r="M165" s="8"/>
      <c r="N165" s="8"/>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494"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43009</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153924.00281413877</v>
      </c>
      <c r="M8" s="76"/>
      <c r="N8" s="76">
        <v>24372.052401995512</v>
      </c>
    </row>
    <row r="9" spans="1:28" s="97" customFormat="1" ht="15" x14ac:dyDescent="0.25">
      <c r="A9" s="3"/>
      <c r="L9" s="77"/>
      <c r="M9" s="77"/>
      <c r="N9" s="77"/>
      <c r="O9"/>
      <c r="P9"/>
      <c r="Q9"/>
      <c r="R9"/>
      <c r="S9"/>
      <c r="T9"/>
      <c r="U9"/>
      <c r="V9"/>
      <c r="W9"/>
      <c r="X9"/>
      <c r="Y9"/>
      <c r="Z9"/>
      <c r="AA9"/>
      <c r="AB9"/>
    </row>
    <row r="10" spans="1:28" x14ac:dyDescent="0.3">
      <c r="B10" s="494">
        <v>1</v>
      </c>
      <c r="C10" s="21" t="s">
        <v>7</v>
      </c>
      <c r="L10" s="79">
        <v>109802.2963541746</v>
      </c>
      <c r="M10" s="79"/>
      <c r="N10" s="79">
        <v>10255.153157063611</v>
      </c>
    </row>
    <row r="11" spans="1:28" ht="7.5" customHeight="1" x14ac:dyDescent="0.3">
      <c r="L11" s="17"/>
      <c r="M11" s="17"/>
      <c r="N11" s="17"/>
    </row>
    <row r="12" spans="1:28" ht="15.75" customHeight="1" x14ac:dyDescent="0.3">
      <c r="C12" s="8" t="s">
        <v>8</v>
      </c>
      <c r="D12" s="8" t="s">
        <v>9</v>
      </c>
      <c r="L12" s="79">
        <v>104693.04289025351</v>
      </c>
      <c r="M12" s="79"/>
      <c r="N12" s="79">
        <v>9838.5227983900513</v>
      </c>
    </row>
    <row r="13" spans="1:28" ht="7.5" customHeight="1" x14ac:dyDescent="0.3"/>
    <row r="14" spans="1:28" ht="15" customHeight="1" x14ac:dyDescent="0.3">
      <c r="D14" s="8" t="s">
        <v>10</v>
      </c>
      <c r="L14" s="17">
        <v>98560.139911958351</v>
      </c>
      <c r="M14" s="17"/>
      <c r="N14" s="17">
        <v>6901.5745635853509</v>
      </c>
    </row>
    <row r="15" spans="1:28" ht="15" customHeight="1" x14ac:dyDescent="0.3">
      <c r="D15" s="22" t="s">
        <v>11</v>
      </c>
      <c r="E15" s="23" t="s">
        <v>12</v>
      </c>
      <c r="L15" s="10">
        <v>96519.612224693788</v>
      </c>
      <c r="N15" s="10">
        <v>6901.5745635853509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2040.5276872645638</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2040.5276872645638</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6132.9029782951593</v>
      </c>
      <c r="M23" s="17"/>
      <c r="N23" s="17">
        <v>2936.9482348046995</v>
      </c>
      <c r="U23" s="8"/>
      <c r="V23" s="8"/>
      <c r="W23" s="8"/>
      <c r="X23" s="8"/>
      <c r="Y23" s="8"/>
      <c r="Z23" s="8"/>
      <c r="AA23" s="8"/>
      <c r="AB23" s="8"/>
    </row>
    <row r="24" spans="1:28" ht="15" customHeight="1" x14ac:dyDescent="0.25">
      <c r="A24" s="8"/>
      <c r="B24" s="8"/>
      <c r="D24" s="22" t="s">
        <v>11</v>
      </c>
      <c r="E24" s="23" t="s">
        <v>12</v>
      </c>
      <c r="L24" s="10">
        <v>5274.8985779113882</v>
      </c>
      <c r="N24" s="10">
        <v>2936.9482348046995</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858.00440038377099</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858.00440038377099</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5109.253463921089</v>
      </c>
      <c r="M32" s="17"/>
      <c r="N32" s="17">
        <v>416.63035867355944</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5037.3808668400407</v>
      </c>
      <c r="N34" s="10">
        <v>415.53189194362864</v>
      </c>
      <c r="U34" s="8"/>
      <c r="V34" s="8"/>
      <c r="W34" s="8"/>
      <c r="X34" s="8"/>
      <c r="Y34" s="8"/>
      <c r="Z34" s="8"/>
      <c r="AA34" s="8"/>
      <c r="AB34" s="8"/>
    </row>
    <row r="35" spans="1:28" ht="13.2" x14ac:dyDescent="0.25">
      <c r="A35" s="8"/>
      <c r="D35" s="22" t="s">
        <v>13</v>
      </c>
      <c r="E35" s="8" t="s">
        <v>22</v>
      </c>
      <c r="L35" s="10">
        <v>5.3275644054626703</v>
      </c>
      <c r="N35" s="10">
        <v>7.908359403851371E-3</v>
      </c>
      <c r="U35" s="8"/>
      <c r="V35" s="8"/>
      <c r="W35" s="8"/>
      <c r="X35" s="8"/>
      <c r="Y35" s="8"/>
      <c r="Z35" s="8"/>
      <c r="AA35" s="8"/>
      <c r="AB35" s="8"/>
    </row>
    <row r="36" spans="1:28" ht="15.75" customHeight="1" x14ac:dyDescent="0.25">
      <c r="A36" s="8"/>
      <c r="F36" s="24" t="s">
        <v>15</v>
      </c>
      <c r="L36" s="81">
        <v>5.32756240546267</v>
      </c>
      <c r="M36" s="81"/>
      <c r="N36" s="81">
        <v>7.908359403851371E-3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66.545032675585617</v>
      </c>
      <c r="N38" s="10">
        <v>1.0905583705269419</v>
      </c>
      <c r="U38" s="8"/>
      <c r="V38" s="8"/>
      <c r="W38" s="8"/>
      <c r="X38" s="8"/>
      <c r="Y38" s="8"/>
      <c r="Z38" s="8"/>
      <c r="AA38" s="8"/>
      <c r="AB38" s="8"/>
    </row>
    <row r="39" spans="1:28" ht="13.2" x14ac:dyDescent="0.25">
      <c r="A39" s="8"/>
      <c r="F39" s="24" t="s">
        <v>15</v>
      </c>
      <c r="L39" s="81">
        <v>30.668153027782637</v>
      </c>
      <c r="M39" s="81"/>
      <c r="N39" s="81">
        <v>0</v>
      </c>
      <c r="U39" s="8"/>
      <c r="V39" s="8"/>
      <c r="W39" s="8"/>
      <c r="X39" s="8"/>
      <c r="Y39" s="8"/>
      <c r="Z39" s="8"/>
      <c r="AA39" s="8"/>
      <c r="AB39" s="8"/>
    </row>
    <row r="40" spans="1:28" ht="13.2" x14ac:dyDescent="0.25">
      <c r="A40" s="8"/>
      <c r="F40" s="24" t="s">
        <v>16</v>
      </c>
      <c r="L40" s="81">
        <v>35.876879647802987</v>
      </c>
      <c r="M40" s="81"/>
      <c r="N40" s="81">
        <v>1.0905583705269419</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494">
        <v>2</v>
      </c>
      <c r="C44" s="21" t="s">
        <v>24</v>
      </c>
      <c r="L44" s="79">
        <v>6617.3849095033338</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494">
        <v>3</v>
      </c>
      <c r="C46" s="21" t="s">
        <v>25</v>
      </c>
      <c r="L46" s="79">
        <v>11660.8322006986</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494">
        <v>4</v>
      </c>
      <c r="C48" s="21" t="s">
        <v>26</v>
      </c>
      <c r="H48" s="14"/>
      <c r="I48" s="8" t="s">
        <v>27</v>
      </c>
      <c r="L48" s="79">
        <v>12671.063431257613</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494">
        <v>5</v>
      </c>
      <c r="C51" s="21" t="s">
        <v>93</v>
      </c>
      <c r="G51" s="14"/>
      <c r="L51" s="79">
        <v>13172.425918504621</v>
      </c>
      <c r="M51" s="79"/>
      <c r="N51" s="79">
        <v>14116.899244931899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11695.627561110901</v>
      </c>
      <c r="N56" s="10">
        <v>14116.899244931899</v>
      </c>
    </row>
    <row r="57" spans="1:28" s="28" customFormat="1" ht="15.75" customHeight="1" x14ac:dyDescent="0.25">
      <c r="G57" s="14" t="s">
        <v>30</v>
      </c>
      <c r="L57" s="80">
        <v>3761.3604258603759</v>
      </c>
      <c r="M57" s="80"/>
      <c r="N57" s="80">
        <v>4596.6080706831344</v>
      </c>
      <c r="O57"/>
      <c r="P57"/>
      <c r="Q57"/>
      <c r="R57"/>
      <c r="S57"/>
      <c r="T57"/>
      <c r="U57"/>
      <c r="V57"/>
      <c r="W57"/>
      <c r="X57"/>
      <c r="Y57"/>
      <c r="Z57"/>
      <c r="AA57"/>
      <c r="AB57"/>
    </row>
    <row r="58" spans="1:28" ht="13.2" x14ac:dyDescent="0.25">
      <c r="A58" s="8"/>
      <c r="F58" s="8" t="s">
        <v>121</v>
      </c>
      <c r="L58" s="10">
        <v>1476.7983573937204</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-19347.700581570003</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-10885.91541358</v>
      </c>
      <c r="U74" s="8"/>
      <c r="V74" s="8"/>
      <c r="W74" s="8"/>
      <c r="X74" s="8"/>
      <c r="Y74" s="8"/>
      <c r="Z74" s="8"/>
      <c r="AA74" s="8"/>
      <c r="AB74" s="8"/>
    </row>
    <row r="75" spans="1:28" x14ac:dyDescent="0.3">
      <c r="I75" s="13"/>
      <c r="J75" s="32" t="s">
        <v>37</v>
      </c>
      <c r="K75" s="32"/>
      <c r="L75" s="10">
        <v>0</v>
      </c>
      <c r="N75" s="10">
        <v>-4447.4475981600017</v>
      </c>
      <c r="U75" s="8"/>
      <c r="V75" s="8"/>
      <c r="W75" s="8"/>
      <c r="X75" s="8"/>
      <c r="Y75" s="8"/>
      <c r="Z75" s="8"/>
      <c r="AA75" s="8"/>
      <c r="AB75" s="8"/>
    </row>
    <row r="76" spans="1:28" x14ac:dyDescent="0.3">
      <c r="I76" s="13"/>
      <c r="J76" s="31" t="s">
        <v>38</v>
      </c>
      <c r="K76" s="31"/>
      <c r="L76" s="10">
        <v>0</v>
      </c>
      <c r="N76" s="10">
        <v>-4014.3375698300001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-17142.672057809134</v>
      </c>
      <c r="M79" s="79"/>
      <c r="N79" s="79">
        <v>198.63818581923624</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-37388.672057809134</v>
      </c>
      <c r="M81" s="79"/>
      <c r="N81" s="79">
        <v>-16799.304244506446</v>
      </c>
    </row>
    <row r="82" spans="1:14" ht="9" customHeight="1" x14ac:dyDescent="0.25">
      <c r="A82" s="8"/>
      <c r="I82" s="13"/>
    </row>
    <row r="83" spans="1:14" ht="13.2" x14ac:dyDescent="0.25">
      <c r="A83" s="8"/>
      <c r="B83" s="8"/>
      <c r="I83" s="8" t="s">
        <v>29</v>
      </c>
      <c r="J83" s="31" t="s">
        <v>36</v>
      </c>
      <c r="K83" s="31"/>
      <c r="L83" s="10">
        <v>-10579.268187885527</v>
      </c>
      <c r="N83" s="10">
        <v>-9436.7395429988592</v>
      </c>
    </row>
    <row r="84" spans="1:14" ht="13.2" x14ac:dyDescent="0.25">
      <c r="A84" s="8"/>
      <c r="B84" s="8"/>
      <c r="I84" s="13"/>
      <c r="J84" s="32" t="s">
        <v>37</v>
      </c>
      <c r="K84" s="32"/>
      <c r="L84" s="10">
        <v>-10987.122535561753</v>
      </c>
      <c r="N84" s="10">
        <v>-4869.9586356511718</v>
      </c>
    </row>
    <row r="85" spans="1:14" ht="13.2" x14ac:dyDescent="0.25">
      <c r="A85" s="8"/>
      <c r="B85" s="8"/>
      <c r="I85" s="13"/>
      <c r="J85" s="31" t="s">
        <v>38</v>
      </c>
      <c r="K85" s="31"/>
      <c r="L85" s="10">
        <v>-15822.281334361853</v>
      </c>
      <c r="N85" s="10">
        <v>-2492.6060658564161</v>
      </c>
    </row>
    <row r="86" spans="1:14" ht="13.5" customHeight="1" x14ac:dyDescent="0.25">
      <c r="A86" s="8"/>
      <c r="B86" s="8"/>
      <c r="I86" s="13"/>
      <c r="J86" s="31"/>
      <c r="K86" s="31"/>
    </row>
    <row r="87" spans="1:14" ht="13.2" x14ac:dyDescent="0.25">
      <c r="A87" s="8"/>
      <c r="B87" s="8"/>
      <c r="C87" s="8" t="s">
        <v>20</v>
      </c>
      <c r="D87" s="8" t="s">
        <v>43</v>
      </c>
      <c r="I87" s="15" t="s">
        <v>44</v>
      </c>
      <c r="J87" s="13"/>
      <c r="K87" s="13"/>
      <c r="L87" s="79">
        <v>20246</v>
      </c>
      <c r="M87" s="79"/>
      <c r="N87" s="79">
        <v>16997.942430325682</v>
      </c>
    </row>
    <row r="88" spans="1:14" ht="9" customHeight="1" x14ac:dyDescent="0.25">
      <c r="A88" s="8"/>
      <c r="B88" s="8"/>
      <c r="I88" s="13"/>
    </row>
    <row r="89" spans="1:14" ht="13.2" x14ac:dyDescent="0.25">
      <c r="A89" s="8"/>
      <c r="B89" s="8"/>
      <c r="I89" s="8" t="s">
        <v>29</v>
      </c>
      <c r="J89" s="31" t="s">
        <v>36</v>
      </c>
      <c r="K89" s="31"/>
      <c r="L89" s="10">
        <v>10515</v>
      </c>
      <c r="N89" s="10">
        <v>9564.2368031750448</v>
      </c>
    </row>
    <row r="90" spans="1:14" ht="13.2" x14ac:dyDescent="0.25">
      <c r="A90" s="8"/>
      <c r="B90" s="8"/>
      <c r="I90" s="13"/>
      <c r="J90" s="32" t="s">
        <v>37</v>
      </c>
      <c r="K90" s="32"/>
      <c r="L90" s="10">
        <v>8243</v>
      </c>
      <c r="N90" s="10">
        <v>4933.1617758944312</v>
      </c>
    </row>
    <row r="91" spans="1:14" ht="13.2" x14ac:dyDescent="0.25">
      <c r="A91" s="8"/>
      <c r="B91" s="8"/>
      <c r="I91" s="13"/>
      <c r="J91" s="31" t="s">
        <v>38</v>
      </c>
      <c r="K91" s="31"/>
      <c r="L91" s="10">
        <v>1488</v>
      </c>
      <c r="N91" s="10">
        <v>2500.543851256205</v>
      </c>
    </row>
    <row r="92" spans="1:14" ht="12" customHeight="1" x14ac:dyDescent="0.25">
      <c r="A92" s="8"/>
      <c r="B92" s="8"/>
      <c r="I92" s="13"/>
      <c r="J92" s="13"/>
      <c r="K92" s="13"/>
    </row>
    <row r="93" spans="1:14" ht="13.2" x14ac:dyDescent="0.25">
      <c r="A93" s="8"/>
      <c r="B93" s="29">
        <v>3</v>
      </c>
      <c r="C93" s="21" t="s">
        <v>121</v>
      </c>
      <c r="L93" s="79">
        <v>-16606.659295553891</v>
      </c>
      <c r="M93" s="79"/>
      <c r="N93" s="79">
        <v>0</v>
      </c>
    </row>
    <row r="94" spans="1:14" ht="35.25" customHeight="1" x14ac:dyDescent="0.25">
      <c r="A94" s="8"/>
      <c r="B94" s="8"/>
      <c r="C94" s="8" t="s">
        <v>122</v>
      </c>
      <c r="I94" s="15" t="s">
        <v>44</v>
      </c>
      <c r="J94" s="13"/>
      <c r="K94" s="13"/>
      <c r="L94" s="17">
        <v>-16606.659295553891</v>
      </c>
      <c r="M94" s="17"/>
      <c r="N94" s="17">
        <v>0</v>
      </c>
    </row>
    <row r="95" spans="1:14" ht="18.75" customHeight="1" x14ac:dyDescent="0.25">
      <c r="A95" s="8"/>
      <c r="B95" s="8"/>
      <c r="I95" s="8" t="s">
        <v>29</v>
      </c>
      <c r="J95" s="31" t="s">
        <v>36</v>
      </c>
      <c r="L95" s="10">
        <v>-12998.343723500202</v>
      </c>
      <c r="N95" s="10">
        <v>0</v>
      </c>
    </row>
    <row r="96" spans="1:14" ht="13.2" x14ac:dyDescent="0.25">
      <c r="A96" s="8"/>
      <c r="B96" s="8"/>
      <c r="J96" s="32" t="s">
        <v>37</v>
      </c>
      <c r="L96" s="10">
        <v>-3608.3155720536888</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-33749.331353363028</v>
      </c>
      <c r="M113" s="17"/>
      <c r="N113" s="17">
        <v>-19149.062395750767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87"/>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row>
    <row r="132" spans="1:28" s="97" customFormat="1" ht="15" x14ac:dyDescent="0.25">
      <c r="A132" s="3"/>
      <c r="E132" s="38"/>
      <c r="J132" s="89"/>
      <c r="K132" s="89"/>
      <c r="L132" s="10"/>
      <c r="M132" s="10"/>
      <c r="N132" s="10"/>
      <c r="O132"/>
      <c r="P132"/>
      <c r="Q132"/>
      <c r="R132"/>
      <c r="S132"/>
      <c r="T132"/>
      <c r="U132"/>
      <c r="V132"/>
      <c r="W132"/>
      <c r="X132"/>
      <c r="Y132"/>
      <c r="Z132"/>
      <c r="AA132"/>
      <c r="AB132"/>
    </row>
    <row r="133" spans="1:28" x14ac:dyDescent="0.3">
      <c r="C133" s="8" t="s">
        <v>8</v>
      </c>
      <c r="D133" s="8" t="s">
        <v>52</v>
      </c>
      <c r="J133" s="87" t="s">
        <v>51</v>
      </c>
      <c r="K133" s="87"/>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-5988.3775800000003</v>
      </c>
      <c r="M146" s="39"/>
      <c r="N146" s="39">
        <v>-202.799903</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16236.773609887903</v>
      </c>
      <c r="M148" s="40"/>
      <c r="N148" s="40">
        <v>0</v>
      </c>
      <c r="U148" s="8"/>
      <c r="V148" s="8"/>
      <c r="W148" s="8"/>
      <c r="X148" s="8"/>
      <c r="Y148" s="8"/>
      <c r="Z148" s="8"/>
      <c r="AA148" s="8"/>
      <c r="AB148" s="8"/>
    </row>
    <row r="149" spans="1:28" x14ac:dyDescent="0.3">
      <c r="D149" s="8" t="s">
        <v>61</v>
      </c>
      <c r="I149" s="28"/>
      <c r="J149" s="28"/>
      <c r="K149" s="28"/>
      <c r="L149" s="40">
        <v>12947.5488665631</v>
      </c>
      <c r="M149" s="40"/>
      <c r="N149" s="40">
        <v>14358.1480705217</v>
      </c>
      <c r="U149" s="8"/>
      <c r="V149" s="8"/>
      <c r="W149" s="8"/>
      <c r="X149" s="8"/>
      <c r="Y149" s="8"/>
      <c r="Z149" s="8"/>
      <c r="AA149" s="8"/>
      <c r="AB149" s="8"/>
    </row>
    <row r="150" spans="1:28" x14ac:dyDescent="0.3">
      <c r="D150" s="14"/>
      <c r="I150" s="28"/>
      <c r="J150" s="28"/>
      <c r="K150" s="28"/>
      <c r="L150" s="90"/>
      <c r="M150" s="90"/>
      <c r="N150" s="90"/>
      <c r="Q150" s="528"/>
      <c r="U150" s="8"/>
      <c r="V150" s="8"/>
      <c r="W150" s="8"/>
      <c r="X150" s="8"/>
      <c r="Y150" s="8"/>
      <c r="Z150" s="8"/>
      <c r="AA150" s="8"/>
      <c r="AB150" s="8"/>
    </row>
    <row r="151" spans="1:28" x14ac:dyDescent="0.3">
      <c r="C151" s="8" t="s">
        <v>62</v>
      </c>
      <c r="D151" s="8" t="s">
        <v>359</v>
      </c>
      <c r="J151" s="28"/>
      <c r="K151" s="28"/>
      <c r="L151" s="39">
        <v>-78307.367748006116</v>
      </c>
      <c r="M151" s="39"/>
      <c r="N151" s="39">
        <v>-2254.0677837075868</v>
      </c>
      <c r="Q151" s="529"/>
      <c r="U151" s="8"/>
      <c r="V151" s="8"/>
      <c r="W151" s="8"/>
      <c r="X151" s="8"/>
      <c r="Y151" s="8"/>
      <c r="Z151" s="8"/>
      <c r="AA151" s="8"/>
      <c r="AB151" s="8"/>
    </row>
    <row r="152" spans="1:28" x14ac:dyDescent="0.3">
      <c r="I152" s="8" t="s">
        <v>64</v>
      </c>
      <c r="J152" s="28"/>
      <c r="K152" s="28"/>
      <c r="L152" s="27">
        <v>54.841062999999998</v>
      </c>
      <c r="M152" s="27"/>
      <c r="N152" s="27">
        <v>-2035.253886</v>
      </c>
      <c r="Q152" s="529"/>
      <c r="U152" s="8"/>
      <c r="V152" s="8"/>
      <c r="W152" s="8"/>
      <c r="X152" s="8"/>
      <c r="Y152" s="8"/>
      <c r="Z152" s="8"/>
      <c r="AA152" s="8"/>
      <c r="AB152" s="8"/>
    </row>
    <row r="153" spans="1:28" x14ac:dyDescent="0.3">
      <c r="I153" s="8" t="s">
        <v>65</v>
      </c>
      <c r="J153" s="28"/>
      <c r="K153" s="28"/>
      <c r="L153" s="27">
        <v>-79541.130774460005</v>
      </c>
      <c r="M153" s="27"/>
      <c r="N153" s="27">
        <v>-203.27685223458383</v>
      </c>
      <c r="Q153" s="529"/>
      <c r="U153" s="8"/>
      <c r="V153" s="8"/>
      <c r="W153" s="8"/>
      <c r="X153" s="8"/>
      <c r="Y153" s="8"/>
      <c r="Z153" s="8"/>
      <c r="AA153" s="8"/>
      <c r="AB153" s="8"/>
    </row>
    <row r="154" spans="1:28" x14ac:dyDescent="0.3">
      <c r="I154" s="8" t="s">
        <v>66</v>
      </c>
      <c r="J154" s="28"/>
      <c r="K154" s="28"/>
      <c r="L154" s="27">
        <v>1178.9219634538852</v>
      </c>
      <c r="M154" s="27"/>
      <c r="N154" s="27">
        <v>-15.537045473003211</v>
      </c>
      <c r="Q154" s="529"/>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8"/>
      <c r="M161" s="8"/>
      <c r="N161" s="8"/>
      <c r="U161" s="8"/>
      <c r="V161" s="8"/>
      <c r="W161" s="8"/>
      <c r="X161" s="8"/>
      <c r="Y161" s="8"/>
      <c r="Z161" s="8"/>
      <c r="AA161" s="8"/>
      <c r="AB161" s="8"/>
    </row>
    <row r="162" spans="1:28" ht="13.2" x14ac:dyDescent="0.25">
      <c r="A162" s="8"/>
      <c r="B162" s="8"/>
      <c r="L162" s="8"/>
      <c r="M162" s="8"/>
      <c r="N162" s="8"/>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8"/>
      <c r="M165" s="8"/>
      <c r="N165" s="8"/>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J58" sqref="J58"/>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42979</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53743.215287950094</v>
      </c>
      <c r="L8" s="448"/>
      <c r="M8" s="433">
        <v>5147.5502986500014</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55263.080482101759</v>
      </c>
      <c r="L9" s="448"/>
      <c r="M9" s="433">
        <v>17459.486216446909</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7531.7060011640333</v>
      </c>
      <c r="L10" s="448"/>
      <c r="M10" s="433">
        <v>1286.5391208103788</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19974.637373861355</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470.6547667993288</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12800.267756190318</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4531.2510460764352</v>
      </c>
      <c r="L14" s="448"/>
      <c r="M14" s="433">
        <v>983.62194196442454</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154314.81271414334</v>
      </c>
      <c r="L16" s="451"/>
      <c r="M16" s="450">
        <v>24877.197577871713</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-43248.716922630098</v>
      </c>
      <c r="L20" s="448"/>
      <c r="M20" s="433">
        <v>-5148.0479740499995</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-44773.015806422016</v>
      </c>
      <c r="L21" s="448"/>
      <c r="M21" s="433">
        <v>-17460.971600744801</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-2293.895458201529</v>
      </c>
      <c r="L22" s="448"/>
      <c r="M22" s="433">
        <v>-1286.5687123867071</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-14322.670176834601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-456.27635635988838</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-4463.9973372694321</v>
      </c>
      <c r="L26" s="448"/>
      <c r="M26" s="433">
        <v>-981.70245516410898</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-109558.57205771755</v>
      </c>
      <c r="L28" s="451"/>
      <c r="M28" s="450">
        <v>-24877.290742345616</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149783.56166806689</v>
      </c>
      <c r="L32" s="11"/>
      <c r="M32" s="433">
        <v>23893.575635907288</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4531.2510460764352</v>
      </c>
      <c r="L33" s="11"/>
      <c r="M33" s="433">
        <v>983.62194196442454</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154314.81271414334</v>
      </c>
      <c r="L34" s="11"/>
      <c r="M34" s="452">
        <v>24877.197577871713</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146385.1892214953</v>
      </c>
      <c r="L36" s="433"/>
      <c r="M36" s="457"/>
      <c r="N36" s="456"/>
      <c r="O36" s="149"/>
      <c r="P36" s="149"/>
      <c r="Q36" s="149"/>
      <c r="V36" s="470">
        <v>-122932.51679580574</v>
      </c>
      <c r="W36" s="475"/>
      <c r="X36"/>
    </row>
    <row r="37" spans="3:26" s="453" customFormat="1" x14ac:dyDescent="0.3">
      <c r="I37" s="455" t="s">
        <v>355</v>
      </c>
      <c r="K37" s="478">
        <v>4436.7810618892681</v>
      </c>
      <c r="L37" s="433"/>
      <c r="M37" s="457"/>
      <c r="N37" s="456"/>
      <c r="O37" s="149"/>
      <c r="P37" s="149"/>
      <c r="Q37" s="149"/>
      <c r="V37" s="470">
        <v>-129.17219425898475</v>
      </c>
      <c r="W37" s="475"/>
      <c r="X37"/>
    </row>
    <row r="38" spans="3:26" s="453" customFormat="1" x14ac:dyDescent="0.3">
      <c r="J38" s="431"/>
      <c r="K38" s="479">
        <v>150821.97028338455</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153" priority="37" operator="between">
      <formula>0.49</formula>
      <formula>-0.49</formula>
    </cfRule>
    <cfRule type="cellIs" dxfId="152" priority="38" operator="notBetween">
      <formula>0.49</formula>
      <formula>-0.49</formula>
    </cfRule>
  </conditionalFormatting>
  <conditionalFormatting sqref="X8:X10 X14 V8:V14 V20:V24 V26 X20:X22 X26">
    <cfRule type="cellIs" dxfId="151" priority="35" operator="notEqual">
      <formula>0</formula>
    </cfRule>
    <cfRule type="cellIs" dxfId="150" priority="36" operator="equal">
      <formula>0</formula>
    </cfRule>
  </conditionalFormatting>
  <conditionalFormatting sqref="V8:V14 X8:X10 X14 V20:V24 V26 X20:X22 X26">
    <cfRule type="cellIs" dxfId="149" priority="33" operator="notBetween">
      <formula>1</formula>
      <formula>-1</formula>
    </cfRule>
    <cfRule type="cellIs" dxfId="148" priority="34" operator="between">
      <formula>1</formula>
      <formula>-1</formula>
    </cfRule>
  </conditionalFormatting>
  <conditionalFormatting sqref="X13">
    <cfRule type="cellIs" dxfId="147" priority="31" operator="notEqual">
      <formula>0</formula>
    </cfRule>
    <cfRule type="cellIs" dxfId="146" priority="32" operator="equal">
      <formula>0</formula>
    </cfRule>
  </conditionalFormatting>
  <conditionalFormatting sqref="X13">
    <cfRule type="cellIs" dxfId="145" priority="29" operator="notBetween">
      <formula>1</formula>
      <formula>-1</formula>
    </cfRule>
    <cfRule type="cellIs" dxfId="144" priority="30" operator="between">
      <formula>1</formula>
      <formula>-1</formula>
    </cfRule>
  </conditionalFormatting>
  <conditionalFormatting sqref="V16">
    <cfRule type="cellIs" dxfId="143" priority="27" operator="notEqual">
      <formula>0</formula>
    </cfRule>
    <cfRule type="cellIs" dxfId="142" priority="28" operator="equal">
      <formula>0</formula>
    </cfRule>
  </conditionalFormatting>
  <conditionalFormatting sqref="V16">
    <cfRule type="cellIs" dxfId="141" priority="25" operator="notBetween">
      <formula>1</formula>
      <formula>-1</formula>
    </cfRule>
    <cfRule type="cellIs" dxfId="140" priority="26" operator="between">
      <formula>1</formula>
      <formula>-1</formula>
    </cfRule>
  </conditionalFormatting>
  <conditionalFormatting sqref="X16">
    <cfRule type="cellIs" dxfId="139" priority="23" operator="notEqual">
      <formula>0</formula>
    </cfRule>
    <cfRule type="cellIs" dxfId="138" priority="24" operator="equal">
      <formula>0</formula>
    </cfRule>
  </conditionalFormatting>
  <conditionalFormatting sqref="X16">
    <cfRule type="cellIs" dxfId="137" priority="21" operator="notBetween">
      <formula>1</formula>
      <formula>-1</formula>
    </cfRule>
    <cfRule type="cellIs" dxfId="136" priority="22" operator="between">
      <formula>1</formula>
      <formula>-1</formula>
    </cfRule>
  </conditionalFormatting>
  <conditionalFormatting sqref="V28">
    <cfRule type="cellIs" dxfId="135" priority="19" operator="notEqual">
      <formula>0</formula>
    </cfRule>
    <cfRule type="cellIs" dxfId="134" priority="20" operator="equal">
      <formula>0</formula>
    </cfRule>
  </conditionalFormatting>
  <conditionalFormatting sqref="V28">
    <cfRule type="cellIs" dxfId="133" priority="17" operator="notBetween">
      <formula>1</formula>
      <formula>-1</formula>
    </cfRule>
    <cfRule type="cellIs" dxfId="132" priority="18" operator="between">
      <formula>1</formula>
      <formula>-1</formula>
    </cfRule>
  </conditionalFormatting>
  <conditionalFormatting sqref="X28">
    <cfRule type="cellIs" dxfId="131" priority="15" operator="notEqual">
      <formula>0</formula>
    </cfRule>
    <cfRule type="cellIs" dxfId="130" priority="16" operator="equal">
      <formula>0</formula>
    </cfRule>
  </conditionalFormatting>
  <conditionalFormatting sqref="X28">
    <cfRule type="cellIs" dxfId="129" priority="13" operator="notBetween">
      <formula>1</formula>
      <formula>-1</formula>
    </cfRule>
    <cfRule type="cellIs" dxfId="128" priority="14" operator="between">
      <formula>1</formula>
      <formula>-1</formula>
    </cfRule>
  </conditionalFormatting>
  <conditionalFormatting sqref="V32:V34">
    <cfRule type="cellIs" dxfId="127" priority="11" operator="notEqual">
      <formula>0</formula>
    </cfRule>
    <cfRule type="cellIs" dxfId="126" priority="12" operator="equal">
      <formula>0</formula>
    </cfRule>
  </conditionalFormatting>
  <conditionalFormatting sqref="V32:V34">
    <cfRule type="cellIs" dxfId="125" priority="9" operator="notBetween">
      <formula>1</formula>
      <formula>-1</formula>
    </cfRule>
    <cfRule type="cellIs" dxfId="124" priority="10" operator="between">
      <formula>1</formula>
      <formula>-1</formula>
    </cfRule>
  </conditionalFormatting>
  <conditionalFormatting sqref="X32:X34">
    <cfRule type="cellIs" dxfId="123" priority="7" operator="notEqual">
      <formula>0</formula>
    </cfRule>
    <cfRule type="cellIs" dxfId="122" priority="8" operator="equal">
      <formula>0</formula>
    </cfRule>
  </conditionalFormatting>
  <conditionalFormatting sqref="X32:X34">
    <cfRule type="cellIs" dxfId="121" priority="5" operator="notBetween">
      <formula>1</formula>
      <formula>-1</formula>
    </cfRule>
    <cfRule type="cellIs" dxfId="120" priority="6" operator="between">
      <formula>1</formula>
      <formula>-1</formula>
    </cfRule>
  </conditionalFormatting>
  <conditionalFormatting sqref="V36:V38">
    <cfRule type="cellIs" dxfId="119" priority="3" operator="notEqual">
      <formula>0</formula>
    </cfRule>
    <cfRule type="cellIs" dxfId="118" priority="4" operator="equal">
      <formula>0</formula>
    </cfRule>
  </conditionalFormatting>
  <conditionalFormatting sqref="V36:V38">
    <cfRule type="cellIs" dxfId="117" priority="1" operator="notBetween">
      <formula>1</formula>
      <formula>-1</formula>
    </cfRule>
    <cfRule type="cellIs" dxfId="11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2:AZ48"/>
  <sheetViews>
    <sheetView showGridLines="0" view="pageBreakPreview" topLeftCell="A22" zoomScale="85" zoomScaleNormal="80" zoomScaleSheetLayoutView="85" workbookViewId="0">
      <selection activeCell="B2" sqref="B2"/>
    </sheetView>
  </sheetViews>
  <sheetFormatPr defaultColWidth="9.109375" defaultRowHeight="14.4" x14ac:dyDescent="0.3"/>
  <cols>
    <col min="1" max="1" width="9" style="496" customWidth="1"/>
    <col min="2" max="2" width="3.33203125" style="496" customWidth="1"/>
    <col min="3" max="3" width="4.5546875" style="496" customWidth="1"/>
    <col min="4" max="4" width="38.88671875" style="496" customWidth="1"/>
    <col min="5" max="5" width="9.109375" style="498" bestFit="1" customWidth="1"/>
    <col min="6" max="6" width="11.44140625" style="498" customWidth="1"/>
    <col min="7" max="8" width="12.6640625" style="498" bestFit="1" customWidth="1"/>
    <col min="9" max="9" width="7.88671875" style="498" bestFit="1" customWidth="1"/>
    <col min="10" max="10" width="17.88671875" style="498" bestFit="1" customWidth="1"/>
    <col min="11" max="11" width="13.5546875" style="498" bestFit="1" customWidth="1"/>
    <col min="12" max="12" width="12.6640625" style="498" bestFit="1" customWidth="1"/>
    <col min="13" max="13" width="9.33203125" style="499" bestFit="1" customWidth="1"/>
    <col min="14" max="14" width="7.88671875" style="544" customWidth="1"/>
    <col min="15" max="15" width="11.44140625" style="544" customWidth="1"/>
    <col min="16" max="16" width="12.6640625" style="544" customWidth="1"/>
    <col min="17" max="17" width="14" style="544" customWidth="1"/>
    <col min="18" max="18" width="7.88671875" style="544" customWidth="1"/>
    <col min="19" max="19" width="17.88671875" style="544" customWidth="1"/>
    <col min="20" max="20" width="9.33203125" style="544" customWidth="1"/>
    <col min="21" max="23" width="9.109375" style="544"/>
    <col min="24" max="24" width="12.6640625" style="544" customWidth="1"/>
    <col min="25" max="52" width="8.88671875" style="544" customWidth="1"/>
    <col min="53" max="16384" width="9.109375" style="496"/>
  </cols>
  <sheetData>
    <row r="2" spans="2:52" ht="17.399999999999999" x14ac:dyDescent="0.3">
      <c r="B2" s="497" t="s">
        <v>95</v>
      </c>
      <c r="H2" s="499"/>
    </row>
    <row r="3" spans="2:52" ht="31.5" customHeight="1" x14ac:dyDescent="0.3">
      <c r="B3" s="497" t="s">
        <v>96</v>
      </c>
      <c r="H3" s="499"/>
    </row>
    <row r="4" spans="2:52" x14ac:dyDescent="0.3">
      <c r="H4" s="499"/>
    </row>
    <row r="5" spans="2:52" x14ac:dyDescent="0.3">
      <c r="F5" s="500" t="s">
        <v>2</v>
      </c>
      <c r="H5" s="499"/>
      <c r="J5" s="500" t="s">
        <v>3</v>
      </c>
    </row>
    <row r="6" spans="2:52" ht="6.75" customHeight="1" x14ac:dyDescent="0.3">
      <c r="H6" s="499"/>
    </row>
    <row r="7" spans="2:52" x14ac:dyDescent="0.3">
      <c r="B7" s="496" t="s">
        <v>70</v>
      </c>
      <c r="H7" s="499"/>
    </row>
    <row r="8" spans="2:52" x14ac:dyDescent="0.3">
      <c r="C8" s="501"/>
      <c r="E8" s="502">
        <v>43435</v>
      </c>
      <c r="F8" s="502"/>
      <c r="G8" s="502">
        <v>43466</v>
      </c>
      <c r="H8" s="502"/>
      <c r="I8" s="502">
        <v>43435</v>
      </c>
      <c r="J8" s="502"/>
      <c r="K8" s="502">
        <v>43466</v>
      </c>
      <c r="L8" s="502"/>
      <c r="M8" s="545"/>
    </row>
    <row r="9" spans="2:52" ht="22.5" customHeight="1" x14ac:dyDescent="0.3">
      <c r="K9" s="503"/>
      <c r="M9" s="546"/>
    </row>
    <row r="10" spans="2:52" s="504" customFormat="1" ht="15.6" x14ac:dyDescent="0.3">
      <c r="B10" s="505" t="s">
        <v>433</v>
      </c>
      <c r="E10" s="506">
        <v>176576.55793902033</v>
      </c>
      <c r="F10" s="507"/>
      <c r="G10" s="508">
        <v>180845.17466973927</v>
      </c>
      <c r="H10" s="508"/>
      <c r="I10" s="506">
        <v>20787.057597086627</v>
      </c>
      <c r="J10" s="509"/>
      <c r="K10" s="508">
        <v>17872.633362310662</v>
      </c>
      <c r="L10" s="508"/>
      <c r="M10" s="547"/>
      <c r="N10" s="544"/>
      <c r="O10" s="544"/>
      <c r="P10" s="544"/>
      <c r="Q10" s="544"/>
      <c r="R10" s="544"/>
      <c r="S10" s="544"/>
      <c r="T10" s="544"/>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c r="AT10" s="544"/>
      <c r="AU10" s="544"/>
      <c r="AV10" s="544"/>
      <c r="AW10" s="544"/>
      <c r="AX10" s="544"/>
      <c r="AY10" s="544"/>
      <c r="AZ10" s="544"/>
    </row>
    <row r="11" spans="2:52" x14ac:dyDescent="0.3">
      <c r="B11" s="510"/>
      <c r="E11" s="506"/>
      <c r="F11" s="503"/>
      <c r="G11" s="503"/>
      <c r="H11" s="503"/>
      <c r="I11" s="506"/>
      <c r="J11" s="511"/>
      <c r="K11" s="506"/>
      <c r="L11" s="503"/>
      <c r="M11" s="548"/>
    </row>
    <row r="12" spans="2:52" x14ac:dyDescent="0.3">
      <c r="B12" s="510"/>
      <c r="E12" s="506"/>
      <c r="F12" s="503"/>
      <c r="G12" s="508"/>
      <c r="H12" s="508"/>
      <c r="I12" s="506"/>
      <c r="J12" s="511"/>
      <c r="K12" s="506"/>
      <c r="L12" s="508"/>
      <c r="M12" s="548"/>
    </row>
    <row r="13" spans="2:52" x14ac:dyDescent="0.3">
      <c r="B13" s="510"/>
      <c r="E13" s="506"/>
      <c r="F13" s="503"/>
      <c r="G13" s="508"/>
      <c r="H13" s="508"/>
      <c r="I13" s="506"/>
      <c r="J13" s="511"/>
      <c r="K13" s="506"/>
      <c r="L13" s="508"/>
      <c r="M13" s="548"/>
    </row>
    <row r="14" spans="2:52" x14ac:dyDescent="0.3">
      <c r="B14" s="510"/>
      <c r="E14" s="506"/>
      <c r="F14" s="503"/>
      <c r="G14" s="508"/>
      <c r="H14" s="508"/>
      <c r="I14" s="506"/>
      <c r="J14" s="511"/>
      <c r="K14" s="506"/>
      <c r="L14" s="508"/>
      <c r="M14" s="548"/>
    </row>
    <row r="15" spans="2:52" s="504" customFormat="1" ht="15.6" x14ac:dyDescent="0.3">
      <c r="B15" s="505" t="s">
        <v>72</v>
      </c>
      <c r="E15" s="506">
        <v>-122319.84529304388</v>
      </c>
      <c r="F15" s="507"/>
      <c r="G15" s="508">
        <v>-125053.1882110398</v>
      </c>
      <c r="H15" s="508"/>
      <c r="I15" s="506">
        <v>-20788.015207816999</v>
      </c>
      <c r="J15" s="509"/>
      <c r="K15" s="506">
        <v>-17877.580398207308</v>
      </c>
      <c r="L15" s="508"/>
      <c r="M15" s="548"/>
      <c r="N15" s="544"/>
      <c r="O15" s="544"/>
      <c r="P15" s="544"/>
      <c r="Q15" s="544"/>
      <c r="R15" s="544"/>
      <c r="S15" s="544"/>
      <c r="T15" s="544"/>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c r="AT15" s="544"/>
      <c r="AU15" s="544"/>
      <c r="AV15" s="544"/>
      <c r="AW15" s="544"/>
      <c r="AX15" s="544"/>
      <c r="AY15" s="544"/>
      <c r="AZ15" s="544"/>
    </row>
    <row r="16" spans="2:52" x14ac:dyDescent="0.3">
      <c r="E16" s="512"/>
      <c r="F16" s="503"/>
      <c r="G16" s="511"/>
      <c r="H16" s="511"/>
      <c r="I16" s="512"/>
      <c r="J16" s="511"/>
      <c r="K16" s="512"/>
      <c r="L16" s="511"/>
      <c r="M16" s="548"/>
    </row>
    <row r="17" spans="1:52" s="504" customFormat="1" ht="15.6" x14ac:dyDescent="0.3">
      <c r="B17" s="513" t="s">
        <v>29</v>
      </c>
      <c r="E17" s="506"/>
      <c r="F17" s="507"/>
      <c r="G17" s="514"/>
      <c r="H17" s="514"/>
      <c r="I17" s="506"/>
      <c r="J17" s="509"/>
      <c r="K17" s="506"/>
      <c r="L17" s="514"/>
      <c r="M17" s="548"/>
      <c r="N17" s="544"/>
      <c r="O17" s="544"/>
      <c r="P17" s="544"/>
      <c r="Q17" s="544"/>
      <c r="R17" s="544"/>
      <c r="S17" s="544"/>
      <c r="T17" s="544"/>
      <c r="U17" s="544"/>
      <c r="V17" s="544"/>
      <c r="W17" s="544"/>
      <c r="X17" s="544"/>
      <c r="Y17" s="544"/>
      <c r="Z17" s="544"/>
      <c r="AA17" s="544"/>
      <c r="AB17" s="544"/>
      <c r="AC17" s="544"/>
      <c r="AD17" s="544"/>
      <c r="AE17" s="544"/>
      <c r="AF17" s="544"/>
      <c r="AG17" s="544"/>
      <c r="AH17" s="544"/>
      <c r="AI17" s="544"/>
      <c r="AJ17" s="544"/>
      <c r="AK17" s="544"/>
      <c r="AL17" s="544"/>
      <c r="AM17" s="544"/>
      <c r="AN17" s="544"/>
      <c r="AO17" s="544"/>
      <c r="AP17" s="544"/>
      <c r="AQ17" s="544"/>
      <c r="AR17" s="544"/>
      <c r="AS17" s="544"/>
      <c r="AT17" s="544"/>
      <c r="AU17" s="544"/>
      <c r="AV17" s="544"/>
      <c r="AW17" s="544"/>
      <c r="AX17" s="544"/>
      <c r="AY17" s="544"/>
      <c r="AZ17" s="544"/>
    </row>
    <row r="18" spans="1:52" x14ac:dyDescent="0.3">
      <c r="C18" s="496" t="s">
        <v>434</v>
      </c>
      <c r="E18" s="512">
        <v>-77385.369703228789</v>
      </c>
      <c r="F18" s="503"/>
      <c r="G18" s="511">
        <v>-76775.233939036654</v>
      </c>
      <c r="H18" s="511"/>
      <c r="I18" s="512">
        <v>-2225.3339661494506</v>
      </c>
      <c r="J18" s="511"/>
      <c r="K18" s="512">
        <v>-1642.5546646417451</v>
      </c>
      <c r="L18" s="511"/>
      <c r="M18" s="548"/>
    </row>
    <row r="19" spans="1:52" s="504" customFormat="1" ht="15.6" x14ac:dyDescent="0.3">
      <c r="C19" s="496" t="s">
        <v>435</v>
      </c>
      <c r="E19" s="512">
        <v>-30839.926339663099</v>
      </c>
      <c r="F19" s="503"/>
      <c r="G19" s="511">
        <v>-34082.975063605896</v>
      </c>
      <c r="H19" s="511"/>
      <c r="I19" s="512">
        <v>0</v>
      </c>
      <c r="J19" s="511"/>
      <c r="K19" s="512">
        <v>-820.74815053999998</v>
      </c>
      <c r="L19" s="511"/>
      <c r="M19" s="548"/>
      <c r="N19" s="544"/>
      <c r="O19" s="544"/>
      <c r="P19" s="544"/>
      <c r="Q19" s="544"/>
      <c r="R19" s="544"/>
      <c r="S19" s="544"/>
      <c r="T19" s="544"/>
      <c r="U19" s="544"/>
      <c r="V19" s="544"/>
      <c r="W19" s="544"/>
      <c r="X19" s="544"/>
      <c r="Y19" s="544"/>
      <c r="Z19" s="544"/>
      <c r="AA19" s="544"/>
      <c r="AB19" s="544"/>
      <c r="AC19" s="544"/>
      <c r="AD19" s="544"/>
      <c r="AE19" s="544"/>
      <c r="AF19" s="544"/>
      <c r="AG19" s="544"/>
      <c r="AH19" s="544"/>
      <c r="AI19" s="544"/>
      <c r="AJ19" s="544"/>
      <c r="AK19" s="544"/>
      <c r="AL19" s="544"/>
      <c r="AM19" s="544"/>
      <c r="AN19" s="544"/>
      <c r="AO19" s="544"/>
      <c r="AP19" s="544"/>
      <c r="AQ19" s="544"/>
      <c r="AR19" s="544"/>
      <c r="AS19" s="544"/>
      <c r="AT19" s="544"/>
      <c r="AU19" s="544"/>
      <c r="AV19" s="544"/>
      <c r="AW19" s="544"/>
      <c r="AX19" s="544"/>
      <c r="AY19" s="544"/>
      <c r="AZ19" s="544"/>
    </row>
    <row r="20" spans="1:52" x14ac:dyDescent="0.3">
      <c r="B20" s="510"/>
      <c r="E20" s="506"/>
      <c r="F20" s="503"/>
      <c r="G20" s="508"/>
      <c r="H20" s="508"/>
      <c r="I20" s="506"/>
      <c r="J20" s="511"/>
      <c r="K20" s="506"/>
      <c r="L20" s="508"/>
      <c r="M20" s="548"/>
    </row>
    <row r="21" spans="1:52" x14ac:dyDescent="0.3">
      <c r="B21" s="510"/>
      <c r="E21" s="506"/>
      <c r="F21" s="503"/>
      <c r="G21" s="508"/>
      <c r="H21" s="508"/>
      <c r="I21" s="506"/>
      <c r="J21" s="511"/>
      <c r="K21" s="506"/>
      <c r="L21" s="508"/>
      <c r="M21" s="548"/>
    </row>
    <row r="22" spans="1:52" x14ac:dyDescent="0.3">
      <c r="B22" s="510"/>
      <c r="E22" s="506"/>
      <c r="F22" s="503"/>
      <c r="G22" s="508"/>
      <c r="H22" s="508"/>
      <c r="I22" s="506"/>
      <c r="J22" s="511"/>
      <c r="K22" s="506"/>
      <c r="L22" s="508"/>
      <c r="M22" s="548"/>
    </row>
    <row r="23" spans="1:52" x14ac:dyDescent="0.3">
      <c r="B23" s="510"/>
      <c r="E23" s="506"/>
      <c r="F23" s="503"/>
      <c r="G23" s="508"/>
      <c r="H23" s="508"/>
      <c r="I23" s="506"/>
      <c r="J23" s="511"/>
      <c r="K23" s="506"/>
      <c r="L23" s="508"/>
      <c r="M23" s="548"/>
    </row>
    <row r="24" spans="1:52" s="504" customFormat="1" ht="15.6" x14ac:dyDescent="0.3">
      <c r="B24" s="505" t="s">
        <v>436</v>
      </c>
      <c r="E24" s="506">
        <v>54256.712645976455</v>
      </c>
      <c r="F24" s="507"/>
      <c r="G24" s="508">
        <v>55791.986458699466</v>
      </c>
      <c r="H24" s="508"/>
      <c r="I24" s="508">
        <v>-0.95761073037283495</v>
      </c>
      <c r="J24" s="509"/>
      <c r="K24" s="508">
        <v>-4.9470358966464119</v>
      </c>
      <c r="L24" s="549"/>
      <c r="M24" s="548"/>
      <c r="N24" s="544"/>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row>
    <row r="25" spans="1:52" x14ac:dyDescent="0.3">
      <c r="E25" s="515"/>
      <c r="F25" s="503"/>
      <c r="G25" s="503"/>
      <c r="H25" s="503"/>
      <c r="I25" s="515"/>
      <c r="J25" s="503"/>
      <c r="K25" s="503"/>
      <c r="L25" s="503"/>
      <c r="M25" s="546"/>
    </row>
    <row r="26" spans="1:52" x14ac:dyDescent="0.3">
      <c r="E26" s="503"/>
      <c r="F26" s="503"/>
      <c r="G26" s="503"/>
      <c r="H26" s="503"/>
      <c r="I26" s="503"/>
      <c r="J26" s="503"/>
      <c r="K26" s="503"/>
      <c r="L26" s="503"/>
      <c r="M26" s="546"/>
    </row>
    <row r="27" spans="1:52" ht="15.6" x14ac:dyDescent="0.3">
      <c r="B27" s="505" t="s">
        <v>140</v>
      </c>
      <c r="E27" s="503"/>
      <c r="F27" s="508">
        <v>1535.2738127230114</v>
      </c>
      <c r="G27" s="503"/>
      <c r="H27" s="503"/>
      <c r="I27" s="503"/>
      <c r="J27" s="508">
        <v>-3.9894251662735769</v>
      </c>
      <c r="K27" s="503"/>
      <c r="L27" s="503"/>
      <c r="M27" s="546"/>
    </row>
    <row r="28" spans="1:52" x14ac:dyDescent="0.3">
      <c r="E28" s="503"/>
      <c r="F28" s="516"/>
      <c r="G28" s="503"/>
      <c r="H28" s="503"/>
      <c r="I28" s="503"/>
      <c r="J28" s="516"/>
      <c r="K28" s="503"/>
      <c r="L28" s="503"/>
      <c r="M28" s="546"/>
    </row>
    <row r="29" spans="1:52" s="517" customFormat="1" ht="15.6" x14ac:dyDescent="0.3">
      <c r="B29" s="518" t="s">
        <v>106</v>
      </c>
      <c r="E29" s="519"/>
      <c r="F29" s="516"/>
      <c r="G29" s="519"/>
      <c r="H29" s="519"/>
      <c r="I29" s="519"/>
      <c r="J29" s="516"/>
      <c r="K29" s="503"/>
      <c r="L29" s="519"/>
      <c r="M29" s="546"/>
      <c r="N29" s="544"/>
      <c r="O29" s="544"/>
      <c r="P29" s="544"/>
      <c r="Q29" s="544"/>
      <c r="R29" s="544"/>
      <c r="S29" s="544"/>
      <c r="T29" s="544"/>
      <c r="U29" s="544"/>
      <c r="V29" s="544"/>
      <c r="W29" s="544"/>
      <c r="X29" s="544"/>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4"/>
      <c r="AY29" s="544"/>
      <c r="AZ29" s="544"/>
    </row>
    <row r="30" spans="1:52" s="517" customFormat="1" ht="15.6" x14ac:dyDescent="0.3">
      <c r="A30" s="520"/>
      <c r="B30" s="521"/>
      <c r="C30" s="522" t="s">
        <v>437</v>
      </c>
      <c r="E30" s="519"/>
      <c r="F30" s="508">
        <v>671.50694472301132</v>
      </c>
      <c r="G30" s="519"/>
      <c r="H30" s="519"/>
      <c r="I30" s="519"/>
      <c r="J30" s="508">
        <v>-3.9316231662735768</v>
      </c>
      <c r="K30" s="503"/>
      <c r="L30" s="519"/>
      <c r="M30" s="546"/>
      <c r="N30" s="544"/>
      <c r="O30" s="544"/>
      <c r="P30" s="544"/>
      <c r="Q30" s="544"/>
      <c r="R30" s="544"/>
      <c r="S30" s="544"/>
      <c r="T30" s="544"/>
      <c r="U30" s="544"/>
      <c r="V30" s="544"/>
      <c r="W30" s="544"/>
      <c r="X30" s="544"/>
      <c r="Y30" s="544"/>
      <c r="Z30" s="544"/>
      <c r="AA30" s="544"/>
      <c r="AB30" s="544"/>
      <c r="AC30" s="544"/>
      <c r="AD30" s="544"/>
      <c r="AE30" s="544"/>
      <c r="AF30" s="544"/>
      <c r="AG30" s="544"/>
      <c r="AH30" s="544"/>
      <c r="AI30" s="544"/>
      <c r="AJ30" s="544"/>
      <c r="AK30" s="544"/>
      <c r="AL30" s="544"/>
      <c r="AM30" s="544"/>
      <c r="AN30" s="544"/>
      <c r="AO30" s="544"/>
      <c r="AP30" s="544"/>
      <c r="AQ30" s="544"/>
      <c r="AR30" s="544"/>
      <c r="AS30" s="544"/>
      <c r="AT30" s="544"/>
      <c r="AU30" s="544"/>
      <c r="AV30" s="544"/>
      <c r="AW30" s="544"/>
      <c r="AX30" s="544"/>
      <c r="AY30" s="544"/>
      <c r="AZ30" s="544"/>
    </row>
    <row r="31" spans="1:52" s="517" customFormat="1" ht="15.6" x14ac:dyDescent="0.3">
      <c r="B31" s="521"/>
      <c r="C31" s="522"/>
      <c r="E31" s="519"/>
      <c r="F31" s="516"/>
      <c r="G31" s="519"/>
      <c r="H31" s="519"/>
      <c r="I31" s="519"/>
      <c r="J31" s="511"/>
      <c r="K31" s="503"/>
      <c r="L31" s="519"/>
      <c r="M31" s="546"/>
      <c r="N31" s="544"/>
      <c r="O31" s="544"/>
      <c r="P31" s="544"/>
      <c r="Q31" s="544"/>
      <c r="R31" s="544"/>
      <c r="S31" s="544"/>
      <c r="T31" s="544"/>
      <c r="U31" s="544"/>
      <c r="V31" s="544"/>
      <c r="W31" s="544"/>
      <c r="X31" s="544"/>
      <c r="Y31" s="544"/>
      <c r="Z31" s="544"/>
      <c r="AA31" s="544"/>
      <c r="AB31" s="544"/>
      <c r="AC31" s="544"/>
      <c r="AD31" s="544"/>
      <c r="AE31" s="544"/>
      <c r="AF31" s="544"/>
      <c r="AG31" s="544"/>
      <c r="AH31" s="544"/>
      <c r="AI31" s="544"/>
      <c r="AJ31" s="544"/>
      <c r="AK31" s="544"/>
      <c r="AL31" s="544"/>
      <c r="AM31" s="544"/>
      <c r="AN31" s="544"/>
      <c r="AO31" s="544"/>
      <c r="AP31" s="544"/>
      <c r="AQ31" s="544"/>
      <c r="AR31" s="544"/>
      <c r="AS31" s="544"/>
      <c r="AT31" s="544"/>
      <c r="AU31" s="544"/>
      <c r="AV31" s="544"/>
      <c r="AW31" s="544"/>
      <c r="AX31" s="544"/>
      <c r="AY31" s="544"/>
      <c r="AZ31" s="544"/>
    </row>
    <row r="32" spans="1:52" s="517" customFormat="1" ht="15.6" x14ac:dyDescent="0.3">
      <c r="B32" s="522"/>
      <c r="C32" s="522" t="s">
        <v>438</v>
      </c>
      <c r="D32" s="522"/>
      <c r="E32" s="503"/>
      <c r="F32" s="512">
        <v>863.76686800000004</v>
      </c>
      <c r="G32" s="515"/>
      <c r="H32" s="515"/>
      <c r="I32" s="515"/>
      <c r="J32" s="512">
        <v>-5.7801999999999999E-2</v>
      </c>
      <c r="K32" s="515"/>
      <c r="L32" s="515"/>
      <c r="M32" s="550"/>
      <c r="N32" s="544"/>
      <c r="O32" s="544"/>
      <c r="P32" s="544"/>
      <c r="Q32" s="544"/>
      <c r="R32" s="544"/>
      <c r="S32" s="544"/>
      <c r="T32" s="544"/>
      <c r="U32" s="544"/>
      <c r="V32" s="544"/>
      <c r="W32" s="544"/>
      <c r="X32" s="544"/>
      <c r="Y32" s="544"/>
      <c r="Z32" s="544"/>
      <c r="AA32" s="544"/>
      <c r="AB32" s="544"/>
      <c r="AC32" s="544"/>
      <c r="AD32" s="544"/>
      <c r="AE32" s="544"/>
      <c r="AF32" s="544"/>
      <c r="AG32" s="544"/>
      <c r="AH32" s="544"/>
      <c r="AI32" s="544"/>
      <c r="AJ32" s="544"/>
      <c r="AK32" s="544"/>
      <c r="AL32" s="544"/>
      <c r="AM32" s="544"/>
      <c r="AN32" s="544"/>
      <c r="AO32" s="544"/>
      <c r="AP32" s="544"/>
      <c r="AQ32" s="544"/>
      <c r="AR32" s="544"/>
      <c r="AS32" s="544"/>
      <c r="AT32" s="544"/>
      <c r="AU32" s="544"/>
      <c r="AV32" s="544"/>
      <c r="AW32" s="544"/>
      <c r="AX32" s="544"/>
      <c r="AY32" s="544"/>
      <c r="AZ32" s="544"/>
    </row>
    <row r="33" spans="2:52" s="517" customFormat="1" ht="7.5" customHeight="1" x14ac:dyDescent="0.3">
      <c r="E33" s="503"/>
      <c r="F33" s="523"/>
      <c r="G33" s="515"/>
      <c r="H33" s="515"/>
      <c r="I33" s="515"/>
      <c r="J33" s="523"/>
      <c r="K33" s="515"/>
      <c r="L33" s="515"/>
      <c r="M33" s="550"/>
      <c r="N33" s="544"/>
      <c r="O33" s="544"/>
      <c r="P33" s="544"/>
      <c r="Q33" s="544"/>
      <c r="R33" s="544"/>
      <c r="S33" s="544"/>
      <c r="T33" s="544"/>
      <c r="U33" s="544"/>
      <c r="V33" s="544"/>
      <c r="W33" s="544"/>
      <c r="X33" s="544"/>
      <c r="Y33" s="544"/>
      <c r="Z33" s="544"/>
      <c r="AA33" s="544"/>
      <c r="AB33" s="544"/>
      <c r="AC33" s="544"/>
      <c r="AD33" s="544"/>
      <c r="AE33" s="544"/>
      <c r="AF33" s="544"/>
      <c r="AG33" s="544"/>
      <c r="AH33" s="544"/>
      <c r="AI33" s="544"/>
      <c r="AJ33" s="544"/>
      <c r="AK33" s="544"/>
      <c r="AL33" s="544"/>
      <c r="AM33" s="544"/>
      <c r="AN33" s="544"/>
      <c r="AO33" s="544"/>
      <c r="AP33" s="544"/>
      <c r="AQ33" s="544"/>
      <c r="AR33" s="544"/>
      <c r="AS33" s="544"/>
      <c r="AT33" s="544"/>
      <c r="AU33" s="544"/>
      <c r="AV33" s="544"/>
      <c r="AW33" s="544"/>
      <c r="AX33" s="544"/>
      <c r="AY33" s="544"/>
      <c r="AZ33" s="544"/>
    </row>
    <row r="34" spans="2:52" s="517" customFormat="1" x14ac:dyDescent="0.3">
      <c r="C34" s="524"/>
      <c r="D34" s="524" t="s">
        <v>29</v>
      </c>
      <c r="F34" s="523"/>
      <c r="G34" s="515"/>
      <c r="H34" s="515"/>
      <c r="I34" s="515"/>
      <c r="J34" s="523"/>
      <c r="K34" s="515"/>
      <c r="L34" s="515"/>
      <c r="M34" s="550"/>
      <c r="N34" s="544"/>
      <c r="O34" s="544"/>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row>
    <row r="35" spans="2:52" s="517" customFormat="1" x14ac:dyDescent="0.3">
      <c r="D35" s="517" t="s">
        <v>107</v>
      </c>
      <c r="F35" s="512">
        <v>-194.28185500000001</v>
      </c>
      <c r="G35" s="515"/>
      <c r="H35" s="515"/>
      <c r="I35" s="515"/>
      <c r="J35" s="512">
        <v>0</v>
      </c>
      <c r="K35" s="515"/>
      <c r="L35" s="515"/>
      <c r="M35" s="550"/>
      <c r="N35" s="544"/>
      <c r="O35" s="544"/>
      <c r="P35" s="544"/>
      <c r="Q35" s="544"/>
      <c r="R35" s="544"/>
      <c r="S35" s="544"/>
      <c r="T35" s="544"/>
      <c r="U35" s="544"/>
      <c r="V35" s="544"/>
      <c r="W35" s="544"/>
      <c r="X35" s="544"/>
      <c r="Y35" s="544"/>
      <c r="Z35" s="544"/>
      <c r="AA35" s="544"/>
      <c r="AB35" s="544"/>
      <c r="AC35" s="544"/>
      <c r="AD35" s="544"/>
      <c r="AE35" s="544"/>
      <c r="AF35" s="544"/>
      <c r="AG35" s="544"/>
      <c r="AH35" s="544"/>
      <c r="AI35" s="544"/>
      <c r="AJ35" s="544"/>
      <c r="AK35" s="544"/>
      <c r="AL35" s="544"/>
      <c r="AM35" s="544"/>
      <c r="AN35" s="544"/>
      <c r="AO35" s="544"/>
      <c r="AP35" s="544"/>
      <c r="AQ35" s="544"/>
      <c r="AR35" s="544"/>
      <c r="AS35" s="544"/>
      <c r="AT35" s="544"/>
      <c r="AU35" s="544"/>
      <c r="AV35" s="544"/>
      <c r="AW35" s="544"/>
      <c r="AX35" s="544"/>
      <c r="AY35" s="544"/>
      <c r="AZ35" s="544"/>
    </row>
    <row r="36" spans="2:52" s="517" customFormat="1" x14ac:dyDescent="0.3">
      <c r="D36" s="517" t="s">
        <v>108</v>
      </c>
      <c r="F36" s="512">
        <v>1058.0487230000001</v>
      </c>
      <c r="G36" s="515"/>
      <c r="H36" s="515"/>
      <c r="I36" s="515"/>
      <c r="J36" s="512">
        <v>-5.7801999999999999E-2</v>
      </c>
      <c r="K36" s="515"/>
      <c r="L36" s="515"/>
      <c r="M36" s="550"/>
      <c r="N36" s="544"/>
      <c r="O36" s="544"/>
      <c r="P36" s="544"/>
      <c r="Q36" s="544"/>
      <c r="R36" s="544"/>
      <c r="S36" s="544"/>
      <c r="T36" s="544"/>
      <c r="U36" s="544"/>
      <c r="V36" s="544"/>
      <c r="W36" s="544"/>
      <c r="X36" s="544"/>
      <c r="Y36" s="544"/>
      <c r="Z36" s="544"/>
      <c r="AA36" s="544"/>
      <c r="AB36" s="544"/>
      <c r="AC36" s="544"/>
      <c r="AD36" s="544"/>
      <c r="AE36" s="544"/>
      <c r="AF36" s="544"/>
      <c r="AG36" s="544"/>
      <c r="AH36" s="544"/>
      <c r="AI36" s="544"/>
      <c r="AJ36" s="544"/>
      <c r="AK36" s="544"/>
      <c r="AL36" s="544"/>
      <c r="AM36" s="544"/>
      <c r="AN36" s="544"/>
      <c r="AO36" s="544"/>
      <c r="AP36" s="544"/>
      <c r="AQ36" s="544"/>
      <c r="AR36" s="544"/>
      <c r="AS36" s="544"/>
      <c r="AT36" s="544"/>
      <c r="AU36" s="544"/>
      <c r="AV36" s="544"/>
      <c r="AW36" s="544"/>
      <c r="AX36" s="544"/>
      <c r="AY36" s="544"/>
      <c r="AZ36" s="544"/>
    </row>
    <row r="37" spans="2:52" s="517" customFormat="1" x14ac:dyDescent="0.3">
      <c r="E37" s="503"/>
      <c r="F37" s="512"/>
      <c r="G37" s="515"/>
      <c r="H37" s="515"/>
      <c r="I37" s="515"/>
      <c r="J37" s="512"/>
      <c r="K37" s="515"/>
      <c r="L37" s="515"/>
      <c r="M37" s="550"/>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544"/>
      <c r="AO37" s="544"/>
      <c r="AP37" s="544"/>
      <c r="AQ37" s="544"/>
      <c r="AR37" s="544"/>
      <c r="AS37" s="544"/>
      <c r="AT37" s="544"/>
      <c r="AU37" s="544"/>
      <c r="AV37" s="544"/>
      <c r="AW37" s="544"/>
      <c r="AX37" s="544"/>
      <c r="AY37" s="544"/>
      <c r="AZ37" s="544"/>
    </row>
    <row r="38" spans="2:52" ht="5.25" customHeight="1" x14ac:dyDescent="0.3">
      <c r="E38" s="503"/>
      <c r="F38" s="503"/>
      <c r="G38" s="503"/>
      <c r="H38" s="503"/>
      <c r="I38" s="503"/>
      <c r="J38" s="503"/>
      <c r="K38" s="503"/>
      <c r="L38" s="503"/>
      <c r="M38" s="550"/>
    </row>
    <row r="39" spans="2:52" x14ac:dyDescent="0.3">
      <c r="B39" s="525"/>
      <c r="C39" s="525"/>
      <c r="D39" s="525"/>
      <c r="E39" s="526"/>
      <c r="F39" s="526"/>
      <c r="G39" s="526"/>
      <c r="H39" s="526"/>
      <c r="I39" s="526"/>
      <c r="J39" s="526"/>
      <c r="K39" s="526"/>
      <c r="L39" s="526"/>
      <c r="M39" s="550"/>
    </row>
    <row r="40" spans="2:52" x14ac:dyDescent="0.3">
      <c r="E40" s="503"/>
      <c r="F40" s="503"/>
      <c r="G40" s="503"/>
      <c r="H40" s="503"/>
      <c r="I40" s="503"/>
      <c r="J40" s="503"/>
      <c r="K40" s="503"/>
      <c r="L40" s="503"/>
      <c r="M40" s="550"/>
    </row>
    <row r="41" spans="2:52" x14ac:dyDescent="0.3">
      <c r="B41" s="527">
        <v>1</v>
      </c>
      <c r="C41" s="527" t="s">
        <v>97</v>
      </c>
      <c r="E41" s="503"/>
      <c r="F41" s="503"/>
      <c r="G41" s="503"/>
      <c r="H41" s="503"/>
      <c r="I41" s="503"/>
      <c r="J41" s="503"/>
      <c r="K41" s="503"/>
      <c r="L41" s="503"/>
      <c r="M41" s="546"/>
    </row>
    <row r="42" spans="2:52" x14ac:dyDescent="0.3">
      <c r="B42" s="527"/>
      <c r="C42" s="527" t="s">
        <v>98</v>
      </c>
    </row>
    <row r="43" spans="2:52" x14ac:dyDescent="0.3">
      <c r="B43" s="527">
        <v>2</v>
      </c>
      <c r="C43" s="527" t="s">
        <v>99</v>
      </c>
    </row>
    <row r="44" spans="2:52" x14ac:dyDescent="0.3">
      <c r="B44" s="527">
        <v>3</v>
      </c>
      <c r="C44" s="527" t="s">
        <v>100</v>
      </c>
    </row>
    <row r="45" spans="2:52" x14ac:dyDescent="0.3">
      <c r="B45" s="527">
        <v>4</v>
      </c>
      <c r="C45" s="527" t="s">
        <v>101</v>
      </c>
    </row>
    <row r="46" spans="2:52" x14ac:dyDescent="0.3">
      <c r="B46" s="527">
        <v>5</v>
      </c>
      <c r="C46" s="527" t="s">
        <v>102</v>
      </c>
    </row>
    <row r="47" spans="2:52" x14ac:dyDescent="0.3">
      <c r="B47" s="527">
        <v>6</v>
      </c>
      <c r="C47" s="527" t="s">
        <v>139</v>
      </c>
    </row>
    <row r="48" spans="2:52" x14ac:dyDescent="0.3">
      <c r="B48" s="527"/>
      <c r="C48" s="527" t="s">
        <v>103</v>
      </c>
    </row>
  </sheetData>
  <pageMargins left="0.97" right="0.63" top="0.44" bottom="0.43" header="0.39" footer="0.44"/>
  <pageSetup paperSize="9" scale="79" orientation="landscape" horizontalDpi="204"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F186"/>
  <sheetViews>
    <sheetView showGridLines="0" view="pageBreakPreview" zoomScale="85" zoomScaleNormal="100" zoomScaleSheetLayoutView="85" workbookViewId="0">
      <pane ySplit="4" topLeftCell="A5" activePane="bottomLeft" state="frozen"/>
      <selection pane="bottomLeft" activeCell="O32" sqref="O32"/>
    </sheetView>
  </sheetViews>
  <sheetFormatPr defaultColWidth="9.109375" defaultRowHeight="15.6" x14ac:dyDescent="0.3"/>
  <cols>
    <col min="1" max="1" width="2.88671875" style="1" customWidth="1"/>
    <col min="2" max="2" width="5" style="493"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42979</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154314.89813756762</v>
      </c>
      <c r="M8" s="76"/>
      <c r="N8" s="76">
        <v>24877.197578301562</v>
      </c>
    </row>
    <row r="9" spans="1:32" s="97" customFormat="1" ht="15" x14ac:dyDescent="0.25">
      <c r="A9" s="3"/>
      <c r="L9" s="77"/>
      <c r="M9" s="98"/>
      <c r="N9" s="77"/>
      <c r="O9"/>
      <c r="P9"/>
      <c r="Q9"/>
      <c r="R9"/>
      <c r="S9"/>
      <c r="T9"/>
      <c r="U9"/>
      <c r="V9"/>
      <c r="W9"/>
      <c r="X9"/>
      <c r="Y9"/>
      <c r="Z9"/>
      <c r="AA9"/>
      <c r="AB9"/>
      <c r="AC9"/>
      <c r="AD9"/>
      <c r="AE9"/>
      <c r="AF9"/>
    </row>
    <row r="10" spans="1:32" x14ac:dyDescent="0.3">
      <c r="B10" s="493">
        <v>1</v>
      </c>
      <c r="C10" s="21" t="s">
        <v>7</v>
      </c>
      <c r="L10" s="79">
        <v>115212.91554723673</v>
      </c>
      <c r="M10" s="79"/>
      <c r="N10" s="79">
        <v>11185.411764634362</v>
      </c>
    </row>
    <row r="11" spans="1:32" ht="7.5" customHeight="1" x14ac:dyDescent="0.3">
      <c r="L11" s="17"/>
      <c r="N11" s="17"/>
    </row>
    <row r="12" spans="1:32" ht="15.75" customHeight="1" x14ac:dyDescent="0.3">
      <c r="C12" s="8" t="s">
        <v>8</v>
      </c>
      <c r="D12" s="8" t="s">
        <v>9</v>
      </c>
      <c r="L12" s="79">
        <v>109633.46956712491</v>
      </c>
      <c r="N12" s="79">
        <v>10730.101299411552</v>
      </c>
      <c r="O12" s="471"/>
    </row>
    <row r="13" spans="1:32" ht="7.5" customHeight="1" x14ac:dyDescent="0.3"/>
    <row r="14" spans="1:32" ht="15" customHeight="1" x14ac:dyDescent="0.3">
      <c r="D14" s="8" t="s">
        <v>10</v>
      </c>
      <c r="L14" s="17">
        <v>102145.27682360497</v>
      </c>
      <c r="N14" s="17">
        <v>6973.7325413968465</v>
      </c>
    </row>
    <row r="15" spans="1:32" ht="15" customHeight="1" x14ac:dyDescent="0.3">
      <c r="D15" s="22" t="s">
        <v>11</v>
      </c>
      <c r="E15" s="23" t="s">
        <v>12</v>
      </c>
      <c r="L15" s="10">
        <v>99854.75830100794</v>
      </c>
      <c r="N15" s="10">
        <v>6973.7325413968465</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2290.5185225970367</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2290.5185225970367</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7488.1927435199359</v>
      </c>
      <c r="M23" s="19"/>
      <c r="N23" s="17">
        <v>3756.3687580147052</v>
      </c>
      <c r="U23" s="8"/>
      <c r="V23" s="8"/>
      <c r="W23" s="8"/>
      <c r="X23" s="8"/>
      <c r="Y23" s="8"/>
      <c r="Z23" s="8"/>
      <c r="AA23" s="8"/>
      <c r="AB23" s="8"/>
      <c r="AC23" s="8"/>
      <c r="AD23" s="8"/>
      <c r="AE23" s="8"/>
      <c r="AF23" s="8"/>
    </row>
    <row r="24" spans="1:32" ht="15" customHeight="1" x14ac:dyDescent="0.25">
      <c r="A24" s="8"/>
      <c r="B24" s="8"/>
      <c r="D24" s="22" t="s">
        <v>11</v>
      </c>
      <c r="E24" s="23" t="s">
        <v>12</v>
      </c>
      <c r="L24" s="10">
        <v>6028.2924899396303</v>
      </c>
      <c r="N24" s="10">
        <v>3756.3687580147052</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25">
      <c r="A26" s="8"/>
      <c r="B26" s="8"/>
      <c r="F26" s="24" t="s">
        <v>15</v>
      </c>
      <c r="L26" s="383">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1459.9002535803052</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1459.9002535803052</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5579.4459801118246</v>
      </c>
      <c r="M32" s="19"/>
      <c r="N32" s="17">
        <v>455.3104652228111</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5128.3110757955073</v>
      </c>
      <c r="N34" s="10">
        <v>453.85191923263739</v>
      </c>
      <c r="U34" s="8"/>
      <c r="V34" s="8"/>
      <c r="W34" s="8"/>
      <c r="X34" s="8"/>
      <c r="Y34" s="8"/>
      <c r="Z34" s="8"/>
      <c r="AA34" s="8"/>
      <c r="AB34" s="8"/>
      <c r="AC34" s="8"/>
      <c r="AD34" s="8"/>
      <c r="AE34" s="8"/>
      <c r="AF34" s="8"/>
    </row>
    <row r="35" spans="1:32" ht="13.2" x14ac:dyDescent="0.25">
      <c r="A35" s="8"/>
      <c r="D35" s="22" t="s">
        <v>13</v>
      </c>
      <c r="E35" s="8" t="s">
        <v>22</v>
      </c>
      <c r="L35" s="10">
        <v>24.095629464265905</v>
      </c>
      <c r="N35" s="10">
        <v>8.6710702487093113E-3</v>
      </c>
      <c r="U35" s="8"/>
      <c r="V35" s="8"/>
      <c r="W35" s="8"/>
      <c r="X35" s="8"/>
      <c r="Y35" s="8"/>
      <c r="Z35" s="8"/>
      <c r="AA35" s="8"/>
      <c r="AB35" s="8"/>
      <c r="AC35" s="8"/>
      <c r="AD35" s="8"/>
      <c r="AE35" s="8"/>
      <c r="AF35" s="8"/>
    </row>
    <row r="36" spans="1:32" ht="15.75" customHeight="1" x14ac:dyDescent="0.25">
      <c r="A36" s="8"/>
      <c r="F36" s="24" t="s">
        <v>15</v>
      </c>
      <c r="L36" s="81">
        <v>24.095627464265906</v>
      </c>
      <c r="N36" s="81">
        <v>8.6710702487093113E-3</v>
      </c>
      <c r="U36" s="8"/>
      <c r="V36" s="8"/>
      <c r="W36" s="8"/>
      <c r="X36" s="8"/>
      <c r="Y36" s="8"/>
      <c r="Z36" s="8"/>
      <c r="AA36" s="8"/>
      <c r="AB36" s="8"/>
      <c r="AC36" s="8"/>
      <c r="AD36" s="8"/>
      <c r="AE36" s="8"/>
      <c r="AF36" s="8"/>
    </row>
    <row r="37" spans="1:32" ht="13.2" x14ac:dyDescent="0.25">
      <c r="A37" s="8"/>
      <c r="F37" s="24" t="s">
        <v>16</v>
      </c>
      <c r="L37" s="81">
        <v>1.9999999999999999E-6</v>
      </c>
      <c r="N37" s="81">
        <v>0</v>
      </c>
      <c r="U37" s="8"/>
      <c r="V37" s="8"/>
      <c r="W37" s="8"/>
      <c r="X37" s="8"/>
      <c r="Y37" s="8"/>
      <c r="Z37" s="8"/>
      <c r="AA37" s="8"/>
      <c r="AB37" s="8"/>
      <c r="AC37" s="8"/>
      <c r="AD37" s="8"/>
      <c r="AE37" s="8"/>
      <c r="AF37" s="8"/>
    </row>
    <row r="38" spans="1:32" ht="13.2" x14ac:dyDescent="0.25">
      <c r="A38" s="8"/>
      <c r="D38" s="22" t="s">
        <v>17</v>
      </c>
      <c r="E38" s="8" t="s">
        <v>23</v>
      </c>
      <c r="L38" s="10">
        <v>427.03927485205213</v>
      </c>
      <c r="N38" s="10">
        <v>1.449874919925024</v>
      </c>
      <c r="U38" s="8"/>
      <c r="V38" s="8"/>
      <c r="W38" s="8"/>
      <c r="X38" s="8"/>
      <c r="Y38" s="8"/>
      <c r="Z38" s="8"/>
      <c r="AA38" s="8"/>
      <c r="AB38" s="8"/>
      <c r="AC38" s="8"/>
      <c r="AD38" s="8"/>
      <c r="AE38" s="8"/>
      <c r="AF38" s="8"/>
    </row>
    <row r="39" spans="1:32" ht="13.2" x14ac:dyDescent="0.25">
      <c r="A39" s="8"/>
      <c r="F39" s="24" t="s">
        <v>15</v>
      </c>
      <c r="L39" s="81">
        <v>172.24953341127394</v>
      </c>
      <c r="N39" s="81">
        <v>0</v>
      </c>
      <c r="U39" s="8"/>
      <c r="V39" s="8"/>
      <c r="W39" s="8"/>
      <c r="X39" s="8"/>
      <c r="Y39" s="8"/>
      <c r="Z39" s="8"/>
      <c r="AA39" s="8"/>
      <c r="AB39" s="8"/>
      <c r="AC39" s="8"/>
      <c r="AD39" s="8"/>
      <c r="AE39" s="8"/>
      <c r="AF39" s="8"/>
    </row>
    <row r="40" spans="1:32" ht="13.2" x14ac:dyDescent="0.25">
      <c r="A40" s="8"/>
      <c r="F40" s="24" t="s">
        <v>16</v>
      </c>
      <c r="L40" s="81">
        <v>254.78974144077816</v>
      </c>
      <c r="N40" s="81">
        <v>1.449874919925024</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493">
        <v>2</v>
      </c>
      <c r="C44" s="21" t="s">
        <v>24</v>
      </c>
      <c r="L44" s="79">
        <v>6756.4801538591191</v>
      </c>
      <c r="N44" s="384">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493">
        <v>3</v>
      </c>
      <c r="C46" s="21" t="s">
        <v>25</v>
      </c>
      <c r="L46" s="79">
        <v>11732.3068785621</v>
      </c>
      <c r="N46" s="384">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493">
        <v>4</v>
      </c>
      <c r="C48" s="21" t="s">
        <v>26</v>
      </c>
      <c r="H48" s="14"/>
      <c r="I48" s="8" t="s">
        <v>27</v>
      </c>
      <c r="L48" s="79">
        <v>12800.267756190318</v>
      </c>
      <c r="N48" s="79">
        <v>0</v>
      </c>
      <c r="U48" s="8"/>
      <c r="V48" s="8"/>
      <c r="W48" s="8"/>
      <c r="X48" s="8"/>
      <c r="Y48" s="8"/>
      <c r="Z48" s="8"/>
      <c r="AA48" s="8"/>
      <c r="AB48" s="8"/>
      <c r="AC48" s="8"/>
      <c r="AD48" s="8"/>
      <c r="AE48" s="8"/>
      <c r="AF48" s="8"/>
    </row>
    <row r="49" spans="1:32" ht="13.2" x14ac:dyDescent="0.25">
      <c r="A49" s="8"/>
      <c r="C49" s="97"/>
      <c r="H49" s="14"/>
      <c r="I49" s="8" t="s">
        <v>28</v>
      </c>
      <c r="L49" s="82">
        <v>9976042.2789999992</v>
      </c>
      <c r="N49" s="82">
        <v>0</v>
      </c>
    </row>
    <row r="50" spans="1:32" ht="13.2" x14ac:dyDescent="0.25">
      <c r="A50" s="8"/>
      <c r="C50" s="97"/>
    </row>
    <row r="51" spans="1:32" ht="13.2" x14ac:dyDescent="0.25">
      <c r="A51" s="8"/>
      <c r="B51" s="493">
        <v>5</v>
      </c>
      <c r="C51" s="21" t="s">
        <v>93</v>
      </c>
      <c r="G51" s="14"/>
      <c r="L51" s="79">
        <v>7812.9278017193537</v>
      </c>
      <c r="N51" s="79">
        <v>13691.7858136672</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6327.077460279218</v>
      </c>
      <c r="M56" s="388"/>
      <c r="N56" s="10">
        <v>13691.7858136672</v>
      </c>
    </row>
    <row r="57" spans="1:32" s="28" customFormat="1" ht="15.75" customHeight="1" x14ac:dyDescent="0.25">
      <c r="G57" s="14" t="s">
        <v>30</v>
      </c>
      <c r="L57" s="80">
        <v>3316.4524507482802</v>
      </c>
      <c r="M57" s="388"/>
      <c r="N57" s="80">
        <v>3155.27203023328</v>
      </c>
      <c r="O57"/>
      <c r="P57"/>
      <c r="Q57"/>
      <c r="R57"/>
      <c r="S57"/>
      <c r="T57"/>
      <c r="U57"/>
      <c r="V57"/>
      <c r="W57"/>
      <c r="X57"/>
      <c r="Y57"/>
      <c r="Z57"/>
      <c r="AA57"/>
      <c r="AB57"/>
      <c r="AC57"/>
      <c r="AD57"/>
      <c r="AE57"/>
      <c r="AF57"/>
    </row>
    <row r="58" spans="1:32" ht="13.2" x14ac:dyDescent="0.25">
      <c r="A58" s="8"/>
      <c r="F58" s="8" t="s">
        <v>121</v>
      </c>
      <c r="L58" s="10">
        <v>1485.8503414401362</v>
      </c>
    </row>
    <row r="59" spans="1:32" ht="54.75" customHeight="1" x14ac:dyDescent="0.3">
      <c r="A59" s="8"/>
      <c r="B59" s="2" t="s">
        <v>32</v>
      </c>
      <c r="C59" s="1" t="s">
        <v>33</v>
      </c>
      <c r="L59" s="17">
        <v>0</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0</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-457.58014949254806</v>
      </c>
      <c r="M72" s="30"/>
      <c r="N72" s="79">
        <v>-19734.743724047195</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-457.58014949254806</v>
      </c>
      <c r="M74" s="30"/>
      <c r="N74" s="10">
        <v>-8259.1471092100055</v>
      </c>
      <c r="U74" s="8"/>
      <c r="V74" s="8"/>
      <c r="W74" s="8"/>
      <c r="X74" s="8"/>
      <c r="Y74" s="8"/>
      <c r="Z74" s="8"/>
      <c r="AA74" s="8"/>
      <c r="AB74" s="8"/>
      <c r="AC74" s="8"/>
      <c r="AD74" s="8"/>
      <c r="AE74" s="8"/>
      <c r="AF74" s="8"/>
    </row>
    <row r="75" spans="1:32" x14ac:dyDescent="0.3">
      <c r="I75" s="13"/>
      <c r="J75" s="32" t="s">
        <v>37</v>
      </c>
      <c r="K75" s="32"/>
      <c r="L75" s="10">
        <v>0</v>
      </c>
      <c r="M75" s="30"/>
      <c r="N75" s="10">
        <v>-8448.2083578871916</v>
      </c>
      <c r="U75" s="8"/>
      <c r="V75" s="8"/>
      <c r="W75" s="8"/>
      <c r="X75" s="8"/>
      <c r="Y75" s="8"/>
      <c r="Z75" s="8"/>
      <c r="AA75" s="8"/>
      <c r="AB75" s="8"/>
      <c r="AC75" s="8"/>
      <c r="AD75" s="8"/>
      <c r="AE75" s="8"/>
      <c r="AF75" s="8"/>
    </row>
    <row r="76" spans="1:32" x14ac:dyDescent="0.3">
      <c r="I76" s="13"/>
      <c r="J76" s="31" t="s">
        <v>38</v>
      </c>
      <c r="K76" s="31"/>
      <c r="L76" s="10">
        <v>0</v>
      </c>
      <c r="M76" s="30"/>
      <c r="N76" s="10">
        <v>-3027.3882569499997</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-17174.530887181783</v>
      </c>
      <c r="M79" s="30"/>
      <c r="N79" s="79">
        <v>-46.108161095948162</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1:32" ht="13.2" x14ac:dyDescent="0.25">
      <c r="A81" s="8"/>
      <c r="C81" s="8" t="s">
        <v>8</v>
      </c>
      <c r="D81" s="8" t="s">
        <v>42</v>
      </c>
      <c r="I81" s="15" t="s">
        <v>35</v>
      </c>
      <c r="J81" s="13"/>
      <c r="K81" s="13"/>
      <c r="L81" s="79">
        <v>-34302.530887181783</v>
      </c>
      <c r="M81" s="33"/>
      <c r="N81" s="79">
        <v>-16908.633213344023</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2" x14ac:dyDescent="0.25">
      <c r="A83" s="8"/>
      <c r="B83" s="8"/>
      <c r="I83" s="8" t="s">
        <v>29</v>
      </c>
      <c r="J83" s="31" t="s">
        <v>36</v>
      </c>
      <c r="K83" s="31"/>
      <c r="L83" s="10">
        <v>-11170.549560846192</v>
      </c>
      <c r="N83" s="10">
        <v>-9007.9845575172985</v>
      </c>
      <c r="O83" s="8"/>
      <c r="P83" s="8"/>
      <c r="Q83" s="8"/>
      <c r="R83" s="8"/>
      <c r="S83" s="8"/>
      <c r="T83" s="8"/>
      <c r="U83" s="8"/>
      <c r="V83" s="8"/>
      <c r="W83" s="8"/>
      <c r="X83" s="8"/>
      <c r="Y83" s="8"/>
      <c r="Z83" s="8"/>
      <c r="AA83" s="8"/>
      <c r="AB83" s="8"/>
      <c r="AC83" s="8"/>
      <c r="AD83" s="8"/>
      <c r="AE83" s="8"/>
      <c r="AF83" s="8"/>
    </row>
    <row r="84" spans="1:32" ht="12" x14ac:dyDescent="0.25">
      <c r="A84" s="8"/>
      <c r="B84" s="8"/>
      <c r="I84" s="13"/>
      <c r="J84" s="32" t="s">
        <v>37</v>
      </c>
      <c r="K84" s="32"/>
      <c r="L84" s="10">
        <v>-7313.3348752368138</v>
      </c>
      <c r="N84" s="10">
        <v>-5712.5875523262903</v>
      </c>
      <c r="O84" s="8"/>
      <c r="P84" s="8"/>
      <c r="Q84" s="8"/>
      <c r="R84" s="8"/>
      <c r="S84" s="8"/>
      <c r="T84" s="8"/>
      <c r="U84" s="8"/>
      <c r="V84" s="8"/>
      <c r="W84" s="8"/>
      <c r="X84" s="8"/>
      <c r="Y84" s="8"/>
      <c r="Z84" s="8"/>
      <c r="AA84" s="8"/>
      <c r="AB84" s="8"/>
      <c r="AC84" s="8"/>
      <c r="AD84" s="8"/>
      <c r="AE84" s="8"/>
      <c r="AF84" s="8"/>
    </row>
    <row r="85" spans="1:32" ht="12" x14ac:dyDescent="0.25">
      <c r="A85" s="8"/>
      <c r="B85" s="8"/>
      <c r="I85" s="13"/>
      <c r="J85" s="31" t="s">
        <v>38</v>
      </c>
      <c r="K85" s="31"/>
      <c r="L85" s="10">
        <v>-15818.646451098779</v>
      </c>
      <c r="N85" s="10">
        <v>-2188.0611035004331</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2" x14ac:dyDescent="0.25">
      <c r="A87" s="8"/>
      <c r="B87" s="8"/>
      <c r="C87" s="8" t="s">
        <v>20</v>
      </c>
      <c r="D87" s="8" t="s">
        <v>43</v>
      </c>
      <c r="I87" s="15" t="s">
        <v>44</v>
      </c>
      <c r="J87" s="13"/>
      <c r="K87" s="13"/>
      <c r="L87" s="79">
        <v>17128</v>
      </c>
      <c r="M87" s="30"/>
      <c r="N87" s="79">
        <v>16862.525052248075</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5">
      <c r="A89" s="8"/>
      <c r="B89" s="8"/>
      <c r="I89" s="8" t="s">
        <v>29</v>
      </c>
      <c r="J89" s="31" t="s">
        <v>36</v>
      </c>
      <c r="K89" s="31"/>
      <c r="L89" s="10">
        <v>8953</v>
      </c>
      <c r="M89" s="30"/>
      <c r="N89" s="10">
        <v>8971.3300474824773</v>
      </c>
      <c r="O89" s="8"/>
      <c r="P89" s="8"/>
      <c r="Q89" s="8"/>
      <c r="R89" s="8"/>
      <c r="S89" s="8"/>
      <c r="T89" s="8"/>
      <c r="U89" s="8"/>
      <c r="V89" s="8"/>
      <c r="W89" s="8"/>
      <c r="X89" s="8"/>
      <c r="Y89" s="8"/>
      <c r="Z89" s="8"/>
      <c r="AA89" s="8"/>
      <c r="AB89" s="8"/>
      <c r="AC89" s="8"/>
      <c r="AD89" s="8"/>
      <c r="AE89" s="8"/>
      <c r="AF89" s="8"/>
    </row>
    <row r="90" spans="1:32" ht="12" x14ac:dyDescent="0.25">
      <c r="A90" s="8"/>
      <c r="B90" s="8"/>
      <c r="I90" s="13"/>
      <c r="J90" s="32" t="s">
        <v>37</v>
      </c>
      <c r="K90" s="32"/>
      <c r="L90" s="10">
        <v>6614</v>
      </c>
      <c r="M90" s="30"/>
      <c r="N90" s="10">
        <v>5726.6020408254681</v>
      </c>
      <c r="O90" s="8"/>
      <c r="P90" s="8"/>
      <c r="Q90" s="8"/>
      <c r="R90" s="8"/>
      <c r="S90" s="8"/>
      <c r="T90" s="8"/>
      <c r="U90" s="8"/>
      <c r="V90" s="8"/>
      <c r="W90" s="8"/>
      <c r="X90" s="8"/>
      <c r="Y90" s="8"/>
      <c r="Z90" s="8"/>
      <c r="AA90" s="8"/>
      <c r="AB90" s="8"/>
      <c r="AC90" s="8"/>
      <c r="AD90" s="8"/>
      <c r="AE90" s="8"/>
      <c r="AF90" s="8"/>
    </row>
    <row r="91" spans="1:32" ht="12" x14ac:dyDescent="0.25">
      <c r="A91" s="8"/>
      <c r="B91" s="8"/>
      <c r="I91" s="13"/>
      <c r="J91" s="31" t="s">
        <v>38</v>
      </c>
      <c r="K91" s="31"/>
      <c r="L91" s="10">
        <v>1561</v>
      </c>
      <c r="M91" s="30"/>
      <c r="N91" s="10">
        <v>2164.5929639401293</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3.2" x14ac:dyDescent="0.25">
      <c r="A93" s="8"/>
      <c r="B93" s="29">
        <v>3</v>
      </c>
      <c r="C93" s="21" t="s">
        <v>121</v>
      </c>
      <c r="L93" s="79">
        <v>-13506.796958660358</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-13506.796958660358</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-7693.2782749669504</v>
      </c>
      <c r="N95" s="10">
        <v>0</v>
      </c>
      <c r="O95" s="8"/>
      <c r="P95" s="8"/>
      <c r="Q95" s="8"/>
      <c r="R95" s="8"/>
      <c r="S95" s="8"/>
      <c r="T95" s="8"/>
      <c r="U95" s="8"/>
      <c r="V95" s="8"/>
      <c r="W95" s="8"/>
      <c r="X95" s="8"/>
      <c r="Y95" s="8"/>
      <c r="Z95" s="8"/>
      <c r="AA95" s="8"/>
      <c r="AB95" s="8"/>
      <c r="AC95" s="8"/>
      <c r="AD95" s="8"/>
      <c r="AE95" s="8"/>
      <c r="AF95" s="8"/>
    </row>
    <row r="96" spans="1:32" ht="12" x14ac:dyDescent="0.25">
      <c r="A96" s="8"/>
      <c r="B96" s="8"/>
      <c r="J96" s="32" t="s">
        <v>37</v>
      </c>
      <c r="L96" s="10">
        <v>-5813.5186836934081</v>
      </c>
      <c r="N96" s="10">
        <v>0</v>
      </c>
      <c r="O96" s="8"/>
      <c r="P96" s="8"/>
      <c r="Q96" s="8"/>
      <c r="R96" s="8"/>
      <c r="S96" s="8"/>
      <c r="T96" s="8"/>
      <c r="U96" s="8"/>
      <c r="V96" s="8"/>
      <c r="W96" s="8"/>
      <c r="X96" s="8"/>
      <c r="Y96" s="8"/>
      <c r="Z96" s="8"/>
      <c r="AA96" s="8"/>
      <c r="AB96" s="8"/>
      <c r="AC96" s="8"/>
      <c r="AD96" s="8"/>
      <c r="AE96" s="8"/>
      <c r="AF96" s="8"/>
    </row>
    <row r="97" spans="1:32" x14ac:dyDescent="0.3">
      <c r="B97" s="8"/>
      <c r="J97" s="31" t="s">
        <v>38</v>
      </c>
      <c r="L97" s="10">
        <v>0</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389">
        <v>0</v>
      </c>
      <c r="M106" s="390"/>
      <c r="N106" s="389">
        <v>0</v>
      </c>
      <c r="U106" s="8"/>
      <c r="V106" s="8"/>
      <c r="W106" s="8"/>
      <c r="X106" s="8"/>
      <c r="Y106" s="8"/>
      <c r="Z106" s="8"/>
      <c r="AA106" s="8"/>
      <c r="AB106" s="8"/>
      <c r="AC106" s="8"/>
      <c r="AD106" s="8"/>
      <c r="AE106" s="8"/>
      <c r="AF106" s="8"/>
    </row>
    <row r="107" spans="1:32" x14ac:dyDescent="0.3">
      <c r="A107" s="34"/>
      <c r="B107" s="13"/>
      <c r="J107" s="31" t="s">
        <v>38</v>
      </c>
      <c r="L107" s="389">
        <v>0</v>
      </c>
      <c r="M107" s="390"/>
      <c r="N107" s="389">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
      <c r="B113" s="18" t="s">
        <v>45</v>
      </c>
      <c r="L113" s="17">
        <v>-31138.907995334688</v>
      </c>
      <c r="M113" s="46"/>
      <c r="N113" s="17">
        <v>-19780.851885143144</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-5858.9879129999999</v>
      </c>
      <c r="N146" s="39">
        <v>-337.73026199999998</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13185.788338171498</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7142.1333809741182</v>
      </c>
      <c r="N149" s="40">
        <v>13954.197061417201</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-81280.550363261296</v>
      </c>
      <c r="M151" s="35"/>
      <c r="N151" s="39">
        <v>-2586.6146638312557</v>
      </c>
      <c r="U151" s="8"/>
      <c r="V151" s="8"/>
      <c r="W151" s="8"/>
      <c r="X151" s="8"/>
      <c r="Y151" s="8"/>
      <c r="Z151" s="8"/>
      <c r="AA151" s="8"/>
      <c r="AB151" s="8"/>
      <c r="AC151" s="8"/>
      <c r="AD151" s="8"/>
      <c r="AE151" s="8"/>
      <c r="AF151" s="8"/>
    </row>
    <row r="152" spans="1:32" x14ac:dyDescent="0.3">
      <c r="I152" s="8" t="s">
        <v>64</v>
      </c>
      <c r="J152" s="28"/>
      <c r="K152" s="28"/>
      <c r="L152" s="27">
        <v>37.390459999999997</v>
      </c>
      <c r="N152" s="27">
        <v>-2313.2603610000001</v>
      </c>
      <c r="U152" s="8"/>
      <c r="V152" s="8"/>
      <c r="W152" s="8"/>
      <c r="X152" s="8"/>
      <c r="Y152" s="8"/>
      <c r="Z152" s="8"/>
      <c r="AA152" s="8"/>
      <c r="AB152" s="8"/>
      <c r="AC152" s="8"/>
      <c r="AD152" s="8"/>
      <c r="AE152" s="8"/>
      <c r="AF152" s="8"/>
    </row>
    <row r="153" spans="1:32" x14ac:dyDescent="0.3">
      <c r="I153" s="8" t="s">
        <v>65</v>
      </c>
      <c r="J153" s="28"/>
      <c r="K153" s="28"/>
      <c r="L153" s="27">
        <v>-82362.5302238</v>
      </c>
      <c r="N153" s="27">
        <v>-262.77184649029618</v>
      </c>
      <c r="U153" s="8"/>
      <c r="V153" s="8"/>
      <c r="W153" s="8"/>
      <c r="X153" s="8"/>
      <c r="Y153" s="8"/>
      <c r="Z153" s="8"/>
      <c r="AA153" s="8"/>
      <c r="AB153" s="8"/>
      <c r="AC153" s="8"/>
      <c r="AD153" s="8"/>
      <c r="AE153" s="8"/>
      <c r="AF153" s="8"/>
    </row>
    <row r="154" spans="1:32" x14ac:dyDescent="0.3">
      <c r="I154" s="8" t="s">
        <v>66</v>
      </c>
      <c r="J154" s="28"/>
      <c r="K154" s="28"/>
      <c r="L154" s="27">
        <v>1044.589400538704</v>
      </c>
      <c r="N154" s="27">
        <v>-10.58245634095981</v>
      </c>
      <c r="U154" s="8"/>
      <c r="V154" s="8"/>
      <c r="W154" s="8"/>
      <c r="X154" s="8"/>
      <c r="Y154" s="8"/>
      <c r="Z154" s="8"/>
      <c r="AA154" s="8"/>
      <c r="AB154" s="8"/>
      <c r="AC154" s="8"/>
      <c r="AD154" s="8"/>
      <c r="AE154" s="8"/>
      <c r="AF154" s="8"/>
    </row>
    <row r="155" spans="1:32" x14ac:dyDescent="0.3">
      <c r="I155" s="8" t="s">
        <v>67</v>
      </c>
      <c r="J155" s="28"/>
      <c r="K155" s="28"/>
      <c r="L155" s="393">
        <v>0</v>
      </c>
      <c r="N155" s="393">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3.2" x14ac:dyDescent="0.25"/>
    <row r="162" spans="12:14" customFormat="1" ht="13.2" x14ac:dyDescent="0.25"/>
    <row r="163" spans="12:14" customFormat="1" ht="13.2" x14ac:dyDescent="0.25"/>
    <row r="164" spans="12:14" customFormat="1" ht="15" customHeight="1" x14ac:dyDescent="0.25"/>
    <row r="165" spans="12:14" customFormat="1" ht="15" customHeight="1" x14ac:dyDescent="0.25"/>
    <row r="166" spans="12:14" customFormat="1" ht="12.75" customHeight="1" x14ac:dyDescent="0.25"/>
    <row r="167" spans="12:14" customFormat="1" ht="13.2" x14ac:dyDescent="0.25"/>
    <row r="168" spans="12:14" customFormat="1" ht="13.2" x14ac:dyDescent="0.25"/>
    <row r="169" spans="12:14" customFormat="1" ht="13.2" x14ac:dyDescent="0.25">
      <c r="L169" s="116"/>
      <c r="N169" s="116"/>
    </row>
    <row r="170" spans="12:14" customFormat="1" ht="13.2" x14ac:dyDescent="0.25"/>
    <row r="171" spans="12:14" customFormat="1" ht="13.2" x14ac:dyDescent="0.25"/>
    <row r="172" spans="12:14" customFormat="1" ht="13.2" x14ac:dyDescent="0.25">
      <c r="L172" s="116"/>
      <c r="N172" s="116"/>
    </row>
    <row r="173" spans="12:14" customFormat="1" ht="13.2" x14ac:dyDescent="0.25"/>
    <row r="174" spans="12:14" customFormat="1" ht="13.2" x14ac:dyDescent="0.25"/>
    <row r="175" spans="12:14" customFormat="1" ht="13.2" x14ac:dyDescent="0.25"/>
    <row r="176" spans="12:14" customFormat="1" ht="13.2" x14ac:dyDescent="0.25"/>
    <row r="177" spans="1:32" customFormat="1" ht="13.2" x14ac:dyDescent="0.25"/>
    <row r="178" spans="1:32" customFormat="1" ht="13.2" x14ac:dyDescent="0.25"/>
    <row r="179" spans="1:32" customFormat="1" ht="13.2" x14ac:dyDescent="0.25"/>
    <row r="180" spans="1:32" customFormat="1" ht="13.2" x14ac:dyDescent="0.25"/>
    <row r="181" spans="1:32" customFormat="1" ht="13.2" x14ac:dyDescent="0.25"/>
    <row r="182" spans="1:32" customFormat="1" ht="13.2" x14ac:dyDescent="0.25"/>
    <row r="183" spans="1:32" customFormat="1" ht="13.2" x14ac:dyDescent="0.25"/>
    <row r="186" spans="1:32" ht="13.2"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F186"/>
  <sheetViews>
    <sheetView showGridLines="0" view="pageBreakPreview" zoomScale="85" zoomScaleNormal="100" zoomScaleSheetLayoutView="85" workbookViewId="0">
      <pane ySplit="4" topLeftCell="A131" activePane="bottomLeft" state="frozen"/>
      <selection pane="bottomLeft" activeCell="L157" sqref="L157"/>
    </sheetView>
  </sheetViews>
  <sheetFormatPr defaultColWidth="9.109375" defaultRowHeight="15.6" x14ac:dyDescent="0.3"/>
  <cols>
    <col min="1" max="1" width="2.88671875" style="1" customWidth="1"/>
    <col min="2" max="2" width="5" style="492"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42948</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160799.22089409083</v>
      </c>
      <c r="M8" s="76"/>
      <c r="N8" s="76">
        <v>24448.673255898451</v>
      </c>
    </row>
    <row r="9" spans="1:32" s="97" customFormat="1" ht="15" x14ac:dyDescent="0.25">
      <c r="A9" s="3"/>
      <c r="L9" s="77"/>
      <c r="M9" s="98"/>
      <c r="N9" s="77"/>
      <c r="O9"/>
      <c r="P9"/>
      <c r="Q9"/>
      <c r="R9"/>
      <c r="S9"/>
      <c r="T9"/>
      <c r="U9"/>
      <c r="V9"/>
      <c r="W9"/>
      <c r="X9"/>
      <c r="Y9"/>
      <c r="Z9"/>
      <c r="AA9"/>
      <c r="AB9"/>
      <c r="AC9"/>
      <c r="AD9"/>
      <c r="AE9"/>
      <c r="AF9"/>
    </row>
    <row r="10" spans="1:32" x14ac:dyDescent="0.3">
      <c r="B10" s="492">
        <v>1</v>
      </c>
      <c r="C10" s="21" t="s">
        <v>7</v>
      </c>
      <c r="L10" s="79">
        <v>113329.41749916281</v>
      </c>
      <c r="M10" s="79"/>
      <c r="N10" s="79">
        <v>12155.183460151451</v>
      </c>
    </row>
    <row r="11" spans="1:32" ht="7.5" customHeight="1" x14ac:dyDescent="0.3">
      <c r="L11" s="17"/>
      <c r="N11" s="17"/>
    </row>
    <row r="12" spans="1:32" ht="15.75" customHeight="1" x14ac:dyDescent="0.3">
      <c r="C12" s="8" t="s">
        <v>8</v>
      </c>
      <c r="D12" s="8" t="s">
        <v>9</v>
      </c>
      <c r="L12" s="79">
        <v>109449.69974786238</v>
      </c>
      <c r="N12" s="79">
        <v>11543.270310910308</v>
      </c>
      <c r="O12" s="471"/>
    </row>
    <row r="13" spans="1:32" ht="7.5" customHeight="1" x14ac:dyDescent="0.3"/>
    <row r="14" spans="1:32" ht="15" customHeight="1" x14ac:dyDescent="0.3">
      <c r="D14" s="8" t="s">
        <v>10</v>
      </c>
      <c r="L14" s="17">
        <v>104017.45881675357</v>
      </c>
      <c r="N14" s="17">
        <v>7732.5218464791478</v>
      </c>
    </row>
    <row r="15" spans="1:32" ht="15" customHeight="1" x14ac:dyDescent="0.3">
      <c r="D15" s="22" t="s">
        <v>11</v>
      </c>
      <c r="E15" s="23" t="s">
        <v>12</v>
      </c>
      <c r="L15" s="10">
        <v>101823.04138640397</v>
      </c>
      <c r="N15" s="10">
        <v>7732.5218464791478</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2194.4174303495979</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2194.4174303495979</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5432.2409311088186</v>
      </c>
      <c r="M23" s="19"/>
      <c r="N23" s="17">
        <v>3810.7484644311594</v>
      </c>
      <c r="U23" s="8"/>
      <c r="V23" s="8"/>
      <c r="W23" s="8"/>
      <c r="X23" s="8"/>
      <c r="Y23" s="8"/>
      <c r="Z23" s="8"/>
      <c r="AA23" s="8"/>
      <c r="AB23" s="8"/>
      <c r="AC23" s="8"/>
      <c r="AD23" s="8"/>
      <c r="AE23" s="8"/>
      <c r="AF23" s="8"/>
    </row>
    <row r="24" spans="1:32" ht="15" customHeight="1" x14ac:dyDescent="0.25">
      <c r="A24" s="8"/>
      <c r="B24" s="8"/>
      <c r="D24" s="22" t="s">
        <v>11</v>
      </c>
      <c r="E24" s="23" t="s">
        <v>12</v>
      </c>
      <c r="L24" s="10">
        <v>4140.8858799321715</v>
      </c>
      <c r="N24" s="10">
        <v>3810.7484644311594</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25">
      <c r="A26" s="8"/>
      <c r="B26" s="8"/>
      <c r="F26" s="24" t="s">
        <v>15</v>
      </c>
      <c r="L26" s="383">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1291.3550511766468</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1291.3550511766468</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3879.7177513004317</v>
      </c>
      <c r="M32" s="19"/>
      <c r="N32" s="17">
        <v>611.91314924114408</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3424.3240967798811</v>
      </c>
      <c r="N34" s="10">
        <v>608.05546242266951</v>
      </c>
      <c r="U34" s="8"/>
      <c r="V34" s="8"/>
      <c r="W34" s="8"/>
      <c r="X34" s="8"/>
      <c r="Y34" s="8"/>
      <c r="Z34" s="8"/>
      <c r="AA34" s="8"/>
      <c r="AB34" s="8"/>
      <c r="AC34" s="8"/>
      <c r="AD34" s="8"/>
      <c r="AE34" s="8"/>
      <c r="AF34" s="8"/>
    </row>
    <row r="35" spans="1:32" ht="13.2" x14ac:dyDescent="0.25">
      <c r="A35" s="8"/>
      <c r="D35" s="22" t="s">
        <v>13</v>
      </c>
      <c r="E35" s="8" t="s">
        <v>22</v>
      </c>
      <c r="L35" s="10">
        <v>24.846537318123687</v>
      </c>
      <c r="N35" s="10">
        <v>6.0984500472456345E-3</v>
      </c>
      <c r="U35" s="8"/>
      <c r="V35" s="8"/>
      <c r="W35" s="8"/>
      <c r="X35" s="8"/>
      <c r="Y35" s="8"/>
      <c r="Z35" s="8"/>
      <c r="AA35" s="8"/>
      <c r="AB35" s="8"/>
      <c r="AC35" s="8"/>
      <c r="AD35" s="8"/>
      <c r="AE35" s="8"/>
      <c r="AF35" s="8"/>
    </row>
    <row r="36" spans="1:32" ht="15.75" customHeight="1" x14ac:dyDescent="0.25">
      <c r="A36" s="8"/>
      <c r="F36" s="24" t="s">
        <v>15</v>
      </c>
      <c r="L36" s="81">
        <v>24.846535318123689</v>
      </c>
      <c r="N36" s="81">
        <v>6.0984500472456345E-3</v>
      </c>
      <c r="U36" s="8"/>
      <c r="V36" s="8"/>
      <c r="W36" s="8"/>
      <c r="X36" s="8"/>
      <c r="Y36" s="8"/>
      <c r="Z36" s="8"/>
      <c r="AA36" s="8"/>
      <c r="AB36" s="8"/>
      <c r="AC36" s="8"/>
      <c r="AD36" s="8"/>
      <c r="AE36" s="8"/>
      <c r="AF36" s="8"/>
    </row>
    <row r="37" spans="1:32" ht="13.2" x14ac:dyDescent="0.25">
      <c r="A37" s="8"/>
      <c r="F37" s="24" t="s">
        <v>16</v>
      </c>
      <c r="L37" s="81">
        <v>1.9999999999999999E-6</v>
      </c>
      <c r="N37" s="81">
        <v>0</v>
      </c>
      <c r="U37" s="8"/>
      <c r="V37" s="8"/>
      <c r="W37" s="8"/>
      <c r="X37" s="8"/>
      <c r="Y37" s="8"/>
      <c r="Z37" s="8"/>
      <c r="AA37" s="8"/>
      <c r="AB37" s="8"/>
      <c r="AC37" s="8"/>
      <c r="AD37" s="8"/>
      <c r="AE37" s="8"/>
      <c r="AF37" s="8"/>
    </row>
    <row r="38" spans="1:32" ht="13.2" x14ac:dyDescent="0.25">
      <c r="A38" s="8"/>
      <c r="D38" s="22" t="s">
        <v>17</v>
      </c>
      <c r="E38" s="8" t="s">
        <v>23</v>
      </c>
      <c r="L38" s="10">
        <v>430.54711720242688</v>
      </c>
      <c r="N38" s="10">
        <v>3.8515883684273606</v>
      </c>
      <c r="U38" s="8"/>
      <c r="V38" s="8"/>
      <c r="W38" s="8"/>
      <c r="X38" s="8"/>
      <c r="Y38" s="8"/>
      <c r="Z38" s="8"/>
      <c r="AA38" s="8"/>
      <c r="AB38" s="8"/>
      <c r="AC38" s="8"/>
      <c r="AD38" s="8"/>
      <c r="AE38" s="8"/>
      <c r="AF38" s="8"/>
    </row>
    <row r="39" spans="1:32" ht="13.2" x14ac:dyDescent="0.25">
      <c r="A39" s="8"/>
      <c r="F39" s="24" t="s">
        <v>15</v>
      </c>
      <c r="L39" s="81">
        <v>271.77965119472788</v>
      </c>
      <c r="N39" s="81">
        <v>0</v>
      </c>
      <c r="U39" s="8"/>
      <c r="V39" s="8"/>
      <c r="W39" s="8"/>
      <c r="X39" s="8"/>
      <c r="Y39" s="8"/>
      <c r="Z39" s="8"/>
      <c r="AA39" s="8"/>
      <c r="AB39" s="8"/>
      <c r="AC39" s="8"/>
      <c r="AD39" s="8"/>
      <c r="AE39" s="8"/>
      <c r="AF39" s="8"/>
    </row>
    <row r="40" spans="1:32" ht="13.2" x14ac:dyDescent="0.25">
      <c r="A40" s="8"/>
      <c r="F40" s="24" t="s">
        <v>16</v>
      </c>
      <c r="L40" s="81">
        <v>158.76746600769903</v>
      </c>
      <c r="N40" s="81">
        <v>3.8515883684273606</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492">
        <v>2</v>
      </c>
      <c r="C44" s="21" t="s">
        <v>24</v>
      </c>
      <c r="L44" s="79">
        <v>6756.9104131429103</v>
      </c>
      <c r="N44" s="384">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492">
        <v>3</v>
      </c>
      <c r="C46" s="21" t="s">
        <v>25</v>
      </c>
      <c r="L46" s="79">
        <v>13144.405587572299</v>
      </c>
      <c r="N46" s="384">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492">
        <v>4</v>
      </c>
      <c r="C48" s="21" t="s">
        <v>26</v>
      </c>
      <c r="H48" s="14"/>
      <c r="I48" s="8" t="s">
        <v>27</v>
      </c>
      <c r="L48" s="79">
        <v>13086.080599207702</v>
      </c>
      <c r="N48" s="79">
        <v>0</v>
      </c>
      <c r="U48" s="8"/>
      <c r="V48" s="8"/>
      <c r="W48" s="8"/>
      <c r="X48" s="8"/>
      <c r="Y48" s="8"/>
      <c r="Z48" s="8"/>
      <c r="AA48" s="8"/>
      <c r="AB48" s="8"/>
      <c r="AC48" s="8"/>
      <c r="AD48" s="8"/>
      <c r="AE48" s="8"/>
      <c r="AF48" s="8"/>
    </row>
    <row r="49" spans="1:32" ht="13.2" x14ac:dyDescent="0.25">
      <c r="A49" s="8"/>
      <c r="C49" s="97"/>
      <c r="H49" s="14"/>
      <c r="I49" s="8" t="s">
        <v>28</v>
      </c>
      <c r="L49" s="82">
        <v>9976042.6840000004</v>
      </c>
      <c r="N49" s="82">
        <v>0</v>
      </c>
    </row>
    <row r="50" spans="1:32" ht="13.2" x14ac:dyDescent="0.25">
      <c r="A50" s="8"/>
      <c r="C50" s="97"/>
    </row>
    <row r="51" spans="1:32" ht="13.2" x14ac:dyDescent="0.25">
      <c r="A51" s="8"/>
      <c r="B51" s="492">
        <v>5</v>
      </c>
      <c r="C51" s="21" t="s">
        <v>93</v>
      </c>
      <c r="G51" s="14"/>
      <c r="L51" s="79">
        <v>14482.406795005099</v>
      </c>
      <c r="N51" s="79">
        <v>12293.489795747</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14482.406795005099</v>
      </c>
      <c r="M56" s="388"/>
      <c r="N56" s="10">
        <v>12293.489795747</v>
      </c>
    </row>
    <row r="57" spans="1:32" s="28" customFormat="1" ht="15.75" customHeight="1" x14ac:dyDescent="0.25">
      <c r="G57" s="14" t="s">
        <v>30</v>
      </c>
      <c r="L57" s="80">
        <v>3493.6416825603774</v>
      </c>
      <c r="M57" s="388"/>
      <c r="N57" s="80">
        <v>2142.0714635339473</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0</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0</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-460.87062128059409</v>
      </c>
      <c r="M72" s="30"/>
      <c r="N72" s="79">
        <v>-19009.182189102914</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0</v>
      </c>
      <c r="M74" s="30"/>
      <c r="N74" s="10">
        <v>-7468.443929109997</v>
      </c>
      <c r="U74" s="8"/>
      <c r="V74" s="8"/>
      <c r="W74" s="8"/>
      <c r="X74" s="8"/>
      <c r="Y74" s="8"/>
      <c r="Z74" s="8"/>
      <c r="AA74" s="8"/>
      <c r="AB74" s="8"/>
      <c r="AC74" s="8"/>
      <c r="AD74" s="8"/>
      <c r="AE74" s="8"/>
      <c r="AF74" s="8"/>
    </row>
    <row r="75" spans="1:32" x14ac:dyDescent="0.3">
      <c r="I75" s="13"/>
      <c r="J75" s="32" t="s">
        <v>37</v>
      </c>
      <c r="K75" s="32"/>
      <c r="L75" s="10">
        <v>-460.87062128059409</v>
      </c>
      <c r="M75" s="30"/>
      <c r="N75" s="10">
        <v>-8794.6205308229182</v>
      </c>
      <c r="U75" s="8"/>
      <c r="V75" s="8"/>
      <c r="W75" s="8"/>
      <c r="X75" s="8"/>
      <c r="Y75" s="8"/>
      <c r="Z75" s="8"/>
      <c r="AA75" s="8"/>
      <c r="AB75" s="8"/>
      <c r="AC75" s="8"/>
      <c r="AD75" s="8"/>
      <c r="AE75" s="8"/>
      <c r="AF75" s="8"/>
    </row>
    <row r="76" spans="1:32" x14ac:dyDescent="0.3">
      <c r="I76" s="13"/>
      <c r="J76" s="31" t="s">
        <v>38</v>
      </c>
      <c r="K76" s="31"/>
      <c r="L76" s="10">
        <v>0</v>
      </c>
      <c r="M76" s="30"/>
      <c r="N76" s="10">
        <v>-2746.1177291700001</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-19997.507809478004</v>
      </c>
      <c r="M79" s="30"/>
      <c r="N79" s="79">
        <v>-276.46532004324399</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1:32" ht="13.2" x14ac:dyDescent="0.25">
      <c r="A81" s="8"/>
      <c r="C81" s="8" t="s">
        <v>8</v>
      </c>
      <c r="D81" s="8" t="s">
        <v>42</v>
      </c>
      <c r="I81" s="15" t="s">
        <v>35</v>
      </c>
      <c r="J81" s="13"/>
      <c r="K81" s="13"/>
      <c r="L81" s="79">
        <v>-52654.507809478004</v>
      </c>
      <c r="M81" s="33"/>
      <c r="N81" s="79">
        <v>-17776.219185504717</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2" x14ac:dyDescent="0.25">
      <c r="A83" s="8"/>
      <c r="B83" s="8"/>
      <c r="I83" s="8" t="s">
        <v>29</v>
      </c>
      <c r="J83" s="31" t="s">
        <v>36</v>
      </c>
      <c r="K83" s="31"/>
      <c r="L83" s="10">
        <v>-24638.254363941716</v>
      </c>
      <c r="N83" s="10">
        <v>-7377.532933157665</v>
      </c>
      <c r="O83" s="8"/>
      <c r="P83" s="8"/>
      <c r="Q83" s="8"/>
      <c r="R83" s="8"/>
      <c r="S83" s="8"/>
      <c r="T83" s="8"/>
      <c r="U83" s="8"/>
      <c r="V83" s="8"/>
      <c r="W83" s="8"/>
      <c r="X83" s="8"/>
      <c r="Y83" s="8"/>
      <c r="Z83" s="8"/>
      <c r="AA83" s="8"/>
      <c r="AB83" s="8"/>
      <c r="AC83" s="8"/>
      <c r="AD83" s="8"/>
      <c r="AE83" s="8"/>
      <c r="AF83" s="8"/>
    </row>
    <row r="84" spans="1:32" ht="12" x14ac:dyDescent="0.25">
      <c r="A84" s="8"/>
      <c r="B84" s="8"/>
      <c r="I84" s="13"/>
      <c r="J84" s="32" t="s">
        <v>37</v>
      </c>
      <c r="K84" s="32"/>
      <c r="L84" s="10">
        <v>-12622.619173203464</v>
      </c>
      <c r="N84" s="10">
        <v>-8745.5243718739239</v>
      </c>
      <c r="O84" s="8"/>
      <c r="P84" s="8"/>
      <c r="Q84" s="8"/>
      <c r="R84" s="8"/>
      <c r="S84" s="8"/>
      <c r="T84" s="8"/>
      <c r="U84" s="8"/>
      <c r="V84" s="8"/>
      <c r="W84" s="8"/>
      <c r="X84" s="8"/>
      <c r="Y84" s="8"/>
      <c r="Z84" s="8"/>
      <c r="AA84" s="8"/>
      <c r="AB84" s="8"/>
      <c r="AC84" s="8"/>
      <c r="AD84" s="8"/>
      <c r="AE84" s="8"/>
      <c r="AF84" s="8"/>
    </row>
    <row r="85" spans="1:32" ht="12" x14ac:dyDescent="0.25">
      <c r="A85" s="8"/>
      <c r="B85" s="8"/>
      <c r="I85" s="13"/>
      <c r="J85" s="31" t="s">
        <v>38</v>
      </c>
      <c r="K85" s="31"/>
      <c r="L85" s="10">
        <v>-15393.634272332831</v>
      </c>
      <c r="N85" s="10">
        <v>-1653.1618804731281</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2" x14ac:dyDescent="0.25">
      <c r="A87" s="8"/>
      <c r="B87" s="8"/>
      <c r="C87" s="8" t="s">
        <v>20</v>
      </c>
      <c r="D87" s="8" t="s">
        <v>43</v>
      </c>
      <c r="I87" s="15" t="s">
        <v>44</v>
      </c>
      <c r="J87" s="13"/>
      <c r="K87" s="13"/>
      <c r="L87" s="79">
        <v>32657</v>
      </c>
      <c r="M87" s="30"/>
      <c r="N87" s="79">
        <v>17499.753865461473</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5">
      <c r="A89" s="8"/>
      <c r="B89" s="8"/>
      <c r="I89" s="8" t="s">
        <v>29</v>
      </c>
      <c r="J89" s="31" t="s">
        <v>36</v>
      </c>
      <c r="K89" s="31"/>
      <c r="L89" s="10">
        <v>22013</v>
      </c>
      <c r="M89" s="30"/>
      <c r="N89" s="10">
        <v>7274.6677566061026</v>
      </c>
      <c r="O89" s="8"/>
      <c r="P89" s="8"/>
      <c r="Q89" s="8"/>
      <c r="R89" s="8"/>
      <c r="S89" s="8"/>
      <c r="T89" s="8"/>
      <c r="U89" s="8"/>
      <c r="V89" s="8"/>
      <c r="W89" s="8"/>
      <c r="X89" s="8"/>
      <c r="Y89" s="8"/>
      <c r="Z89" s="8"/>
      <c r="AA89" s="8"/>
      <c r="AB89" s="8"/>
      <c r="AC89" s="8"/>
      <c r="AD89" s="8"/>
      <c r="AE89" s="8"/>
      <c r="AF89" s="8"/>
    </row>
    <row r="90" spans="1:32" ht="12" x14ac:dyDescent="0.25">
      <c r="A90" s="8"/>
      <c r="B90" s="8"/>
      <c r="I90" s="13"/>
      <c r="J90" s="32" t="s">
        <v>37</v>
      </c>
      <c r="K90" s="32"/>
      <c r="L90" s="10">
        <v>8730</v>
      </c>
      <c r="M90" s="30"/>
      <c r="N90" s="10">
        <v>8631.4384505869966</v>
      </c>
      <c r="O90" s="8"/>
      <c r="P90" s="8"/>
      <c r="Q90" s="8"/>
      <c r="R90" s="8"/>
      <c r="S90" s="8"/>
      <c r="T90" s="8"/>
      <c r="U90" s="8"/>
      <c r="V90" s="8"/>
      <c r="W90" s="8"/>
      <c r="X90" s="8"/>
      <c r="Y90" s="8"/>
      <c r="Z90" s="8"/>
      <c r="AA90" s="8"/>
      <c r="AB90" s="8"/>
      <c r="AC90" s="8"/>
      <c r="AD90" s="8"/>
      <c r="AE90" s="8"/>
      <c r="AF90" s="8"/>
    </row>
    <row r="91" spans="1:32" ht="12" x14ac:dyDescent="0.25">
      <c r="A91" s="8"/>
      <c r="B91" s="8"/>
      <c r="I91" s="13"/>
      <c r="J91" s="31" t="s">
        <v>38</v>
      </c>
      <c r="K91" s="31"/>
      <c r="L91" s="10">
        <v>1914</v>
      </c>
      <c r="M91" s="30"/>
      <c r="N91" s="10">
        <v>1593.6476582683738</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3.2" x14ac:dyDescent="0.25">
      <c r="A93" s="8"/>
      <c r="B93" s="29">
        <v>3</v>
      </c>
      <c r="C93" s="21" t="s">
        <v>121</v>
      </c>
      <c r="L93" s="79">
        <v>-18205.023071369753</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-18205.023071369753</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-14667.78402441449</v>
      </c>
      <c r="N95" s="10">
        <v>0</v>
      </c>
      <c r="O95" s="8"/>
      <c r="P95" s="8"/>
      <c r="Q95" s="8"/>
      <c r="R95" s="8"/>
      <c r="S95" s="8"/>
      <c r="T95" s="8"/>
      <c r="U95" s="8"/>
      <c r="V95" s="8"/>
      <c r="W95" s="8"/>
      <c r="X95" s="8"/>
      <c r="Y95" s="8"/>
      <c r="Z95" s="8"/>
      <c r="AA95" s="8"/>
      <c r="AB95" s="8"/>
      <c r="AC95" s="8"/>
      <c r="AD95" s="8"/>
      <c r="AE95" s="8"/>
      <c r="AF95" s="8"/>
    </row>
    <row r="96" spans="1:32" ht="12" x14ac:dyDescent="0.25">
      <c r="A96" s="8"/>
      <c r="B96" s="8"/>
      <c r="J96" s="32" t="s">
        <v>37</v>
      </c>
      <c r="L96" s="10">
        <v>-3537.2390469552611</v>
      </c>
      <c r="N96" s="10">
        <v>0</v>
      </c>
      <c r="O96" s="8"/>
      <c r="P96" s="8"/>
      <c r="Q96" s="8"/>
      <c r="R96" s="8"/>
      <c r="S96" s="8"/>
      <c r="T96" s="8"/>
      <c r="U96" s="8"/>
      <c r="V96" s="8"/>
      <c r="W96" s="8"/>
      <c r="X96" s="8"/>
      <c r="Y96" s="8"/>
      <c r="Z96" s="8"/>
      <c r="AA96" s="8"/>
      <c r="AB96" s="8"/>
      <c r="AC96" s="8"/>
      <c r="AD96" s="8"/>
      <c r="AE96" s="8"/>
      <c r="AF96" s="8"/>
    </row>
    <row r="97" spans="1:32" x14ac:dyDescent="0.3">
      <c r="B97" s="8"/>
      <c r="J97" s="31" t="s">
        <v>38</v>
      </c>
      <c r="L97" s="10">
        <v>0</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389">
        <v>0</v>
      </c>
      <c r="M106" s="390"/>
      <c r="N106" s="389">
        <v>0</v>
      </c>
      <c r="U106" s="8"/>
      <c r="V106" s="8"/>
      <c r="W106" s="8"/>
      <c r="X106" s="8"/>
      <c r="Y106" s="8"/>
      <c r="Z106" s="8"/>
      <c r="AA106" s="8"/>
      <c r="AB106" s="8"/>
      <c r="AC106" s="8"/>
      <c r="AD106" s="8"/>
      <c r="AE106" s="8"/>
      <c r="AF106" s="8"/>
    </row>
    <row r="107" spans="1:32" x14ac:dyDescent="0.3">
      <c r="A107" s="34"/>
      <c r="B107" s="13"/>
      <c r="J107" s="31" t="s">
        <v>38</v>
      </c>
      <c r="L107" s="389">
        <v>0</v>
      </c>
      <c r="M107" s="390"/>
      <c r="N107" s="389">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
      <c r="B113" s="18" t="s">
        <v>45</v>
      </c>
      <c r="L113" s="17">
        <v>-38663.401502128356</v>
      </c>
      <c r="M113" s="46"/>
      <c r="N113" s="17">
        <v>-19285.647509146158</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416</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416</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-9558.4507649999996</v>
      </c>
      <c r="N146" s="39">
        <v>-725.35835299999997</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17760.567191154387</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15538.7683697048</v>
      </c>
      <c r="N149" s="40">
        <v>12562.844817935102</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-83627.736640381991</v>
      </c>
      <c r="M151" s="35"/>
      <c r="N151" s="39">
        <v>-2709.8268910430093</v>
      </c>
      <c r="R151" t="s">
        <v>414</v>
      </c>
      <c r="U151" s="8"/>
      <c r="V151" s="8"/>
      <c r="W151" s="8"/>
      <c r="X151" s="8"/>
      <c r="Y151" s="8"/>
      <c r="Z151" s="8"/>
      <c r="AA151" s="8"/>
      <c r="AB151" s="8"/>
      <c r="AC151" s="8"/>
      <c r="AD151" s="8"/>
      <c r="AE151" s="8"/>
      <c r="AF151" s="8"/>
    </row>
    <row r="152" spans="1:32" x14ac:dyDescent="0.3">
      <c r="I152" s="8" t="s">
        <v>64</v>
      </c>
      <c r="J152" s="28"/>
      <c r="K152" s="28"/>
      <c r="L152" s="27">
        <v>-55.485062999999997</v>
      </c>
      <c r="N152" s="27">
        <v>-2427.0586800000001</v>
      </c>
      <c r="R152" t="s">
        <v>414</v>
      </c>
      <c r="U152" s="8"/>
      <c r="V152" s="8"/>
      <c r="W152" s="8"/>
      <c r="X152" s="8"/>
      <c r="Y152" s="8"/>
      <c r="Z152" s="8"/>
      <c r="AA152" s="8"/>
      <c r="AB152" s="8"/>
      <c r="AC152" s="8"/>
      <c r="AD152" s="8"/>
      <c r="AE152" s="8"/>
      <c r="AF152" s="8"/>
    </row>
    <row r="153" spans="1:32" x14ac:dyDescent="0.3">
      <c r="I153" s="8" t="s">
        <v>65</v>
      </c>
      <c r="J153" s="28"/>
      <c r="K153" s="28"/>
      <c r="L153" s="27">
        <v>-84405.224068309995</v>
      </c>
      <c r="N153" s="27">
        <v>-293.6537475193839</v>
      </c>
      <c r="R153" t="s">
        <v>414</v>
      </c>
      <c r="U153" s="8"/>
      <c r="V153" s="8"/>
      <c r="W153" s="8"/>
      <c r="X153" s="8"/>
      <c r="Y153" s="8"/>
      <c r="Z153" s="8"/>
      <c r="AA153" s="8"/>
      <c r="AB153" s="8"/>
      <c r="AC153" s="8"/>
      <c r="AD153" s="8"/>
      <c r="AE153" s="8"/>
      <c r="AF153" s="8"/>
    </row>
    <row r="154" spans="1:32" x14ac:dyDescent="0.3">
      <c r="I154" s="8" t="s">
        <v>66</v>
      </c>
      <c r="J154" s="28"/>
      <c r="K154" s="28"/>
      <c r="L154" s="27">
        <v>832.97249092800701</v>
      </c>
      <c r="N154" s="27">
        <v>10.885536476374879</v>
      </c>
      <c r="R154" t="s">
        <v>414</v>
      </c>
      <c r="U154" s="8"/>
      <c r="V154" s="8"/>
      <c r="W154" s="8"/>
      <c r="X154" s="8"/>
      <c r="Y154" s="8"/>
      <c r="Z154" s="8"/>
      <c r="AA154" s="8"/>
      <c r="AB154" s="8"/>
      <c r="AC154" s="8"/>
      <c r="AD154" s="8"/>
      <c r="AE154" s="8"/>
      <c r="AF154" s="8"/>
    </row>
    <row r="155" spans="1:32" x14ac:dyDescent="0.3">
      <c r="I155" s="8" t="s">
        <v>67</v>
      </c>
      <c r="J155" s="28"/>
      <c r="K155" s="28"/>
      <c r="L155" s="393">
        <v>0</v>
      </c>
      <c r="N155" s="393">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3.2" x14ac:dyDescent="0.25"/>
    <row r="162" spans="12:14" customFormat="1" ht="13.2" x14ac:dyDescent="0.25"/>
    <row r="163" spans="12:14" customFormat="1" ht="13.2" x14ac:dyDescent="0.25"/>
    <row r="164" spans="12:14" customFormat="1" ht="15" customHeight="1" x14ac:dyDescent="0.25"/>
    <row r="165" spans="12:14" customFormat="1" ht="15" customHeight="1" x14ac:dyDescent="0.25"/>
    <row r="166" spans="12:14" customFormat="1" ht="12.75" customHeight="1" x14ac:dyDescent="0.25"/>
    <row r="167" spans="12:14" customFormat="1" ht="13.2" x14ac:dyDescent="0.25"/>
    <row r="168" spans="12:14" customFormat="1" ht="13.2" x14ac:dyDescent="0.25"/>
    <row r="169" spans="12:14" customFormat="1" ht="13.2" x14ac:dyDescent="0.25">
      <c r="L169" s="116"/>
      <c r="N169" s="116"/>
    </row>
    <row r="170" spans="12:14" customFormat="1" ht="13.2" x14ac:dyDescent="0.25"/>
    <row r="171" spans="12:14" customFormat="1" ht="13.2" x14ac:dyDescent="0.25"/>
    <row r="172" spans="12:14" customFormat="1" ht="13.2" x14ac:dyDescent="0.25">
      <c r="L172" s="116"/>
      <c r="N172" s="116"/>
    </row>
    <row r="173" spans="12:14" customFormat="1" ht="13.2" x14ac:dyDescent="0.25"/>
    <row r="174" spans="12:14" customFormat="1" ht="13.2" x14ac:dyDescent="0.25"/>
    <row r="175" spans="12:14" customFormat="1" ht="13.2" x14ac:dyDescent="0.25"/>
    <row r="176" spans="12:14" customFormat="1" ht="13.2" x14ac:dyDescent="0.25"/>
    <row r="177" spans="1:32" customFormat="1" ht="13.2" x14ac:dyDescent="0.25"/>
    <row r="178" spans="1:32" customFormat="1" ht="13.2" x14ac:dyDescent="0.25"/>
    <row r="179" spans="1:32" customFormat="1" ht="13.2" x14ac:dyDescent="0.25"/>
    <row r="180" spans="1:32" customFormat="1" ht="13.2" x14ac:dyDescent="0.25"/>
    <row r="181" spans="1:32" customFormat="1" ht="13.2" x14ac:dyDescent="0.25"/>
    <row r="182" spans="1:32" customFormat="1" ht="13.2" x14ac:dyDescent="0.25"/>
    <row r="183" spans="1:32" customFormat="1" ht="13.2" x14ac:dyDescent="0.25"/>
    <row r="186" spans="1:32" ht="13.2"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F186"/>
  <sheetViews>
    <sheetView showGridLines="0" view="pageBreakPreview" zoomScale="85" zoomScaleNormal="100" zoomScaleSheetLayoutView="85" workbookViewId="0">
      <pane ySplit="4" topLeftCell="A5" activePane="bottomLeft" state="frozen"/>
      <selection pane="bottomLeft" activeCell="K50" sqref="K50"/>
    </sheetView>
  </sheetViews>
  <sheetFormatPr defaultColWidth="9.109375" defaultRowHeight="15.6" x14ac:dyDescent="0.3"/>
  <cols>
    <col min="1" max="1" width="2.88671875" style="1" customWidth="1"/>
    <col min="2" max="2" width="5" style="491"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42917</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161311</v>
      </c>
      <c r="M8" s="76"/>
      <c r="N8" s="76">
        <v>22411.238417561799</v>
      </c>
    </row>
    <row r="9" spans="1:32" s="97" customFormat="1" ht="15" x14ac:dyDescent="0.25">
      <c r="A9" s="3"/>
      <c r="L9" s="77"/>
      <c r="M9" s="98"/>
      <c r="N9" s="77"/>
      <c r="O9"/>
      <c r="P9"/>
      <c r="Q9"/>
      <c r="R9"/>
      <c r="S9"/>
      <c r="T9"/>
      <c r="U9"/>
      <c r="V9"/>
      <c r="W9"/>
      <c r="X9"/>
      <c r="Y9"/>
      <c r="Z9"/>
      <c r="AA9"/>
      <c r="AB9"/>
      <c r="AC9"/>
      <c r="AD9"/>
      <c r="AE9"/>
      <c r="AF9"/>
    </row>
    <row r="10" spans="1:32" x14ac:dyDescent="0.3">
      <c r="B10" s="491">
        <v>1</v>
      </c>
      <c r="C10" s="21" t="s">
        <v>7</v>
      </c>
      <c r="L10" s="79">
        <v>112299</v>
      </c>
      <c r="M10" s="79"/>
      <c r="N10" s="79">
        <v>10546.818581561796</v>
      </c>
    </row>
    <row r="11" spans="1:32" ht="7.5" customHeight="1" x14ac:dyDescent="0.3">
      <c r="L11" s="17"/>
      <c r="N11" s="17"/>
    </row>
    <row r="12" spans="1:32" ht="15.75" customHeight="1" x14ac:dyDescent="0.3">
      <c r="C12" s="8" t="s">
        <v>8</v>
      </c>
      <c r="D12" s="8" t="s">
        <v>9</v>
      </c>
      <c r="L12" s="79">
        <v>109788</v>
      </c>
      <c r="N12" s="79">
        <v>10071.508463000002</v>
      </c>
      <c r="O12" s="471"/>
    </row>
    <row r="13" spans="1:32" ht="7.5" customHeight="1" x14ac:dyDescent="0.3"/>
    <row r="14" spans="1:32" ht="15" customHeight="1" x14ac:dyDescent="0.3">
      <c r="D14" s="8" t="s">
        <v>10</v>
      </c>
      <c r="L14" s="17">
        <v>103675</v>
      </c>
      <c r="N14" s="17">
        <v>7237.9236500000006</v>
      </c>
    </row>
    <row r="15" spans="1:32" ht="15" customHeight="1" x14ac:dyDescent="0.3">
      <c r="D15" s="22" t="s">
        <v>11</v>
      </c>
      <c r="E15" s="23" t="s">
        <v>12</v>
      </c>
      <c r="L15" s="10">
        <v>101470</v>
      </c>
      <c r="N15" s="10">
        <v>7237.9236500000006</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2205</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2205</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6113</v>
      </c>
      <c r="M23" s="19"/>
      <c r="N23" s="17">
        <v>2833.5848130000004</v>
      </c>
      <c r="U23" s="8"/>
      <c r="V23" s="8"/>
      <c r="W23" s="8"/>
      <c r="X23" s="8"/>
      <c r="Y23" s="8"/>
      <c r="Z23" s="8"/>
      <c r="AA23" s="8"/>
      <c r="AB23" s="8"/>
      <c r="AC23" s="8"/>
      <c r="AD23" s="8"/>
      <c r="AE23" s="8"/>
      <c r="AF23" s="8"/>
    </row>
    <row r="24" spans="1:32" ht="15" customHeight="1" x14ac:dyDescent="0.25">
      <c r="A24" s="8"/>
      <c r="B24" s="8"/>
      <c r="D24" s="22" t="s">
        <v>11</v>
      </c>
      <c r="E24" s="23" t="s">
        <v>12</v>
      </c>
      <c r="L24" s="10">
        <v>4808</v>
      </c>
      <c r="N24" s="10">
        <v>2833.5848130000004</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25">
      <c r="A26" s="8"/>
      <c r="B26" s="8"/>
      <c r="F26" s="24" t="s">
        <v>15</v>
      </c>
      <c r="L26" s="383">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1305</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1305</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2511</v>
      </c>
      <c r="M32" s="19"/>
      <c r="N32" s="17">
        <v>475.31011856179356</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2066</v>
      </c>
      <c r="N34" s="10">
        <v>472.67540877596718</v>
      </c>
      <c r="U34" s="8"/>
      <c r="V34" s="8"/>
      <c r="W34" s="8"/>
      <c r="X34" s="8"/>
      <c r="Y34" s="8"/>
      <c r="Z34" s="8"/>
      <c r="AA34" s="8"/>
      <c r="AB34" s="8"/>
      <c r="AC34" s="8"/>
      <c r="AD34" s="8"/>
      <c r="AE34" s="8"/>
      <c r="AF34" s="8"/>
    </row>
    <row r="35" spans="1:32" ht="13.2" x14ac:dyDescent="0.25">
      <c r="A35" s="8"/>
      <c r="D35" s="22" t="s">
        <v>13</v>
      </c>
      <c r="E35" s="8" t="s">
        <v>22</v>
      </c>
      <c r="L35" s="10">
        <v>24</v>
      </c>
      <c r="N35" s="10">
        <v>7.0721999966484846E-3</v>
      </c>
      <c r="U35" s="8"/>
      <c r="V35" s="8"/>
      <c r="W35" s="8"/>
      <c r="X35" s="8"/>
      <c r="Y35" s="8"/>
      <c r="Z35" s="8"/>
      <c r="AA35" s="8"/>
      <c r="AB35" s="8"/>
      <c r="AC35" s="8"/>
      <c r="AD35" s="8"/>
      <c r="AE35" s="8"/>
      <c r="AF35" s="8"/>
    </row>
    <row r="36" spans="1:32" ht="15.75" customHeight="1" x14ac:dyDescent="0.25">
      <c r="A36" s="8"/>
      <c r="F36" s="24" t="s">
        <v>15</v>
      </c>
      <c r="L36" s="81">
        <v>24</v>
      </c>
      <c r="N36" s="81">
        <v>7.0721999966484846E-3</v>
      </c>
      <c r="U36" s="8"/>
      <c r="V36" s="8"/>
      <c r="W36" s="8"/>
      <c r="X36" s="8"/>
      <c r="Y36" s="8"/>
      <c r="Z36" s="8"/>
      <c r="AA36" s="8"/>
      <c r="AB36" s="8"/>
      <c r="AC36" s="8"/>
      <c r="AD36" s="8"/>
      <c r="AE36" s="8"/>
      <c r="AF36" s="8"/>
    </row>
    <row r="37" spans="1:32" ht="13.2" x14ac:dyDescent="0.25">
      <c r="A37" s="8"/>
      <c r="F37" s="24" t="s">
        <v>16</v>
      </c>
      <c r="L37" s="81">
        <v>0</v>
      </c>
      <c r="N37" s="81">
        <v>0</v>
      </c>
      <c r="U37" s="8"/>
      <c r="V37" s="8"/>
      <c r="W37" s="8"/>
      <c r="X37" s="8"/>
      <c r="Y37" s="8"/>
      <c r="Z37" s="8"/>
      <c r="AA37" s="8"/>
      <c r="AB37" s="8"/>
      <c r="AC37" s="8"/>
      <c r="AD37" s="8"/>
      <c r="AE37" s="8"/>
      <c r="AF37" s="8"/>
    </row>
    <row r="38" spans="1:32" ht="13.2" x14ac:dyDescent="0.25">
      <c r="A38" s="8"/>
      <c r="D38" s="22" t="s">
        <v>17</v>
      </c>
      <c r="E38" s="8" t="s">
        <v>23</v>
      </c>
      <c r="L38" s="10">
        <v>421</v>
      </c>
      <c r="N38" s="10">
        <v>2.6276375858297669</v>
      </c>
      <c r="U38" s="8"/>
      <c r="V38" s="8"/>
      <c r="W38" s="8"/>
      <c r="X38" s="8"/>
      <c r="Y38" s="8"/>
      <c r="Z38" s="8"/>
      <c r="AA38" s="8"/>
      <c r="AB38" s="8"/>
      <c r="AC38" s="8"/>
      <c r="AD38" s="8"/>
      <c r="AE38" s="8"/>
      <c r="AF38" s="8"/>
    </row>
    <row r="39" spans="1:32" ht="13.2" x14ac:dyDescent="0.25">
      <c r="A39" s="8"/>
      <c r="F39" s="24" t="s">
        <v>15</v>
      </c>
      <c r="L39" s="81">
        <v>343</v>
      </c>
      <c r="N39" s="81">
        <v>0</v>
      </c>
      <c r="U39" s="8"/>
      <c r="V39" s="8"/>
      <c r="W39" s="8"/>
      <c r="X39" s="8"/>
      <c r="Y39" s="8"/>
      <c r="Z39" s="8"/>
      <c r="AA39" s="8"/>
      <c r="AB39" s="8"/>
      <c r="AC39" s="8"/>
      <c r="AD39" s="8"/>
      <c r="AE39" s="8"/>
      <c r="AF39" s="8"/>
    </row>
    <row r="40" spans="1:32" ht="13.2" x14ac:dyDescent="0.25">
      <c r="A40" s="8"/>
      <c r="F40" s="24" t="s">
        <v>16</v>
      </c>
      <c r="L40" s="81">
        <v>78</v>
      </c>
      <c r="N40" s="81">
        <v>2.6276375858297669</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491">
        <v>2</v>
      </c>
      <c r="C44" s="21" t="s">
        <v>24</v>
      </c>
      <c r="L44" s="79">
        <v>6657</v>
      </c>
      <c r="N44" s="384">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491">
        <v>3</v>
      </c>
      <c r="C46" s="21" t="s">
        <v>25</v>
      </c>
      <c r="L46" s="79">
        <v>12572</v>
      </c>
      <c r="N46" s="384">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491">
        <v>4</v>
      </c>
      <c r="C48" s="21" t="s">
        <v>26</v>
      </c>
      <c r="H48" s="14"/>
      <c r="I48" s="8" t="s">
        <v>27</v>
      </c>
      <c r="L48" s="79">
        <v>12645</v>
      </c>
      <c r="N48" s="79">
        <v>0</v>
      </c>
      <c r="U48" s="8"/>
      <c r="V48" s="8"/>
      <c r="W48" s="8"/>
      <c r="X48" s="8"/>
      <c r="Y48" s="8"/>
      <c r="Z48" s="8"/>
      <c r="AA48" s="8"/>
      <c r="AB48" s="8"/>
      <c r="AC48" s="8"/>
      <c r="AD48" s="8"/>
      <c r="AE48" s="8"/>
      <c r="AF48" s="8"/>
    </row>
    <row r="49" spans="1:32" ht="13.2" x14ac:dyDescent="0.25">
      <c r="A49" s="8"/>
      <c r="C49" s="97"/>
      <c r="H49" s="14"/>
      <c r="I49" s="8" t="s">
        <v>28</v>
      </c>
      <c r="L49" s="82">
        <v>9976043</v>
      </c>
      <c r="N49" s="82">
        <v>0</v>
      </c>
    </row>
    <row r="50" spans="1:32" ht="13.2" x14ac:dyDescent="0.25">
      <c r="A50" s="8"/>
      <c r="C50" s="97"/>
    </row>
    <row r="51" spans="1:32" ht="13.2" x14ac:dyDescent="0.25">
      <c r="A51" s="8"/>
      <c r="B51" s="491">
        <v>5</v>
      </c>
      <c r="C51" s="21" t="s">
        <v>93</v>
      </c>
      <c r="G51" s="14"/>
      <c r="L51" s="79">
        <v>17138</v>
      </c>
      <c r="N51" s="79">
        <v>11864.419836000001</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17138</v>
      </c>
      <c r="M56" s="388"/>
      <c r="N56" s="10">
        <v>11864.419836000001</v>
      </c>
    </row>
    <row r="57" spans="1:32" s="28" customFormat="1" ht="15.75" customHeight="1" x14ac:dyDescent="0.25">
      <c r="G57" s="14" t="s">
        <v>30</v>
      </c>
      <c r="L57" s="80">
        <v>4110</v>
      </c>
      <c r="M57" s="388"/>
      <c r="N57" s="80">
        <v>1612.187375</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1066</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row>
    <row r="63" spans="1:32" ht="13.2" x14ac:dyDescent="0.25">
      <c r="A63" s="8"/>
      <c r="G63" s="8" t="s">
        <v>31</v>
      </c>
      <c r="H63" s="64"/>
      <c r="I63" s="64"/>
      <c r="J63" s="64"/>
      <c r="K63" s="64"/>
      <c r="L63" s="85">
        <v>1066</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-452</v>
      </c>
      <c r="M72" s="30"/>
      <c r="N72" s="79">
        <v>-17409.020276740001</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0</v>
      </c>
      <c r="M74" s="30"/>
      <c r="N74" s="10">
        <v>-7074.111629</v>
      </c>
      <c r="U74" s="8"/>
      <c r="V74" s="8"/>
      <c r="W74" s="8"/>
      <c r="X74" s="8"/>
      <c r="Y74" s="8"/>
      <c r="Z74" s="8"/>
      <c r="AA74" s="8"/>
      <c r="AB74" s="8"/>
      <c r="AC74" s="8"/>
      <c r="AD74" s="8"/>
      <c r="AE74" s="8"/>
      <c r="AF74" s="8"/>
    </row>
    <row r="75" spans="1:32" x14ac:dyDescent="0.3">
      <c r="I75" s="13"/>
      <c r="J75" s="32" t="s">
        <v>37</v>
      </c>
      <c r="K75" s="32"/>
      <c r="L75" s="10">
        <v>-452</v>
      </c>
      <c r="M75" s="30"/>
      <c r="N75" s="10">
        <v>-5686.47689825</v>
      </c>
      <c r="U75" s="8"/>
      <c r="V75" s="8"/>
      <c r="W75" s="8"/>
      <c r="X75" s="8"/>
      <c r="Y75" s="8"/>
      <c r="Z75" s="8"/>
      <c r="AA75" s="8"/>
      <c r="AB75" s="8"/>
      <c r="AC75" s="8"/>
      <c r="AD75" s="8"/>
      <c r="AE75" s="8"/>
      <c r="AF75" s="8"/>
    </row>
    <row r="76" spans="1:32" x14ac:dyDescent="0.3">
      <c r="I76" s="13"/>
      <c r="J76" s="31" t="s">
        <v>38</v>
      </c>
      <c r="K76" s="31"/>
      <c r="L76" s="10">
        <v>0</v>
      </c>
      <c r="M76" s="30"/>
      <c r="N76" s="10">
        <v>-4648.4317494899997</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-21094</v>
      </c>
      <c r="M79" s="30"/>
      <c r="N79" s="79">
        <v>-419.79938397538717</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1:32" ht="13.2" x14ac:dyDescent="0.25">
      <c r="A81" s="8"/>
      <c r="C81" s="8" t="s">
        <v>8</v>
      </c>
      <c r="D81" s="8" t="s">
        <v>42</v>
      </c>
      <c r="I81" s="15" t="s">
        <v>35</v>
      </c>
      <c r="J81" s="13"/>
      <c r="K81" s="13"/>
      <c r="L81" s="79">
        <v>-43641</v>
      </c>
      <c r="M81" s="33"/>
      <c r="N81" s="79">
        <v>-16115.829056457616</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2" x14ac:dyDescent="0.25">
      <c r="A83" s="8"/>
      <c r="B83" s="8"/>
      <c r="I83" s="8" t="s">
        <v>29</v>
      </c>
      <c r="J83" s="31" t="s">
        <v>36</v>
      </c>
      <c r="K83" s="31"/>
      <c r="L83" s="10">
        <v>-16958</v>
      </c>
      <c r="N83" s="10">
        <v>-7336.1438849914484</v>
      </c>
      <c r="O83" s="8"/>
      <c r="P83" s="8"/>
      <c r="Q83" s="8"/>
      <c r="R83" s="8"/>
      <c r="S83" s="8"/>
      <c r="T83" s="8"/>
      <c r="U83" s="8"/>
      <c r="V83" s="8"/>
      <c r="W83" s="8"/>
      <c r="X83" s="8"/>
      <c r="Y83" s="8"/>
      <c r="Z83" s="8"/>
      <c r="AA83" s="8"/>
      <c r="AB83" s="8"/>
      <c r="AC83" s="8"/>
      <c r="AD83" s="8"/>
      <c r="AE83" s="8"/>
      <c r="AF83" s="8"/>
    </row>
    <row r="84" spans="1:32" ht="12" x14ac:dyDescent="0.25">
      <c r="A84" s="8"/>
      <c r="B84" s="8"/>
      <c r="I84" s="13"/>
      <c r="J84" s="32" t="s">
        <v>37</v>
      </c>
      <c r="K84" s="32"/>
      <c r="L84" s="10">
        <v>-12620</v>
      </c>
      <c r="N84" s="10">
        <v>-5733.8504307561152</v>
      </c>
      <c r="O84" s="8"/>
      <c r="P84" s="8"/>
      <c r="Q84" s="8"/>
      <c r="R84" s="8"/>
      <c r="S84" s="8"/>
      <c r="T84" s="8"/>
      <c r="U84" s="8"/>
      <c r="V84" s="8"/>
      <c r="W84" s="8"/>
      <c r="X84" s="8"/>
      <c r="Y84" s="8"/>
      <c r="Z84" s="8"/>
      <c r="AA84" s="8"/>
      <c r="AB84" s="8"/>
      <c r="AC84" s="8"/>
      <c r="AD84" s="8"/>
      <c r="AE84" s="8"/>
      <c r="AF84" s="8"/>
    </row>
    <row r="85" spans="1:32" ht="12" x14ac:dyDescent="0.25">
      <c r="A85" s="8"/>
      <c r="B85" s="8"/>
      <c r="I85" s="13"/>
      <c r="J85" s="31" t="s">
        <v>38</v>
      </c>
      <c r="K85" s="31"/>
      <c r="L85" s="10">
        <v>-14063</v>
      </c>
      <c r="N85" s="10">
        <v>-3045.8347407100528</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2" x14ac:dyDescent="0.25">
      <c r="A87" s="8"/>
      <c r="B87" s="8"/>
      <c r="C87" s="8" t="s">
        <v>20</v>
      </c>
      <c r="D87" s="8" t="s">
        <v>43</v>
      </c>
      <c r="I87" s="15" t="s">
        <v>44</v>
      </c>
      <c r="J87" s="13"/>
      <c r="K87" s="13"/>
      <c r="L87" s="79">
        <v>22547</v>
      </c>
      <c r="M87" s="30"/>
      <c r="N87" s="79">
        <v>15696.029672482229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5">
      <c r="A89" s="8"/>
      <c r="B89" s="8"/>
      <c r="I89" s="8" t="s">
        <v>29</v>
      </c>
      <c r="J89" s="31" t="s">
        <v>36</v>
      </c>
      <c r="K89" s="31"/>
      <c r="L89" s="10">
        <v>14639</v>
      </c>
      <c r="M89" s="30"/>
      <c r="N89" s="10">
        <v>7096.1750905967583</v>
      </c>
      <c r="O89" s="8"/>
      <c r="P89" s="8"/>
      <c r="Q89" s="8"/>
      <c r="R89" s="8"/>
      <c r="S89" s="8"/>
      <c r="T89" s="8"/>
      <c r="U89" s="8"/>
      <c r="V89" s="8"/>
      <c r="W89" s="8"/>
      <c r="X89" s="8"/>
      <c r="Y89" s="8"/>
      <c r="Z89" s="8"/>
      <c r="AA89" s="8"/>
      <c r="AB89" s="8"/>
      <c r="AC89" s="8"/>
      <c r="AD89" s="8"/>
      <c r="AE89" s="8"/>
      <c r="AF89" s="8"/>
    </row>
    <row r="90" spans="1:32" ht="12" x14ac:dyDescent="0.25">
      <c r="A90" s="8"/>
      <c r="B90" s="8"/>
      <c r="I90" s="13"/>
      <c r="J90" s="32" t="s">
        <v>37</v>
      </c>
      <c r="K90" s="32"/>
      <c r="L90" s="10">
        <v>6301</v>
      </c>
      <c r="M90" s="30"/>
      <c r="N90" s="10">
        <v>5618.2042262357954</v>
      </c>
      <c r="O90" s="8"/>
      <c r="P90" s="8"/>
      <c r="Q90" s="8"/>
      <c r="R90" s="8"/>
      <c r="S90" s="8"/>
      <c r="T90" s="8"/>
      <c r="U90" s="8"/>
      <c r="V90" s="8"/>
      <c r="W90" s="8"/>
      <c r="X90" s="8"/>
      <c r="Y90" s="8"/>
      <c r="Z90" s="8"/>
      <c r="AA90" s="8"/>
      <c r="AB90" s="8"/>
      <c r="AC90" s="8"/>
      <c r="AD90" s="8"/>
      <c r="AE90" s="8"/>
      <c r="AF90" s="8"/>
    </row>
    <row r="91" spans="1:32" ht="12" x14ac:dyDescent="0.25">
      <c r="A91" s="8"/>
      <c r="B91" s="8"/>
      <c r="I91" s="13"/>
      <c r="J91" s="31" t="s">
        <v>38</v>
      </c>
      <c r="K91" s="31"/>
      <c r="L91" s="10">
        <v>1607</v>
      </c>
      <c r="M91" s="30"/>
      <c r="N91" s="10">
        <v>2981.6503556496764</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3.2" x14ac:dyDescent="0.25">
      <c r="A93" s="8"/>
      <c r="B93" s="29">
        <v>3</v>
      </c>
      <c r="C93" s="21" t="s">
        <v>121</v>
      </c>
      <c r="L93" s="79">
        <v>-20420</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-20420</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-17011</v>
      </c>
      <c r="N95" s="10">
        <v>0</v>
      </c>
      <c r="O95" s="8"/>
      <c r="P95" s="8"/>
      <c r="Q95" s="8"/>
      <c r="R95" s="8"/>
      <c r="S95" s="8"/>
      <c r="T95" s="8"/>
      <c r="U95" s="8"/>
      <c r="V95" s="8"/>
      <c r="W95" s="8"/>
      <c r="X95" s="8"/>
      <c r="Y95" s="8"/>
      <c r="Z95" s="8"/>
      <c r="AA95" s="8"/>
      <c r="AB95" s="8"/>
      <c r="AC95" s="8"/>
      <c r="AD95" s="8"/>
      <c r="AE95" s="8"/>
      <c r="AF95" s="8"/>
    </row>
    <row r="96" spans="1:32" ht="12" x14ac:dyDescent="0.25">
      <c r="A96" s="8"/>
      <c r="B96" s="8"/>
      <c r="J96" s="32" t="s">
        <v>37</v>
      </c>
      <c r="L96" s="10">
        <v>-3092</v>
      </c>
      <c r="N96" s="10">
        <v>0</v>
      </c>
      <c r="O96" s="8"/>
      <c r="P96" s="8"/>
      <c r="Q96" s="8"/>
      <c r="R96" s="8"/>
      <c r="S96" s="8"/>
      <c r="T96" s="8"/>
      <c r="U96" s="8"/>
      <c r="V96" s="8"/>
      <c r="W96" s="8"/>
      <c r="X96" s="8"/>
      <c r="Y96" s="8"/>
      <c r="Z96" s="8"/>
      <c r="AA96" s="8"/>
      <c r="AB96" s="8"/>
      <c r="AC96" s="8"/>
      <c r="AD96" s="8"/>
      <c r="AE96" s="8"/>
      <c r="AF96" s="8"/>
    </row>
    <row r="97" spans="1:32" x14ac:dyDescent="0.3">
      <c r="B97" s="8"/>
      <c r="J97" s="31" t="s">
        <v>38</v>
      </c>
      <c r="L97" s="10">
        <v>-316</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389">
        <v>0</v>
      </c>
      <c r="M106" s="390"/>
      <c r="N106" s="389">
        <v>0</v>
      </c>
      <c r="U106" s="8"/>
      <c r="V106" s="8"/>
      <c r="W106" s="8"/>
      <c r="X106" s="8"/>
      <c r="Y106" s="8"/>
      <c r="Z106" s="8"/>
      <c r="AA106" s="8"/>
      <c r="AB106" s="8"/>
      <c r="AC106" s="8"/>
      <c r="AD106" s="8"/>
      <c r="AE106" s="8"/>
      <c r="AF106" s="8"/>
    </row>
    <row r="107" spans="1:32" x14ac:dyDescent="0.3">
      <c r="A107" s="34"/>
      <c r="B107" s="13"/>
      <c r="J107" s="31" t="s">
        <v>38</v>
      </c>
      <c r="L107" s="389">
        <v>0</v>
      </c>
      <c r="M107" s="390"/>
      <c r="N107" s="389">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
      <c r="B113" s="18" t="s">
        <v>45</v>
      </c>
      <c r="L113" s="17">
        <v>-41966</v>
      </c>
      <c r="M113" s="46"/>
      <c r="N113" s="17">
        <v>-17828.819660715388</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416</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416</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-8288</v>
      </c>
      <c r="N146" s="39">
        <v>-741.10907699999996</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21919</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20719</v>
      </c>
      <c r="N149" s="40">
        <v>12081.137647670001</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-84735</v>
      </c>
      <c r="M151" s="35"/>
      <c r="N151" s="39">
        <v>-2826.9963585099999</v>
      </c>
      <c r="R151" t="s">
        <v>414</v>
      </c>
      <c r="U151" s="8"/>
      <c r="V151" s="8"/>
      <c r="W151" s="8"/>
      <c r="X151" s="8"/>
      <c r="Y151" s="8"/>
      <c r="Z151" s="8"/>
      <c r="AA151" s="8"/>
      <c r="AB151" s="8"/>
      <c r="AC151" s="8"/>
      <c r="AD151" s="8"/>
      <c r="AE151" s="8"/>
      <c r="AF151" s="8"/>
    </row>
    <row r="152" spans="1:32" x14ac:dyDescent="0.3">
      <c r="I152" s="8" t="s">
        <v>64</v>
      </c>
      <c r="J152" s="28"/>
      <c r="K152" s="28"/>
      <c r="L152" s="27">
        <v>-1476</v>
      </c>
      <c r="N152" s="27">
        <v>-2567.8310670000001</v>
      </c>
      <c r="R152" t="s">
        <v>414</v>
      </c>
      <c r="U152" s="8"/>
      <c r="V152" s="8"/>
      <c r="W152" s="8"/>
      <c r="X152" s="8"/>
      <c r="Y152" s="8"/>
      <c r="Z152" s="8"/>
      <c r="AA152" s="8"/>
      <c r="AB152" s="8"/>
      <c r="AC152" s="8"/>
      <c r="AD152" s="8"/>
      <c r="AE152" s="8"/>
      <c r="AF152" s="8"/>
    </row>
    <row r="153" spans="1:32" x14ac:dyDescent="0.3">
      <c r="I153" s="8" t="s">
        <v>65</v>
      </c>
      <c r="J153" s="28"/>
      <c r="K153" s="28"/>
      <c r="L153" s="27">
        <v>-84240</v>
      </c>
      <c r="N153" s="27">
        <v>-268.84782287000002</v>
      </c>
      <c r="R153" t="s">
        <v>414</v>
      </c>
      <c r="U153" s="8"/>
      <c r="V153" s="8"/>
      <c r="W153" s="8"/>
      <c r="X153" s="8"/>
      <c r="Y153" s="8"/>
      <c r="Z153" s="8"/>
      <c r="AA153" s="8"/>
      <c r="AB153" s="8"/>
      <c r="AC153" s="8"/>
      <c r="AD153" s="8"/>
      <c r="AE153" s="8"/>
      <c r="AF153" s="8"/>
    </row>
    <row r="154" spans="1:32" x14ac:dyDescent="0.3">
      <c r="I154" s="8" t="s">
        <v>66</v>
      </c>
      <c r="J154" s="28"/>
      <c r="K154" s="28"/>
      <c r="L154" s="27">
        <v>981</v>
      </c>
      <c r="N154" s="27">
        <v>9.6825313599999987</v>
      </c>
      <c r="R154" t="s">
        <v>414</v>
      </c>
      <c r="U154" s="8"/>
      <c r="V154" s="8"/>
      <c r="W154" s="8"/>
      <c r="X154" s="8"/>
      <c r="Y154" s="8"/>
      <c r="Z154" s="8"/>
      <c r="AA154" s="8"/>
      <c r="AB154" s="8"/>
      <c r="AC154" s="8"/>
      <c r="AD154" s="8"/>
      <c r="AE154" s="8"/>
      <c r="AF154" s="8"/>
    </row>
    <row r="155" spans="1:32" x14ac:dyDescent="0.3">
      <c r="I155" s="8" t="s">
        <v>67</v>
      </c>
      <c r="J155" s="28"/>
      <c r="K155" s="28"/>
      <c r="L155" s="393">
        <v>0</v>
      </c>
      <c r="N155" s="393">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3.2" x14ac:dyDescent="0.25"/>
    <row r="162" spans="12:14" customFormat="1" ht="13.2" x14ac:dyDescent="0.25"/>
    <row r="163" spans="12:14" customFormat="1" ht="13.2" x14ac:dyDescent="0.25"/>
    <row r="164" spans="12:14" customFormat="1" ht="15" customHeight="1" x14ac:dyDescent="0.25"/>
    <row r="165" spans="12:14" customFormat="1" ht="15" customHeight="1" x14ac:dyDescent="0.25"/>
    <row r="166" spans="12:14" customFormat="1" ht="12.75" customHeight="1" x14ac:dyDescent="0.25"/>
    <row r="167" spans="12:14" customFormat="1" ht="13.2" x14ac:dyDescent="0.25"/>
    <row r="168" spans="12:14" customFormat="1" ht="13.2" x14ac:dyDescent="0.25"/>
    <row r="169" spans="12:14" customFormat="1" ht="13.2" x14ac:dyDescent="0.25">
      <c r="L169" s="116"/>
      <c r="N169" s="116"/>
    </row>
    <row r="170" spans="12:14" customFormat="1" ht="13.2" x14ac:dyDescent="0.25"/>
    <row r="171" spans="12:14" customFormat="1" ht="13.2" x14ac:dyDescent="0.25"/>
    <row r="172" spans="12:14" customFormat="1" ht="13.2" x14ac:dyDescent="0.25">
      <c r="L172" s="116"/>
      <c r="N172" s="116"/>
    </row>
    <row r="173" spans="12:14" customFormat="1" ht="13.2" x14ac:dyDescent="0.25"/>
    <row r="174" spans="12:14" customFormat="1" ht="13.2" x14ac:dyDescent="0.25"/>
    <row r="175" spans="12:14" customFormat="1" ht="13.2" x14ac:dyDescent="0.25"/>
    <row r="176" spans="12:14" customFormat="1" ht="13.2" x14ac:dyDescent="0.25"/>
    <row r="177" spans="1:32" customFormat="1" ht="13.2" x14ac:dyDescent="0.25"/>
    <row r="178" spans="1:32" customFormat="1" ht="13.2" x14ac:dyDescent="0.25"/>
    <row r="179" spans="1:32" customFormat="1" ht="13.2" x14ac:dyDescent="0.25"/>
    <row r="180" spans="1:32" customFormat="1" ht="13.2" x14ac:dyDescent="0.25"/>
    <row r="181" spans="1:32" customFormat="1" ht="13.2" x14ac:dyDescent="0.25"/>
    <row r="182" spans="1:32" customFormat="1" ht="13.2" x14ac:dyDescent="0.25"/>
    <row r="183" spans="1:32" customFormat="1" ht="13.2" x14ac:dyDescent="0.25"/>
    <row r="186" spans="1:32" ht="13.2"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style="453" bestFit="1" customWidth="1"/>
    <col min="28" max="16384" width="9.109375" style="453"/>
  </cols>
  <sheetData>
    <row r="1" spans="1:24" ht="15.6" x14ac:dyDescent="0.3">
      <c r="A1" s="379" t="s">
        <v>0</v>
      </c>
      <c r="B1" s="427"/>
      <c r="C1" s="428"/>
      <c r="D1" s="428"/>
      <c r="E1" s="428"/>
      <c r="F1" s="428"/>
      <c r="G1" s="379"/>
      <c r="H1" s="428"/>
      <c r="I1" s="428"/>
      <c r="J1" s="428"/>
      <c r="K1" s="429"/>
      <c r="L1" s="378"/>
      <c r="M1" s="429"/>
      <c r="N1" s="473"/>
      <c r="O1" s="462"/>
      <c r="P1" s="462"/>
      <c r="Q1" s="462"/>
    </row>
    <row r="2" spans="1:24" ht="15.6" x14ac:dyDescent="0.3">
      <c r="A2" s="379"/>
      <c r="B2" s="430"/>
      <c r="C2" s="431"/>
      <c r="D2" s="431"/>
      <c r="E2" s="431"/>
      <c r="F2" s="431"/>
      <c r="G2" s="431"/>
      <c r="H2" s="431"/>
      <c r="I2" s="431"/>
      <c r="J2" s="432" t="s">
        <v>1</v>
      </c>
      <c r="K2" s="433"/>
      <c r="L2" s="434"/>
      <c r="M2" s="435"/>
      <c r="N2" s="436"/>
      <c r="O2" s="462"/>
      <c r="P2" s="462"/>
      <c r="Q2" s="462"/>
    </row>
    <row r="3" spans="1:24" ht="15.6" x14ac:dyDescent="0.3">
      <c r="A3" s="379"/>
      <c r="B3" s="379"/>
      <c r="C3" s="431"/>
      <c r="D3" s="431"/>
      <c r="E3" s="431"/>
      <c r="F3" s="431"/>
      <c r="G3" s="431"/>
      <c r="H3" s="431"/>
      <c r="I3" s="436"/>
      <c r="J3" s="436"/>
      <c r="K3" s="433"/>
      <c r="L3" s="437"/>
      <c r="M3" s="433"/>
      <c r="N3" s="436"/>
      <c r="O3" s="462"/>
      <c r="P3" s="462"/>
      <c r="Q3" s="462"/>
    </row>
    <row r="4" spans="1:24" ht="15.6" x14ac:dyDescent="0.3">
      <c r="A4" s="379"/>
      <c r="B4" s="430"/>
      <c r="C4" s="377" t="s">
        <v>83</v>
      </c>
      <c r="D4" s="438"/>
      <c r="E4" s="438"/>
      <c r="F4" s="438"/>
      <c r="G4" s="438"/>
      <c r="H4" s="438"/>
      <c r="I4" s="438"/>
      <c r="J4" s="439"/>
      <c r="K4" s="439"/>
      <c r="L4" s="440"/>
      <c r="M4" s="439"/>
      <c r="N4" s="436"/>
      <c r="O4" s="462"/>
      <c r="P4" s="462"/>
      <c r="Q4" s="462"/>
    </row>
    <row r="5" spans="1:24" ht="15.6" x14ac:dyDescent="0.3">
      <c r="A5" s="379"/>
      <c r="B5" s="430"/>
      <c r="C5" s="441"/>
      <c r="D5" s="438"/>
      <c r="E5" s="442"/>
      <c r="F5" s="438"/>
      <c r="G5" s="438"/>
      <c r="H5" s="438"/>
      <c r="I5" s="438"/>
      <c r="J5" s="439"/>
      <c r="K5" s="443" t="s">
        <v>2</v>
      </c>
      <c r="L5" s="444"/>
      <c r="M5" s="443" t="s">
        <v>3</v>
      </c>
      <c r="N5" s="436"/>
      <c r="O5" s="462"/>
      <c r="P5" s="462"/>
      <c r="Q5" s="462"/>
    </row>
    <row r="6" spans="1:24" ht="15.6" x14ac:dyDescent="0.3">
      <c r="A6" s="379"/>
      <c r="B6" s="430"/>
      <c r="C6" s="430"/>
      <c r="D6" s="445" t="s">
        <v>104</v>
      </c>
      <c r="E6" s="446">
        <v>42887</v>
      </c>
      <c r="F6" s="431"/>
      <c r="G6" s="445" t="s">
        <v>92</v>
      </c>
      <c r="H6" s="431"/>
      <c r="I6" s="431"/>
      <c r="J6" s="436"/>
      <c r="K6" s="436"/>
      <c r="L6" s="447"/>
      <c r="M6" s="436"/>
      <c r="N6" s="436"/>
      <c r="O6" s="462"/>
      <c r="P6" s="462"/>
      <c r="Q6" s="462"/>
    </row>
    <row r="7" spans="1:24" ht="15.6" x14ac:dyDescent="0.3">
      <c r="A7" s="379"/>
      <c r="B7" s="430"/>
      <c r="C7" s="430"/>
      <c r="D7" s="431"/>
      <c r="E7" s="431"/>
      <c r="F7" s="431"/>
      <c r="G7" s="431"/>
      <c r="H7" s="431"/>
      <c r="I7" s="431"/>
      <c r="J7" s="436"/>
      <c r="K7" s="436"/>
      <c r="L7" s="447"/>
      <c r="M7" s="436"/>
      <c r="N7" s="436"/>
      <c r="O7" s="474"/>
      <c r="P7" s="474"/>
      <c r="Q7" s="462"/>
    </row>
    <row r="8" spans="1:24" ht="15.6" x14ac:dyDescent="0.3">
      <c r="A8" s="379"/>
      <c r="B8" s="430"/>
      <c r="C8" s="430"/>
      <c r="D8" s="431"/>
      <c r="E8" s="431"/>
      <c r="F8" s="431"/>
      <c r="G8" s="431"/>
      <c r="H8" s="431"/>
      <c r="I8" s="431" t="s">
        <v>71</v>
      </c>
      <c r="J8" s="431" t="s">
        <v>84</v>
      </c>
      <c r="K8" s="448">
        <v>53374.523007249998</v>
      </c>
      <c r="L8" s="448"/>
      <c r="M8" s="433">
        <v>3694.564535</v>
      </c>
      <c r="N8" s="437"/>
      <c r="O8" s="149"/>
      <c r="P8" s="149"/>
      <c r="Q8" s="149"/>
      <c r="V8" s="470"/>
      <c r="W8" s="475"/>
      <c r="X8" s="470"/>
    </row>
    <row r="9" spans="1:24" ht="15.6" x14ac:dyDescent="0.3">
      <c r="A9" s="379"/>
      <c r="B9" s="430"/>
      <c r="C9" s="430"/>
      <c r="D9" s="431"/>
      <c r="E9" s="431"/>
      <c r="F9" s="431"/>
      <c r="G9" s="431"/>
      <c r="H9" s="431"/>
      <c r="I9" s="431"/>
      <c r="J9" s="449" t="s">
        <v>94</v>
      </c>
      <c r="K9" s="448">
        <v>57461.269625135312</v>
      </c>
      <c r="L9" s="448"/>
      <c r="M9" s="433">
        <v>13766.660401001789</v>
      </c>
      <c r="N9" s="437"/>
      <c r="O9" s="149"/>
      <c r="P9" s="149"/>
      <c r="Q9" s="149"/>
      <c r="V9" s="470"/>
      <c r="W9" s="475"/>
      <c r="X9" s="470"/>
    </row>
    <row r="10" spans="1:24" ht="15.6" x14ac:dyDescent="0.3">
      <c r="A10" s="379"/>
      <c r="B10" s="430"/>
      <c r="C10" s="430"/>
      <c r="D10" s="431"/>
      <c r="E10" s="431"/>
      <c r="F10" s="431"/>
      <c r="G10" s="431"/>
      <c r="H10" s="431"/>
      <c r="I10" s="431"/>
      <c r="J10" s="431" t="s">
        <v>85</v>
      </c>
      <c r="K10" s="448">
        <v>5500.421918507901</v>
      </c>
      <c r="L10" s="448"/>
      <c r="M10" s="433">
        <v>1438.7140547164479</v>
      </c>
      <c r="N10" s="437"/>
      <c r="O10" s="149"/>
      <c r="P10" s="149"/>
      <c r="Q10" s="149"/>
      <c r="V10" s="470"/>
      <c r="W10" s="475"/>
      <c r="X10" s="470"/>
    </row>
    <row r="11" spans="1:24" ht="15.6" x14ac:dyDescent="0.3">
      <c r="A11" s="379"/>
      <c r="B11" s="430"/>
      <c r="C11" s="430"/>
      <c r="D11" s="431"/>
      <c r="E11" s="431"/>
      <c r="F11" s="431"/>
      <c r="G11" s="431"/>
      <c r="H11" s="431"/>
      <c r="I11" s="431"/>
      <c r="J11" s="436" t="s">
        <v>87</v>
      </c>
      <c r="K11" s="433">
        <v>18688.100369342203</v>
      </c>
      <c r="L11" s="13"/>
      <c r="M11" s="433"/>
      <c r="N11" s="436"/>
      <c r="O11" s="149"/>
      <c r="P11" s="149"/>
      <c r="Q11" s="149"/>
      <c r="V11" s="470"/>
      <c r="W11" s="475"/>
      <c r="X11"/>
    </row>
    <row r="12" spans="1:24" ht="15.6" x14ac:dyDescent="0.3">
      <c r="A12" s="379"/>
      <c r="B12" s="430"/>
      <c r="C12" s="430"/>
      <c r="D12" s="431"/>
      <c r="E12" s="431"/>
      <c r="F12" s="431"/>
      <c r="G12" s="431"/>
      <c r="H12" s="431"/>
      <c r="I12" s="431"/>
      <c r="J12" s="436" t="s">
        <v>407</v>
      </c>
      <c r="K12" s="433">
        <v>456.48692999999997</v>
      </c>
      <c r="L12" s="13"/>
      <c r="M12" s="433"/>
      <c r="N12" s="436"/>
      <c r="O12" s="149"/>
      <c r="P12" s="149"/>
      <c r="Q12" s="149"/>
      <c r="V12" s="470"/>
      <c r="W12" s="475"/>
      <c r="X12"/>
    </row>
    <row r="13" spans="1:24" ht="15.6" x14ac:dyDescent="0.3">
      <c r="A13" s="379"/>
      <c r="B13" s="430"/>
      <c r="C13" s="430"/>
      <c r="D13" s="431"/>
      <c r="E13" s="431"/>
      <c r="F13" s="431"/>
      <c r="G13" s="431"/>
      <c r="H13" s="431"/>
      <c r="I13" s="431"/>
      <c r="J13" s="431" t="s">
        <v>88</v>
      </c>
      <c r="K13" s="433">
        <v>12392.738159805513</v>
      </c>
      <c r="L13" s="11"/>
      <c r="M13" s="433"/>
      <c r="N13" s="436"/>
      <c r="O13" s="149"/>
      <c r="P13" s="149"/>
      <c r="Q13" s="149"/>
      <c r="V13" s="470"/>
      <c r="W13" s="475"/>
      <c r="X13" s="470"/>
    </row>
    <row r="14" spans="1:24" ht="15.6" x14ac:dyDescent="0.3">
      <c r="A14" s="379"/>
      <c r="B14" s="430"/>
      <c r="C14" s="430"/>
      <c r="D14" s="431"/>
      <c r="E14" s="431"/>
      <c r="F14" s="431"/>
      <c r="G14" s="431"/>
      <c r="H14" s="431"/>
      <c r="I14" s="431"/>
      <c r="J14" s="431" t="s">
        <v>86</v>
      </c>
      <c r="K14" s="448">
        <v>2891.9508716164355</v>
      </c>
      <c r="L14" s="448"/>
      <c r="M14" s="433">
        <v>3118.6130642930302</v>
      </c>
      <c r="N14" s="437"/>
      <c r="O14" s="149"/>
      <c r="P14" s="149"/>
      <c r="Q14" s="149"/>
      <c r="V14" s="470"/>
      <c r="W14" s="475"/>
      <c r="X14" s="470"/>
    </row>
    <row r="15" spans="1:24" ht="15.6" x14ac:dyDescent="0.3">
      <c r="A15" s="379"/>
      <c r="B15" s="430"/>
      <c r="C15" s="430"/>
      <c r="D15" s="431"/>
      <c r="E15" s="431"/>
      <c r="F15" s="431"/>
      <c r="G15" s="431"/>
      <c r="H15" s="431"/>
      <c r="I15" s="431"/>
      <c r="J15" s="431"/>
      <c r="K15"/>
      <c r="L15"/>
      <c r="M15"/>
      <c r="N15"/>
      <c r="O15" s="149"/>
      <c r="P15" s="149"/>
      <c r="Q15" s="149"/>
      <c r="V15"/>
      <c r="W15"/>
      <c r="X15"/>
    </row>
    <row r="16" spans="1:24" ht="15.6" x14ac:dyDescent="0.3">
      <c r="A16" s="379"/>
      <c r="B16" s="430"/>
      <c r="C16" s="430"/>
      <c r="D16" s="431"/>
      <c r="E16" s="431"/>
      <c r="F16" s="431"/>
      <c r="G16" s="431"/>
      <c r="H16" s="431"/>
      <c r="I16" s="431"/>
      <c r="J16" s="436" t="s">
        <v>89</v>
      </c>
      <c r="K16" s="450">
        <v>150765.49088165734</v>
      </c>
      <c r="L16" s="451"/>
      <c r="M16" s="450">
        <v>22018.552055011267</v>
      </c>
      <c r="N16" s="437"/>
      <c r="O16" s="149"/>
      <c r="P16" s="149"/>
      <c r="Q16" s="149"/>
      <c r="R16" s="465"/>
      <c r="V16" s="470"/>
      <c r="W16" s="475"/>
      <c r="X16" s="470"/>
    </row>
    <row r="17" spans="1:24" ht="15.6" x14ac:dyDescent="0.3">
      <c r="A17" s="379"/>
      <c r="B17" s="430"/>
      <c r="C17" s="438"/>
      <c r="D17" s="431"/>
      <c r="E17" s="438"/>
      <c r="F17" s="438"/>
      <c r="G17" s="438"/>
      <c r="H17" s="438"/>
      <c r="I17" s="431"/>
      <c r="J17" s="431"/>
      <c r="K17"/>
      <c r="L17"/>
      <c r="M17"/>
      <c r="N17"/>
      <c r="O17" s="149"/>
      <c r="P17" s="149"/>
      <c r="Q17" s="149"/>
      <c r="R17"/>
      <c r="S17"/>
      <c r="V17"/>
      <c r="W17"/>
      <c r="X17"/>
    </row>
    <row r="18" spans="1:24" x14ac:dyDescent="0.3">
      <c r="C18" s="438"/>
      <c r="D18" s="438"/>
      <c r="E18" s="438"/>
      <c r="F18" s="438"/>
      <c r="G18" s="438"/>
      <c r="H18" s="438"/>
      <c r="I18" s="431"/>
      <c r="J18" s="431"/>
      <c r="K18"/>
      <c r="L18"/>
      <c r="M18"/>
      <c r="N18"/>
      <c r="O18" s="149"/>
      <c r="P18" s="149"/>
      <c r="Q18" s="149"/>
      <c r="R18"/>
      <c r="S18"/>
      <c r="V18"/>
      <c r="W18"/>
      <c r="X18"/>
    </row>
    <row r="19" spans="1:24" x14ac:dyDescent="0.3">
      <c r="C19" s="438"/>
      <c r="D19" s="438"/>
      <c r="E19" s="438"/>
      <c r="F19" s="438"/>
      <c r="G19" s="438"/>
      <c r="H19" s="438"/>
      <c r="I19" s="431"/>
      <c r="J19" s="431"/>
      <c r="K19"/>
      <c r="L19"/>
      <c r="M19"/>
      <c r="N19"/>
      <c r="O19" s="149"/>
      <c r="P19" s="149"/>
      <c r="Q19" s="149"/>
      <c r="R19"/>
      <c r="S19"/>
      <c r="V19"/>
      <c r="W19"/>
      <c r="X19"/>
    </row>
    <row r="20" spans="1:24" x14ac:dyDescent="0.3">
      <c r="C20" s="438"/>
      <c r="D20" s="438"/>
      <c r="E20" s="438"/>
      <c r="F20" s="438"/>
      <c r="G20" s="438"/>
      <c r="H20" s="438"/>
      <c r="I20" s="438" t="s">
        <v>72</v>
      </c>
      <c r="J20" s="431" t="s">
        <v>84</v>
      </c>
      <c r="K20" s="448">
        <v>-43642.17591369</v>
      </c>
      <c r="L20" s="448"/>
      <c r="M20" s="433">
        <v>-3696.7269694399988</v>
      </c>
      <c r="N20" s="475"/>
      <c r="O20" s="149"/>
      <c r="P20" s="149"/>
      <c r="Q20" s="149"/>
      <c r="R20" s="476"/>
      <c r="S20" s="477"/>
      <c r="V20" s="470"/>
      <c r="W20" s="475"/>
      <c r="X20" s="470"/>
    </row>
    <row r="21" spans="1:24" x14ac:dyDescent="0.3">
      <c r="C21" s="438"/>
      <c r="D21" s="438"/>
      <c r="E21" s="438"/>
      <c r="F21" s="438"/>
      <c r="G21" s="438"/>
      <c r="H21" s="438"/>
      <c r="I21" s="438"/>
      <c r="J21" s="449" t="s">
        <v>94</v>
      </c>
      <c r="K21" s="448">
        <v>-47743.600026</v>
      </c>
      <c r="L21" s="448"/>
      <c r="M21" s="433">
        <v>-13766.144817410001</v>
      </c>
      <c r="N21" s="475"/>
      <c r="O21" s="149"/>
      <c r="P21" s="149"/>
      <c r="Q21" s="149"/>
      <c r="R21" s="476"/>
      <c r="S21" s="477"/>
      <c r="V21" s="470"/>
      <c r="W21" s="475"/>
      <c r="X21" s="470"/>
    </row>
    <row r="22" spans="1:24" x14ac:dyDescent="0.3">
      <c r="C22" s="438"/>
      <c r="D22" s="438"/>
      <c r="E22" s="438"/>
      <c r="F22" s="438"/>
      <c r="G22" s="438"/>
      <c r="H22" s="438"/>
      <c r="I22" s="438"/>
      <c r="J22" s="431" t="s">
        <v>85</v>
      </c>
      <c r="K22" s="448">
        <v>-649.66833799999995</v>
      </c>
      <c r="L22" s="448"/>
      <c r="M22" s="433">
        <v>-1439.1706489999999</v>
      </c>
      <c r="N22" s="475"/>
      <c r="O22" s="149"/>
      <c r="P22" s="149"/>
      <c r="Q22" s="149"/>
      <c r="R22" s="476"/>
      <c r="S22" s="477"/>
      <c r="V22" s="470"/>
      <c r="W22" s="475"/>
      <c r="X22" s="470"/>
    </row>
    <row r="23" spans="1:24" x14ac:dyDescent="0.3">
      <c r="C23" s="431"/>
      <c r="D23" s="431"/>
      <c r="E23" s="431"/>
      <c r="F23" s="431"/>
      <c r="G23" s="431"/>
      <c r="H23" s="431"/>
      <c r="I23" s="438"/>
      <c r="J23" s="431" t="s">
        <v>87</v>
      </c>
      <c r="K23" s="433">
        <v>-14100.62977241</v>
      </c>
      <c r="L23" s="11"/>
      <c r="M23" s="433"/>
      <c r="N23" s="475"/>
      <c r="O23" s="149"/>
      <c r="P23" s="149"/>
      <c r="Q23" s="149"/>
      <c r="R23" s="476"/>
      <c r="S23" s="477"/>
      <c r="V23" s="470"/>
      <c r="W23" s="475"/>
      <c r="X23"/>
    </row>
    <row r="24" spans="1:24" x14ac:dyDescent="0.3">
      <c r="C24" s="431"/>
      <c r="D24" s="431"/>
      <c r="E24" s="431"/>
      <c r="F24" s="431"/>
      <c r="G24" s="431"/>
      <c r="H24" s="431"/>
      <c r="I24" s="438"/>
      <c r="J24" s="436" t="s">
        <v>407</v>
      </c>
      <c r="K24" s="433">
        <v>-442.54432700000001</v>
      </c>
      <c r="L24" s="11"/>
      <c r="M24" s="433"/>
      <c r="N24" s="475"/>
      <c r="O24" s="149"/>
      <c r="P24" s="149"/>
      <c r="Q24" s="149"/>
      <c r="R24" s="476"/>
      <c r="S24" s="477"/>
      <c r="V24" s="470"/>
      <c r="W24" s="475"/>
      <c r="X24"/>
    </row>
    <row r="25" spans="1:24" x14ac:dyDescent="0.3">
      <c r="C25" s="431"/>
      <c r="D25" s="431"/>
      <c r="E25" s="431"/>
      <c r="F25" s="431"/>
      <c r="G25" s="431"/>
      <c r="H25" s="431"/>
      <c r="I25" s="438"/>
      <c r="J25" s="436" t="s">
        <v>88</v>
      </c>
      <c r="K25"/>
      <c r="L25"/>
      <c r="M25"/>
      <c r="N25"/>
      <c r="O25" s="149"/>
      <c r="P25" s="149"/>
      <c r="Q25" s="149"/>
      <c r="R25" s="476"/>
      <c r="V25"/>
      <c r="W25"/>
      <c r="X25"/>
    </row>
    <row r="26" spans="1:24" x14ac:dyDescent="0.3">
      <c r="C26" s="438"/>
      <c r="D26" s="438"/>
      <c r="E26" s="438"/>
      <c r="F26" s="438"/>
      <c r="G26" s="438"/>
      <c r="H26" s="438"/>
      <c r="I26" s="438"/>
      <c r="J26" s="431" t="s">
        <v>86</v>
      </c>
      <c r="K26" s="448">
        <v>-2860.7898169999999</v>
      </c>
      <c r="L26" s="448"/>
      <c r="M26" s="433">
        <v>-3117.245167</v>
      </c>
      <c r="N26" s="475"/>
      <c r="O26" s="149"/>
      <c r="P26" s="149"/>
      <c r="Q26" s="149"/>
      <c r="R26" s="476"/>
      <c r="S26" s="477"/>
      <c r="V26" s="470"/>
      <c r="W26" s="475"/>
      <c r="X26" s="470"/>
    </row>
    <row r="27" spans="1:24" x14ac:dyDescent="0.3">
      <c r="C27" s="431"/>
      <c r="D27" s="431"/>
      <c r="E27" s="431"/>
      <c r="F27" s="431"/>
      <c r="G27" s="431"/>
      <c r="H27" s="431"/>
      <c r="I27" s="438"/>
      <c r="J27" s="431"/>
      <c r="K27"/>
      <c r="L27"/>
      <c r="M27"/>
      <c r="N27"/>
      <c r="O27" s="149"/>
      <c r="P27" s="149"/>
      <c r="Q27" s="149"/>
      <c r="R27" s="476"/>
      <c r="V27"/>
      <c r="W27"/>
      <c r="X27"/>
    </row>
    <row r="28" spans="1:24" x14ac:dyDescent="0.3">
      <c r="C28" s="431"/>
      <c r="D28" s="431"/>
      <c r="E28" s="431"/>
      <c r="F28" s="431"/>
      <c r="G28" s="431"/>
      <c r="H28" s="431"/>
      <c r="I28" s="431"/>
      <c r="J28" s="436" t="s">
        <v>89</v>
      </c>
      <c r="K28" s="450">
        <v>-109439.4081941</v>
      </c>
      <c r="L28" s="451"/>
      <c r="M28" s="450">
        <v>-22019.28760285</v>
      </c>
      <c r="N28" s="456"/>
      <c r="O28" s="149"/>
      <c r="P28" s="149"/>
      <c r="Q28" s="149"/>
      <c r="R28" s="465"/>
      <c r="V28" s="470"/>
      <c r="W28" s="475"/>
      <c r="X28" s="470"/>
    </row>
    <row r="29" spans="1:24" x14ac:dyDescent="0.3">
      <c r="K29"/>
      <c r="L29"/>
      <c r="M29"/>
      <c r="N29"/>
      <c r="O29" s="149"/>
      <c r="P29" s="149"/>
      <c r="Q29" s="149"/>
      <c r="V29"/>
      <c r="W29"/>
      <c r="X29"/>
    </row>
    <row r="30" spans="1:24" x14ac:dyDescent="0.3">
      <c r="K30"/>
      <c r="L30"/>
      <c r="M30"/>
      <c r="N30"/>
      <c r="O30" s="149"/>
      <c r="P30" s="149"/>
      <c r="Q30" s="149"/>
      <c r="V30"/>
      <c r="W30"/>
      <c r="X30"/>
    </row>
    <row r="31" spans="1:24" x14ac:dyDescent="0.3">
      <c r="K31"/>
      <c r="L31"/>
      <c r="M31"/>
      <c r="N31"/>
      <c r="O31" s="149"/>
      <c r="P31" s="149"/>
      <c r="Q31" s="149"/>
      <c r="V31"/>
      <c r="W31"/>
      <c r="X31"/>
    </row>
    <row r="32" spans="1:24" x14ac:dyDescent="0.3">
      <c r="A32" s="454"/>
      <c r="C32" s="431"/>
      <c r="D32" s="431"/>
      <c r="E32" s="431"/>
      <c r="F32" s="431"/>
      <c r="G32" s="431"/>
      <c r="H32" s="431"/>
      <c r="I32" s="455" t="s">
        <v>360</v>
      </c>
      <c r="J32" s="431" t="s">
        <v>135</v>
      </c>
      <c r="K32" s="433">
        <v>147873.54001004092</v>
      </c>
      <c r="L32" s="11"/>
      <c r="M32" s="433">
        <v>18899.938990718238</v>
      </c>
      <c r="N32" s="456"/>
      <c r="O32" s="149"/>
      <c r="P32" s="149"/>
      <c r="Q32" s="149"/>
      <c r="V32" s="470"/>
      <c r="W32" s="475"/>
      <c r="X32" s="470"/>
    </row>
    <row r="33" spans="3:26" x14ac:dyDescent="0.3">
      <c r="C33" s="431"/>
      <c r="D33" s="431"/>
      <c r="E33" s="431"/>
      <c r="F33" s="431"/>
      <c r="G33" s="431"/>
      <c r="H33" s="431"/>
      <c r="I33" s="431"/>
      <c r="J33" s="431" t="s">
        <v>136</v>
      </c>
      <c r="K33" s="433">
        <v>2891.9508716164355</v>
      </c>
      <c r="L33" s="11"/>
      <c r="M33" s="433">
        <v>3118.6130642930302</v>
      </c>
      <c r="N33" s="456"/>
      <c r="O33" s="149"/>
      <c r="P33" s="149"/>
      <c r="Q33" s="149"/>
      <c r="V33" s="470"/>
      <c r="W33" s="475"/>
      <c r="X33" s="470"/>
    </row>
    <row r="34" spans="3:26" x14ac:dyDescent="0.3">
      <c r="C34" s="431"/>
      <c r="D34" s="431"/>
      <c r="E34" s="431"/>
      <c r="F34" s="431"/>
      <c r="G34" s="431"/>
      <c r="H34" s="431"/>
      <c r="I34" s="431"/>
      <c r="J34" s="431"/>
      <c r="K34" s="452">
        <v>150765.49088165734</v>
      </c>
      <c r="L34" s="11"/>
      <c r="M34" s="452">
        <v>22018.552055011267</v>
      </c>
      <c r="N34" s="456"/>
      <c r="O34" s="149"/>
      <c r="P34" s="149"/>
      <c r="Q34" s="149"/>
      <c r="V34" s="470"/>
      <c r="W34" s="475"/>
      <c r="X34" s="470"/>
    </row>
    <row r="35" spans="3:26" x14ac:dyDescent="0.3">
      <c r="K35" s="456"/>
      <c r="L35" s="456"/>
      <c r="M35" s="456"/>
      <c r="N35"/>
      <c r="O35" s="149"/>
      <c r="P35" s="149"/>
      <c r="Q35" s="149"/>
      <c r="V35"/>
      <c r="W35"/>
      <c r="X35"/>
    </row>
    <row r="36" spans="3:26" x14ac:dyDescent="0.3">
      <c r="I36" s="455" t="s">
        <v>354</v>
      </c>
      <c r="K36" s="478">
        <v>145435.80628982527</v>
      </c>
      <c r="L36" s="433"/>
      <c r="M36" s="457"/>
      <c r="N36" s="456"/>
      <c r="O36" s="149"/>
      <c r="P36" s="149"/>
      <c r="Q36" s="149"/>
      <c r="V36" s="470"/>
      <c r="W36" s="475"/>
      <c r="X36"/>
    </row>
    <row r="37" spans="3:26" x14ac:dyDescent="0.3">
      <c r="I37" s="455" t="s">
        <v>355</v>
      </c>
      <c r="K37" s="478">
        <v>2887.2372133460922</v>
      </c>
      <c r="L37" s="433"/>
      <c r="M37" s="457"/>
      <c r="N37" s="456"/>
      <c r="O37" s="149"/>
      <c r="P37" s="149"/>
      <c r="Q37" s="149"/>
      <c r="V37" s="470"/>
      <c r="W37" s="475"/>
      <c r="X37"/>
    </row>
    <row r="38" spans="3:26" x14ac:dyDescent="0.3">
      <c r="J38" s="431"/>
      <c r="K38" s="479">
        <v>148323.04350317136</v>
      </c>
      <c r="L38" s="433"/>
      <c r="M38" s="452"/>
      <c r="O38" s="149"/>
      <c r="P38" s="149"/>
      <c r="Q38" s="149"/>
      <c r="T38" s="456"/>
      <c r="V38" s="470"/>
      <c r="W38" s="475"/>
      <c r="X38"/>
      <c r="Y38" s="456"/>
    </row>
    <row r="39" spans="3:26" x14ac:dyDescent="0.3">
      <c r="K39" s="458">
        <v>0</v>
      </c>
      <c r="L39" s="458"/>
      <c r="M39" s="458"/>
      <c r="O39" s="149"/>
      <c r="P39" s="149"/>
      <c r="Q39" s="149"/>
      <c r="T39" s="456"/>
      <c r="W39" s="456"/>
      <c r="X39" s="456"/>
      <c r="Y39" s="456"/>
    </row>
    <row r="40" spans="3:26" x14ac:dyDescent="0.3">
      <c r="C40" s="455" t="s">
        <v>90</v>
      </c>
      <c r="D40" s="431" t="s">
        <v>91</v>
      </c>
      <c r="K40" s="458"/>
      <c r="L40" s="458"/>
      <c r="M40" s="458"/>
      <c r="T40" s="456"/>
      <c r="W40" s="456"/>
      <c r="X40" s="456"/>
      <c r="Y40" s="456"/>
    </row>
    <row r="41" spans="3:26" x14ac:dyDescent="0.3">
      <c r="C41" s="459" t="s">
        <v>137</v>
      </c>
      <c r="D41" s="431" t="s">
        <v>408</v>
      </c>
      <c r="M41" s="460"/>
      <c r="N41" s="480"/>
      <c r="O41" s="480"/>
      <c r="P41" s="481"/>
      <c r="Q41" s="481"/>
      <c r="W41" s="456"/>
      <c r="X41" s="456"/>
      <c r="Y41" s="482"/>
    </row>
    <row r="42" spans="3:26" x14ac:dyDescent="0.3">
      <c r="M42" s="461"/>
      <c r="N42" s="461"/>
      <c r="O42" s="461"/>
      <c r="P42"/>
      <c r="Q42"/>
      <c r="R42"/>
      <c r="S42"/>
      <c r="T42"/>
      <c r="U42"/>
      <c r="V42"/>
      <c r="W42"/>
      <c r="X42"/>
      <c r="Y42"/>
      <c r="Z42"/>
    </row>
    <row r="43" spans="3:26" x14ac:dyDescent="0.3">
      <c r="K43" s="462"/>
      <c r="L43" s="462"/>
      <c r="M43" s="463"/>
      <c r="N43" s="463"/>
      <c r="O43" s="461"/>
      <c r="P43"/>
      <c r="Q43"/>
      <c r="R43"/>
      <c r="S43"/>
      <c r="T43"/>
      <c r="U43"/>
      <c r="V43"/>
      <c r="W43"/>
      <c r="X43"/>
      <c r="Y43"/>
      <c r="Z43"/>
    </row>
    <row r="44" spans="3:26" x14ac:dyDescent="0.3">
      <c r="K44" s="462"/>
      <c r="L44" s="462"/>
      <c r="M44" s="464"/>
      <c r="N44" s="464"/>
      <c r="P44"/>
      <c r="Q44"/>
      <c r="R44"/>
      <c r="S44"/>
      <c r="T44"/>
      <c r="U44"/>
      <c r="V44"/>
      <c r="W44"/>
      <c r="X44"/>
      <c r="Y44"/>
      <c r="Z44"/>
    </row>
    <row r="45" spans="3:26" x14ac:dyDescent="0.3">
      <c r="K45" s="462"/>
      <c r="L45" s="462"/>
      <c r="M45" s="464"/>
      <c r="N45" s="483"/>
      <c r="P45"/>
      <c r="Q45"/>
      <c r="R45"/>
      <c r="S45"/>
      <c r="T45"/>
      <c r="U45"/>
      <c r="V45"/>
      <c r="W45"/>
      <c r="X45"/>
      <c r="Y45"/>
      <c r="Z45"/>
    </row>
    <row r="46" spans="3:26" x14ac:dyDescent="0.3">
      <c r="K46" s="462"/>
      <c r="L46" s="462"/>
      <c r="M46" s="464"/>
      <c r="N46" s="483"/>
      <c r="P46"/>
      <c r="Q46"/>
      <c r="R46"/>
      <c r="S46"/>
      <c r="T46"/>
      <c r="U46"/>
      <c r="V46"/>
      <c r="W46"/>
      <c r="X46"/>
      <c r="Y46"/>
      <c r="Z46"/>
    </row>
    <row r="47" spans="3:26" x14ac:dyDescent="0.3">
      <c r="K47" s="462"/>
      <c r="L47" s="462"/>
      <c r="M47" s="464"/>
      <c r="N47" s="483"/>
      <c r="P47"/>
      <c r="Q47"/>
      <c r="R47"/>
      <c r="S47"/>
      <c r="T47"/>
      <c r="U47"/>
      <c r="V47"/>
      <c r="W47"/>
      <c r="X47"/>
      <c r="Y47"/>
      <c r="Z47"/>
    </row>
    <row r="48" spans="3:26" x14ac:dyDescent="0.3">
      <c r="K48" s="462"/>
      <c r="L48" s="462"/>
      <c r="M48" s="464"/>
      <c r="N48" s="483"/>
      <c r="P48"/>
      <c r="Q48"/>
      <c r="R48"/>
      <c r="S48"/>
      <c r="T48"/>
      <c r="U48"/>
      <c r="V48"/>
      <c r="W48"/>
      <c r="X48"/>
      <c r="Y48"/>
      <c r="Z48"/>
    </row>
    <row r="49" spans="5:26" x14ac:dyDescent="0.3">
      <c r="K49" s="462"/>
      <c r="L49" s="462"/>
      <c r="M49" s="464"/>
      <c r="N49" s="483"/>
      <c r="P49"/>
      <c r="Q49"/>
      <c r="R49"/>
      <c r="S49"/>
      <c r="T49"/>
      <c r="U49"/>
      <c r="V49"/>
      <c r="W49"/>
      <c r="X49"/>
      <c r="Y49"/>
      <c r="Z49"/>
    </row>
    <row r="50" spans="5:26" x14ac:dyDescent="0.3">
      <c r="K50" s="462"/>
      <c r="L50" s="462"/>
      <c r="M50" s="463"/>
      <c r="N50" s="463"/>
      <c r="O50" s="461"/>
      <c r="P50"/>
      <c r="Q50"/>
      <c r="R50"/>
      <c r="S50"/>
      <c r="T50"/>
      <c r="U50"/>
      <c r="V50"/>
      <c r="W50"/>
      <c r="X50"/>
      <c r="Y50"/>
      <c r="Z50"/>
    </row>
    <row r="51" spans="5:26" x14ac:dyDescent="0.3">
      <c r="E51" s="465"/>
      <c r="K51" s="462"/>
      <c r="L51" s="462"/>
      <c r="M51" s="462"/>
      <c r="N51" s="462"/>
      <c r="P51"/>
      <c r="Q51"/>
      <c r="R51"/>
      <c r="S51"/>
      <c r="T51"/>
      <c r="U51"/>
      <c r="V51"/>
      <c r="W51"/>
      <c r="X51"/>
      <c r="Y51"/>
      <c r="Z51"/>
    </row>
    <row r="52" spans="5:26" x14ac:dyDescent="0.3">
      <c r="E52" s="465"/>
      <c r="P52"/>
      <c r="Q52"/>
      <c r="R52"/>
      <c r="S52"/>
      <c r="T52"/>
      <c r="U52"/>
      <c r="V52"/>
      <c r="W52"/>
      <c r="X52"/>
      <c r="Y52"/>
      <c r="Z52"/>
    </row>
    <row r="53" spans="5:26" x14ac:dyDescent="0.3">
      <c r="E53" s="465"/>
      <c r="P53"/>
      <c r="Q53"/>
      <c r="R53"/>
      <c r="S53"/>
      <c r="T53"/>
      <c r="U53"/>
      <c r="V53"/>
      <c r="W53"/>
      <c r="X53"/>
      <c r="Y53"/>
      <c r="Z53"/>
    </row>
    <row r="54" spans="5:26" x14ac:dyDescent="0.3">
      <c r="P54"/>
      <c r="Q54"/>
      <c r="R54"/>
      <c r="S54"/>
      <c r="T54"/>
      <c r="U54"/>
      <c r="V54"/>
      <c r="W54"/>
      <c r="X54"/>
      <c r="Y54"/>
      <c r="Z54"/>
    </row>
    <row r="55" spans="5:26" x14ac:dyDescent="0.3">
      <c r="P55"/>
      <c r="Q55"/>
      <c r="R55"/>
      <c r="S55"/>
      <c r="T55"/>
      <c r="U55"/>
      <c r="V55"/>
      <c r="W55"/>
      <c r="X55"/>
      <c r="Y55"/>
      <c r="Z55"/>
    </row>
    <row r="56" spans="5:26" x14ac:dyDescent="0.3">
      <c r="P56"/>
      <c r="Q56"/>
      <c r="R56"/>
      <c r="S56"/>
      <c r="T56"/>
      <c r="U56"/>
      <c r="V56"/>
      <c r="W56"/>
      <c r="X56"/>
      <c r="Y56"/>
      <c r="Z56"/>
    </row>
    <row r="57" spans="5:26" x14ac:dyDescent="0.3">
      <c r="P57"/>
      <c r="Q57"/>
      <c r="R57"/>
      <c r="S57"/>
      <c r="T57"/>
      <c r="U57"/>
      <c r="V57"/>
      <c r="W57"/>
      <c r="X57"/>
      <c r="Y57"/>
      <c r="Z57"/>
    </row>
    <row r="58" spans="5:26" x14ac:dyDescent="0.3">
      <c r="P58"/>
      <c r="Q58"/>
      <c r="R58"/>
      <c r="S58"/>
      <c r="T58"/>
      <c r="U58"/>
      <c r="V58"/>
      <c r="W58"/>
      <c r="X58"/>
      <c r="Y58"/>
      <c r="Z58"/>
    </row>
    <row r="59" spans="5:26" x14ac:dyDescent="0.3">
      <c r="P59"/>
      <c r="Q59"/>
      <c r="R59"/>
      <c r="S59"/>
      <c r="T59"/>
      <c r="U59"/>
      <c r="V59"/>
      <c r="W59"/>
      <c r="X59"/>
      <c r="Y59"/>
      <c r="Z59"/>
    </row>
    <row r="60" spans="5:26" x14ac:dyDescent="0.3">
      <c r="P60"/>
      <c r="Q60"/>
      <c r="R60"/>
      <c r="S60"/>
      <c r="T60"/>
      <c r="U60"/>
      <c r="V60"/>
      <c r="W60"/>
      <c r="X60"/>
      <c r="Y60"/>
      <c r="Z60"/>
    </row>
    <row r="61" spans="5:26" x14ac:dyDescent="0.3">
      <c r="P61"/>
      <c r="Q61"/>
      <c r="R61"/>
      <c r="S61"/>
      <c r="T61"/>
      <c r="U61"/>
      <c r="V61"/>
      <c r="W61"/>
      <c r="X61"/>
      <c r="Y61"/>
      <c r="Z61"/>
    </row>
  </sheetData>
  <conditionalFormatting sqref="K39">
    <cfRule type="cellIs" dxfId="115" priority="37" operator="between">
      <formula>0.49</formula>
      <formula>-0.49</formula>
    </cfRule>
    <cfRule type="cellIs" dxfId="114" priority="38" operator="notBetween">
      <formula>0.49</formula>
      <formula>-0.49</formula>
    </cfRule>
  </conditionalFormatting>
  <conditionalFormatting sqref="X8:X10 X14 V8:V14 V20:V24 V26 X20:X22 X26">
    <cfRule type="cellIs" dxfId="113" priority="35" operator="notEqual">
      <formula>0</formula>
    </cfRule>
    <cfRule type="cellIs" dxfId="112" priority="36" operator="equal">
      <formula>0</formula>
    </cfRule>
  </conditionalFormatting>
  <conditionalFormatting sqref="V8:V14 X8:X10 X14 V20:V24 V26 X20:X22 X26">
    <cfRule type="cellIs" dxfId="111" priority="33" operator="notBetween">
      <formula>1</formula>
      <formula>-1</formula>
    </cfRule>
    <cfRule type="cellIs" dxfId="110" priority="34" operator="between">
      <formula>1</formula>
      <formula>-1</formula>
    </cfRule>
  </conditionalFormatting>
  <conditionalFormatting sqref="X13">
    <cfRule type="cellIs" dxfId="109" priority="31" operator="notEqual">
      <formula>0</formula>
    </cfRule>
    <cfRule type="cellIs" dxfId="108" priority="32" operator="equal">
      <formula>0</formula>
    </cfRule>
  </conditionalFormatting>
  <conditionalFormatting sqref="X13">
    <cfRule type="cellIs" dxfId="107" priority="29" operator="notBetween">
      <formula>1</formula>
      <formula>-1</formula>
    </cfRule>
    <cfRule type="cellIs" dxfId="106" priority="30" operator="between">
      <formula>1</formula>
      <formula>-1</formula>
    </cfRule>
  </conditionalFormatting>
  <conditionalFormatting sqref="V16">
    <cfRule type="cellIs" dxfId="105" priority="27" operator="notEqual">
      <formula>0</formula>
    </cfRule>
    <cfRule type="cellIs" dxfId="104" priority="28" operator="equal">
      <formula>0</formula>
    </cfRule>
  </conditionalFormatting>
  <conditionalFormatting sqref="V16">
    <cfRule type="cellIs" dxfId="103" priority="25" operator="notBetween">
      <formula>1</formula>
      <formula>-1</formula>
    </cfRule>
    <cfRule type="cellIs" dxfId="102" priority="26" operator="between">
      <formula>1</formula>
      <formula>-1</formula>
    </cfRule>
  </conditionalFormatting>
  <conditionalFormatting sqref="X16">
    <cfRule type="cellIs" dxfId="101" priority="23" operator="notEqual">
      <formula>0</formula>
    </cfRule>
    <cfRule type="cellIs" dxfId="100" priority="24" operator="equal">
      <formula>0</formula>
    </cfRule>
  </conditionalFormatting>
  <conditionalFormatting sqref="X16">
    <cfRule type="cellIs" dxfId="99" priority="21" operator="notBetween">
      <formula>1</formula>
      <formula>-1</formula>
    </cfRule>
    <cfRule type="cellIs" dxfId="98" priority="22" operator="between">
      <formula>1</formula>
      <formula>-1</formula>
    </cfRule>
  </conditionalFormatting>
  <conditionalFormatting sqref="V28">
    <cfRule type="cellIs" dxfId="97" priority="19" operator="notEqual">
      <formula>0</formula>
    </cfRule>
    <cfRule type="cellIs" dxfId="96" priority="20" operator="equal">
      <formula>0</formula>
    </cfRule>
  </conditionalFormatting>
  <conditionalFormatting sqref="V28">
    <cfRule type="cellIs" dxfId="95" priority="17" operator="notBetween">
      <formula>1</formula>
      <formula>-1</formula>
    </cfRule>
    <cfRule type="cellIs" dxfId="94" priority="18" operator="between">
      <formula>1</formula>
      <formula>-1</formula>
    </cfRule>
  </conditionalFormatting>
  <conditionalFormatting sqref="X28">
    <cfRule type="cellIs" dxfId="93" priority="15" operator="notEqual">
      <formula>0</formula>
    </cfRule>
    <cfRule type="cellIs" dxfId="92" priority="16" operator="equal">
      <formula>0</formula>
    </cfRule>
  </conditionalFormatting>
  <conditionalFormatting sqref="X28">
    <cfRule type="cellIs" dxfId="91" priority="13" operator="notBetween">
      <formula>1</formula>
      <formula>-1</formula>
    </cfRule>
    <cfRule type="cellIs" dxfId="90" priority="14" operator="between">
      <formula>1</formula>
      <formula>-1</formula>
    </cfRule>
  </conditionalFormatting>
  <conditionalFormatting sqref="V32:V34">
    <cfRule type="cellIs" dxfId="89" priority="11" operator="notEqual">
      <formula>0</formula>
    </cfRule>
    <cfRule type="cellIs" dxfId="88" priority="12" operator="equal">
      <formula>0</formula>
    </cfRule>
  </conditionalFormatting>
  <conditionalFormatting sqref="V32:V34">
    <cfRule type="cellIs" dxfId="87" priority="9" operator="notBetween">
      <formula>1</formula>
      <formula>-1</formula>
    </cfRule>
    <cfRule type="cellIs" dxfId="86" priority="10" operator="between">
      <formula>1</formula>
      <formula>-1</formula>
    </cfRule>
  </conditionalFormatting>
  <conditionalFormatting sqref="X32:X34">
    <cfRule type="cellIs" dxfId="85" priority="7" operator="notEqual">
      <formula>0</formula>
    </cfRule>
    <cfRule type="cellIs" dxfId="84" priority="8" operator="equal">
      <formula>0</formula>
    </cfRule>
  </conditionalFormatting>
  <conditionalFormatting sqref="X32:X34">
    <cfRule type="cellIs" dxfId="83" priority="5" operator="notBetween">
      <formula>1</formula>
      <formula>-1</formula>
    </cfRule>
    <cfRule type="cellIs" dxfId="82" priority="6" operator="between">
      <formula>1</formula>
      <formula>-1</formula>
    </cfRule>
  </conditionalFormatting>
  <conditionalFormatting sqref="V36:V38">
    <cfRule type="cellIs" dxfId="81" priority="3" operator="notEqual">
      <formula>0</formula>
    </cfRule>
    <cfRule type="cellIs" dxfId="80" priority="4" operator="equal">
      <formula>0</formula>
    </cfRule>
  </conditionalFormatting>
  <conditionalFormatting sqref="V36:V38">
    <cfRule type="cellIs" dxfId="79" priority="1" operator="notBetween">
      <formula>1</formula>
      <formula>-1</formula>
    </cfRule>
    <cfRule type="cellIs" dxfId="7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F186"/>
  <sheetViews>
    <sheetView showGridLines="0" view="pageBreakPreview" zoomScale="85" zoomScaleNormal="100" zoomScaleSheetLayoutView="85" workbookViewId="0">
      <pane ySplit="4" topLeftCell="A5" activePane="bottomLeft" state="frozen"/>
      <selection pane="bottomLeft" activeCell="M50" sqref="M50"/>
    </sheetView>
  </sheetViews>
  <sheetFormatPr defaultColWidth="9.109375" defaultRowHeight="15.6" x14ac:dyDescent="0.3"/>
  <cols>
    <col min="1" max="1" width="2.6640625" style="1" customWidth="1"/>
    <col min="2" max="2" width="5" style="490"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42887</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150765.54994208633</v>
      </c>
      <c r="M8" s="76"/>
      <c r="N8" s="76">
        <v>22018.552054957865</v>
      </c>
    </row>
    <row r="9" spans="1:32" s="97" customFormat="1" ht="15" x14ac:dyDescent="0.25">
      <c r="A9" s="3"/>
      <c r="L9" s="77"/>
      <c r="M9" s="98"/>
      <c r="N9" s="77"/>
      <c r="O9"/>
      <c r="P9"/>
      <c r="Q9"/>
      <c r="R9"/>
      <c r="S9"/>
      <c r="T9"/>
      <c r="U9"/>
      <c r="V9"/>
      <c r="W9"/>
      <c r="X9"/>
      <c r="Y9"/>
      <c r="Z9"/>
      <c r="AA9"/>
      <c r="AB9"/>
      <c r="AC9"/>
      <c r="AD9"/>
      <c r="AE9"/>
      <c r="AF9"/>
    </row>
    <row r="10" spans="1:32" x14ac:dyDescent="0.3">
      <c r="B10" s="490">
        <v>1</v>
      </c>
      <c r="C10" s="21" t="s">
        <v>7</v>
      </c>
      <c r="L10" s="79">
        <v>113160.25537284644</v>
      </c>
      <c r="M10" s="79"/>
      <c r="N10" s="79">
        <v>10600.31667027217</v>
      </c>
    </row>
    <row r="11" spans="1:32" ht="7.5" customHeight="1" x14ac:dyDescent="0.3">
      <c r="L11" s="17"/>
      <c r="N11" s="17"/>
    </row>
    <row r="12" spans="1:32" ht="15.75" customHeight="1" x14ac:dyDescent="0.3">
      <c r="C12" s="8" t="s">
        <v>8</v>
      </c>
      <c r="D12" s="8" t="s">
        <v>9</v>
      </c>
      <c r="L12" s="79">
        <v>109694.82852584909</v>
      </c>
      <c r="N12" s="79">
        <v>10123.459890260903</v>
      </c>
      <c r="O12" s="471"/>
    </row>
    <row r="13" spans="1:32" ht="7.5" customHeight="1" x14ac:dyDescent="0.3"/>
    <row r="14" spans="1:32" ht="15" customHeight="1" x14ac:dyDescent="0.3">
      <c r="D14" s="8" t="s">
        <v>10</v>
      </c>
      <c r="L14" s="17">
        <v>102741.97529807044</v>
      </c>
      <c r="N14" s="17">
        <v>7087.1312968740976</v>
      </c>
    </row>
    <row r="15" spans="1:32" ht="15" customHeight="1" x14ac:dyDescent="0.3">
      <c r="D15" s="22" t="s">
        <v>11</v>
      </c>
      <c r="E15" s="23" t="s">
        <v>12</v>
      </c>
      <c r="L15" s="10">
        <v>100558.52811602261</v>
      </c>
      <c r="N15" s="10">
        <v>7087.1312968740976</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2183.4471820478202</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2183.4471820478202</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6952.8532277786562</v>
      </c>
      <c r="M23" s="19"/>
      <c r="N23" s="17">
        <v>3036.328593386806</v>
      </c>
      <c r="U23" s="8"/>
      <c r="V23" s="8"/>
      <c r="W23" s="8"/>
      <c r="X23" s="8"/>
      <c r="Y23" s="8"/>
      <c r="Z23" s="8"/>
      <c r="AA23" s="8"/>
      <c r="AB23" s="8"/>
      <c r="AC23" s="8"/>
      <c r="AD23" s="8"/>
      <c r="AE23" s="8"/>
      <c r="AF23" s="8"/>
    </row>
    <row r="24" spans="1:32" ht="15" customHeight="1" x14ac:dyDescent="0.25">
      <c r="A24" s="8"/>
      <c r="B24" s="8"/>
      <c r="D24" s="22" t="s">
        <v>11</v>
      </c>
      <c r="E24" s="23" t="s">
        <v>12</v>
      </c>
      <c r="L24" s="10">
        <v>5796.2317618566431</v>
      </c>
      <c r="N24" s="10">
        <v>3036.328593386806</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25">
      <c r="A26" s="8"/>
      <c r="B26" s="8"/>
      <c r="F26" s="24" t="s">
        <v>15</v>
      </c>
      <c r="L26" s="383">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1156.6214659220132</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1156.6214659220132</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3465.4268469973454</v>
      </c>
      <c r="M32" s="19"/>
      <c r="N32" s="17">
        <v>476.85678001126638</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3028.2869030022584</v>
      </c>
      <c r="N34" s="10">
        <v>474.16477588646586</v>
      </c>
      <c r="U34" s="8"/>
      <c r="V34" s="8"/>
      <c r="W34" s="8"/>
      <c r="X34" s="8"/>
      <c r="Y34" s="8"/>
      <c r="Z34" s="8"/>
      <c r="AA34" s="8"/>
      <c r="AB34" s="8"/>
      <c r="AC34" s="8"/>
      <c r="AD34" s="8"/>
      <c r="AE34" s="8"/>
      <c r="AF34" s="8"/>
    </row>
    <row r="35" spans="1:32" ht="13.2" x14ac:dyDescent="0.25">
      <c r="A35" s="8"/>
      <c r="D35" s="22" t="s">
        <v>13</v>
      </c>
      <c r="E35" s="8" t="s">
        <v>22</v>
      </c>
      <c r="L35" s="10">
        <v>20.917239071889355</v>
      </c>
      <c r="N35" s="10">
        <v>6.9683732994362578E-3</v>
      </c>
      <c r="U35" s="8"/>
      <c r="V35" s="8"/>
      <c r="W35" s="8"/>
      <c r="X35" s="8"/>
      <c r="Y35" s="8"/>
      <c r="Z35" s="8"/>
      <c r="AA35" s="8"/>
      <c r="AB35" s="8"/>
      <c r="AC35" s="8"/>
      <c r="AD35" s="8"/>
      <c r="AE35" s="8"/>
      <c r="AF35" s="8"/>
    </row>
    <row r="36" spans="1:32" ht="15.75" customHeight="1" x14ac:dyDescent="0.25">
      <c r="A36" s="8"/>
      <c r="F36" s="24" t="s">
        <v>15</v>
      </c>
      <c r="L36" s="81">
        <v>20.917237071889357</v>
      </c>
      <c r="N36" s="81">
        <v>6.9683732994362578E-3</v>
      </c>
      <c r="U36" s="8"/>
      <c r="V36" s="8"/>
      <c r="W36" s="8"/>
      <c r="X36" s="8"/>
      <c r="Y36" s="8"/>
      <c r="Z36" s="8"/>
      <c r="AA36" s="8"/>
      <c r="AB36" s="8"/>
      <c r="AC36" s="8"/>
      <c r="AD36" s="8"/>
      <c r="AE36" s="8"/>
      <c r="AF36" s="8"/>
    </row>
    <row r="37" spans="1:32" ht="13.2" x14ac:dyDescent="0.25">
      <c r="A37" s="8"/>
      <c r="F37" s="24" t="s">
        <v>16</v>
      </c>
      <c r="L37" s="81">
        <v>1.9999999999999999E-6</v>
      </c>
      <c r="N37" s="81">
        <v>0</v>
      </c>
      <c r="U37" s="8"/>
      <c r="V37" s="8"/>
      <c r="W37" s="8"/>
      <c r="X37" s="8"/>
      <c r="Y37" s="8"/>
      <c r="Z37" s="8"/>
      <c r="AA37" s="8"/>
      <c r="AB37" s="8"/>
      <c r="AC37" s="8"/>
      <c r="AD37" s="8"/>
      <c r="AE37" s="8"/>
      <c r="AF37" s="8"/>
    </row>
    <row r="38" spans="1:32" ht="13.2" x14ac:dyDescent="0.25">
      <c r="A38" s="8"/>
      <c r="D38" s="22" t="s">
        <v>17</v>
      </c>
      <c r="E38" s="8" t="s">
        <v>23</v>
      </c>
      <c r="L38" s="10">
        <v>416.22270492319751</v>
      </c>
      <c r="N38" s="10">
        <v>2.6850357515010699</v>
      </c>
      <c r="U38" s="8"/>
      <c r="V38" s="8"/>
      <c r="W38" s="8"/>
      <c r="X38" s="8"/>
      <c r="Y38" s="8"/>
      <c r="Z38" s="8"/>
      <c r="AA38" s="8"/>
      <c r="AB38" s="8"/>
      <c r="AC38" s="8"/>
      <c r="AD38" s="8"/>
      <c r="AE38" s="8"/>
      <c r="AF38" s="8"/>
    </row>
    <row r="39" spans="1:32" ht="13.2" x14ac:dyDescent="0.25">
      <c r="A39" s="8"/>
      <c r="F39" s="24" t="s">
        <v>15</v>
      </c>
      <c r="L39" s="81">
        <v>355.48582341409093</v>
      </c>
      <c r="N39" s="81">
        <v>0</v>
      </c>
      <c r="U39" s="8"/>
      <c r="V39" s="8"/>
      <c r="W39" s="8"/>
      <c r="X39" s="8"/>
      <c r="Y39" s="8"/>
      <c r="Z39" s="8"/>
      <c r="AA39" s="8"/>
      <c r="AB39" s="8"/>
      <c r="AC39" s="8"/>
      <c r="AD39" s="8"/>
      <c r="AE39" s="8"/>
      <c r="AF39" s="8"/>
    </row>
    <row r="40" spans="1:32" ht="13.2" x14ac:dyDescent="0.25">
      <c r="A40" s="8"/>
      <c r="F40" s="24" t="s">
        <v>16</v>
      </c>
      <c r="L40" s="81">
        <v>60.736881509106603</v>
      </c>
      <c r="N40" s="81">
        <v>2.6850357515010699</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490">
        <v>2</v>
      </c>
      <c r="C44" s="21" t="s">
        <v>24</v>
      </c>
      <c r="L44" s="79">
        <v>6967.6270854520808</v>
      </c>
      <c r="N44" s="384">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490">
        <v>3</v>
      </c>
      <c r="C46" s="21" t="s">
        <v>25</v>
      </c>
      <c r="L46" s="79">
        <v>11720.47328389012</v>
      </c>
      <c r="N46" s="384">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490">
        <v>4</v>
      </c>
      <c r="C48" s="21" t="s">
        <v>26</v>
      </c>
      <c r="H48" s="14"/>
      <c r="I48" s="8" t="s">
        <v>27</v>
      </c>
      <c r="L48" s="79">
        <v>12392.738159805513</v>
      </c>
      <c r="N48" s="79">
        <v>0</v>
      </c>
      <c r="U48" s="8"/>
      <c r="V48" s="8"/>
      <c r="W48" s="8"/>
      <c r="X48" s="8"/>
      <c r="Y48" s="8"/>
      <c r="Z48" s="8"/>
      <c r="AA48" s="8"/>
      <c r="AB48" s="8"/>
      <c r="AC48" s="8"/>
      <c r="AD48" s="8"/>
      <c r="AE48" s="8"/>
      <c r="AF48" s="8"/>
    </row>
    <row r="49" spans="1:32" ht="13.2" x14ac:dyDescent="0.25">
      <c r="A49" s="8"/>
      <c r="C49" s="97"/>
      <c r="H49" s="14"/>
      <c r="I49" s="8" t="s">
        <v>28</v>
      </c>
      <c r="L49" s="82">
        <v>9976042.6840000004</v>
      </c>
      <c r="N49" s="82">
        <v>0</v>
      </c>
    </row>
    <row r="50" spans="1:32" ht="13.2" x14ac:dyDescent="0.25">
      <c r="A50" s="8"/>
      <c r="C50" s="97"/>
    </row>
    <row r="51" spans="1:32" ht="13.2" x14ac:dyDescent="0.25">
      <c r="A51" s="8"/>
      <c r="B51" s="490">
        <v>5</v>
      </c>
      <c r="C51" s="21" t="s">
        <v>93</v>
      </c>
      <c r="G51" s="14"/>
      <c r="L51" s="79">
        <v>6524.4560400921901</v>
      </c>
      <c r="N51" s="79">
        <v>11418.235384685697</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6524.4560400921901</v>
      </c>
      <c r="M56" s="388"/>
      <c r="N56" s="10">
        <v>11418.235384685697</v>
      </c>
    </row>
    <row r="57" spans="1:32" s="28" customFormat="1" ht="15.75" customHeight="1" x14ac:dyDescent="0.25">
      <c r="G57" s="14" t="s">
        <v>30</v>
      </c>
      <c r="L57" s="80">
        <v>2085.3787909813782</v>
      </c>
      <c r="M57" s="388"/>
      <c r="N57" s="80">
        <v>2689.1211499887163</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1031.2563277748243</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1031.2563277748243</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-448.39096699999999</v>
      </c>
      <c r="M72" s="30"/>
      <c r="N72" s="79">
        <v>-16299.626156483118</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0</v>
      </c>
      <c r="M74" s="30"/>
      <c r="N74" s="10">
        <v>-7820.0251858200045</v>
      </c>
      <c r="U74" s="8"/>
      <c r="V74" s="8"/>
      <c r="W74" s="8"/>
      <c r="X74" s="8"/>
      <c r="Y74" s="8"/>
      <c r="Z74" s="8"/>
      <c r="AA74" s="8"/>
      <c r="AB74" s="8"/>
      <c r="AC74" s="8"/>
      <c r="AD74" s="8"/>
      <c r="AE74" s="8"/>
      <c r="AF74" s="8"/>
    </row>
    <row r="75" spans="1:32" x14ac:dyDescent="0.3">
      <c r="I75" s="13"/>
      <c r="J75" s="32" t="s">
        <v>37</v>
      </c>
      <c r="K75" s="32"/>
      <c r="L75" s="10">
        <v>0</v>
      </c>
      <c r="M75" s="30"/>
      <c r="N75" s="10">
        <v>-5520.7445210199949</v>
      </c>
      <c r="U75" s="8"/>
      <c r="V75" s="8"/>
      <c r="W75" s="8"/>
      <c r="X75" s="8"/>
      <c r="Y75" s="8"/>
      <c r="Z75" s="8"/>
      <c r="AA75" s="8"/>
      <c r="AB75" s="8"/>
      <c r="AC75" s="8"/>
      <c r="AD75" s="8"/>
      <c r="AE75" s="8"/>
      <c r="AF75" s="8"/>
    </row>
    <row r="76" spans="1:32" x14ac:dyDescent="0.3">
      <c r="I76" s="13"/>
      <c r="J76" s="31" t="s">
        <v>38</v>
      </c>
      <c r="K76" s="31"/>
      <c r="L76" s="10">
        <v>-448.39096699999999</v>
      </c>
      <c r="M76" s="30"/>
      <c r="N76" s="10">
        <v>-2958.856449643119</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-20274.467063546326</v>
      </c>
      <c r="M79" s="30"/>
      <c r="N79" s="79">
        <v>-293.02650245000041</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1:32" ht="13.2" x14ac:dyDescent="0.25">
      <c r="A81" s="8"/>
      <c r="C81" s="8" t="s">
        <v>8</v>
      </c>
      <c r="D81" s="8" t="s">
        <v>42</v>
      </c>
      <c r="I81" s="15" t="s">
        <v>35</v>
      </c>
      <c r="J81" s="13"/>
      <c r="K81" s="13"/>
      <c r="L81" s="79">
        <v>-37022.467063546326</v>
      </c>
      <c r="M81" s="33"/>
      <c r="N81" s="79">
        <v>-14421.07420175</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2" x14ac:dyDescent="0.25">
      <c r="A83" s="8"/>
      <c r="B83" s="8"/>
      <c r="I83" s="8" t="s">
        <v>29</v>
      </c>
      <c r="J83" s="31" t="s">
        <v>36</v>
      </c>
      <c r="K83" s="31"/>
      <c r="L83" s="10">
        <v>-10094.00508674</v>
      </c>
      <c r="N83" s="10">
        <v>-7717.7909925099975</v>
      </c>
      <c r="O83" s="8"/>
      <c r="P83" s="8"/>
      <c r="Q83" s="8"/>
      <c r="R83" s="8"/>
      <c r="S83" s="8"/>
      <c r="T83" s="8"/>
      <c r="U83" s="8"/>
      <c r="V83" s="8"/>
      <c r="W83" s="8"/>
      <c r="X83" s="8"/>
      <c r="Y83" s="8"/>
      <c r="Z83" s="8"/>
      <c r="AA83" s="8"/>
      <c r="AB83" s="8"/>
      <c r="AC83" s="8"/>
      <c r="AD83" s="8"/>
      <c r="AE83" s="8"/>
      <c r="AF83" s="8"/>
    </row>
    <row r="84" spans="1:32" ht="12" x14ac:dyDescent="0.25">
      <c r="A84" s="8"/>
      <c r="B84" s="8"/>
      <c r="I84" s="13"/>
      <c r="J84" s="32" t="s">
        <v>37</v>
      </c>
      <c r="K84" s="32"/>
      <c r="L84" s="10">
        <v>-11473.828567066361</v>
      </c>
      <c r="N84" s="10">
        <v>-4674.1651660200005</v>
      </c>
      <c r="O84" s="8"/>
      <c r="P84" s="8"/>
      <c r="Q84" s="8"/>
      <c r="R84" s="8"/>
      <c r="S84" s="8"/>
      <c r="T84" s="8"/>
      <c r="U84" s="8"/>
      <c r="V84" s="8"/>
      <c r="W84" s="8"/>
      <c r="X84" s="8"/>
      <c r="Y84" s="8"/>
      <c r="Z84" s="8"/>
      <c r="AA84" s="8"/>
      <c r="AB84" s="8"/>
      <c r="AC84" s="8"/>
      <c r="AD84" s="8"/>
      <c r="AE84" s="8"/>
      <c r="AF84" s="8"/>
    </row>
    <row r="85" spans="1:32" ht="12" x14ac:dyDescent="0.25">
      <c r="A85" s="8"/>
      <c r="B85" s="8"/>
      <c r="I85" s="13"/>
      <c r="J85" s="31" t="s">
        <v>38</v>
      </c>
      <c r="K85" s="31"/>
      <c r="L85" s="10">
        <v>-15454.63340973997</v>
      </c>
      <c r="N85" s="10">
        <v>-2029.118043220001</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2" x14ac:dyDescent="0.25">
      <c r="A87" s="8"/>
      <c r="B87" s="8"/>
      <c r="C87" s="8" t="s">
        <v>20</v>
      </c>
      <c r="D87" s="8" t="s">
        <v>43</v>
      </c>
      <c r="I87" s="15" t="s">
        <v>44</v>
      </c>
      <c r="J87" s="13"/>
      <c r="K87" s="13"/>
      <c r="L87" s="79">
        <v>16748</v>
      </c>
      <c r="M87" s="30"/>
      <c r="N87" s="79">
        <v>14128.047699299999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5">
      <c r="A89" s="8"/>
      <c r="B89" s="8"/>
      <c r="I89" s="8" t="s">
        <v>29</v>
      </c>
      <c r="J89" s="31" t="s">
        <v>36</v>
      </c>
      <c r="K89" s="31"/>
      <c r="L89" s="10">
        <v>8537</v>
      </c>
      <c r="M89" s="30"/>
      <c r="N89" s="10">
        <v>7513.0297351000008</v>
      </c>
      <c r="O89" s="8"/>
      <c r="P89" s="8"/>
      <c r="Q89" s="8"/>
      <c r="R89" s="8"/>
      <c r="S89" s="8"/>
      <c r="T89" s="8"/>
      <c r="U89" s="8"/>
      <c r="V89" s="8"/>
      <c r="W89" s="8"/>
      <c r="X89" s="8"/>
      <c r="Y89" s="8"/>
      <c r="Z89" s="8"/>
      <c r="AA89" s="8"/>
      <c r="AB89" s="8"/>
      <c r="AC89" s="8"/>
      <c r="AD89" s="8"/>
      <c r="AE89" s="8"/>
      <c r="AF89" s="8"/>
    </row>
    <row r="90" spans="1:32" ht="12" x14ac:dyDescent="0.25">
      <c r="A90" s="8"/>
      <c r="B90" s="8"/>
      <c r="I90" s="13"/>
      <c r="J90" s="32" t="s">
        <v>37</v>
      </c>
      <c r="K90" s="32"/>
      <c r="L90" s="10">
        <v>6669</v>
      </c>
      <c r="M90" s="30"/>
      <c r="N90" s="10">
        <v>4606.6322186199995</v>
      </c>
      <c r="O90" s="8"/>
      <c r="P90" s="8"/>
      <c r="Q90" s="8"/>
      <c r="R90" s="8"/>
      <c r="S90" s="8"/>
      <c r="T90" s="8"/>
      <c r="U90" s="8"/>
      <c r="V90" s="8"/>
      <c r="W90" s="8"/>
      <c r="X90" s="8"/>
      <c r="Y90" s="8"/>
      <c r="Z90" s="8"/>
      <c r="AA90" s="8"/>
      <c r="AB90" s="8"/>
      <c r="AC90" s="8"/>
      <c r="AD90" s="8"/>
      <c r="AE90" s="8"/>
      <c r="AF90" s="8"/>
    </row>
    <row r="91" spans="1:32" ht="12" x14ac:dyDescent="0.25">
      <c r="A91" s="8"/>
      <c r="B91" s="8"/>
      <c r="I91" s="13"/>
      <c r="J91" s="31" t="s">
        <v>38</v>
      </c>
      <c r="K91" s="31"/>
      <c r="L91" s="10">
        <v>1542</v>
      </c>
      <c r="M91" s="30"/>
      <c r="N91" s="10">
        <v>2008.3857455799996</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3.2" x14ac:dyDescent="0.25">
      <c r="A93" s="8"/>
      <c r="B93" s="29">
        <v>3</v>
      </c>
      <c r="C93" s="21" t="s">
        <v>121</v>
      </c>
      <c r="L93" s="79">
        <v>-12950.134181287405</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-12950.134181287405</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-10309.723193920401</v>
      </c>
      <c r="N95" s="10">
        <v>0</v>
      </c>
      <c r="O95" s="8"/>
      <c r="P95" s="8"/>
      <c r="Q95" s="8"/>
      <c r="R95" s="8"/>
      <c r="S95" s="8"/>
      <c r="T95" s="8"/>
      <c r="U95" s="8"/>
      <c r="V95" s="8"/>
      <c r="W95" s="8"/>
      <c r="X95" s="8"/>
      <c r="Y95" s="8"/>
      <c r="Z95" s="8"/>
      <c r="AA95" s="8"/>
      <c r="AB95" s="8"/>
      <c r="AC95" s="8"/>
      <c r="AD95" s="8"/>
      <c r="AE95" s="8"/>
      <c r="AF95" s="8"/>
    </row>
    <row r="96" spans="1:32" ht="12" x14ac:dyDescent="0.25">
      <c r="A96" s="8"/>
      <c r="B96" s="8"/>
      <c r="J96" s="32" t="s">
        <v>37</v>
      </c>
      <c r="L96" s="10">
        <v>-2334.4787929304489</v>
      </c>
      <c r="N96" s="10">
        <v>0</v>
      </c>
      <c r="O96" s="8"/>
      <c r="P96" s="8"/>
      <c r="Q96" s="8"/>
      <c r="R96" s="8"/>
      <c r="S96" s="8"/>
      <c r="T96" s="8"/>
      <c r="U96" s="8"/>
      <c r="V96" s="8"/>
      <c r="W96" s="8"/>
      <c r="X96" s="8"/>
      <c r="Y96" s="8"/>
      <c r="Z96" s="8"/>
      <c r="AA96" s="8"/>
      <c r="AB96" s="8"/>
      <c r="AC96" s="8"/>
      <c r="AD96" s="8"/>
      <c r="AE96" s="8"/>
      <c r="AF96" s="8"/>
    </row>
    <row r="97" spans="1:32" x14ac:dyDescent="0.3">
      <c r="B97" s="8"/>
      <c r="J97" s="31" t="s">
        <v>38</v>
      </c>
      <c r="L97" s="10">
        <v>-305.93219443655403</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389">
        <v>0</v>
      </c>
      <c r="M106" s="390"/>
      <c r="N106" s="389">
        <v>0</v>
      </c>
      <c r="U106" s="8"/>
      <c r="V106" s="8"/>
      <c r="W106" s="8"/>
      <c r="X106" s="8"/>
      <c r="Y106" s="8"/>
      <c r="Z106" s="8"/>
      <c r="AA106" s="8"/>
      <c r="AB106" s="8"/>
      <c r="AC106" s="8"/>
      <c r="AD106" s="8"/>
      <c r="AE106" s="8"/>
      <c r="AF106" s="8"/>
    </row>
    <row r="107" spans="1:32" x14ac:dyDescent="0.3">
      <c r="A107" s="34"/>
      <c r="B107" s="13"/>
      <c r="J107" s="31" t="s">
        <v>38</v>
      </c>
      <c r="L107" s="389">
        <v>0</v>
      </c>
      <c r="M107" s="390"/>
      <c r="N107" s="389">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
      <c r="B113" s="18" t="s">
        <v>45</v>
      </c>
      <c r="L113" s="17">
        <v>-33672.992211833727</v>
      </c>
      <c r="M113" s="46"/>
      <c r="N113" s="17">
        <v>-16592.652658933119</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-7854.945444</v>
      </c>
      <c r="N146" s="39">
        <v>-533.96657200000004</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12661.968718255099</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8501.7180151028006</v>
      </c>
      <c r="N149" s="40">
        <v>11618.697953800696</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-83367.408327714787</v>
      </c>
      <c r="M151" s="35"/>
      <c r="N151" s="39">
        <v>-2547.1379548795171</v>
      </c>
      <c r="Q151">
        <v>0</v>
      </c>
      <c r="R151" t="s">
        <v>414</v>
      </c>
      <c r="U151" s="8"/>
      <c r="V151" s="8"/>
      <c r="W151" s="8"/>
      <c r="X151" s="8"/>
      <c r="Y151" s="8"/>
      <c r="Z151" s="8"/>
      <c r="AA151" s="8"/>
      <c r="AB151" s="8"/>
      <c r="AC151" s="8"/>
      <c r="AD151" s="8"/>
      <c r="AE151" s="8"/>
      <c r="AF151" s="8"/>
    </row>
    <row r="152" spans="1:32" x14ac:dyDescent="0.3">
      <c r="I152" s="8" t="s">
        <v>64</v>
      </c>
      <c r="J152" s="28"/>
      <c r="K152" s="28"/>
      <c r="L152" s="27">
        <v>-1269.3086995811495</v>
      </c>
      <c r="N152" s="27">
        <v>-2396.316949</v>
      </c>
      <c r="Q152">
        <v>0</v>
      </c>
      <c r="R152" t="s">
        <v>414</v>
      </c>
      <c r="U152" s="8"/>
      <c r="V152" s="8"/>
      <c r="W152" s="8"/>
      <c r="X152" s="8"/>
      <c r="Y152" s="8"/>
      <c r="Z152" s="8"/>
      <c r="AA152" s="8"/>
      <c r="AB152" s="8"/>
      <c r="AC152" s="8"/>
      <c r="AD152" s="8"/>
      <c r="AE152" s="8"/>
      <c r="AF152" s="8"/>
    </row>
    <row r="153" spans="1:32" x14ac:dyDescent="0.3">
      <c r="I153" s="8" t="s">
        <v>65</v>
      </c>
      <c r="J153" s="28"/>
      <c r="K153" s="28"/>
      <c r="L153" s="27">
        <v>-83074.657747799996</v>
      </c>
      <c r="N153" s="27">
        <v>-159.97432630207862</v>
      </c>
      <c r="Q153">
        <v>0</v>
      </c>
      <c r="R153" t="s">
        <v>414</v>
      </c>
      <c r="U153" s="8"/>
      <c r="V153" s="8"/>
      <c r="W153" s="8"/>
      <c r="X153" s="8"/>
      <c r="Y153" s="8"/>
      <c r="Z153" s="8"/>
      <c r="AA153" s="8"/>
      <c r="AB153" s="8"/>
      <c r="AC153" s="8"/>
      <c r="AD153" s="8"/>
      <c r="AE153" s="8"/>
      <c r="AF153" s="8"/>
    </row>
    <row r="154" spans="1:32" x14ac:dyDescent="0.3">
      <c r="I154" s="8" t="s">
        <v>66</v>
      </c>
      <c r="J154" s="28"/>
      <c r="K154" s="28"/>
      <c r="L154" s="27">
        <v>976.5581196663511</v>
      </c>
      <c r="N154" s="27">
        <v>9.1533204225616593</v>
      </c>
      <c r="Q154">
        <v>0</v>
      </c>
      <c r="R154" t="s">
        <v>414</v>
      </c>
      <c r="U154" s="8"/>
      <c r="V154" s="8"/>
      <c r="W154" s="8"/>
      <c r="X154" s="8"/>
      <c r="Y154" s="8"/>
      <c r="Z154" s="8"/>
      <c r="AA154" s="8"/>
      <c r="AB154" s="8"/>
      <c r="AC154" s="8"/>
      <c r="AD154" s="8"/>
      <c r="AE154" s="8"/>
      <c r="AF154" s="8"/>
    </row>
    <row r="155" spans="1:32" x14ac:dyDescent="0.3">
      <c r="I155" s="8" t="s">
        <v>67</v>
      </c>
      <c r="J155" s="28"/>
      <c r="K155" s="28"/>
      <c r="L155" s="393">
        <v>0</v>
      </c>
      <c r="N155" s="393">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14" customFormat="1" ht="13.2" x14ac:dyDescent="0.25"/>
    <row r="162" spans="1:14" customFormat="1" ht="13.2" x14ac:dyDescent="0.25"/>
    <row r="163" spans="1:14" customFormat="1" ht="13.2" x14ac:dyDescent="0.25"/>
    <row r="164" spans="1:14" customFormat="1" ht="15" customHeight="1" x14ac:dyDescent="0.25"/>
    <row r="165" spans="1:14" customFormat="1" ht="15" customHeight="1" x14ac:dyDescent="0.25"/>
    <row r="166" spans="1:14" customFormat="1" ht="12.75" customHeight="1" x14ac:dyDescent="0.25">
      <c r="A166" t="s">
        <v>127</v>
      </c>
    </row>
    <row r="167" spans="1:14" customFormat="1" ht="13.2" x14ac:dyDescent="0.25"/>
    <row r="168" spans="1:14" customFormat="1" ht="13.2" x14ac:dyDescent="0.25">
      <c r="L168" t="s">
        <v>2</v>
      </c>
      <c r="N168" t="s">
        <v>3</v>
      </c>
    </row>
    <row r="169" spans="1:14" customFormat="1" ht="13.2" x14ac:dyDescent="0.25">
      <c r="J169" t="s">
        <v>128</v>
      </c>
      <c r="L169" s="116">
        <v>150765.54994208633</v>
      </c>
      <c r="N169" s="116">
        <v>22018.552054957865</v>
      </c>
    </row>
    <row r="170" spans="1:14" customFormat="1" ht="13.2" x14ac:dyDescent="0.25">
      <c r="J170" t="s">
        <v>129</v>
      </c>
      <c r="L170">
        <v>0</v>
      </c>
      <c r="N170">
        <v>0</v>
      </c>
    </row>
    <row r="171" spans="1:14" customFormat="1" ht="13.2" x14ac:dyDescent="0.25">
      <c r="J171" t="s">
        <v>130</v>
      </c>
      <c r="L171">
        <v>0</v>
      </c>
      <c r="N171">
        <v>0</v>
      </c>
    </row>
    <row r="172" spans="1:14" customFormat="1" ht="13.2" x14ac:dyDescent="0.25">
      <c r="J172" t="s">
        <v>131</v>
      </c>
      <c r="L172" s="116">
        <v>150765.54994208633</v>
      </c>
      <c r="N172" s="116">
        <v>22018.552054957865</v>
      </c>
    </row>
    <row r="173" spans="1:14" customFormat="1" ht="13.2" x14ac:dyDescent="0.25">
      <c r="L173">
        <v>0</v>
      </c>
      <c r="N173">
        <v>0</v>
      </c>
    </row>
    <row r="174" spans="1:14" customFormat="1" ht="13.2" x14ac:dyDescent="0.25"/>
    <row r="175" spans="1:14" customFormat="1" ht="13.2" x14ac:dyDescent="0.25"/>
    <row r="176" spans="1:14" customFormat="1" ht="13.2" x14ac:dyDescent="0.25">
      <c r="D176" t="s">
        <v>132</v>
      </c>
    </row>
    <row r="177" spans="1:32" customFormat="1" ht="13.2" x14ac:dyDescent="0.25">
      <c r="D177" t="s">
        <v>133</v>
      </c>
    </row>
    <row r="178" spans="1:32" customFormat="1" ht="13.2" x14ac:dyDescent="0.25"/>
    <row r="179" spans="1:32" customFormat="1" ht="13.2" x14ac:dyDescent="0.25"/>
    <row r="180" spans="1:32" customFormat="1" ht="13.2" x14ac:dyDescent="0.25"/>
    <row r="181" spans="1:32" customFormat="1" ht="13.2" x14ac:dyDescent="0.25"/>
    <row r="182" spans="1:32" customFormat="1" ht="13.2" x14ac:dyDescent="0.25"/>
    <row r="183" spans="1:32" customFormat="1" ht="13.2" x14ac:dyDescent="0.25"/>
    <row r="186" spans="1:32" ht="13.2"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AF186"/>
  <sheetViews>
    <sheetView showGridLines="0" view="pageBreakPreview" zoomScale="85" zoomScaleNormal="100" zoomScaleSheetLayoutView="85" workbookViewId="0">
      <pane ySplit="4" topLeftCell="A5" activePane="bottomLeft" state="frozen"/>
      <selection pane="bottomLeft" activeCell="M54" sqref="M54"/>
    </sheetView>
  </sheetViews>
  <sheetFormatPr defaultColWidth="9.109375" defaultRowHeight="15.6" x14ac:dyDescent="0.3"/>
  <cols>
    <col min="1" max="1" width="2.88671875" style="1" customWidth="1"/>
    <col min="2" max="2" width="5" style="489"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42856</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153973.88079735177</v>
      </c>
      <c r="M8" s="76"/>
      <c r="N8" s="76">
        <v>21951.407817389638</v>
      </c>
    </row>
    <row r="9" spans="1:32" s="97" customFormat="1" ht="15" x14ac:dyDescent="0.25">
      <c r="A9" s="3"/>
      <c r="L9" s="77"/>
      <c r="M9" s="98"/>
      <c r="N9" s="77"/>
      <c r="O9"/>
      <c r="P9"/>
      <c r="Q9"/>
      <c r="R9"/>
      <c r="S9"/>
      <c r="T9"/>
      <c r="U9"/>
      <c r="V9"/>
      <c r="W9"/>
      <c r="X9"/>
      <c r="Y9"/>
      <c r="Z9"/>
      <c r="AA9"/>
      <c r="AB9"/>
      <c r="AC9"/>
      <c r="AD9"/>
      <c r="AE9"/>
      <c r="AF9"/>
    </row>
    <row r="10" spans="1:32" x14ac:dyDescent="0.3">
      <c r="B10" s="489">
        <v>1</v>
      </c>
      <c r="C10" s="21" t="s">
        <v>7</v>
      </c>
      <c r="L10" s="79">
        <v>109865.47687661748</v>
      </c>
      <c r="M10" s="79"/>
      <c r="N10" s="79">
        <v>11572.738681306839</v>
      </c>
    </row>
    <row r="11" spans="1:32" ht="7.5" customHeight="1" x14ac:dyDescent="0.3">
      <c r="L11" s="17"/>
      <c r="N11" s="17"/>
    </row>
    <row r="12" spans="1:32" ht="15.75" customHeight="1" x14ac:dyDescent="0.3">
      <c r="C12" s="8" t="s">
        <v>8</v>
      </c>
      <c r="D12" s="8" t="s">
        <v>9</v>
      </c>
      <c r="L12" s="79">
        <v>107916.90321291372</v>
      </c>
      <c r="N12" s="79">
        <v>10903.572183474873</v>
      </c>
      <c r="O12" s="471"/>
    </row>
    <row r="13" spans="1:32" ht="7.5" customHeight="1" x14ac:dyDescent="0.3"/>
    <row r="14" spans="1:32" ht="15" customHeight="1" x14ac:dyDescent="0.3">
      <c r="D14" s="8" t="s">
        <v>10</v>
      </c>
      <c r="L14" s="17">
        <v>101695.00675452287</v>
      </c>
      <c r="N14" s="17">
        <v>7046.2593191834603</v>
      </c>
    </row>
    <row r="15" spans="1:32" ht="15" customHeight="1" x14ac:dyDescent="0.3">
      <c r="D15" s="22" t="s">
        <v>11</v>
      </c>
      <c r="E15" s="23" t="s">
        <v>12</v>
      </c>
      <c r="L15" s="10">
        <v>100100.55577676273</v>
      </c>
      <c r="N15" s="10">
        <v>7046.2593191834603</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1594.4509777601331</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1594.4509777601331</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6221.8964583908582</v>
      </c>
      <c r="M23" s="19"/>
      <c r="N23" s="17">
        <v>3857.3128642914116</v>
      </c>
      <c r="O23"/>
      <c r="P23"/>
      <c r="Q23"/>
      <c r="R23"/>
      <c r="S23"/>
      <c r="T23"/>
    </row>
    <row r="24" spans="1:20" s="8" customFormat="1" ht="15" customHeight="1" x14ac:dyDescent="0.25">
      <c r="D24" s="22" t="s">
        <v>11</v>
      </c>
      <c r="E24" s="23" t="s">
        <v>12</v>
      </c>
      <c r="L24" s="10">
        <v>4845.1284255374503</v>
      </c>
      <c r="M24" s="11"/>
      <c r="N24" s="10">
        <v>3857.3128642914116</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1376.7680328534082</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1376.7680328534082</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1948.5736637037573</v>
      </c>
      <c r="M32" s="19"/>
      <c r="N32" s="17">
        <v>669.16649783196658</v>
      </c>
      <c r="O32"/>
      <c r="P32"/>
      <c r="Q32"/>
      <c r="R32"/>
      <c r="S32"/>
      <c r="T32"/>
    </row>
    <row r="33" spans="1:20" s="8" customFormat="1" ht="7.5" customHeight="1" x14ac:dyDescent="0.25">
      <c r="B33" s="489"/>
      <c r="L33" s="17"/>
      <c r="M33" s="11"/>
      <c r="N33" s="17"/>
      <c r="O33"/>
      <c r="P33"/>
      <c r="Q33"/>
      <c r="R33"/>
      <c r="S33"/>
      <c r="T33"/>
    </row>
    <row r="34" spans="1:20" s="8" customFormat="1" ht="13.2" x14ac:dyDescent="0.25">
      <c r="B34" s="489"/>
      <c r="D34" s="22" t="s">
        <v>11</v>
      </c>
      <c r="E34" s="8" t="s">
        <v>21</v>
      </c>
      <c r="L34" s="10">
        <v>1526.9571987030777</v>
      </c>
      <c r="M34" s="11"/>
      <c r="N34" s="10">
        <v>666.69955701011884</v>
      </c>
      <c r="O34"/>
      <c r="P34"/>
      <c r="Q34"/>
      <c r="R34"/>
      <c r="S34"/>
      <c r="T34"/>
    </row>
    <row r="35" spans="1:20" s="8" customFormat="1" ht="13.2" x14ac:dyDescent="0.25">
      <c r="B35" s="489"/>
      <c r="D35" s="22" t="s">
        <v>13</v>
      </c>
      <c r="E35" s="8" t="s">
        <v>22</v>
      </c>
      <c r="L35" s="10">
        <v>20.499459887883891</v>
      </c>
      <c r="M35" s="11"/>
      <c r="N35" s="10">
        <v>6.4082249986078133E-3</v>
      </c>
      <c r="O35"/>
      <c r="P35"/>
      <c r="Q35"/>
      <c r="R35"/>
      <c r="S35"/>
      <c r="T35"/>
    </row>
    <row r="36" spans="1:20" s="8" customFormat="1" ht="15.75" customHeight="1" x14ac:dyDescent="0.25">
      <c r="B36" s="489"/>
      <c r="F36" s="24" t="s">
        <v>15</v>
      </c>
      <c r="L36" s="81">
        <v>20.499457887883892</v>
      </c>
      <c r="M36" s="11"/>
      <c r="N36" s="81">
        <v>6.4082249986078133E-3</v>
      </c>
      <c r="O36"/>
      <c r="P36"/>
      <c r="Q36"/>
      <c r="R36"/>
      <c r="S36"/>
      <c r="T36"/>
    </row>
    <row r="37" spans="1:20" s="8" customFormat="1" ht="13.2" x14ac:dyDescent="0.25">
      <c r="B37" s="489"/>
      <c r="F37" s="24" t="s">
        <v>16</v>
      </c>
      <c r="L37" s="81">
        <v>1.9999999999999999E-6</v>
      </c>
      <c r="M37" s="11"/>
      <c r="N37" s="81">
        <v>0</v>
      </c>
      <c r="O37"/>
      <c r="P37"/>
      <c r="Q37"/>
      <c r="R37"/>
      <c r="S37"/>
      <c r="T37"/>
    </row>
    <row r="38" spans="1:20" s="8" customFormat="1" ht="13.2" x14ac:dyDescent="0.25">
      <c r="B38" s="489"/>
      <c r="D38" s="22" t="s">
        <v>17</v>
      </c>
      <c r="E38" s="8" t="s">
        <v>23</v>
      </c>
      <c r="L38" s="10">
        <v>401.11700511279582</v>
      </c>
      <c r="M38" s="11"/>
      <c r="N38" s="10">
        <v>2.4605325968491445</v>
      </c>
      <c r="O38"/>
      <c r="P38"/>
      <c r="Q38"/>
      <c r="R38"/>
      <c r="S38"/>
      <c r="T38"/>
    </row>
    <row r="39" spans="1:20" s="8" customFormat="1" ht="13.2" x14ac:dyDescent="0.25">
      <c r="B39" s="489"/>
      <c r="F39" s="24" t="s">
        <v>15</v>
      </c>
      <c r="L39" s="81">
        <v>340.89223460155779</v>
      </c>
      <c r="M39" s="11"/>
      <c r="N39" s="81">
        <v>0</v>
      </c>
      <c r="O39"/>
      <c r="P39"/>
      <c r="Q39"/>
      <c r="R39"/>
      <c r="S39"/>
      <c r="T39"/>
    </row>
    <row r="40" spans="1:20" s="8" customFormat="1" ht="13.2" x14ac:dyDescent="0.25">
      <c r="B40" s="489"/>
      <c r="F40" s="24" t="s">
        <v>16</v>
      </c>
      <c r="L40" s="81">
        <v>60.224770511238063</v>
      </c>
      <c r="M40" s="11"/>
      <c r="N40" s="81">
        <v>2.4605325968491445</v>
      </c>
      <c r="O40"/>
      <c r="P40"/>
      <c r="Q40"/>
      <c r="R40"/>
      <c r="S40"/>
      <c r="T40"/>
    </row>
    <row r="41" spans="1:20" s="8" customFormat="1" ht="7.5" customHeight="1" x14ac:dyDescent="0.25">
      <c r="B41" s="489"/>
      <c r="L41" s="81"/>
      <c r="M41" s="11"/>
      <c r="N41" s="81"/>
      <c r="O41"/>
      <c r="P41"/>
      <c r="Q41"/>
      <c r="R41"/>
      <c r="S41"/>
      <c r="T41"/>
    </row>
    <row r="42" spans="1:20" s="8" customFormat="1" ht="13.2" x14ac:dyDescent="0.25">
      <c r="B42" s="489"/>
      <c r="D42" s="22"/>
      <c r="L42" s="10"/>
      <c r="M42" s="47"/>
      <c r="N42" s="10"/>
      <c r="O42"/>
      <c r="P42"/>
      <c r="Q42"/>
      <c r="R42"/>
      <c r="S42"/>
      <c r="T42"/>
    </row>
    <row r="43" spans="1:20" s="8" customFormat="1" ht="7.5" customHeight="1" x14ac:dyDescent="0.25">
      <c r="B43" s="489"/>
      <c r="L43" s="17"/>
      <c r="M43" s="11"/>
      <c r="N43" s="17"/>
      <c r="O43"/>
      <c r="P43"/>
      <c r="Q43"/>
      <c r="R43"/>
      <c r="S43"/>
      <c r="T43"/>
    </row>
    <row r="44" spans="1:20" s="8" customFormat="1" ht="13.2" x14ac:dyDescent="0.25">
      <c r="B44" s="489">
        <v>2</v>
      </c>
      <c r="C44" s="21" t="s">
        <v>24</v>
      </c>
      <c r="L44" s="79">
        <v>6950.2189937371404</v>
      </c>
      <c r="M44" s="11"/>
      <c r="N44" s="384">
        <v>0</v>
      </c>
      <c r="O44"/>
      <c r="P44"/>
      <c r="Q44"/>
      <c r="R44"/>
      <c r="S44"/>
      <c r="T44"/>
    </row>
    <row r="45" spans="1:20" s="8" customFormat="1" x14ac:dyDescent="0.3">
      <c r="A45" s="1"/>
      <c r="B45" s="489"/>
      <c r="L45" s="10"/>
      <c r="M45" s="11"/>
      <c r="N45" s="10"/>
      <c r="O45"/>
      <c r="P45"/>
      <c r="Q45"/>
      <c r="R45"/>
      <c r="S45"/>
      <c r="T45"/>
    </row>
    <row r="46" spans="1:20" s="8" customFormat="1" ht="13.2" x14ac:dyDescent="0.25">
      <c r="B46" s="489">
        <v>3</v>
      </c>
      <c r="C46" s="21" t="s">
        <v>25</v>
      </c>
      <c r="L46" s="79">
        <v>11559.71909642125</v>
      </c>
      <c r="M46" s="11"/>
      <c r="N46" s="384">
        <v>0</v>
      </c>
      <c r="O46"/>
      <c r="P46"/>
      <c r="Q46"/>
      <c r="R46"/>
      <c r="S46"/>
      <c r="T46"/>
    </row>
    <row r="47" spans="1:20" s="8" customFormat="1" ht="13.2" x14ac:dyDescent="0.25">
      <c r="B47" s="489"/>
      <c r="C47" s="21"/>
      <c r="L47" s="10"/>
      <c r="M47" s="11"/>
      <c r="N47" s="10"/>
      <c r="O47"/>
      <c r="P47"/>
      <c r="Q47"/>
      <c r="R47"/>
      <c r="S47"/>
      <c r="T47"/>
    </row>
    <row r="48" spans="1:20" s="8" customFormat="1" ht="13.2" x14ac:dyDescent="0.25">
      <c r="B48" s="489">
        <v>4</v>
      </c>
      <c r="C48" s="21" t="s">
        <v>26</v>
      </c>
      <c r="H48" s="14"/>
      <c r="I48" s="8" t="s">
        <v>27</v>
      </c>
      <c r="L48" s="79">
        <v>12623.332165823513</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89">
        <v>5</v>
      </c>
      <c r="C51" s="21" t="s">
        <v>93</v>
      </c>
      <c r="G51" s="14"/>
      <c r="L51" s="79">
        <v>12975.133664752399</v>
      </c>
      <c r="N51" s="79">
        <v>10378.669136082799</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12975.133664752399</v>
      </c>
      <c r="M56" s="388"/>
      <c r="N56" s="10">
        <v>10378.669136082799</v>
      </c>
    </row>
    <row r="57" spans="1:32" s="28" customFormat="1" ht="15.75" customHeight="1" x14ac:dyDescent="0.25">
      <c r="G57" s="14" t="s">
        <v>30</v>
      </c>
      <c r="L57" s="80">
        <v>2377.8749882105885</v>
      </c>
      <c r="M57" s="388"/>
      <c r="N57" s="80">
        <v>1750.182640522477</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1017.0191123024439</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1017.0191123024439</v>
      </c>
      <c r="M63" s="85"/>
      <c r="N63" s="66"/>
    </row>
    <row r="64" spans="1:32" ht="13.2" x14ac:dyDescent="0.25">
      <c r="A64" s="8"/>
      <c r="G64" s="64"/>
      <c r="H64" s="64"/>
      <c r="I64" s="64"/>
      <c r="J64" s="64"/>
      <c r="K64" s="64"/>
      <c r="L64" s="85"/>
      <c r="M64" s="85"/>
      <c r="N64" s="66"/>
    </row>
    <row r="65" spans="1:20" s="8" customFormat="1" x14ac:dyDescent="0.3">
      <c r="A65" s="1"/>
      <c r="B65" s="489"/>
      <c r="G65" s="64"/>
      <c r="H65" s="64"/>
      <c r="I65" s="64"/>
      <c r="J65" s="64"/>
      <c r="K65" s="64"/>
      <c r="L65" s="85"/>
      <c r="M65" s="85"/>
      <c r="N65" s="66"/>
      <c r="O65"/>
      <c r="P65"/>
      <c r="Q65"/>
      <c r="R65"/>
      <c r="S65"/>
      <c r="T65"/>
    </row>
    <row r="66" spans="1:20" s="8" customFormat="1" x14ac:dyDescent="0.3">
      <c r="A66" s="1"/>
      <c r="B66" s="489"/>
      <c r="G66" s="64"/>
      <c r="H66" s="64"/>
      <c r="I66" s="64"/>
      <c r="J66" s="64"/>
      <c r="K66" s="64"/>
      <c r="L66" s="85"/>
      <c r="M66" s="85"/>
      <c r="N66" s="66"/>
      <c r="O66"/>
      <c r="P66"/>
      <c r="Q66"/>
      <c r="R66"/>
      <c r="S66"/>
      <c r="T66"/>
    </row>
    <row r="67" spans="1:20" s="8" customFormat="1" x14ac:dyDescent="0.3">
      <c r="A67" s="1"/>
      <c r="B67" s="489"/>
      <c r="G67" s="64"/>
      <c r="H67" s="64"/>
      <c r="I67" s="64"/>
      <c r="J67" s="64"/>
      <c r="K67" s="64"/>
      <c r="L67" s="85"/>
      <c r="M67" s="85"/>
      <c r="N67" s="66"/>
      <c r="O67"/>
      <c r="P67"/>
      <c r="Q67"/>
      <c r="R67"/>
      <c r="S67"/>
      <c r="T67"/>
    </row>
    <row r="68" spans="1:20" s="8" customFormat="1" x14ac:dyDescent="0.3">
      <c r="A68" s="18" t="s">
        <v>76</v>
      </c>
      <c r="B68" s="489"/>
      <c r="L68" s="10"/>
      <c r="M68" s="11"/>
      <c r="N68" s="48" t="s">
        <v>1</v>
      </c>
      <c r="O68"/>
      <c r="P68"/>
      <c r="Q68"/>
      <c r="R68"/>
      <c r="S68"/>
      <c r="T68"/>
    </row>
    <row r="69" spans="1:20" s="8" customFormat="1" x14ac:dyDescent="0.3">
      <c r="A69" s="1"/>
      <c r="B69" s="489"/>
      <c r="L69" s="10"/>
      <c r="M69" s="11"/>
      <c r="N69" s="10"/>
      <c r="O69"/>
      <c r="P69"/>
      <c r="Q69"/>
      <c r="R69"/>
      <c r="S69"/>
      <c r="T69"/>
    </row>
    <row r="70" spans="1:20" s="8" customFormat="1" x14ac:dyDescent="0.3">
      <c r="A70" s="14"/>
      <c r="B70" s="489"/>
      <c r="C70" s="61"/>
      <c r="D70" s="60"/>
      <c r="L70" s="75" t="s">
        <v>2</v>
      </c>
      <c r="M70" s="16"/>
      <c r="N70" s="75" t="s">
        <v>3</v>
      </c>
      <c r="O70"/>
      <c r="P70"/>
      <c r="Q70"/>
      <c r="R70"/>
      <c r="S70"/>
      <c r="T70"/>
    </row>
    <row r="71" spans="1:20" s="8" customFormat="1" x14ac:dyDescent="0.3">
      <c r="A71" s="1"/>
      <c r="B71" s="489"/>
      <c r="L71" s="10"/>
      <c r="M71" s="11"/>
      <c r="N71" s="10"/>
      <c r="O71"/>
      <c r="P71"/>
      <c r="Q71"/>
      <c r="R71"/>
      <c r="S71"/>
      <c r="T71"/>
    </row>
    <row r="72" spans="1:20" s="8" customFormat="1" x14ac:dyDescent="0.3">
      <c r="A72" s="1"/>
      <c r="B72" s="29">
        <v>1</v>
      </c>
      <c r="C72" s="21" t="s">
        <v>34</v>
      </c>
      <c r="I72" s="15" t="s">
        <v>35</v>
      </c>
      <c r="J72" s="13"/>
      <c r="K72" s="13"/>
      <c r="L72" s="79">
        <v>-449.89345284710413</v>
      </c>
      <c r="M72" s="30"/>
      <c r="N72" s="79">
        <v>-16835.280745971697</v>
      </c>
      <c r="O72"/>
      <c r="P72"/>
      <c r="Q72"/>
      <c r="R72"/>
      <c r="S72"/>
      <c r="T72"/>
    </row>
    <row r="73" spans="1:20" s="8" customFormat="1" x14ac:dyDescent="0.3">
      <c r="A73" s="1"/>
      <c r="B73" s="489"/>
      <c r="C73" s="15"/>
      <c r="D73" s="14"/>
      <c r="I73" s="13"/>
      <c r="L73" s="10"/>
      <c r="M73" s="30"/>
      <c r="N73" s="10"/>
      <c r="O73"/>
      <c r="P73"/>
      <c r="Q73"/>
      <c r="R73"/>
      <c r="S73"/>
      <c r="T73"/>
    </row>
    <row r="74" spans="1:20" s="8" customFormat="1" x14ac:dyDescent="0.3">
      <c r="A74" s="1"/>
      <c r="B74" s="489"/>
      <c r="I74" s="8" t="s">
        <v>29</v>
      </c>
      <c r="J74" s="31" t="s">
        <v>36</v>
      </c>
      <c r="K74" s="31"/>
      <c r="L74" s="10">
        <v>0</v>
      </c>
      <c r="M74" s="30"/>
      <c r="N74" s="10">
        <v>-9417.53327059</v>
      </c>
      <c r="O74"/>
      <c r="P74"/>
      <c r="Q74"/>
      <c r="R74"/>
      <c r="S74"/>
      <c r="T74"/>
    </row>
    <row r="75" spans="1:20" s="8" customFormat="1" x14ac:dyDescent="0.3">
      <c r="A75" s="1"/>
      <c r="B75" s="489"/>
      <c r="I75" s="13"/>
      <c r="J75" s="32" t="s">
        <v>37</v>
      </c>
      <c r="K75" s="32"/>
      <c r="L75" s="10">
        <v>0</v>
      </c>
      <c r="M75" s="30"/>
      <c r="N75" s="10">
        <v>-4316.4045052199999</v>
      </c>
      <c r="O75"/>
      <c r="P75"/>
      <c r="Q75"/>
      <c r="R75"/>
      <c r="S75"/>
      <c r="T75"/>
    </row>
    <row r="76" spans="1:20" s="8" customFormat="1" x14ac:dyDescent="0.3">
      <c r="A76" s="1"/>
      <c r="B76" s="489"/>
      <c r="I76" s="13"/>
      <c r="J76" s="31" t="s">
        <v>38</v>
      </c>
      <c r="K76" s="31"/>
      <c r="L76" s="10">
        <v>-449.89345284710413</v>
      </c>
      <c r="M76" s="30"/>
      <c r="N76" s="10">
        <v>-3101.342970161696</v>
      </c>
      <c r="O76"/>
      <c r="P76"/>
      <c r="Q76"/>
      <c r="R76"/>
      <c r="S76"/>
      <c r="T76"/>
    </row>
    <row r="77" spans="1:20" s="8" customFormat="1" ht="12.75" customHeight="1" x14ac:dyDescent="0.3">
      <c r="A77" s="1"/>
      <c r="B77" s="489"/>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-20236.982304302051</v>
      </c>
      <c r="M79" s="30"/>
      <c r="N79" s="79">
        <v>-245.18397712024125</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-43528.982304302051</v>
      </c>
      <c r="M81" s="33"/>
      <c r="N81" s="79">
        <v>-15882.200001995661</v>
      </c>
    </row>
    <row r="82" spans="1:14" ht="9" customHeight="1" x14ac:dyDescent="0.25">
      <c r="A82" s="8"/>
      <c r="I82" s="13"/>
      <c r="M82" s="30"/>
    </row>
    <row r="83" spans="1:14" ht="13.2" x14ac:dyDescent="0.25">
      <c r="A83" s="8"/>
      <c r="B83" s="8"/>
      <c r="I83" s="8" t="s">
        <v>29</v>
      </c>
      <c r="J83" s="31" t="s">
        <v>36</v>
      </c>
      <c r="K83" s="31"/>
      <c r="L83" s="10">
        <v>-14474.283507687576</v>
      </c>
      <c r="N83" s="10">
        <v>-9392.5681739826796</v>
      </c>
    </row>
    <row r="84" spans="1:14" ht="13.2" x14ac:dyDescent="0.25">
      <c r="A84" s="8"/>
      <c r="B84" s="8"/>
      <c r="I84" s="13"/>
      <c r="J84" s="32" t="s">
        <v>37</v>
      </c>
      <c r="K84" s="32"/>
      <c r="L84" s="10">
        <v>-11665.504554876021</v>
      </c>
      <c r="N84" s="10">
        <v>-4273.0644029676096</v>
      </c>
    </row>
    <row r="85" spans="1:14" ht="13.2" x14ac:dyDescent="0.25">
      <c r="A85" s="8"/>
      <c r="B85" s="8"/>
      <c r="I85" s="13"/>
      <c r="J85" s="31" t="s">
        <v>38</v>
      </c>
      <c r="K85" s="31"/>
      <c r="L85" s="10">
        <v>-17389.194241738456</v>
      </c>
      <c r="N85" s="10">
        <v>-2216.5674250453721</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23292</v>
      </c>
      <c r="M87" s="30"/>
      <c r="N87" s="79">
        <v>15637.01602487542</v>
      </c>
    </row>
    <row r="88" spans="1:14" ht="9" customHeight="1" x14ac:dyDescent="0.25">
      <c r="A88" s="8"/>
      <c r="B88" s="8"/>
      <c r="I88" s="13"/>
      <c r="M88" s="30"/>
    </row>
    <row r="89" spans="1:14" ht="13.2" x14ac:dyDescent="0.25">
      <c r="A89" s="8"/>
      <c r="B89" s="8"/>
      <c r="I89" s="8" t="s">
        <v>29</v>
      </c>
      <c r="J89" s="31" t="s">
        <v>36</v>
      </c>
      <c r="K89" s="31"/>
      <c r="L89" s="10">
        <v>13549</v>
      </c>
      <c r="M89" s="30"/>
      <c r="N89" s="10">
        <v>9227.867123777869</v>
      </c>
    </row>
    <row r="90" spans="1:14" ht="13.2" x14ac:dyDescent="0.25">
      <c r="A90" s="8"/>
      <c r="B90" s="8"/>
      <c r="I90" s="13"/>
      <c r="J90" s="32" t="s">
        <v>37</v>
      </c>
      <c r="K90" s="32"/>
      <c r="L90" s="10">
        <v>7839</v>
      </c>
      <c r="M90" s="30"/>
      <c r="N90" s="10">
        <v>4167.6589999999997</v>
      </c>
    </row>
    <row r="91" spans="1:14" ht="13.2" x14ac:dyDescent="0.25">
      <c r="A91" s="8"/>
      <c r="B91" s="8"/>
      <c r="I91" s="13"/>
      <c r="J91" s="31" t="s">
        <v>38</v>
      </c>
      <c r="K91" s="31"/>
      <c r="L91" s="10">
        <v>1904</v>
      </c>
      <c r="M91" s="30"/>
      <c r="N91" s="10">
        <v>2241.4899010975519</v>
      </c>
    </row>
    <row r="92" spans="1:14" ht="12" customHeight="1" x14ac:dyDescent="0.25">
      <c r="A92" s="8"/>
      <c r="B92" s="8"/>
      <c r="I92" s="13"/>
      <c r="J92" s="13"/>
      <c r="K92" s="13"/>
      <c r="M92" s="30"/>
    </row>
    <row r="93" spans="1:14" ht="13.2" x14ac:dyDescent="0.25">
      <c r="A93" s="8"/>
      <c r="B93" s="29">
        <v>3</v>
      </c>
      <c r="C93" s="21" t="s">
        <v>121</v>
      </c>
      <c r="L93" s="79">
        <v>-19459.006948007158</v>
      </c>
      <c r="M93" s="33"/>
      <c r="N93" s="79">
        <v>0</v>
      </c>
    </row>
    <row r="94" spans="1:14" ht="35.25" customHeight="1" x14ac:dyDescent="0.25">
      <c r="A94" s="8"/>
      <c r="B94" s="8"/>
      <c r="C94" s="8" t="s">
        <v>122</v>
      </c>
      <c r="I94" s="15" t="s">
        <v>44</v>
      </c>
      <c r="J94" s="13"/>
      <c r="K94" s="13"/>
      <c r="L94" s="17">
        <v>-19459.006948007158</v>
      </c>
      <c r="M94" s="46"/>
      <c r="N94" s="17">
        <v>0</v>
      </c>
    </row>
    <row r="95" spans="1:14" ht="18.75" customHeight="1" x14ac:dyDescent="0.25">
      <c r="A95" s="8"/>
      <c r="B95" s="8"/>
      <c r="I95" s="8" t="s">
        <v>29</v>
      </c>
      <c r="J95" s="31" t="s">
        <v>36</v>
      </c>
      <c r="L95" s="10">
        <v>-16027.225929565802</v>
      </c>
      <c r="N95" s="10">
        <v>0</v>
      </c>
    </row>
    <row r="96" spans="1:14" ht="13.2" x14ac:dyDescent="0.25">
      <c r="A96" s="8"/>
      <c r="B96" s="8"/>
      <c r="J96" s="32" t="s">
        <v>37</v>
      </c>
      <c r="L96" s="10">
        <v>-3130.1548940922407</v>
      </c>
      <c r="N96" s="10">
        <v>0</v>
      </c>
    </row>
    <row r="97" spans="1:20" s="8" customFormat="1" x14ac:dyDescent="0.3">
      <c r="A97" s="1"/>
      <c r="J97" s="31" t="s">
        <v>38</v>
      </c>
      <c r="L97" s="10">
        <v>-301.626124349115</v>
      </c>
      <c r="M97" s="11"/>
      <c r="N97" s="10">
        <v>0</v>
      </c>
      <c r="O97"/>
      <c r="P97"/>
      <c r="Q97"/>
      <c r="R97"/>
      <c r="S97"/>
      <c r="T97"/>
    </row>
    <row r="98" spans="1:20" s="8" customFormat="1" ht="9" customHeight="1" x14ac:dyDescent="0.3">
      <c r="A98" s="1"/>
      <c r="B98" s="489"/>
      <c r="L98" s="10"/>
      <c r="M98" s="11"/>
      <c r="N98" s="10"/>
      <c r="O98"/>
      <c r="P98"/>
      <c r="Q98"/>
      <c r="R98"/>
      <c r="S98"/>
      <c r="T98"/>
    </row>
    <row r="99" spans="1:20" s="8" customFormat="1" x14ac:dyDescent="0.3">
      <c r="A99" s="1"/>
      <c r="B99" s="489"/>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89"/>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v>-40145.882705156313</v>
      </c>
      <c r="M113" s="46"/>
      <c r="N113" s="17">
        <v>-17080.464723091936</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89"/>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89"/>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489"/>
      <c r="I123" s="13"/>
      <c r="J123" s="13"/>
      <c r="K123" s="13"/>
      <c r="L123" s="10"/>
      <c r="M123" s="30"/>
      <c r="N123" s="10"/>
      <c r="O123"/>
      <c r="P123"/>
      <c r="Q123"/>
      <c r="R123"/>
      <c r="S123"/>
      <c r="T123"/>
    </row>
    <row r="124" spans="1:20" s="8" customFormat="1" x14ac:dyDescent="0.3">
      <c r="A124" s="1"/>
      <c r="B124" s="489"/>
      <c r="C124" s="8" t="s">
        <v>8</v>
      </c>
      <c r="D124" s="8" t="s">
        <v>47</v>
      </c>
      <c r="I124" s="13"/>
      <c r="J124" s="13"/>
      <c r="K124" s="13"/>
      <c r="L124" s="391">
        <v>0</v>
      </c>
      <c r="M124" s="37"/>
      <c r="N124" s="391">
        <v>0</v>
      </c>
      <c r="O124"/>
      <c r="P124"/>
      <c r="Q124"/>
      <c r="R124"/>
      <c r="S124"/>
      <c r="T124"/>
    </row>
    <row r="125" spans="1:20" s="8" customFormat="1" x14ac:dyDescent="0.3">
      <c r="A125" s="1"/>
      <c r="B125" s="489"/>
      <c r="C125" s="8" t="s">
        <v>20</v>
      </c>
      <c r="D125" s="8" t="s">
        <v>48</v>
      </c>
      <c r="I125" s="87"/>
      <c r="J125" s="13"/>
      <c r="K125" s="13"/>
      <c r="L125" s="391">
        <v>0</v>
      </c>
      <c r="M125" s="37"/>
      <c r="N125" s="391">
        <v>0</v>
      </c>
      <c r="O125"/>
      <c r="P125"/>
      <c r="Q125"/>
      <c r="R125"/>
      <c r="S125"/>
      <c r="T125"/>
    </row>
    <row r="126" spans="1:20" s="8" customFormat="1" x14ac:dyDescent="0.3">
      <c r="A126" s="1"/>
      <c r="B126" s="489"/>
      <c r="I126" s="13"/>
      <c r="J126" s="13"/>
      <c r="K126" s="13"/>
      <c r="L126" s="10"/>
      <c r="M126" s="30"/>
      <c r="N126" s="10"/>
      <c r="O126"/>
      <c r="P126"/>
      <c r="Q126"/>
      <c r="R126"/>
      <c r="S126"/>
      <c r="T126"/>
    </row>
    <row r="127" spans="1:20" s="8" customFormat="1" x14ac:dyDescent="0.3">
      <c r="A127" s="1"/>
      <c r="B127" s="489"/>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89"/>
      <c r="I145" s="28"/>
      <c r="J145" s="28"/>
      <c r="K145" s="28"/>
      <c r="L145" s="90"/>
      <c r="M145" s="98"/>
      <c r="N145" s="90"/>
      <c r="O145"/>
      <c r="P145"/>
      <c r="Q145"/>
      <c r="R145"/>
      <c r="S145"/>
      <c r="T145"/>
    </row>
    <row r="146" spans="1:20" s="8" customFormat="1" x14ac:dyDescent="0.3">
      <c r="A146" s="1"/>
      <c r="B146" s="489"/>
      <c r="C146" s="8" t="s">
        <v>54</v>
      </c>
      <c r="D146" s="8" t="s">
        <v>58</v>
      </c>
      <c r="I146" s="28"/>
      <c r="J146" s="28"/>
      <c r="K146" s="28"/>
      <c r="L146" s="39">
        <v>-8007.405135</v>
      </c>
      <c r="M146" s="11"/>
      <c r="N146" s="39">
        <v>-412.18575800000002</v>
      </c>
      <c r="O146"/>
      <c r="P146"/>
      <c r="Q146"/>
      <c r="R146"/>
      <c r="S146"/>
      <c r="T146"/>
    </row>
    <row r="147" spans="1:20" s="8" customFormat="1" x14ac:dyDescent="0.3">
      <c r="A147" s="1"/>
      <c r="B147" s="489"/>
      <c r="I147" s="28"/>
      <c r="J147" s="28"/>
      <c r="K147" s="28"/>
      <c r="L147" s="90"/>
      <c r="M147" s="98"/>
      <c r="N147" s="90"/>
      <c r="O147"/>
      <c r="P147"/>
      <c r="Q147"/>
      <c r="R147"/>
      <c r="S147"/>
      <c r="T147"/>
    </row>
    <row r="148" spans="1:20" s="8" customFormat="1" x14ac:dyDescent="0.3">
      <c r="A148" s="1"/>
      <c r="B148" s="489"/>
      <c r="C148" s="8" t="s">
        <v>59</v>
      </c>
      <c r="D148" s="8" t="s">
        <v>60</v>
      </c>
      <c r="I148" s="28"/>
      <c r="J148" s="28"/>
      <c r="K148" s="28"/>
      <c r="L148" s="40">
        <v>19108.729393116701</v>
      </c>
      <c r="M148" s="35"/>
      <c r="N148" s="40">
        <v>0</v>
      </c>
      <c r="O148"/>
      <c r="P148"/>
      <c r="Q148"/>
      <c r="R148"/>
      <c r="S148"/>
      <c r="T148"/>
    </row>
    <row r="149" spans="1:20" s="8" customFormat="1" x14ac:dyDescent="0.3">
      <c r="A149" s="1"/>
      <c r="B149" s="489"/>
      <c r="D149" s="8" t="s">
        <v>61</v>
      </c>
      <c r="I149" s="28"/>
      <c r="J149" s="28"/>
      <c r="K149" s="28"/>
      <c r="L149" s="40">
        <v>16981.114607685937</v>
      </c>
      <c r="M149" s="11"/>
      <c r="N149" s="40">
        <v>10631.131124212599</v>
      </c>
      <c r="O149"/>
      <c r="P149"/>
      <c r="Q149"/>
      <c r="R149"/>
      <c r="S149"/>
      <c r="T149"/>
    </row>
    <row r="150" spans="1:20" s="8" customFormat="1" x14ac:dyDescent="0.3">
      <c r="A150" s="1"/>
      <c r="B150" s="489"/>
      <c r="D150" s="14"/>
      <c r="I150" s="28"/>
      <c r="J150" s="28"/>
      <c r="K150" s="28"/>
      <c r="L150" s="90"/>
      <c r="M150" s="98"/>
      <c r="N150" s="90"/>
      <c r="O150"/>
      <c r="P150"/>
      <c r="Q150"/>
      <c r="R150"/>
      <c r="S150"/>
      <c r="T150"/>
    </row>
    <row r="151" spans="1:20" s="8" customFormat="1" x14ac:dyDescent="0.3">
      <c r="A151" s="1"/>
      <c r="B151" s="489"/>
      <c r="C151" s="8" t="s">
        <v>62</v>
      </c>
      <c r="D151" s="8" t="s">
        <v>359</v>
      </c>
      <c r="J151" s="28"/>
      <c r="K151" s="28"/>
      <c r="L151" s="39">
        <v>-82563.562154086016</v>
      </c>
      <c r="M151" s="35"/>
      <c r="N151" s="39">
        <v>-2465.0369014759235</v>
      </c>
      <c r="O151"/>
      <c r="P151"/>
      <c r="Q151"/>
      <c r="R151"/>
      <c r="S151"/>
      <c r="T151"/>
    </row>
    <row r="152" spans="1:20" s="8" customFormat="1" x14ac:dyDescent="0.3">
      <c r="A152" s="1"/>
      <c r="B152" s="489"/>
      <c r="I152" s="8" t="s">
        <v>64</v>
      </c>
      <c r="J152" s="28"/>
      <c r="K152" s="28"/>
      <c r="L152" s="27">
        <v>-1286.0006808388193</v>
      </c>
      <c r="M152" s="11"/>
      <c r="N152" s="27">
        <v>-2330.0408849999999</v>
      </c>
      <c r="O152"/>
      <c r="P152"/>
      <c r="Q152"/>
      <c r="R152"/>
      <c r="S152"/>
      <c r="T152"/>
    </row>
    <row r="153" spans="1:20" s="8" customFormat="1" x14ac:dyDescent="0.3">
      <c r="A153" s="1"/>
      <c r="B153" s="489"/>
      <c r="I153" s="8" t="s">
        <v>65</v>
      </c>
      <c r="J153" s="28"/>
      <c r="K153" s="28"/>
      <c r="L153" s="27">
        <v>-82159.098491719997</v>
      </c>
      <c r="M153" s="11"/>
      <c r="N153" s="27">
        <v>-130.72906407510362</v>
      </c>
      <c r="O153"/>
      <c r="P153"/>
      <c r="Q153"/>
      <c r="R153"/>
      <c r="S153"/>
      <c r="T153"/>
    </row>
    <row r="154" spans="1:20" s="8" customFormat="1" x14ac:dyDescent="0.3">
      <c r="A154" s="1"/>
      <c r="B154" s="489"/>
      <c r="I154" s="8" t="s">
        <v>66</v>
      </c>
      <c r="J154" s="28"/>
      <c r="K154" s="28"/>
      <c r="L154" s="27">
        <v>881.53701847279888</v>
      </c>
      <c r="M154" s="11"/>
      <c r="N154" s="27">
        <v>-4.2669524008203696</v>
      </c>
      <c r="O154"/>
      <c r="P154"/>
      <c r="Q154"/>
      <c r="R154"/>
      <c r="S154"/>
      <c r="T154"/>
    </row>
    <row r="155" spans="1:20" s="8" customFormat="1" x14ac:dyDescent="0.3">
      <c r="A155" s="1"/>
      <c r="B155" s="489"/>
      <c r="I155" s="8" t="s">
        <v>67</v>
      </c>
      <c r="J155" s="28"/>
      <c r="K155" s="28"/>
      <c r="L155" s="393">
        <v>0</v>
      </c>
      <c r="M155" s="11"/>
      <c r="N155" s="393">
        <v>0</v>
      </c>
      <c r="O155"/>
      <c r="P155"/>
      <c r="Q155"/>
      <c r="R155"/>
      <c r="S155"/>
      <c r="T155"/>
    </row>
    <row r="156" spans="1:20" s="8" customFormat="1" x14ac:dyDescent="0.3">
      <c r="A156" s="1"/>
      <c r="B156" s="489"/>
      <c r="I156" s="28"/>
      <c r="J156" s="28"/>
      <c r="K156" s="28"/>
      <c r="L156" s="90"/>
      <c r="M156" s="98"/>
      <c r="N156" s="90"/>
      <c r="O156"/>
      <c r="P156"/>
      <c r="Q156"/>
      <c r="R156"/>
      <c r="S156"/>
      <c r="T156"/>
    </row>
    <row r="157" spans="1:20" s="8" customFormat="1" x14ac:dyDescent="0.3">
      <c r="A157" s="1"/>
      <c r="B157" s="489"/>
      <c r="C157" s="8" t="s">
        <v>68</v>
      </c>
      <c r="D157" s="8" t="s">
        <v>158</v>
      </c>
      <c r="I157" s="28"/>
      <c r="J157" s="28"/>
      <c r="K157" s="28"/>
      <c r="L157" s="392">
        <v>0</v>
      </c>
      <c r="M157" s="98"/>
      <c r="N157" s="392">
        <v>0</v>
      </c>
      <c r="O157"/>
      <c r="P157"/>
      <c r="Q157"/>
      <c r="R157"/>
      <c r="S157"/>
      <c r="T157"/>
    </row>
    <row r="158" spans="1:20" s="8" customFormat="1" x14ac:dyDescent="0.3">
      <c r="A158" s="1"/>
      <c r="B158" s="489"/>
      <c r="D158" s="8" t="s">
        <v>41</v>
      </c>
      <c r="I158" s="28"/>
      <c r="J158" s="28"/>
      <c r="K158" s="28"/>
      <c r="L158" s="90"/>
      <c r="M158" s="98"/>
      <c r="N158" s="90"/>
      <c r="O158"/>
      <c r="P158"/>
      <c r="Q158"/>
      <c r="R158"/>
      <c r="S158"/>
      <c r="T158"/>
    </row>
    <row r="159" spans="1:20" s="8" customFormat="1" x14ac:dyDescent="0.3">
      <c r="A159" s="1"/>
      <c r="B159" s="489"/>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3"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AF186"/>
  <sheetViews>
    <sheetView showGridLines="0" view="pageBreakPreview" zoomScale="85" zoomScaleNormal="100" zoomScaleSheetLayoutView="85" workbookViewId="0">
      <pane ySplit="4" topLeftCell="A5" activePane="bottomLeft" state="frozen"/>
      <selection pane="bottomLeft" activeCell="N54" sqref="N54"/>
    </sheetView>
  </sheetViews>
  <sheetFormatPr defaultColWidth="9.109375" defaultRowHeight="15.6" x14ac:dyDescent="0.3"/>
  <cols>
    <col min="1" max="1" width="2.88671875" style="1" customWidth="1"/>
    <col min="2" max="2" width="5" style="486"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42826</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152448.49320568296</v>
      </c>
      <c r="M8" s="76"/>
      <c r="N8" s="76">
        <v>20303.178410227585</v>
      </c>
    </row>
    <row r="9" spans="1:32" s="97" customFormat="1" ht="15" x14ac:dyDescent="0.25">
      <c r="A9" s="3"/>
      <c r="L9" s="77"/>
      <c r="M9" s="98"/>
      <c r="N9" s="77"/>
      <c r="O9"/>
      <c r="P9"/>
      <c r="Q9"/>
      <c r="R9"/>
      <c r="S9"/>
      <c r="T9"/>
      <c r="U9"/>
      <c r="V9"/>
      <c r="W9"/>
      <c r="X9"/>
      <c r="Y9"/>
      <c r="Z9"/>
      <c r="AA9"/>
      <c r="AB9"/>
      <c r="AC9"/>
      <c r="AD9"/>
      <c r="AE9"/>
      <c r="AF9"/>
    </row>
    <row r="10" spans="1:32" x14ac:dyDescent="0.3">
      <c r="B10" s="486">
        <v>1</v>
      </c>
      <c r="C10" s="21" t="s">
        <v>7</v>
      </c>
      <c r="L10" s="79">
        <v>105801.56222002005</v>
      </c>
      <c r="M10" s="79"/>
      <c r="N10" s="79">
        <v>10409.410001827286</v>
      </c>
    </row>
    <row r="11" spans="1:32" ht="7.5" customHeight="1" x14ac:dyDescent="0.3">
      <c r="L11" s="17"/>
      <c r="N11" s="17"/>
    </row>
    <row r="12" spans="1:32" ht="15.75" customHeight="1" x14ac:dyDescent="0.3">
      <c r="C12" s="8" t="s">
        <v>8</v>
      </c>
      <c r="D12" s="8" t="s">
        <v>9</v>
      </c>
      <c r="L12" s="79">
        <v>103739.26675627628</v>
      </c>
      <c r="N12" s="79">
        <v>9988.6411502094488</v>
      </c>
      <c r="O12" s="471"/>
    </row>
    <row r="13" spans="1:32" ht="7.5" customHeight="1" x14ac:dyDescent="0.3"/>
    <row r="14" spans="1:32" ht="15" customHeight="1" x14ac:dyDescent="0.3">
      <c r="D14" s="8" t="s">
        <v>10</v>
      </c>
      <c r="L14" s="17">
        <v>98395.105749056762</v>
      </c>
      <c r="N14" s="17">
        <v>6507.1228331191314</v>
      </c>
    </row>
    <row r="15" spans="1:32" ht="15" customHeight="1" x14ac:dyDescent="0.3">
      <c r="D15" s="22" t="s">
        <v>11</v>
      </c>
      <c r="E15" s="23" t="s">
        <v>12</v>
      </c>
      <c r="L15" s="10">
        <v>97196.904436200304</v>
      </c>
      <c r="N15" s="10">
        <v>6507.1228331191314</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1198.2013128564529</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1198.2013128564529</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5344.1610072195199</v>
      </c>
      <c r="M23" s="19"/>
      <c r="N23" s="17">
        <v>3481.5183170903183</v>
      </c>
      <c r="O23"/>
      <c r="P23"/>
      <c r="Q23"/>
      <c r="R23"/>
      <c r="S23"/>
      <c r="T23"/>
    </row>
    <row r="24" spans="1:20" s="8" customFormat="1" ht="15" customHeight="1" x14ac:dyDescent="0.25">
      <c r="D24" s="22" t="s">
        <v>11</v>
      </c>
      <c r="E24" s="23" t="s">
        <v>12</v>
      </c>
      <c r="L24" s="10">
        <v>4145.3555436823135</v>
      </c>
      <c r="M24" s="11"/>
      <c r="N24" s="10">
        <v>3481.5183170903183</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1198.8054635372068</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1198.8054635372068</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2062.2954637437597</v>
      </c>
      <c r="M32" s="19"/>
      <c r="N32" s="17">
        <v>420.76885161783753</v>
      </c>
      <c r="O32"/>
      <c r="P32"/>
      <c r="Q32"/>
      <c r="R32"/>
      <c r="S32"/>
      <c r="T32"/>
    </row>
    <row r="33" spans="1:20" s="8" customFormat="1" ht="7.5" customHeight="1" x14ac:dyDescent="0.25">
      <c r="B33" s="486"/>
      <c r="L33" s="17"/>
      <c r="M33" s="11"/>
      <c r="N33" s="17"/>
      <c r="O33"/>
      <c r="P33"/>
      <c r="Q33"/>
      <c r="R33"/>
      <c r="S33"/>
      <c r="T33"/>
    </row>
    <row r="34" spans="1:20" s="8" customFormat="1" ht="13.2" x14ac:dyDescent="0.25">
      <c r="B34" s="486"/>
      <c r="D34" s="22" t="s">
        <v>11</v>
      </c>
      <c r="E34" s="8" t="s">
        <v>21</v>
      </c>
      <c r="L34" s="10">
        <v>1645.7605517692582</v>
      </c>
      <c r="M34" s="11"/>
      <c r="N34" s="10">
        <v>418.3094035323756</v>
      </c>
      <c r="O34"/>
      <c r="P34"/>
      <c r="Q34"/>
      <c r="R34"/>
      <c r="S34"/>
      <c r="T34"/>
    </row>
    <row r="35" spans="1:20" s="8" customFormat="1" ht="13.2" x14ac:dyDescent="0.25">
      <c r="B35" s="486"/>
      <c r="D35" s="22" t="s">
        <v>13</v>
      </c>
      <c r="E35" s="8" t="s">
        <v>22</v>
      </c>
      <c r="L35" s="10">
        <v>1.5766369886661662</v>
      </c>
      <c r="M35" s="11"/>
      <c r="N35" s="10">
        <v>5.6821410988036249E-3</v>
      </c>
      <c r="O35"/>
      <c r="P35"/>
      <c r="Q35"/>
      <c r="R35"/>
      <c r="S35"/>
      <c r="T35"/>
    </row>
    <row r="36" spans="1:20" s="8" customFormat="1" ht="15.75" customHeight="1" x14ac:dyDescent="0.25">
      <c r="B36" s="486"/>
      <c r="F36" s="24" t="s">
        <v>15</v>
      </c>
      <c r="L36" s="81">
        <v>1.5766349886661661</v>
      </c>
      <c r="M36" s="11"/>
      <c r="N36" s="81">
        <v>5.6821410988036249E-3</v>
      </c>
      <c r="O36"/>
      <c r="P36"/>
      <c r="Q36"/>
      <c r="R36"/>
      <c r="S36"/>
      <c r="T36"/>
    </row>
    <row r="37" spans="1:20" s="8" customFormat="1" ht="13.2" x14ac:dyDescent="0.25">
      <c r="B37" s="486"/>
      <c r="F37" s="24" t="s">
        <v>16</v>
      </c>
      <c r="L37" s="81">
        <v>1.9999999999999999E-6</v>
      </c>
      <c r="M37" s="11"/>
      <c r="N37" s="81">
        <v>0</v>
      </c>
      <c r="O37"/>
      <c r="P37"/>
      <c r="Q37"/>
      <c r="R37"/>
      <c r="S37"/>
      <c r="T37"/>
    </row>
    <row r="38" spans="1:20" s="8" customFormat="1" ht="13.2" x14ac:dyDescent="0.25">
      <c r="B38" s="486"/>
      <c r="D38" s="22" t="s">
        <v>17</v>
      </c>
      <c r="E38" s="8" t="s">
        <v>23</v>
      </c>
      <c r="L38" s="10">
        <v>414.95827498583549</v>
      </c>
      <c r="M38" s="11"/>
      <c r="N38" s="10">
        <v>2.4537659443631044</v>
      </c>
      <c r="O38"/>
      <c r="P38"/>
      <c r="Q38"/>
      <c r="R38"/>
      <c r="S38"/>
      <c r="T38"/>
    </row>
    <row r="39" spans="1:20" s="8" customFormat="1" ht="13.2" x14ac:dyDescent="0.25">
      <c r="B39" s="486"/>
      <c r="F39" s="24" t="s">
        <v>15</v>
      </c>
      <c r="L39" s="81">
        <v>353.72705024359237</v>
      </c>
      <c r="M39" s="11"/>
      <c r="N39" s="81">
        <v>0</v>
      </c>
      <c r="O39"/>
      <c r="P39"/>
      <c r="Q39"/>
      <c r="R39"/>
      <c r="S39"/>
      <c r="T39"/>
    </row>
    <row r="40" spans="1:20" s="8" customFormat="1" ht="13.2" x14ac:dyDescent="0.25">
      <c r="B40" s="486"/>
      <c r="F40" s="24" t="s">
        <v>16</v>
      </c>
      <c r="L40" s="81">
        <v>61.231224742243086</v>
      </c>
      <c r="M40" s="11"/>
      <c r="N40" s="81">
        <v>2.4537659443631044</v>
      </c>
      <c r="O40"/>
      <c r="P40"/>
      <c r="Q40"/>
      <c r="R40"/>
      <c r="S40"/>
      <c r="T40"/>
    </row>
    <row r="41" spans="1:20" s="8" customFormat="1" ht="7.5" customHeight="1" x14ac:dyDescent="0.25">
      <c r="B41" s="486"/>
      <c r="L41" s="81"/>
      <c r="M41" s="11"/>
      <c r="N41" s="81"/>
      <c r="O41"/>
      <c r="P41"/>
      <c r="Q41"/>
      <c r="R41"/>
      <c r="S41"/>
      <c r="T41"/>
    </row>
    <row r="42" spans="1:20" s="8" customFormat="1" ht="13.2" x14ac:dyDescent="0.25">
      <c r="B42" s="486"/>
      <c r="D42" s="22"/>
      <c r="L42" s="10"/>
      <c r="M42" s="47"/>
      <c r="N42" s="10"/>
      <c r="O42"/>
      <c r="P42"/>
      <c r="Q42"/>
      <c r="R42"/>
      <c r="S42"/>
      <c r="T42"/>
    </row>
    <row r="43" spans="1:20" s="8" customFormat="1" ht="7.5" customHeight="1" x14ac:dyDescent="0.25">
      <c r="B43" s="486"/>
      <c r="L43" s="17"/>
      <c r="M43" s="11"/>
      <c r="N43" s="17"/>
      <c r="O43"/>
      <c r="P43"/>
      <c r="Q43"/>
      <c r="R43"/>
      <c r="S43"/>
      <c r="T43"/>
    </row>
    <row r="44" spans="1:20" s="8" customFormat="1" ht="13.2" x14ac:dyDescent="0.25">
      <c r="B44" s="486">
        <v>2</v>
      </c>
      <c r="C44" s="21" t="s">
        <v>24</v>
      </c>
      <c r="L44" s="79">
        <v>6892.3419470209647</v>
      </c>
      <c r="M44" s="11"/>
      <c r="N44" s="384">
        <v>0</v>
      </c>
      <c r="O44"/>
      <c r="P44"/>
      <c r="Q44"/>
      <c r="R44"/>
      <c r="S44"/>
      <c r="T44"/>
    </row>
    <row r="45" spans="1:20" s="8" customFormat="1" x14ac:dyDescent="0.3">
      <c r="A45" s="1"/>
      <c r="B45" s="486"/>
      <c r="L45" s="10"/>
      <c r="M45" s="11"/>
      <c r="N45" s="10"/>
      <c r="O45"/>
      <c r="P45"/>
      <c r="Q45"/>
      <c r="R45"/>
      <c r="S45"/>
      <c r="T45"/>
    </row>
    <row r="46" spans="1:20" s="8" customFormat="1" ht="13.2" x14ac:dyDescent="0.25">
      <c r="B46" s="486">
        <v>3</v>
      </c>
      <c r="C46" s="21" t="s">
        <v>25</v>
      </c>
      <c r="L46" s="79">
        <v>11311.967578990885</v>
      </c>
      <c r="M46" s="11"/>
      <c r="N46" s="384">
        <v>0</v>
      </c>
      <c r="O46"/>
      <c r="P46"/>
      <c r="Q46"/>
      <c r="R46"/>
      <c r="S46"/>
      <c r="T46"/>
    </row>
    <row r="47" spans="1:20" s="8" customFormat="1" ht="13.2" x14ac:dyDescent="0.25">
      <c r="B47" s="486"/>
      <c r="C47" s="21"/>
      <c r="L47" s="10"/>
      <c r="M47" s="11"/>
      <c r="N47" s="10"/>
      <c r="O47"/>
      <c r="P47"/>
      <c r="Q47"/>
      <c r="R47"/>
      <c r="S47"/>
      <c r="T47"/>
    </row>
    <row r="48" spans="1:20" s="8" customFormat="1" ht="13.2" x14ac:dyDescent="0.25">
      <c r="B48" s="486">
        <v>4</v>
      </c>
      <c r="C48" s="21" t="s">
        <v>26</v>
      </c>
      <c r="H48" s="14"/>
      <c r="I48" s="8" t="s">
        <v>27</v>
      </c>
      <c r="L48" s="79">
        <v>12635.947551415649</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86">
        <v>5</v>
      </c>
      <c r="C51" s="21" t="s">
        <v>93</v>
      </c>
      <c r="G51" s="14"/>
      <c r="L51" s="79">
        <v>15806.673908235403</v>
      </c>
      <c r="N51" s="79">
        <v>9893.7684084002994</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15806.673908235403</v>
      </c>
      <c r="M56" s="388"/>
      <c r="N56" s="10">
        <v>9893.7684084002994</v>
      </c>
    </row>
    <row r="57" spans="1:32" s="28" customFormat="1" ht="15.75" customHeight="1" x14ac:dyDescent="0.25">
      <c r="G57" s="14" t="s">
        <v>30</v>
      </c>
      <c r="L57" s="80">
        <v>2423.1233446496108</v>
      </c>
      <c r="M57" s="388"/>
      <c r="N57" s="80">
        <v>1647.7004383114199</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2955.5185560677201</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2955.5185560677201</v>
      </c>
      <c r="M63" s="85"/>
      <c r="N63" s="66"/>
    </row>
    <row r="64" spans="1:32" ht="13.2" x14ac:dyDescent="0.25">
      <c r="A64" s="8"/>
      <c r="G64" s="64"/>
      <c r="H64" s="64"/>
      <c r="I64" s="64"/>
      <c r="J64" s="64"/>
      <c r="K64" s="64"/>
      <c r="L64" s="85"/>
      <c r="M64" s="85"/>
      <c r="N64" s="66"/>
    </row>
    <row r="65" spans="1:20" s="8" customFormat="1" x14ac:dyDescent="0.3">
      <c r="A65" s="1"/>
      <c r="B65" s="486"/>
      <c r="G65" s="64"/>
      <c r="H65" s="64"/>
      <c r="I65" s="64"/>
      <c r="J65" s="64"/>
      <c r="K65" s="64"/>
      <c r="L65" s="85"/>
      <c r="M65" s="85"/>
      <c r="N65" s="66"/>
      <c r="O65"/>
      <c r="P65"/>
      <c r="Q65"/>
      <c r="R65"/>
      <c r="S65"/>
      <c r="T65"/>
    </row>
    <row r="66" spans="1:20" s="8" customFormat="1" x14ac:dyDescent="0.3">
      <c r="A66" s="1"/>
      <c r="B66" s="486"/>
      <c r="G66" s="64"/>
      <c r="H66" s="64"/>
      <c r="I66" s="64"/>
      <c r="J66" s="64"/>
      <c r="K66" s="64"/>
      <c r="L66" s="85"/>
      <c r="M66" s="85"/>
      <c r="N66" s="66"/>
      <c r="O66"/>
      <c r="P66"/>
      <c r="Q66"/>
      <c r="R66"/>
      <c r="S66"/>
      <c r="T66"/>
    </row>
    <row r="67" spans="1:20" s="8" customFormat="1" x14ac:dyDescent="0.3">
      <c r="A67" s="1"/>
      <c r="B67" s="486"/>
      <c r="G67" s="64"/>
      <c r="H67" s="64"/>
      <c r="I67" s="64"/>
      <c r="J67" s="64"/>
      <c r="K67" s="64"/>
      <c r="L67" s="85"/>
      <c r="M67" s="85"/>
      <c r="N67" s="66"/>
      <c r="O67"/>
      <c r="P67"/>
      <c r="Q67"/>
      <c r="R67"/>
      <c r="S67"/>
      <c r="T67"/>
    </row>
    <row r="68" spans="1:20" s="8" customFormat="1" x14ac:dyDescent="0.3">
      <c r="A68" s="18" t="s">
        <v>76</v>
      </c>
      <c r="B68" s="486"/>
      <c r="L68" s="10"/>
      <c r="M68" s="11"/>
      <c r="N68" s="48" t="s">
        <v>1</v>
      </c>
      <c r="O68"/>
      <c r="P68"/>
      <c r="Q68"/>
      <c r="R68"/>
      <c r="S68"/>
      <c r="T68"/>
    </row>
    <row r="69" spans="1:20" s="8" customFormat="1" x14ac:dyDescent="0.3">
      <c r="A69" s="1"/>
      <c r="B69" s="486"/>
      <c r="L69" s="10"/>
      <c r="M69" s="11"/>
      <c r="N69" s="10"/>
      <c r="O69"/>
      <c r="P69"/>
      <c r="Q69"/>
      <c r="R69"/>
      <c r="S69"/>
      <c r="T69"/>
    </row>
    <row r="70" spans="1:20" s="8" customFormat="1" x14ac:dyDescent="0.3">
      <c r="A70" s="14"/>
      <c r="B70" s="486"/>
      <c r="C70" s="61"/>
      <c r="D70" s="60"/>
      <c r="L70" s="75" t="s">
        <v>2</v>
      </c>
      <c r="M70" s="16"/>
      <c r="N70" s="75" t="s">
        <v>3</v>
      </c>
      <c r="O70"/>
      <c r="P70"/>
      <c r="Q70"/>
      <c r="R70"/>
      <c r="S70"/>
      <c r="T70"/>
    </row>
    <row r="71" spans="1:20" s="8" customFormat="1" x14ac:dyDescent="0.3">
      <c r="A71" s="1"/>
      <c r="B71" s="486"/>
      <c r="L71" s="10"/>
      <c r="M71" s="11"/>
      <c r="N71" s="10"/>
      <c r="O71"/>
      <c r="P71"/>
      <c r="Q71"/>
      <c r="R71"/>
      <c r="S71"/>
      <c r="T71"/>
    </row>
    <row r="72" spans="1:20" s="8" customFormat="1" x14ac:dyDescent="0.3">
      <c r="A72" s="1"/>
      <c r="B72" s="29">
        <v>1</v>
      </c>
      <c r="C72" s="21" t="s">
        <v>34</v>
      </c>
      <c r="I72" s="15" t="s">
        <v>35</v>
      </c>
      <c r="J72" s="13"/>
      <c r="K72" s="13"/>
      <c r="L72" s="79">
        <v>-440.66871400000002</v>
      </c>
      <c r="M72" s="30"/>
      <c r="N72" s="79">
        <v>-14900.385313819999</v>
      </c>
      <c r="O72"/>
      <c r="P72"/>
      <c r="Q72"/>
      <c r="R72"/>
      <c r="S72"/>
      <c r="T72"/>
    </row>
    <row r="73" spans="1:20" s="8" customFormat="1" x14ac:dyDescent="0.3">
      <c r="A73" s="1"/>
      <c r="B73" s="486"/>
      <c r="C73" s="15"/>
      <c r="D73" s="14"/>
      <c r="I73" s="13"/>
      <c r="L73" s="10"/>
      <c r="M73" s="30"/>
      <c r="N73" s="10"/>
      <c r="O73"/>
      <c r="P73"/>
      <c r="Q73"/>
      <c r="R73"/>
      <c r="S73"/>
      <c r="T73"/>
    </row>
    <row r="74" spans="1:20" s="8" customFormat="1" x14ac:dyDescent="0.3">
      <c r="A74" s="1"/>
      <c r="B74" s="486"/>
      <c r="I74" s="8" t="s">
        <v>29</v>
      </c>
      <c r="J74" s="31" t="s">
        <v>36</v>
      </c>
      <c r="K74" s="31"/>
      <c r="L74" s="10">
        <v>0</v>
      </c>
      <c r="M74" s="30"/>
      <c r="N74" s="10">
        <v>-4816.2868519299991</v>
      </c>
      <c r="O74"/>
      <c r="P74"/>
      <c r="Q74"/>
      <c r="R74"/>
      <c r="S74"/>
      <c r="T74"/>
    </row>
    <row r="75" spans="1:20" s="8" customFormat="1" x14ac:dyDescent="0.3">
      <c r="A75" s="1"/>
      <c r="B75" s="486"/>
      <c r="I75" s="13"/>
      <c r="J75" s="32" t="s">
        <v>37</v>
      </c>
      <c r="K75" s="32"/>
      <c r="L75" s="10">
        <v>0</v>
      </c>
      <c r="M75" s="30"/>
      <c r="N75" s="10">
        <v>-6586.6266222799995</v>
      </c>
      <c r="O75"/>
      <c r="P75"/>
      <c r="Q75"/>
      <c r="R75"/>
      <c r="S75"/>
      <c r="T75"/>
    </row>
    <row r="76" spans="1:20" s="8" customFormat="1" x14ac:dyDescent="0.3">
      <c r="A76" s="1"/>
      <c r="B76" s="486"/>
      <c r="I76" s="13"/>
      <c r="J76" s="31" t="s">
        <v>38</v>
      </c>
      <c r="K76" s="31"/>
      <c r="L76" s="10">
        <v>-440.66871400000002</v>
      </c>
      <c r="M76" s="30"/>
      <c r="N76" s="10">
        <v>-3497.4718396100002</v>
      </c>
      <c r="O76"/>
      <c r="P76"/>
      <c r="Q76"/>
      <c r="R76"/>
      <c r="S76"/>
      <c r="T76"/>
    </row>
    <row r="77" spans="1:20" s="8" customFormat="1" ht="12.75" customHeight="1" x14ac:dyDescent="0.3">
      <c r="A77" s="1"/>
      <c r="B77" s="486"/>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-20808.583976105001</v>
      </c>
      <c r="M79" s="30"/>
      <c r="N79" s="79">
        <v>24.788642383548904</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-45011.583976105001</v>
      </c>
      <c r="M81" s="33"/>
      <c r="N81" s="79">
        <v>-1455.206501039956</v>
      </c>
    </row>
    <row r="82" spans="1:14" ht="9" customHeight="1" x14ac:dyDescent="0.25">
      <c r="A82" s="8"/>
      <c r="I82" s="13"/>
      <c r="M82" s="30"/>
    </row>
    <row r="83" spans="1:14" ht="13.2" x14ac:dyDescent="0.25">
      <c r="A83" s="8"/>
      <c r="B83" s="8"/>
      <c r="I83" s="8" t="s">
        <v>29</v>
      </c>
      <c r="J83" s="31" t="s">
        <v>36</v>
      </c>
      <c r="K83" s="31"/>
      <c r="L83" s="10">
        <v>-18720.340977156673</v>
      </c>
      <c r="N83" s="10">
        <v>0</v>
      </c>
    </row>
    <row r="84" spans="1:14" ht="13.2" x14ac:dyDescent="0.25">
      <c r="A84" s="8"/>
      <c r="B84" s="8"/>
      <c r="I84" s="13"/>
      <c r="J84" s="32" t="s">
        <v>37</v>
      </c>
      <c r="K84" s="32"/>
      <c r="L84" s="10">
        <v>-8269.1985253539442</v>
      </c>
      <c r="N84" s="10">
        <v>-303.72547588367098</v>
      </c>
    </row>
    <row r="85" spans="1:14" ht="13.2" x14ac:dyDescent="0.25">
      <c r="A85" s="8"/>
      <c r="B85" s="8"/>
      <c r="I85" s="13"/>
      <c r="J85" s="31" t="s">
        <v>38</v>
      </c>
      <c r="K85" s="31"/>
      <c r="L85" s="10">
        <v>-18022.044473594382</v>
      </c>
      <c r="N85" s="10">
        <v>-1151.4810251562851</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24203</v>
      </c>
      <c r="M87" s="30"/>
      <c r="N87" s="79">
        <v>1479.9951434235049</v>
      </c>
    </row>
    <row r="88" spans="1:14" ht="9" customHeight="1" x14ac:dyDescent="0.25">
      <c r="A88" s="8"/>
      <c r="B88" s="8"/>
      <c r="I88" s="13"/>
      <c r="M88" s="30"/>
    </row>
    <row r="89" spans="1:14" ht="13.2" x14ac:dyDescent="0.25">
      <c r="A89" s="8"/>
      <c r="B89" s="8"/>
      <c r="I89" s="8" t="s">
        <v>29</v>
      </c>
      <c r="J89" s="31" t="s">
        <v>36</v>
      </c>
      <c r="K89" s="31"/>
      <c r="L89" s="10">
        <v>16619</v>
      </c>
      <c r="M89" s="30"/>
      <c r="N89" s="10">
        <v>0</v>
      </c>
    </row>
    <row r="90" spans="1:14" ht="13.2" x14ac:dyDescent="0.25">
      <c r="A90" s="8"/>
      <c r="B90" s="8"/>
      <c r="I90" s="13"/>
      <c r="J90" s="32" t="s">
        <v>37</v>
      </c>
      <c r="K90" s="32"/>
      <c r="L90" s="10">
        <v>5974</v>
      </c>
      <c r="M90" s="30"/>
      <c r="N90" s="10">
        <v>312.40628141542192</v>
      </c>
    </row>
    <row r="91" spans="1:14" ht="13.2" x14ac:dyDescent="0.25">
      <c r="A91" s="8"/>
      <c r="B91" s="8"/>
      <c r="I91" s="13"/>
      <c r="J91" s="31" t="s">
        <v>38</v>
      </c>
      <c r="K91" s="31"/>
      <c r="L91" s="10">
        <v>1610</v>
      </c>
      <c r="M91" s="30"/>
      <c r="N91" s="10">
        <v>1167.588862008083</v>
      </c>
    </row>
    <row r="92" spans="1:14" ht="12" customHeight="1" x14ac:dyDescent="0.25">
      <c r="A92" s="8"/>
      <c r="B92" s="8"/>
      <c r="I92" s="13"/>
      <c r="J92" s="13"/>
      <c r="K92" s="13"/>
      <c r="M92" s="30"/>
    </row>
    <row r="93" spans="1:14" ht="13.2" x14ac:dyDescent="0.25">
      <c r="A93" s="8"/>
      <c r="B93" s="29">
        <v>3</v>
      </c>
      <c r="C93" s="21" t="s">
        <v>121</v>
      </c>
      <c r="L93" s="79">
        <v>-19857.369528889998</v>
      </c>
      <c r="M93" s="33"/>
      <c r="N93" s="79">
        <v>0</v>
      </c>
    </row>
    <row r="94" spans="1:14" ht="35.25" customHeight="1" x14ac:dyDescent="0.25">
      <c r="A94" s="8"/>
      <c r="B94" s="8"/>
      <c r="C94" s="8" t="s">
        <v>122</v>
      </c>
      <c r="I94" s="15" t="s">
        <v>44</v>
      </c>
      <c r="J94" s="13"/>
      <c r="K94" s="13"/>
      <c r="L94" s="17">
        <v>-19857.369528889998</v>
      </c>
      <c r="M94" s="46"/>
      <c r="N94" s="17">
        <v>0</v>
      </c>
    </row>
    <row r="95" spans="1:14" ht="18.75" customHeight="1" x14ac:dyDescent="0.25">
      <c r="A95" s="8"/>
      <c r="B95" s="8"/>
      <c r="I95" s="8" t="s">
        <v>29</v>
      </c>
      <c r="J95" s="31" t="s">
        <v>36</v>
      </c>
      <c r="L95" s="10">
        <v>-15797.769709239999</v>
      </c>
      <c r="N95" s="10">
        <v>0</v>
      </c>
    </row>
    <row r="96" spans="1:14" ht="13.2" x14ac:dyDescent="0.25">
      <c r="A96" s="8"/>
      <c r="B96" s="8"/>
      <c r="J96" s="32" t="s">
        <v>37</v>
      </c>
      <c r="L96" s="10">
        <v>-4059.59981965</v>
      </c>
      <c r="N96" s="10">
        <v>0</v>
      </c>
    </row>
    <row r="97" spans="1:20" s="8" customFormat="1" x14ac:dyDescent="0.3">
      <c r="A97" s="1"/>
      <c r="J97" s="31" t="s">
        <v>38</v>
      </c>
      <c r="L97" s="10">
        <v>0</v>
      </c>
      <c r="M97" s="11"/>
      <c r="N97" s="10">
        <v>0</v>
      </c>
      <c r="O97"/>
      <c r="P97"/>
      <c r="Q97"/>
      <c r="R97"/>
      <c r="S97"/>
      <c r="T97"/>
    </row>
    <row r="98" spans="1:20" s="8" customFormat="1" ht="9" customHeight="1" x14ac:dyDescent="0.3">
      <c r="A98" s="1"/>
      <c r="B98" s="486"/>
      <c r="L98" s="10"/>
      <c r="M98" s="11"/>
      <c r="N98" s="10"/>
      <c r="O98"/>
      <c r="P98"/>
      <c r="Q98"/>
      <c r="R98"/>
      <c r="S98"/>
      <c r="T98"/>
    </row>
    <row r="99" spans="1:20" s="8" customFormat="1" x14ac:dyDescent="0.3">
      <c r="A99" s="1"/>
      <c r="B99" s="486"/>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86"/>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v>-41106.622218994999</v>
      </c>
      <c r="M113" s="46"/>
      <c r="N113" s="17">
        <v>-14875.596671436451</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86"/>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86"/>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486"/>
      <c r="I123" s="13"/>
      <c r="J123" s="13"/>
      <c r="K123" s="13"/>
      <c r="L123" s="10"/>
      <c r="M123" s="30"/>
      <c r="N123" s="10"/>
      <c r="O123"/>
      <c r="P123"/>
      <c r="Q123"/>
      <c r="R123"/>
      <c r="S123"/>
      <c r="T123"/>
    </row>
    <row r="124" spans="1:20" s="8" customFormat="1" x14ac:dyDescent="0.3">
      <c r="A124" s="1"/>
      <c r="B124" s="486"/>
      <c r="C124" s="8" t="s">
        <v>8</v>
      </c>
      <c r="D124" s="8" t="s">
        <v>47</v>
      </c>
      <c r="I124" s="13"/>
      <c r="J124" s="13"/>
      <c r="K124" s="13"/>
      <c r="L124" s="391">
        <v>0</v>
      </c>
      <c r="M124" s="37"/>
      <c r="N124" s="391">
        <v>0</v>
      </c>
      <c r="O124"/>
      <c r="P124"/>
      <c r="Q124"/>
      <c r="R124"/>
      <c r="S124"/>
      <c r="T124"/>
    </row>
    <row r="125" spans="1:20" s="8" customFormat="1" x14ac:dyDescent="0.3">
      <c r="A125" s="1"/>
      <c r="B125" s="486"/>
      <c r="C125" s="8" t="s">
        <v>20</v>
      </c>
      <c r="D125" s="8" t="s">
        <v>48</v>
      </c>
      <c r="I125" s="87"/>
      <c r="J125" s="13"/>
      <c r="K125" s="13"/>
      <c r="L125" s="391">
        <v>0</v>
      </c>
      <c r="M125" s="37"/>
      <c r="N125" s="391">
        <v>0</v>
      </c>
      <c r="O125"/>
      <c r="P125"/>
      <c r="Q125"/>
      <c r="R125"/>
      <c r="S125"/>
      <c r="T125"/>
    </row>
    <row r="126" spans="1:20" s="8" customFormat="1" x14ac:dyDescent="0.3">
      <c r="A126" s="1"/>
      <c r="B126" s="486"/>
      <c r="I126" s="13"/>
      <c r="J126" s="13"/>
      <c r="K126" s="13"/>
      <c r="L126" s="10"/>
      <c r="M126" s="30"/>
      <c r="N126" s="10"/>
      <c r="O126"/>
      <c r="P126"/>
      <c r="Q126"/>
      <c r="R126"/>
      <c r="S126"/>
      <c r="T126"/>
    </row>
    <row r="127" spans="1:20" s="8" customFormat="1" x14ac:dyDescent="0.3">
      <c r="A127" s="1"/>
      <c r="B127" s="486"/>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86"/>
      <c r="I145" s="28"/>
      <c r="J145" s="28"/>
      <c r="K145" s="28"/>
      <c r="L145" s="90"/>
      <c r="M145" s="98"/>
      <c r="N145" s="90"/>
      <c r="O145"/>
      <c r="P145"/>
      <c r="Q145"/>
      <c r="R145"/>
      <c r="S145"/>
      <c r="T145"/>
    </row>
    <row r="146" spans="1:20" s="8" customFormat="1" x14ac:dyDescent="0.3">
      <c r="A146" s="1"/>
      <c r="B146" s="486"/>
      <c r="C146" s="8" t="s">
        <v>54</v>
      </c>
      <c r="D146" s="8" t="s">
        <v>58</v>
      </c>
      <c r="I146" s="28"/>
      <c r="J146" s="28"/>
      <c r="K146" s="28"/>
      <c r="L146" s="39">
        <v>-6683.6499130000002</v>
      </c>
      <c r="M146" s="11"/>
      <c r="N146" s="39">
        <v>-126.17786</v>
      </c>
      <c r="O146"/>
      <c r="P146"/>
      <c r="Q146"/>
      <c r="R146"/>
      <c r="S146"/>
      <c r="T146"/>
    </row>
    <row r="147" spans="1:20" s="8" customFormat="1" x14ac:dyDescent="0.3">
      <c r="A147" s="1"/>
      <c r="B147" s="486"/>
      <c r="I147" s="28"/>
      <c r="J147" s="28"/>
      <c r="K147" s="28"/>
      <c r="L147" s="90"/>
      <c r="M147" s="98"/>
      <c r="N147" s="90"/>
      <c r="O147"/>
      <c r="P147"/>
      <c r="Q147"/>
      <c r="R147"/>
      <c r="S147"/>
      <c r="T147"/>
    </row>
    <row r="148" spans="1:20" s="8" customFormat="1" x14ac:dyDescent="0.3">
      <c r="A148" s="1"/>
      <c r="B148" s="486"/>
      <c r="C148" s="8" t="s">
        <v>59</v>
      </c>
      <c r="D148" s="8" t="s">
        <v>60</v>
      </c>
      <c r="I148" s="28"/>
      <c r="J148" s="28"/>
      <c r="K148" s="28"/>
      <c r="L148" s="40">
        <v>19475.57520866</v>
      </c>
      <c r="M148" s="35"/>
      <c r="N148" s="40">
        <v>0</v>
      </c>
      <c r="O148"/>
      <c r="P148"/>
      <c r="Q148"/>
      <c r="R148"/>
      <c r="S148"/>
      <c r="T148"/>
    </row>
    <row r="149" spans="1:20" s="8" customFormat="1" x14ac:dyDescent="0.3">
      <c r="A149" s="1"/>
      <c r="B149" s="486"/>
      <c r="D149" s="8" t="s">
        <v>61</v>
      </c>
      <c r="I149" s="28"/>
      <c r="J149" s="28"/>
      <c r="K149" s="28"/>
      <c r="L149" s="40">
        <v>19867.550201187489</v>
      </c>
      <c r="M149" s="11"/>
      <c r="N149" s="40">
        <v>10123.16324955</v>
      </c>
      <c r="O149"/>
      <c r="P149"/>
      <c r="Q149"/>
      <c r="R149"/>
      <c r="S149"/>
      <c r="T149"/>
    </row>
    <row r="150" spans="1:20" s="8" customFormat="1" x14ac:dyDescent="0.3">
      <c r="A150" s="1"/>
      <c r="B150" s="486"/>
      <c r="D150" s="14"/>
      <c r="I150" s="28"/>
      <c r="J150" s="28"/>
      <c r="K150" s="28"/>
      <c r="L150" s="90"/>
      <c r="M150" s="98"/>
      <c r="N150" s="90"/>
      <c r="O150"/>
      <c r="P150"/>
      <c r="Q150"/>
      <c r="R150"/>
      <c r="S150"/>
      <c r="T150"/>
    </row>
    <row r="151" spans="1:20" s="8" customFormat="1" x14ac:dyDescent="0.3">
      <c r="A151" s="1"/>
      <c r="B151" s="486"/>
      <c r="C151" s="8" t="s">
        <v>62</v>
      </c>
      <c r="D151" s="8" t="s">
        <v>359</v>
      </c>
      <c r="J151" s="28"/>
      <c r="K151" s="28"/>
      <c r="L151" s="39">
        <v>-81733.11985497491</v>
      </c>
      <c r="M151" s="35"/>
      <c r="N151" s="39">
        <v>-2096.8325547100003</v>
      </c>
      <c r="O151"/>
      <c r="P151"/>
      <c r="Q151"/>
      <c r="R151"/>
      <c r="S151"/>
      <c r="T151"/>
    </row>
    <row r="152" spans="1:20" s="8" customFormat="1" x14ac:dyDescent="0.3">
      <c r="A152" s="1"/>
      <c r="B152" s="486"/>
      <c r="I152" s="8" t="s">
        <v>64</v>
      </c>
      <c r="J152" s="28"/>
      <c r="K152" s="28"/>
      <c r="L152" s="27">
        <v>-2939.786175084917</v>
      </c>
      <c r="M152" s="11"/>
      <c r="N152" s="27">
        <v>-2046.8584450000001</v>
      </c>
      <c r="O152"/>
      <c r="P152"/>
      <c r="Q152"/>
      <c r="R152"/>
      <c r="S152"/>
      <c r="T152"/>
    </row>
    <row r="153" spans="1:20" s="8" customFormat="1" x14ac:dyDescent="0.3">
      <c r="A153" s="1"/>
      <c r="B153" s="486"/>
      <c r="I153" s="8" t="s">
        <v>65</v>
      </c>
      <c r="J153" s="28"/>
      <c r="K153" s="28"/>
      <c r="L153" s="27">
        <v>-79780.603681740002</v>
      </c>
      <c r="M153" s="11"/>
      <c r="N153" s="27">
        <v>-41.432201710000001</v>
      </c>
      <c r="O153"/>
      <c r="P153"/>
      <c r="Q153"/>
      <c r="R153"/>
      <c r="S153"/>
      <c r="T153"/>
    </row>
    <row r="154" spans="1:20" s="8" customFormat="1" x14ac:dyDescent="0.3">
      <c r="A154" s="1"/>
      <c r="B154" s="486"/>
      <c r="I154" s="8" t="s">
        <v>66</v>
      </c>
      <c r="J154" s="28"/>
      <c r="K154" s="28"/>
      <c r="L154" s="27">
        <v>987.27000184999997</v>
      </c>
      <c r="M154" s="11"/>
      <c r="N154" s="27">
        <v>-8.5419079999999994</v>
      </c>
      <c r="O154"/>
      <c r="P154"/>
      <c r="Q154"/>
      <c r="R154"/>
      <c r="S154"/>
      <c r="T154"/>
    </row>
    <row r="155" spans="1:20" s="8" customFormat="1" x14ac:dyDescent="0.3">
      <c r="A155" s="1"/>
      <c r="B155" s="486"/>
      <c r="I155" s="8" t="s">
        <v>67</v>
      </c>
      <c r="J155" s="28"/>
      <c r="K155" s="28"/>
      <c r="L155" s="393">
        <v>0</v>
      </c>
      <c r="M155" s="11"/>
      <c r="N155" s="393">
        <v>0</v>
      </c>
      <c r="O155"/>
      <c r="P155"/>
      <c r="Q155"/>
      <c r="R155"/>
      <c r="S155"/>
      <c r="T155"/>
    </row>
    <row r="156" spans="1:20" s="8" customFormat="1" x14ac:dyDescent="0.3">
      <c r="A156" s="1"/>
      <c r="B156" s="486"/>
      <c r="I156" s="28"/>
      <c r="J156" s="28"/>
      <c r="K156" s="28"/>
      <c r="L156" s="90"/>
      <c r="M156" s="98"/>
      <c r="N156" s="90"/>
      <c r="O156"/>
      <c r="P156"/>
      <c r="Q156"/>
      <c r="R156"/>
      <c r="S156"/>
      <c r="T156"/>
    </row>
    <row r="157" spans="1:20" s="8" customFormat="1" x14ac:dyDescent="0.3">
      <c r="A157" s="1"/>
      <c r="B157" s="486"/>
      <c r="C157" s="8" t="s">
        <v>68</v>
      </c>
      <c r="D157" s="8" t="s">
        <v>158</v>
      </c>
      <c r="I157" s="28"/>
      <c r="J157" s="28"/>
      <c r="K157" s="28"/>
      <c r="L157" s="392">
        <v>0</v>
      </c>
      <c r="M157" s="98"/>
      <c r="N157" s="392">
        <v>0</v>
      </c>
      <c r="O157"/>
      <c r="P157"/>
      <c r="Q157"/>
      <c r="R157"/>
      <c r="S157"/>
      <c r="T157"/>
    </row>
    <row r="158" spans="1:20" s="8" customFormat="1" x14ac:dyDescent="0.3">
      <c r="A158" s="1"/>
      <c r="B158" s="486"/>
      <c r="D158" s="8" t="s">
        <v>41</v>
      </c>
      <c r="I158" s="28"/>
      <c r="J158" s="28"/>
      <c r="K158" s="28"/>
      <c r="L158" s="90"/>
      <c r="M158" s="98"/>
      <c r="N158" s="90"/>
      <c r="O158"/>
      <c r="P158"/>
      <c r="Q158"/>
      <c r="R158"/>
      <c r="S158"/>
      <c r="T158"/>
    </row>
    <row r="159" spans="1:20" s="8" customFormat="1" x14ac:dyDescent="0.3">
      <c r="A159" s="1"/>
      <c r="B159" s="486"/>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3"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K9" sqref="K9"/>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style="453" bestFit="1" customWidth="1"/>
    <col min="28" max="16384" width="9.109375" style="453"/>
  </cols>
  <sheetData>
    <row r="1" spans="1:24" ht="15.6" x14ac:dyDescent="0.3">
      <c r="A1" s="379" t="s">
        <v>0</v>
      </c>
      <c r="B1" s="427"/>
      <c r="C1" s="428"/>
      <c r="D1" s="428"/>
      <c r="E1" s="428"/>
      <c r="F1" s="428"/>
      <c r="G1" s="379"/>
      <c r="H1" s="428"/>
      <c r="I1" s="428"/>
      <c r="J1" s="428"/>
      <c r="K1" s="429"/>
      <c r="L1" s="378"/>
      <c r="M1" s="429"/>
      <c r="N1" s="473"/>
      <c r="O1" s="462"/>
      <c r="P1" s="462"/>
      <c r="Q1" s="462"/>
    </row>
    <row r="2" spans="1:24" ht="15.6" x14ac:dyDescent="0.3">
      <c r="A2" s="379"/>
      <c r="B2" s="430"/>
      <c r="C2" s="431"/>
      <c r="D2" s="431"/>
      <c r="E2" s="431"/>
      <c r="F2" s="431"/>
      <c r="G2" s="431"/>
      <c r="H2" s="431"/>
      <c r="I2" s="431"/>
      <c r="J2" s="432" t="s">
        <v>1</v>
      </c>
      <c r="K2" s="433"/>
      <c r="L2" s="434"/>
      <c r="M2" s="435"/>
      <c r="N2" s="436"/>
      <c r="O2" s="462"/>
      <c r="P2" s="462"/>
      <c r="Q2" s="462"/>
    </row>
    <row r="3" spans="1:24" ht="15.6" x14ac:dyDescent="0.3">
      <c r="A3" s="379"/>
      <c r="B3" s="379"/>
      <c r="C3" s="431"/>
      <c r="D3" s="431"/>
      <c r="E3" s="431"/>
      <c r="F3" s="431"/>
      <c r="G3" s="431"/>
      <c r="H3" s="431"/>
      <c r="I3" s="436"/>
      <c r="J3" s="436"/>
      <c r="K3" s="433"/>
      <c r="L3" s="437"/>
      <c r="M3" s="433"/>
      <c r="N3" s="436"/>
      <c r="O3" s="462"/>
      <c r="P3" s="462"/>
      <c r="Q3" s="462"/>
    </row>
    <row r="4" spans="1:24" ht="15.6" x14ac:dyDescent="0.3">
      <c r="A4" s="379"/>
      <c r="B4" s="430"/>
      <c r="C4" s="377" t="s">
        <v>83</v>
      </c>
      <c r="D4" s="438"/>
      <c r="E4" s="438"/>
      <c r="F4" s="438"/>
      <c r="G4" s="438"/>
      <c r="H4" s="438"/>
      <c r="I4" s="438"/>
      <c r="J4" s="439"/>
      <c r="K4" s="439"/>
      <c r="L4" s="440"/>
      <c r="M4" s="439"/>
      <c r="N4" s="436"/>
      <c r="O4" s="462"/>
      <c r="P4" s="462"/>
      <c r="Q4" s="462"/>
    </row>
    <row r="5" spans="1:24" ht="15.6" x14ac:dyDescent="0.3">
      <c r="A5" s="379"/>
      <c r="B5" s="430"/>
      <c r="C5" s="441"/>
      <c r="D5" s="438"/>
      <c r="E5" s="442"/>
      <c r="F5" s="438"/>
      <c r="G5" s="438"/>
      <c r="H5" s="438"/>
      <c r="I5" s="438"/>
      <c r="J5" s="439"/>
      <c r="K5" s="443" t="s">
        <v>2</v>
      </c>
      <c r="L5" s="444"/>
      <c r="M5" s="443" t="s">
        <v>3</v>
      </c>
      <c r="N5" s="436"/>
      <c r="O5" s="462"/>
      <c r="P5" s="462"/>
      <c r="Q5" s="462"/>
    </row>
    <row r="6" spans="1:24" ht="15.6" x14ac:dyDescent="0.3">
      <c r="A6" s="379"/>
      <c r="B6" s="430"/>
      <c r="C6" s="430"/>
      <c r="D6" s="445" t="s">
        <v>104</v>
      </c>
      <c r="E6" s="446">
        <v>42795</v>
      </c>
      <c r="F6" s="431"/>
      <c r="G6" s="445" t="s">
        <v>92</v>
      </c>
      <c r="H6" s="431"/>
      <c r="I6" s="431"/>
      <c r="J6" s="436"/>
      <c r="K6" s="436"/>
      <c r="L6" s="447"/>
      <c r="M6" s="436"/>
      <c r="N6" s="436"/>
      <c r="O6" s="462"/>
      <c r="P6" s="462"/>
      <c r="Q6" s="462"/>
    </row>
    <row r="7" spans="1:24" ht="15.6" x14ac:dyDescent="0.3">
      <c r="A7" s="379"/>
      <c r="B7" s="430"/>
      <c r="C7" s="430"/>
      <c r="D7" s="431"/>
      <c r="E7" s="431"/>
      <c r="F7" s="431"/>
      <c r="G7" s="431"/>
      <c r="H7" s="431"/>
      <c r="I7" s="431"/>
      <c r="J7" s="436"/>
      <c r="K7" s="436"/>
      <c r="L7" s="447"/>
      <c r="M7" s="436"/>
      <c r="N7" s="436"/>
      <c r="O7" s="474"/>
      <c r="P7" s="474"/>
      <c r="Q7" s="462"/>
    </row>
    <row r="8" spans="1:24" ht="15.6" x14ac:dyDescent="0.3">
      <c r="A8" s="379"/>
      <c r="B8" s="430"/>
      <c r="C8" s="430"/>
      <c r="D8" s="431"/>
      <c r="E8" s="431"/>
      <c r="F8" s="431"/>
      <c r="G8" s="431"/>
      <c r="H8" s="431"/>
      <c r="I8" s="431" t="s">
        <v>71</v>
      </c>
      <c r="J8" s="431" t="s">
        <v>84</v>
      </c>
      <c r="K8" s="448">
        <v>51015.743441528801</v>
      </c>
      <c r="L8" s="448"/>
      <c r="M8" s="433">
        <v>4285.8550935800004</v>
      </c>
      <c r="N8" s="437"/>
      <c r="O8" s="149"/>
      <c r="P8" s="149"/>
      <c r="Q8" s="149"/>
      <c r="V8" s="470">
        <v>-48478.085036797289</v>
      </c>
      <c r="W8" s="475"/>
      <c r="X8" s="470">
        <v>-2832.97272613</v>
      </c>
    </row>
    <row r="9" spans="1:24" ht="15.6" x14ac:dyDescent="0.3">
      <c r="A9" s="379"/>
      <c r="B9" s="430"/>
      <c r="C9" s="430"/>
      <c r="D9" s="431"/>
      <c r="E9" s="431"/>
      <c r="F9" s="431"/>
      <c r="G9" s="431"/>
      <c r="H9" s="431"/>
      <c r="I9" s="431"/>
      <c r="J9" s="449" t="s">
        <v>94</v>
      </c>
      <c r="K9" s="448">
        <v>51541.589111169786</v>
      </c>
      <c r="L9" s="448"/>
      <c r="M9" s="433">
        <v>11121.419947836761</v>
      </c>
      <c r="N9" s="437"/>
      <c r="O9" s="149"/>
      <c r="P9" s="149"/>
      <c r="Q9" s="149"/>
      <c r="V9" s="470">
        <v>-46244.409908599911</v>
      </c>
      <c r="W9" s="475"/>
      <c r="X9" s="470">
        <v>-19645.841641390656</v>
      </c>
    </row>
    <row r="10" spans="1:24" ht="15.6" x14ac:dyDescent="0.3">
      <c r="A10" s="379"/>
      <c r="B10" s="430"/>
      <c r="C10" s="430"/>
      <c r="D10" s="431"/>
      <c r="E10" s="431"/>
      <c r="F10" s="431"/>
      <c r="G10" s="431"/>
      <c r="H10" s="431"/>
      <c r="I10" s="431"/>
      <c r="J10" s="431" t="s">
        <v>85</v>
      </c>
      <c r="K10" s="448">
        <v>8457.2861227166686</v>
      </c>
      <c r="L10" s="448"/>
      <c r="M10" s="433">
        <v>1506.5236202673609</v>
      </c>
      <c r="N10" s="437"/>
      <c r="O10" s="149"/>
      <c r="P10" s="149"/>
      <c r="Q10" s="149"/>
      <c r="V10" s="470">
        <v>-10088.83220579567</v>
      </c>
      <c r="W10" s="475"/>
      <c r="X10" s="470">
        <v>-1174.5320919876158</v>
      </c>
    </row>
    <row r="11" spans="1:24" ht="15.6" x14ac:dyDescent="0.3">
      <c r="A11" s="379"/>
      <c r="B11" s="430"/>
      <c r="C11" s="430"/>
      <c r="D11" s="431"/>
      <c r="E11" s="431"/>
      <c r="F11" s="431"/>
      <c r="G11" s="431"/>
      <c r="H11" s="431"/>
      <c r="I11" s="431"/>
      <c r="J11" s="436" t="s">
        <v>87</v>
      </c>
      <c r="K11" s="433">
        <v>17766.057922733173</v>
      </c>
      <c r="L11" s="13"/>
      <c r="M11" s="433"/>
      <c r="N11" s="436"/>
      <c r="O11" s="149"/>
      <c r="P11" s="149"/>
      <c r="Q11" s="149"/>
      <c r="V11" s="470">
        <v>-17569.201571350182</v>
      </c>
      <c r="W11" s="475"/>
      <c r="X11"/>
    </row>
    <row r="12" spans="1:24" ht="15.6" x14ac:dyDescent="0.3">
      <c r="A12" s="379"/>
      <c r="B12" s="430"/>
      <c r="C12" s="430"/>
      <c r="D12" s="431"/>
      <c r="E12" s="431"/>
      <c r="F12" s="431"/>
      <c r="G12" s="431"/>
      <c r="H12" s="431"/>
      <c r="I12" s="431"/>
      <c r="J12" s="436" t="s">
        <v>407</v>
      </c>
      <c r="K12" s="433">
        <v>451.03173160728051</v>
      </c>
      <c r="L12" s="13"/>
      <c r="M12" s="433"/>
      <c r="N12" s="436"/>
      <c r="O12" s="149"/>
      <c r="P12" s="149"/>
      <c r="Q12" s="149"/>
      <c r="V12" s="470"/>
      <c r="W12" s="475"/>
      <c r="X12"/>
    </row>
    <row r="13" spans="1:24" ht="15.6" x14ac:dyDescent="0.3">
      <c r="A13" s="379"/>
      <c r="B13" s="430"/>
      <c r="C13" s="430"/>
      <c r="D13" s="431"/>
      <c r="E13" s="431"/>
      <c r="F13" s="431"/>
      <c r="G13" s="431"/>
      <c r="H13" s="431"/>
      <c r="I13" s="431"/>
      <c r="J13" s="431" t="s">
        <v>88</v>
      </c>
      <c r="K13" s="433">
        <v>12419.923439019258</v>
      </c>
      <c r="L13" s="11"/>
      <c r="M13" s="433">
        <v>0</v>
      </c>
      <c r="N13" s="436"/>
      <c r="O13" s="149"/>
      <c r="P13" s="149"/>
      <c r="Q13" s="149"/>
      <c r="V13" s="470">
        <v>0</v>
      </c>
      <c r="W13" s="475"/>
      <c r="X13" s="470">
        <v>0</v>
      </c>
    </row>
    <row r="14" spans="1:24" ht="15.6" x14ac:dyDescent="0.3">
      <c r="A14" s="379"/>
      <c r="B14" s="430"/>
      <c r="C14" s="430"/>
      <c r="D14" s="431"/>
      <c r="E14" s="431"/>
      <c r="F14" s="431"/>
      <c r="G14" s="431"/>
      <c r="H14" s="431"/>
      <c r="I14" s="431"/>
      <c r="J14" s="431" t="s">
        <v>86</v>
      </c>
      <c r="K14" s="448">
        <v>1839.9771636270978</v>
      </c>
      <c r="L14" s="448"/>
      <c r="M14" s="433">
        <v>3037.9516871672286</v>
      </c>
      <c r="N14" s="437"/>
      <c r="O14" s="149"/>
      <c r="P14" s="149"/>
      <c r="Q14" s="149"/>
      <c r="V14" s="470">
        <v>-1707.641274708086</v>
      </c>
      <c r="W14" s="475"/>
      <c r="X14" s="470">
        <v>-515.05281755839394</v>
      </c>
    </row>
    <row r="15" spans="1:24" ht="15.6" x14ac:dyDescent="0.3">
      <c r="A15" s="379"/>
      <c r="B15" s="430"/>
      <c r="C15" s="430"/>
      <c r="D15" s="431"/>
      <c r="E15" s="431"/>
      <c r="F15" s="431"/>
      <c r="G15" s="431"/>
      <c r="H15" s="431"/>
      <c r="I15" s="431"/>
      <c r="J15" s="431"/>
      <c r="K15"/>
      <c r="L15"/>
      <c r="M15"/>
      <c r="N15"/>
      <c r="O15" s="149"/>
      <c r="P15" s="149"/>
      <c r="Q15" s="149"/>
      <c r="V15"/>
      <c r="W15"/>
      <c r="X15"/>
    </row>
    <row r="16" spans="1:24" ht="15.6" x14ac:dyDescent="0.3">
      <c r="A16" s="379"/>
      <c r="B16" s="430"/>
      <c r="C16" s="430"/>
      <c r="D16" s="431"/>
      <c r="E16" s="431"/>
      <c r="F16" s="431"/>
      <c r="G16" s="431"/>
      <c r="H16" s="431"/>
      <c r="I16" s="431"/>
      <c r="J16" s="436" t="s">
        <v>89</v>
      </c>
      <c r="K16" s="450">
        <v>143491.60893240207</v>
      </c>
      <c r="L16" s="451"/>
      <c r="M16" s="450">
        <v>19951.75034885135</v>
      </c>
      <c r="N16" s="437"/>
      <c r="O16" s="149"/>
      <c r="P16" s="149"/>
      <c r="Q16" s="149"/>
      <c r="R16" s="465"/>
      <c r="V16" s="470">
        <v>-124088.16999725113</v>
      </c>
      <c r="W16" s="475"/>
      <c r="X16" s="470">
        <v>-24168.399277066663</v>
      </c>
    </row>
    <row r="17" spans="1:24" ht="15.6" x14ac:dyDescent="0.3">
      <c r="A17" s="379"/>
      <c r="B17" s="430"/>
      <c r="C17" s="438"/>
      <c r="D17" s="431"/>
      <c r="E17" s="438"/>
      <c r="F17" s="438"/>
      <c r="G17" s="438"/>
      <c r="H17" s="438"/>
      <c r="I17" s="431"/>
      <c r="J17" s="431"/>
      <c r="K17"/>
      <c r="L17"/>
      <c r="M17"/>
      <c r="N17"/>
      <c r="O17" s="149"/>
      <c r="P17" s="149"/>
      <c r="Q17" s="149"/>
      <c r="R17"/>
      <c r="S17"/>
      <c r="V17"/>
      <c r="W17"/>
      <c r="X17"/>
    </row>
    <row r="18" spans="1:24" x14ac:dyDescent="0.3">
      <c r="C18" s="438"/>
      <c r="D18" s="438"/>
      <c r="E18" s="438"/>
      <c r="F18" s="438"/>
      <c r="G18" s="438"/>
      <c r="H18" s="438"/>
      <c r="I18" s="431"/>
      <c r="J18" s="431"/>
      <c r="K18"/>
      <c r="L18"/>
      <c r="M18"/>
      <c r="N18"/>
      <c r="O18" s="149"/>
      <c r="P18" s="149"/>
      <c r="Q18" s="149"/>
      <c r="R18"/>
      <c r="S18"/>
      <c r="V18"/>
      <c r="W18"/>
      <c r="X18"/>
    </row>
    <row r="19" spans="1:24" x14ac:dyDescent="0.3">
      <c r="C19" s="438"/>
      <c r="D19" s="438"/>
      <c r="E19" s="438"/>
      <c r="F19" s="438"/>
      <c r="G19" s="438"/>
      <c r="H19" s="438"/>
      <c r="I19" s="431"/>
      <c r="J19" s="431"/>
      <c r="K19"/>
      <c r="L19"/>
      <c r="M19"/>
      <c r="N19"/>
      <c r="O19" s="149"/>
      <c r="P19" s="149"/>
      <c r="Q19" s="149"/>
      <c r="R19"/>
      <c r="S19"/>
      <c r="V19"/>
      <c r="W19"/>
      <c r="X19"/>
    </row>
    <row r="20" spans="1:24" x14ac:dyDescent="0.3">
      <c r="C20" s="438"/>
      <c r="D20" s="438"/>
      <c r="E20" s="438"/>
      <c r="F20" s="438"/>
      <c r="G20" s="438"/>
      <c r="H20" s="438"/>
      <c r="I20" s="438" t="s">
        <v>72</v>
      </c>
      <c r="J20" s="431" t="s">
        <v>84</v>
      </c>
      <c r="K20" s="448">
        <v>-42256.335471829996</v>
      </c>
      <c r="L20" s="448"/>
      <c r="M20" s="433">
        <v>-4287.4438253399958</v>
      </c>
      <c r="N20" s="475"/>
      <c r="O20" s="149"/>
      <c r="P20" s="149"/>
      <c r="Q20" s="149"/>
      <c r="R20" s="476"/>
      <c r="S20" s="477"/>
      <c r="V20" s="470">
        <v>39808.692934190003</v>
      </c>
      <c r="W20" s="475"/>
      <c r="X20" s="470">
        <v>2833.572044930002</v>
      </c>
    </row>
    <row r="21" spans="1:24" x14ac:dyDescent="0.3">
      <c r="C21" s="438"/>
      <c r="D21" s="438"/>
      <c r="E21" s="438"/>
      <c r="F21" s="438"/>
      <c r="G21" s="438"/>
      <c r="H21" s="438"/>
      <c r="I21" s="438"/>
      <c r="J21" s="449" t="s">
        <v>94</v>
      </c>
      <c r="K21" s="448">
        <v>-42798.390878684892</v>
      </c>
      <c r="L21" s="448"/>
      <c r="M21" s="433">
        <v>-11121.499835881501</v>
      </c>
      <c r="N21" s="475"/>
      <c r="O21" s="149"/>
      <c r="P21" s="149"/>
      <c r="Q21" s="149"/>
      <c r="R21" s="476"/>
      <c r="S21" s="477"/>
      <c r="V21" s="470">
        <v>37646.920053672904</v>
      </c>
      <c r="W21" s="475"/>
      <c r="X21" s="470">
        <v>19646.242216830698</v>
      </c>
    </row>
    <row r="22" spans="1:24" x14ac:dyDescent="0.3">
      <c r="C22" s="438"/>
      <c r="D22" s="438"/>
      <c r="E22" s="438"/>
      <c r="F22" s="438"/>
      <c r="G22" s="438"/>
      <c r="H22" s="438"/>
      <c r="I22" s="438"/>
      <c r="J22" s="431" t="s">
        <v>85</v>
      </c>
      <c r="K22" s="448">
        <v>-4072.2283272564159</v>
      </c>
      <c r="L22" s="448"/>
      <c r="M22" s="433">
        <v>-1506.6324770859499</v>
      </c>
      <c r="N22" s="475"/>
      <c r="O22" s="149"/>
      <c r="P22" s="149"/>
      <c r="Q22" s="149"/>
      <c r="R22" s="476"/>
      <c r="S22" s="477"/>
      <c r="V22" s="470">
        <v>5761.5563267038215</v>
      </c>
      <c r="W22" s="475"/>
      <c r="X22" s="470">
        <v>1174.174856586171</v>
      </c>
    </row>
    <row r="23" spans="1:24" x14ac:dyDescent="0.3">
      <c r="C23" s="431"/>
      <c r="D23" s="431"/>
      <c r="E23" s="431"/>
      <c r="F23" s="431"/>
      <c r="G23" s="431"/>
      <c r="H23" s="431"/>
      <c r="I23" s="438"/>
      <c r="J23" s="431" t="s">
        <v>87</v>
      </c>
      <c r="K23" s="433">
        <v>-13750.5943744697</v>
      </c>
      <c r="L23" s="11"/>
      <c r="M23" s="433"/>
      <c r="N23" s="475"/>
      <c r="O23" s="149"/>
      <c r="P23" s="149"/>
      <c r="Q23" s="149"/>
      <c r="R23" s="476"/>
      <c r="S23" s="477"/>
      <c r="V23" s="470">
        <v>13990.268293441002</v>
      </c>
      <c r="W23" s="475"/>
      <c r="X23"/>
    </row>
    <row r="24" spans="1:24" x14ac:dyDescent="0.3">
      <c r="C24" s="431"/>
      <c r="D24" s="431"/>
      <c r="E24" s="431"/>
      <c r="F24" s="431"/>
      <c r="G24" s="431"/>
      <c r="H24" s="431"/>
      <c r="I24" s="438"/>
      <c r="J24" s="436" t="s">
        <v>407</v>
      </c>
      <c r="K24" s="433">
        <v>-438.48995544077633</v>
      </c>
      <c r="L24" s="11"/>
      <c r="M24" s="433"/>
      <c r="N24" s="475"/>
      <c r="O24" s="149"/>
      <c r="P24" s="149"/>
      <c r="Q24" s="149"/>
      <c r="R24" s="476"/>
      <c r="S24" s="477"/>
      <c r="V24" s="470"/>
      <c r="W24" s="475"/>
      <c r="X24"/>
    </row>
    <row r="25" spans="1:24" x14ac:dyDescent="0.3">
      <c r="C25" s="431"/>
      <c r="D25" s="431"/>
      <c r="E25" s="431"/>
      <c r="F25" s="431"/>
      <c r="G25" s="431"/>
      <c r="H25" s="431"/>
      <c r="I25" s="438"/>
      <c r="J25" s="436" t="s">
        <v>88</v>
      </c>
      <c r="K25"/>
      <c r="L25"/>
      <c r="M25"/>
      <c r="N25"/>
      <c r="O25" s="149"/>
      <c r="P25" s="149"/>
      <c r="Q25" s="149"/>
      <c r="R25" s="476"/>
      <c r="V25"/>
      <c r="W25"/>
      <c r="X25"/>
    </row>
    <row r="26" spans="1:24" x14ac:dyDescent="0.3">
      <c r="C26" s="438"/>
      <c r="D26" s="438"/>
      <c r="E26" s="438"/>
      <c r="F26" s="438"/>
      <c r="G26" s="438"/>
      <c r="H26" s="438"/>
      <c r="I26" s="438"/>
      <c r="J26" s="431" t="s">
        <v>86</v>
      </c>
      <c r="K26" s="448">
        <v>-1816.5551954416208</v>
      </c>
      <c r="L26" s="448"/>
      <c r="M26" s="433">
        <v>-3037.8356557144539</v>
      </c>
      <c r="N26" s="475"/>
      <c r="O26" s="149"/>
      <c r="P26" s="149"/>
      <c r="Q26" s="149"/>
      <c r="R26" s="476"/>
      <c r="S26" s="477"/>
      <c r="V26" s="470">
        <v>1683.2243329022629</v>
      </c>
      <c r="W26" s="475"/>
      <c r="X26" s="470">
        <v>513.21327555660253</v>
      </c>
    </row>
    <row r="27" spans="1:24" x14ac:dyDescent="0.3">
      <c r="C27" s="431"/>
      <c r="D27" s="431"/>
      <c r="E27" s="431"/>
      <c r="F27" s="431"/>
      <c r="G27" s="431"/>
      <c r="H27" s="431"/>
      <c r="I27" s="438"/>
      <c r="J27" s="431"/>
      <c r="K27"/>
      <c r="L27"/>
      <c r="M27"/>
      <c r="N27"/>
      <c r="O27" s="149"/>
      <c r="P27" s="149"/>
      <c r="Q27" s="149"/>
      <c r="R27" s="476"/>
      <c r="V27"/>
      <c r="W27"/>
      <c r="X27"/>
    </row>
    <row r="28" spans="1:24" x14ac:dyDescent="0.3">
      <c r="C28" s="431"/>
      <c r="D28" s="431"/>
      <c r="E28" s="431"/>
      <c r="F28" s="431"/>
      <c r="G28" s="431"/>
      <c r="H28" s="431"/>
      <c r="I28" s="431"/>
      <c r="J28" s="436" t="s">
        <v>89</v>
      </c>
      <c r="K28" s="450">
        <v>-105132.59420312339</v>
      </c>
      <c r="L28" s="451"/>
      <c r="M28" s="450">
        <v>-19953.4117940219</v>
      </c>
      <c r="N28" s="456"/>
      <c r="O28" s="149"/>
      <c r="P28" s="149"/>
      <c r="Q28" s="149"/>
      <c r="R28" s="465"/>
      <c r="V28" s="470">
        <v>98890.66194090998</v>
      </c>
      <c r="W28" s="475"/>
      <c r="X28" s="470">
        <v>24167.202393903473</v>
      </c>
    </row>
    <row r="29" spans="1:24" x14ac:dyDescent="0.3">
      <c r="K29"/>
      <c r="L29"/>
      <c r="M29"/>
      <c r="N29"/>
      <c r="O29" s="149"/>
      <c r="P29" s="149"/>
      <c r="Q29" s="149"/>
      <c r="V29"/>
      <c r="W29"/>
      <c r="X29"/>
    </row>
    <row r="30" spans="1:24" x14ac:dyDescent="0.3">
      <c r="K30"/>
      <c r="L30"/>
      <c r="M30"/>
      <c r="N30"/>
      <c r="O30" s="149"/>
      <c r="P30" s="149"/>
      <c r="Q30" s="149"/>
      <c r="V30"/>
      <c r="W30"/>
      <c r="X30"/>
    </row>
    <row r="31" spans="1:24" x14ac:dyDescent="0.3">
      <c r="K31"/>
      <c r="L31"/>
      <c r="M31"/>
      <c r="N31"/>
      <c r="O31" s="149"/>
      <c r="P31" s="149"/>
      <c r="Q31" s="149"/>
      <c r="V31"/>
      <c r="W31"/>
      <c r="X31"/>
    </row>
    <row r="32" spans="1:24" x14ac:dyDescent="0.3">
      <c r="A32" s="454"/>
      <c r="C32" s="431"/>
      <c r="D32" s="431"/>
      <c r="E32" s="431"/>
      <c r="F32" s="431"/>
      <c r="G32" s="431"/>
      <c r="H32" s="431"/>
      <c r="I32" s="455" t="s">
        <v>360</v>
      </c>
      <c r="J32" s="431" t="s">
        <v>135</v>
      </c>
      <c r="K32" s="433">
        <v>141651.63176877497</v>
      </c>
      <c r="L32" s="11"/>
      <c r="M32" s="433">
        <v>16913.798661684123</v>
      </c>
      <c r="N32" s="456"/>
      <c r="O32" s="149"/>
      <c r="P32" s="149"/>
      <c r="Q32" s="149"/>
      <c r="V32" s="470">
        <v>-124688.11481073481</v>
      </c>
      <c r="W32" s="475"/>
      <c r="X32" s="470">
        <v>-24557.009339984514</v>
      </c>
    </row>
    <row r="33" spans="3:26" x14ac:dyDescent="0.3">
      <c r="C33" s="431"/>
      <c r="D33" s="431"/>
      <c r="E33" s="431"/>
      <c r="F33" s="431"/>
      <c r="G33" s="431"/>
      <c r="H33" s="431"/>
      <c r="I33" s="431"/>
      <c r="J33" s="431" t="s">
        <v>136</v>
      </c>
      <c r="K33" s="433">
        <v>1839.9771636270978</v>
      </c>
      <c r="L33" s="11"/>
      <c r="M33" s="433">
        <v>3037.9516871672286</v>
      </c>
      <c r="N33" s="456"/>
      <c r="O33" s="149"/>
      <c r="P33" s="149"/>
      <c r="Q33" s="149"/>
      <c r="V33" s="470">
        <v>-129.17219425898475</v>
      </c>
      <c r="W33" s="475"/>
      <c r="X33" s="470">
        <v>-44.284361336231086</v>
      </c>
    </row>
    <row r="34" spans="3:26" x14ac:dyDescent="0.3">
      <c r="C34" s="431"/>
      <c r="D34" s="431"/>
      <c r="E34" s="431"/>
      <c r="F34" s="431"/>
      <c r="G34" s="431"/>
      <c r="H34" s="431"/>
      <c r="I34" s="431"/>
      <c r="J34" s="431"/>
      <c r="K34" s="452">
        <v>143491.60893240207</v>
      </c>
      <c r="L34" s="11"/>
      <c r="M34" s="452">
        <v>19951.75034885135</v>
      </c>
      <c r="N34" s="456"/>
      <c r="O34" s="149"/>
      <c r="P34" s="149"/>
      <c r="Q34" s="149"/>
      <c r="V34" s="470">
        <v>-124817.28700499379</v>
      </c>
      <c r="W34" s="475"/>
      <c r="X34" s="470">
        <v>-24601.293701320745</v>
      </c>
    </row>
    <row r="35" spans="3:26" x14ac:dyDescent="0.3">
      <c r="K35" s="456"/>
      <c r="L35" s="456"/>
      <c r="M35" s="456"/>
      <c r="N35"/>
      <c r="O35" s="149"/>
      <c r="P35" s="149"/>
      <c r="Q35" s="149"/>
      <c r="V35"/>
      <c r="W35"/>
      <c r="X35"/>
    </row>
    <row r="36" spans="3:26" x14ac:dyDescent="0.3">
      <c r="I36" s="455" t="s">
        <v>354</v>
      </c>
      <c r="K36" s="478">
        <v>140889.24930003026</v>
      </c>
      <c r="L36" s="433"/>
      <c r="M36" s="457"/>
      <c r="N36" s="456"/>
      <c r="O36" s="149"/>
      <c r="P36" s="149"/>
      <c r="Q36" s="149"/>
      <c r="V36" s="470">
        <v>-122932.51679580574</v>
      </c>
      <c r="W36" s="475"/>
      <c r="X36"/>
    </row>
    <row r="37" spans="3:26" x14ac:dyDescent="0.3">
      <c r="I37" s="455" t="s">
        <v>355</v>
      </c>
      <c r="K37" s="478">
        <v>1816.0654983163956</v>
      </c>
      <c r="L37" s="433"/>
      <c r="M37" s="457"/>
      <c r="N37" s="456"/>
      <c r="O37" s="149"/>
      <c r="P37" s="149"/>
      <c r="Q37" s="149"/>
      <c r="V37" s="470">
        <v>-129.17219425898475</v>
      </c>
      <c r="W37" s="475"/>
      <c r="X37"/>
    </row>
    <row r="38" spans="3:26" x14ac:dyDescent="0.3">
      <c r="J38" s="431"/>
      <c r="K38" s="479">
        <v>142705.31479834666</v>
      </c>
      <c r="L38" s="433"/>
      <c r="M38" s="452"/>
      <c r="O38" s="149"/>
      <c r="P38" s="149"/>
      <c r="Q38" s="149"/>
      <c r="T38" s="456"/>
      <c r="V38" s="470">
        <v>-123061.68899006472</v>
      </c>
      <c r="W38" s="475"/>
      <c r="X38"/>
      <c r="Y38" s="456"/>
    </row>
    <row r="39" spans="3:26" x14ac:dyDescent="0.3">
      <c r="K39" s="458"/>
      <c r="L39" s="458"/>
      <c r="M39" s="458"/>
      <c r="O39" s="149"/>
      <c r="P39" s="149"/>
      <c r="Q39" s="149"/>
      <c r="T39" s="456"/>
      <c r="W39" s="456"/>
      <c r="X39" s="456"/>
      <c r="Y39" s="456"/>
    </row>
    <row r="40" spans="3:26" x14ac:dyDescent="0.3">
      <c r="C40" s="455" t="s">
        <v>90</v>
      </c>
      <c r="D40" s="431" t="s">
        <v>91</v>
      </c>
      <c r="K40" s="458"/>
      <c r="L40" s="458"/>
      <c r="M40" s="458"/>
      <c r="T40" s="456"/>
      <c r="W40" s="456"/>
      <c r="X40" s="456"/>
      <c r="Y40" s="456"/>
    </row>
    <row r="41" spans="3:26" x14ac:dyDescent="0.3">
      <c r="C41" s="459" t="s">
        <v>137</v>
      </c>
      <c r="D41" s="431" t="s">
        <v>408</v>
      </c>
      <c r="M41" s="460"/>
      <c r="N41" s="480"/>
      <c r="O41" s="480"/>
      <c r="P41" s="481"/>
      <c r="Q41" s="481"/>
      <c r="W41" s="456"/>
      <c r="X41" s="456"/>
      <c r="Y41" s="482"/>
    </row>
    <row r="42" spans="3:26" x14ac:dyDescent="0.3">
      <c r="M42" s="461"/>
      <c r="N42" s="461"/>
      <c r="O42" s="461"/>
      <c r="P42"/>
      <c r="Q42"/>
      <c r="R42"/>
      <c r="S42"/>
      <c r="T42"/>
      <c r="U42"/>
      <c r="V42"/>
      <c r="W42"/>
      <c r="X42"/>
      <c r="Y42"/>
      <c r="Z42"/>
    </row>
    <row r="43" spans="3:26" x14ac:dyDescent="0.3">
      <c r="K43" s="462"/>
      <c r="L43" s="462"/>
      <c r="M43" s="463"/>
      <c r="N43" s="463"/>
      <c r="O43" s="461"/>
      <c r="P43"/>
      <c r="Q43"/>
      <c r="R43"/>
      <c r="S43"/>
      <c r="T43"/>
      <c r="U43"/>
      <c r="V43"/>
      <c r="W43"/>
      <c r="X43"/>
      <c r="Y43"/>
      <c r="Z43"/>
    </row>
    <row r="44" spans="3:26" x14ac:dyDescent="0.3">
      <c r="K44" s="462"/>
      <c r="L44" s="462"/>
      <c r="M44" s="464"/>
      <c r="N44" s="464"/>
      <c r="P44"/>
      <c r="Q44"/>
      <c r="R44"/>
      <c r="S44"/>
      <c r="T44"/>
      <c r="U44"/>
      <c r="V44"/>
      <c r="W44"/>
      <c r="X44"/>
      <c r="Y44"/>
      <c r="Z44"/>
    </row>
    <row r="45" spans="3:26" x14ac:dyDescent="0.3">
      <c r="K45" s="462"/>
      <c r="L45" s="462"/>
      <c r="M45" s="464"/>
      <c r="N45" s="483"/>
      <c r="P45"/>
      <c r="Q45"/>
      <c r="R45"/>
      <c r="S45"/>
      <c r="T45"/>
      <c r="U45"/>
      <c r="V45"/>
      <c r="W45"/>
      <c r="X45"/>
      <c r="Y45"/>
      <c r="Z45"/>
    </row>
    <row r="46" spans="3:26" x14ac:dyDescent="0.3">
      <c r="K46" s="462"/>
      <c r="L46" s="462"/>
      <c r="M46" s="464"/>
      <c r="N46" s="483"/>
      <c r="P46"/>
      <c r="Q46"/>
      <c r="R46"/>
      <c r="S46"/>
      <c r="T46"/>
      <c r="U46"/>
      <c r="V46"/>
      <c r="W46"/>
      <c r="X46"/>
      <c r="Y46"/>
      <c r="Z46"/>
    </row>
    <row r="47" spans="3:26" x14ac:dyDescent="0.3">
      <c r="K47" s="462"/>
      <c r="L47" s="462"/>
      <c r="M47" s="464"/>
      <c r="N47" s="483"/>
      <c r="P47"/>
      <c r="Q47"/>
      <c r="R47"/>
      <c r="S47"/>
      <c r="T47"/>
      <c r="U47"/>
      <c r="V47"/>
      <c r="W47"/>
      <c r="X47"/>
      <c r="Y47"/>
      <c r="Z47"/>
    </row>
    <row r="48" spans="3:26" x14ac:dyDescent="0.3">
      <c r="K48" s="462"/>
      <c r="L48" s="462"/>
      <c r="M48" s="464"/>
      <c r="N48" s="483"/>
      <c r="P48"/>
      <c r="Q48"/>
      <c r="R48"/>
      <c r="S48"/>
      <c r="T48"/>
      <c r="U48"/>
      <c r="V48"/>
      <c r="W48"/>
      <c r="X48"/>
      <c r="Y48"/>
      <c r="Z48"/>
    </row>
    <row r="49" spans="5:26" x14ac:dyDescent="0.3">
      <c r="K49" s="462"/>
      <c r="L49" s="462"/>
      <c r="M49" s="464"/>
      <c r="N49" s="483"/>
      <c r="P49"/>
      <c r="Q49"/>
      <c r="R49"/>
      <c r="S49"/>
      <c r="T49"/>
      <c r="U49"/>
      <c r="V49"/>
      <c r="W49"/>
      <c r="X49"/>
      <c r="Y49"/>
      <c r="Z49"/>
    </row>
    <row r="50" spans="5:26" x14ac:dyDescent="0.3">
      <c r="K50" s="462"/>
      <c r="L50" s="462"/>
      <c r="M50" s="463"/>
      <c r="N50" s="463"/>
      <c r="O50" s="461"/>
      <c r="P50"/>
      <c r="Q50"/>
      <c r="R50"/>
      <c r="S50"/>
      <c r="T50"/>
      <c r="U50"/>
      <c r="V50"/>
      <c r="W50"/>
      <c r="X50"/>
      <c r="Y50"/>
      <c r="Z50"/>
    </row>
    <row r="51" spans="5:26" x14ac:dyDescent="0.3">
      <c r="E51" s="465"/>
      <c r="K51" s="462"/>
      <c r="L51" s="462"/>
      <c r="M51" s="462"/>
      <c r="N51" s="462"/>
      <c r="P51"/>
      <c r="Q51"/>
      <c r="R51"/>
      <c r="S51"/>
      <c r="T51"/>
      <c r="U51"/>
      <c r="V51"/>
      <c r="W51"/>
      <c r="X51"/>
      <c r="Y51"/>
      <c r="Z51"/>
    </row>
    <row r="52" spans="5:26" x14ac:dyDescent="0.3">
      <c r="E52" s="465"/>
      <c r="P52"/>
      <c r="Q52"/>
      <c r="R52"/>
      <c r="S52"/>
      <c r="T52"/>
      <c r="U52"/>
      <c r="V52"/>
      <c r="W52"/>
      <c r="X52"/>
      <c r="Y52"/>
      <c r="Z52"/>
    </row>
    <row r="53" spans="5:26" x14ac:dyDescent="0.3">
      <c r="E53" s="465"/>
      <c r="P53"/>
      <c r="Q53"/>
      <c r="R53"/>
      <c r="S53"/>
      <c r="T53"/>
      <c r="U53"/>
      <c r="V53"/>
      <c r="W53"/>
      <c r="X53"/>
      <c r="Y53"/>
      <c r="Z53"/>
    </row>
    <row r="54" spans="5:26" x14ac:dyDescent="0.3">
      <c r="P54"/>
      <c r="Q54"/>
      <c r="R54"/>
      <c r="S54"/>
      <c r="T54"/>
      <c r="U54"/>
      <c r="V54"/>
      <c r="W54"/>
      <c r="X54"/>
      <c r="Y54"/>
      <c r="Z54"/>
    </row>
    <row r="55" spans="5:26" x14ac:dyDescent="0.3">
      <c r="P55"/>
      <c r="Q55"/>
      <c r="R55"/>
      <c r="S55"/>
      <c r="T55"/>
      <c r="U55"/>
      <c r="V55"/>
      <c r="W55"/>
      <c r="X55"/>
      <c r="Y55"/>
      <c r="Z55"/>
    </row>
    <row r="56" spans="5:26" x14ac:dyDescent="0.3">
      <c r="P56"/>
      <c r="Q56"/>
      <c r="R56"/>
      <c r="S56"/>
      <c r="T56"/>
      <c r="U56"/>
      <c r="V56"/>
      <c r="W56"/>
      <c r="X56"/>
      <c r="Y56"/>
      <c r="Z56"/>
    </row>
    <row r="57" spans="5:26" x14ac:dyDescent="0.3">
      <c r="P57"/>
      <c r="Q57"/>
      <c r="R57"/>
      <c r="S57"/>
      <c r="T57"/>
      <c r="U57"/>
      <c r="V57"/>
      <c r="W57"/>
      <c r="X57"/>
      <c r="Y57"/>
      <c r="Z57"/>
    </row>
    <row r="58" spans="5:26" x14ac:dyDescent="0.3">
      <c r="P58"/>
      <c r="Q58"/>
      <c r="R58"/>
      <c r="S58"/>
      <c r="T58"/>
      <c r="U58"/>
      <c r="V58"/>
      <c r="W58"/>
      <c r="X58"/>
      <c r="Y58"/>
      <c r="Z58"/>
    </row>
    <row r="59" spans="5:26" x14ac:dyDescent="0.3">
      <c r="P59"/>
      <c r="Q59"/>
      <c r="R59"/>
      <c r="S59"/>
      <c r="T59"/>
      <c r="U59"/>
      <c r="V59"/>
      <c r="W59"/>
      <c r="X59"/>
      <c r="Y59"/>
      <c r="Z59"/>
    </row>
    <row r="60" spans="5:26" x14ac:dyDescent="0.3">
      <c r="P60"/>
      <c r="Q60"/>
      <c r="R60"/>
      <c r="S60"/>
      <c r="T60"/>
      <c r="U60"/>
      <c r="V60"/>
      <c r="W60"/>
      <c r="X60"/>
      <c r="Y60"/>
      <c r="Z60"/>
    </row>
    <row r="61" spans="5:26" x14ac:dyDescent="0.3">
      <c r="P61"/>
      <c r="Q61"/>
      <c r="R61"/>
      <c r="S61"/>
      <c r="T61"/>
      <c r="U61"/>
      <c r="V61"/>
      <c r="W61"/>
      <c r="X61"/>
      <c r="Y61"/>
      <c r="Z61"/>
    </row>
  </sheetData>
  <conditionalFormatting sqref="K39">
    <cfRule type="cellIs" dxfId="77" priority="37" operator="between">
      <formula>0.49</formula>
      <formula>-0.49</formula>
    </cfRule>
    <cfRule type="cellIs" dxfId="76" priority="38" operator="notBetween">
      <formula>0.49</formula>
      <formula>-0.49</formula>
    </cfRule>
  </conditionalFormatting>
  <conditionalFormatting sqref="X8:X10 X14 V8:V14 V20:V24 V26 X20:X22 X26">
    <cfRule type="cellIs" dxfId="75" priority="35" operator="notEqual">
      <formula>0</formula>
    </cfRule>
    <cfRule type="cellIs" dxfId="74" priority="36" operator="equal">
      <formula>0</formula>
    </cfRule>
  </conditionalFormatting>
  <conditionalFormatting sqref="V8:V14 X8:X10 X14 V20:V24 V26 X20:X22 X26">
    <cfRule type="cellIs" dxfId="73" priority="33" operator="notBetween">
      <formula>1</formula>
      <formula>-1</formula>
    </cfRule>
    <cfRule type="cellIs" dxfId="72" priority="34" operator="between">
      <formula>1</formula>
      <formula>-1</formula>
    </cfRule>
  </conditionalFormatting>
  <conditionalFormatting sqref="X13">
    <cfRule type="cellIs" dxfId="71" priority="31" operator="notEqual">
      <formula>0</formula>
    </cfRule>
    <cfRule type="cellIs" dxfId="70" priority="32" operator="equal">
      <formula>0</formula>
    </cfRule>
  </conditionalFormatting>
  <conditionalFormatting sqref="X13">
    <cfRule type="cellIs" dxfId="69" priority="29" operator="notBetween">
      <formula>1</formula>
      <formula>-1</formula>
    </cfRule>
    <cfRule type="cellIs" dxfId="68" priority="30" operator="between">
      <formula>1</formula>
      <formula>-1</formula>
    </cfRule>
  </conditionalFormatting>
  <conditionalFormatting sqref="V16">
    <cfRule type="cellIs" dxfId="67" priority="27" operator="notEqual">
      <formula>0</formula>
    </cfRule>
    <cfRule type="cellIs" dxfId="66" priority="28" operator="equal">
      <formula>0</formula>
    </cfRule>
  </conditionalFormatting>
  <conditionalFormatting sqref="V16">
    <cfRule type="cellIs" dxfId="65" priority="25" operator="notBetween">
      <formula>1</formula>
      <formula>-1</formula>
    </cfRule>
    <cfRule type="cellIs" dxfId="64" priority="26" operator="between">
      <formula>1</formula>
      <formula>-1</formula>
    </cfRule>
  </conditionalFormatting>
  <conditionalFormatting sqref="X16">
    <cfRule type="cellIs" dxfId="63" priority="23" operator="notEqual">
      <formula>0</formula>
    </cfRule>
    <cfRule type="cellIs" dxfId="62" priority="24" operator="equal">
      <formula>0</formula>
    </cfRule>
  </conditionalFormatting>
  <conditionalFormatting sqref="X16">
    <cfRule type="cellIs" dxfId="61" priority="21" operator="notBetween">
      <formula>1</formula>
      <formula>-1</formula>
    </cfRule>
    <cfRule type="cellIs" dxfId="60" priority="22" operator="between">
      <formula>1</formula>
      <formula>-1</formula>
    </cfRule>
  </conditionalFormatting>
  <conditionalFormatting sqref="V28">
    <cfRule type="cellIs" dxfId="59" priority="19" operator="notEqual">
      <formula>0</formula>
    </cfRule>
    <cfRule type="cellIs" dxfId="58" priority="20" operator="equal">
      <formula>0</formula>
    </cfRule>
  </conditionalFormatting>
  <conditionalFormatting sqref="V28">
    <cfRule type="cellIs" dxfId="57" priority="17" operator="notBetween">
      <formula>1</formula>
      <formula>-1</formula>
    </cfRule>
    <cfRule type="cellIs" dxfId="56" priority="18" operator="between">
      <formula>1</formula>
      <formula>-1</formula>
    </cfRule>
  </conditionalFormatting>
  <conditionalFormatting sqref="X28">
    <cfRule type="cellIs" dxfId="55" priority="15" operator="notEqual">
      <formula>0</formula>
    </cfRule>
    <cfRule type="cellIs" dxfId="54" priority="16" operator="equal">
      <formula>0</formula>
    </cfRule>
  </conditionalFormatting>
  <conditionalFormatting sqref="X28">
    <cfRule type="cellIs" dxfId="53" priority="13" operator="notBetween">
      <formula>1</formula>
      <formula>-1</formula>
    </cfRule>
    <cfRule type="cellIs" dxfId="52" priority="14" operator="between">
      <formula>1</formula>
      <formula>-1</formula>
    </cfRule>
  </conditionalFormatting>
  <conditionalFormatting sqref="V32:V34">
    <cfRule type="cellIs" dxfId="51" priority="11" operator="notEqual">
      <formula>0</formula>
    </cfRule>
    <cfRule type="cellIs" dxfId="50" priority="12" operator="equal">
      <formula>0</formula>
    </cfRule>
  </conditionalFormatting>
  <conditionalFormatting sqref="V32:V34">
    <cfRule type="cellIs" dxfId="49" priority="9" operator="notBetween">
      <formula>1</formula>
      <formula>-1</formula>
    </cfRule>
    <cfRule type="cellIs" dxfId="48" priority="10" operator="between">
      <formula>1</formula>
      <formula>-1</formula>
    </cfRule>
  </conditionalFormatting>
  <conditionalFormatting sqref="X32:X34">
    <cfRule type="cellIs" dxfId="47" priority="7" operator="notEqual">
      <formula>0</formula>
    </cfRule>
    <cfRule type="cellIs" dxfId="46" priority="8" operator="equal">
      <formula>0</formula>
    </cfRule>
  </conditionalFormatting>
  <conditionalFormatting sqref="X32:X34">
    <cfRule type="cellIs" dxfId="45" priority="5" operator="notBetween">
      <formula>1</formula>
      <formula>-1</formula>
    </cfRule>
    <cfRule type="cellIs" dxfId="44" priority="6" operator="between">
      <formula>1</formula>
      <formula>-1</formula>
    </cfRule>
  </conditionalFormatting>
  <conditionalFormatting sqref="V36:V38">
    <cfRule type="cellIs" dxfId="43" priority="3" operator="notEqual">
      <formula>0</formula>
    </cfRule>
    <cfRule type="cellIs" dxfId="42" priority="4" operator="equal">
      <formula>0</formula>
    </cfRule>
  </conditionalFormatting>
  <conditionalFormatting sqref="V36:V38">
    <cfRule type="cellIs" dxfId="41" priority="1" operator="notBetween">
      <formula>1</formula>
      <formula>-1</formula>
    </cfRule>
    <cfRule type="cellIs" dxfId="4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AF186"/>
  <sheetViews>
    <sheetView showGridLines="0" view="pageBreakPreview" zoomScale="85" zoomScaleNormal="100" zoomScaleSheetLayoutView="85" workbookViewId="0">
      <pane ySplit="4" topLeftCell="A5" activePane="bottomLeft" state="frozen"/>
      <selection pane="bottomLeft" activeCell="O54" sqref="O54"/>
    </sheetView>
  </sheetViews>
  <sheetFormatPr defaultColWidth="9.109375" defaultRowHeight="15.6" x14ac:dyDescent="0.3"/>
  <cols>
    <col min="1" max="1" width="2.88671875" style="1" customWidth="1"/>
    <col min="2" max="2" width="5" style="485"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42795</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143491.70338886706</v>
      </c>
      <c r="M8" s="76"/>
      <c r="N8" s="76">
        <v>19951.750350497456</v>
      </c>
    </row>
    <row r="9" spans="1:32" s="97" customFormat="1" ht="15" x14ac:dyDescent="0.25">
      <c r="A9" s="3"/>
      <c r="L9" s="77"/>
      <c r="M9" s="98"/>
      <c r="N9" s="77"/>
      <c r="O9"/>
      <c r="P9"/>
      <c r="Q9"/>
      <c r="R9"/>
      <c r="S9"/>
      <c r="T9"/>
      <c r="U9"/>
      <c r="V9"/>
      <c r="W9"/>
      <c r="X9"/>
      <c r="Y9"/>
      <c r="Z9"/>
      <c r="AA9"/>
      <c r="AB9"/>
      <c r="AC9"/>
      <c r="AD9"/>
      <c r="AE9"/>
      <c r="AF9"/>
    </row>
    <row r="10" spans="1:32" x14ac:dyDescent="0.3">
      <c r="B10" s="485">
        <v>1</v>
      </c>
      <c r="C10" s="21" t="s">
        <v>7</v>
      </c>
      <c r="L10" s="79">
        <v>104906.14965810951</v>
      </c>
      <c r="M10" s="79"/>
      <c r="N10" s="79">
        <v>10057.673058081557</v>
      </c>
    </row>
    <row r="11" spans="1:32" ht="7.5" customHeight="1" x14ac:dyDescent="0.3">
      <c r="L11" s="17"/>
      <c r="N11" s="17"/>
    </row>
    <row r="12" spans="1:32" ht="15.75" customHeight="1" x14ac:dyDescent="0.3">
      <c r="C12" s="8" t="s">
        <v>8</v>
      </c>
      <c r="D12" s="8" t="s">
        <v>9</v>
      </c>
      <c r="L12" s="79">
        <v>102874.85501004649</v>
      </c>
      <c r="N12" s="79">
        <v>9711.5500547572556</v>
      </c>
      <c r="O12" s="471"/>
    </row>
    <row r="13" spans="1:32" ht="7.5" customHeight="1" x14ac:dyDescent="0.3"/>
    <row r="14" spans="1:32" ht="15" customHeight="1" x14ac:dyDescent="0.3">
      <c r="D14" s="8" t="s">
        <v>10</v>
      </c>
      <c r="L14" s="17">
        <v>96036.674908625777</v>
      </c>
      <c r="N14" s="17">
        <v>6742.5450141873589</v>
      </c>
    </row>
    <row r="15" spans="1:32" ht="15" customHeight="1" x14ac:dyDescent="0.3">
      <c r="D15" s="22" t="s">
        <v>11</v>
      </c>
      <c r="E15" s="23" t="s">
        <v>12</v>
      </c>
      <c r="L15" s="10">
        <v>94394.348843547283</v>
      </c>
      <c r="N15" s="10">
        <v>6742.5450141873589</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1642.3260650785001</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1642.3260650785001</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6838.1801014207094</v>
      </c>
      <c r="M23" s="19"/>
      <c r="N23" s="17">
        <v>2969.0050405698967</v>
      </c>
      <c r="O23"/>
      <c r="P23"/>
      <c r="Q23"/>
      <c r="R23"/>
      <c r="S23"/>
      <c r="T23"/>
    </row>
    <row r="24" spans="1:20" s="8" customFormat="1" ht="15" customHeight="1" x14ac:dyDescent="0.25">
      <c r="D24" s="22" t="s">
        <v>11</v>
      </c>
      <c r="E24" s="23" t="s">
        <v>12</v>
      </c>
      <c r="L24" s="10">
        <v>5874.9996758549414</v>
      </c>
      <c r="M24" s="11"/>
      <c r="N24" s="10">
        <v>2969.0050405698967</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963.18042556576802</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963.18042556576802</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2031.2946480630208</v>
      </c>
      <c r="M32" s="19"/>
      <c r="N32" s="17">
        <v>346.12300332430004</v>
      </c>
      <c r="O32"/>
      <c r="P32"/>
      <c r="Q32"/>
      <c r="R32"/>
      <c r="S32"/>
      <c r="T32"/>
    </row>
    <row r="33" spans="1:20" s="8" customFormat="1" ht="7.5" customHeight="1" x14ac:dyDescent="0.25">
      <c r="B33" s="485"/>
      <c r="L33" s="17"/>
      <c r="M33" s="11"/>
      <c r="N33" s="17"/>
      <c r="O33"/>
      <c r="P33"/>
      <c r="Q33"/>
      <c r="R33"/>
      <c r="S33"/>
      <c r="T33"/>
    </row>
    <row r="34" spans="1:20" s="8" customFormat="1" ht="13.2" x14ac:dyDescent="0.25">
      <c r="B34" s="485"/>
      <c r="D34" s="22" t="s">
        <v>11</v>
      </c>
      <c r="E34" s="8" t="s">
        <v>21</v>
      </c>
      <c r="L34" s="10">
        <v>1606.799529894857</v>
      </c>
      <c r="M34" s="11"/>
      <c r="N34" s="10">
        <v>342.39434027224871</v>
      </c>
      <c r="O34"/>
      <c r="P34"/>
      <c r="Q34"/>
      <c r="R34"/>
      <c r="S34"/>
      <c r="T34"/>
    </row>
    <row r="35" spans="1:20" s="8" customFormat="1" ht="13.2" x14ac:dyDescent="0.25">
      <c r="B35" s="485"/>
      <c r="D35" s="22" t="s">
        <v>13</v>
      </c>
      <c r="E35" s="8" t="s">
        <v>22</v>
      </c>
      <c r="L35" s="10">
        <v>5.3289847224211853</v>
      </c>
      <c r="M35" s="11"/>
      <c r="N35" s="10">
        <v>7.9242117482051667E-3</v>
      </c>
      <c r="O35"/>
      <c r="P35"/>
      <c r="Q35"/>
      <c r="R35"/>
      <c r="S35"/>
      <c r="T35"/>
    </row>
    <row r="36" spans="1:20" s="8" customFormat="1" ht="15.75" customHeight="1" x14ac:dyDescent="0.25">
      <c r="B36" s="485"/>
      <c r="F36" s="24" t="s">
        <v>15</v>
      </c>
      <c r="L36" s="81">
        <v>5.328982722421185</v>
      </c>
      <c r="M36" s="11"/>
      <c r="N36" s="81">
        <v>7.9242117482051667E-3</v>
      </c>
      <c r="O36"/>
      <c r="P36"/>
      <c r="Q36"/>
      <c r="R36"/>
      <c r="S36"/>
      <c r="T36"/>
    </row>
    <row r="37" spans="1:20" s="8" customFormat="1" ht="13.2" x14ac:dyDescent="0.25">
      <c r="B37" s="485"/>
      <c r="F37" s="24" t="s">
        <v>16</v>
      </c>
      <c r="L37" s="81">
        <v>1.9999999999999999E-6</v>
      </c>
      <c r="M37" s="11"/>
      <c r="N37" s="81">
        <v>0</v>
      </c>
      <c r="O37"/>
      <c r="P37"/>
      <c r="Q37"/>
      <c r="R37"/>
      <c r="S37"/>
      <c r="T37"/>
    </row>
    <row r="38" spans="1:20" s="8" customFormat="1" ht="13.2" x14ac:dyDescent="0.25">
      <c r="B38" s="485"/>
      <c r="D38" s="22" t="s">
        <v>17</v>
      </c>
      <c r="E38" s="8" t="s">
        <v>23</v>
      </c>
      <c r="L38" s="10">
        <v>419.16613344574273</v>
      </c>
      <c r="M38" s="11"/>
      <c r="N38" s="10">
        <v>3.7207388403030892</v>
      </c>
      <c r="O38"/>
      <c r="P38"/>
      <c r="Q38"/>
      <c r="R38"/>
      <c r="S38"/>
      <c r="T38"/>
    </row>
    <row r="39" spans="1:20" s="8" customFormat="1" ht="13.2" x14ac:dyDescent="0.25">
      <c r="B39" s="485"/>
      <c r="F39" s="24" t="s">
        <v>15</v>
      </c>
      <c r="L39" s="81">
        <v>382.48153098111942</v>
      </c>
      <c r="M39" s="11"/>
      <c r="N39" s="81">
        <v>0</v>
      </c>
      <c r="O39"/>
      <c r="P39"/>
      <c r="Q39"/>
      <c r="R39"/>
      <c r="S39"/>
      <c r="T39"/>
    </row>
    <row r="40" spans="1:20" s="8" customFormat="1" ht="13.2" x14ac:dyDescent="0.25">
      <c r="B40" s="485"/>
      <c r="F40" s="24" t="s">
        <v>16</v>
      </c>
      <c r="L40" s="81">
        <v>36.684602464623296</v>
      </c>
      <c r="M40" s="11"/>
      <c r="N40" s="81">
        <v>3.7207388403030892</v>
      </c>
      <c r="O40"/>
      <c r="P40"/>
      <c r="Q40"/>
      <c r="R40"/>
      <c r="S40"/>
      <c r="T40"/>
    </row>
    <row r="41" spans="1:20" s="8" customFormat="1" ht="7.5" customHeight="1" x14ac:dyDescent="0.25">
      <c r="B41" s="485"/>
      <c r="L41" s="81"/>
      <c r="M41" s="11"/>
      <c r="N41" s="81"/>
      <c r="O41"/>
      <c r="P41"/>
      <c r="Q41"/>
      <c r="R41"/>
      <c r="S41"/>
      <c r="T41"/>
    </row>
    <row r="42" spans="1:20" s="8" customFormat="1" ht="13.2" x14ac:dyDescent="0.25">
      <c r="B42" s="485"/>
      <c r="D42" s="22"/>
      <c r="L42" s="10"/>
      <c r="M42" s="47"/>
      <c r="N42" s="10"/>
      <c r="O42"/>
      <c r="P42"/>
      <c r="Q42"/>
      <c r="R42"/>
      <c r="S42"/>
      <c r="T42"/>
    </row>
    <row r="43" spans="1:20" s="8" customFormat="1" ht="7.5" customHeight="1" x14ac:dyDescent="0.25">
      <c r="B43" s="485"/>
      <c r="L43" s="17"/>
      <c r="M43" s="11"/>
      <c r="N43" s="17"/>
      <c r="O43"/>
      <c r="P43"/>
      <c r="Q43"/>
      <c r="R43"/>
      <c r="S43"/>
      <c r="T43"/>
    </row>
    <row r="44" spans="1:20" s="8" customFormat="1" ht="13.2" x14ac:dyDescent="0.25">
      <c r="B44" s="485">
        <v>2</v>
      </c>
      <c r="C44" s="21" t="s">
        <v>24</v>
      </c>
      <c r="L44" s="79">
        <v>6571.0037224899852</v>
      </c>
      <c r="M44" s="11"/>
      <c r="N44" s="384">
        <v>0</v>
      </c>
      <c r="O44"/>
      <c r="P44"/>
      <c r="Q44"/>
      <c r="R44"/>
      <c r="S44"/>
      <c r="T44"/>
    </row>
    <row r="45" spans="1:20" s="8" customFormat="1" x14ac:dyDescent="0.3">
      <c r="A45" s="1"/>
      <c r="B45" s="485"/>
      <c r="L45" s="10"/>
      <c r="M45" s="11"/>
      <c r="N45" s="10"/>
      <c r="O45"/>
      <c r="P45"/>
      <c r="Q45"/>
      <c r="R45"/>
      <c r="S45"/>
      <c r="T45"/>
    </row>
    <row r="46" spans="1:20" s="8" customFormat="1" ht="13.2" x14ac:dyDescent="0.25">
      <c r="B46" s="485">
        <v>3</v>
      </c>
      <c r="C46" s="21" t="s">
        <v>25</v>
      </c>
      <c r="L46" s="79">
        <v>11195.054200243187</v>
      </c>
      <c r="M46" s="11"/>
      <c r="N46" s="384">
        <v>0</v>
      </c>
      <c r="O46"/>
      <c r="P46"/>
      <c r="Q46"/>
      <c r="R46"/>
      <c r="S46"/>
      <c r="T46"/>
    </row>
    <row r="47" spans="1:20" s="8" customFormat="1" ht="13.2" x14ac:dyDescent="0.25">
      <c r="B47" s="485"/>
      <c r="C47" s="21"/>
      <c r="L47" s="10"/>
      <c r="M47" s="11"/>
      <c r="N47" s="10"/>
      <c r="O47"/>
      <c r="P47"/>
      <c r="Q47"/>
      <c r="R47"/>
      <c r="S47"/>
      <c r="T47"/>
    </row>
    <row r="48" spans="1:20" s="8" customFormat="1" ht="13.2" x14ac:dyDescent="0.25">
      <c r="B48" s="485">
        <v>4</v>
      </c>
      <c r="C48" s="21" t="s">
        <v>26</v>
      </c>
      <c r="H48" s="14"/>
      <c r="I48" s="8" t="s">
        <v>27</v>
      </c>
      <c r="L48" s="79">
        <v>12419.923439019258</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85">
        <v>5</v>
      </c>
      <c r="C51" s="21" t="s">
        <v>93</v>
      </c>
      <c r="G51" s="14"/>
      <c r="L51" s="79">
        <v>8399.5723690050982</v>
      </c>
      <c r="N51" s="79">
        <v>9894.0772924158991</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8399.5723690050982</v>
      </c>
      <c r="M56" s="388"/>
      <c r="N56" s="10">
        <v>9894.0772924158991</v>
      </c>
    </row>
    <row r="57" spans="1:32" s="28" customFormat="1" ht="15.75" customHeight="1" x14ac:dyDescent="0.25">
      <c r="G57" s="14" t="s">
        <v>30</v>
      </c>
      <c r="L57" s="80">
        <v>398.483620351848</v>
      </c>
      <c r="M57" s="388"/>
      <c r="N57" s="80">
        <v>1536.700512425333</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3043.6951011459769</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3043.6951011459769</v>
      </c>
      <c r="M63" s="85"/>
      <c r="N63" s="66"/>
    </row>
    <row r="64" spans="1:32" ht="13.2" x14ac:dyDescent="0.25">
      <c r="A64" s="8"/>
      <c r="G64" s="64"/>
      <c r="H64" s="64"/>
      <c r="I64" s="64"/>
      <c r="J64" s="64"/>
      <c r="K64" s="64"/>
      <c r="L64" s="85"/>
      <c r="M64" s="85"/>
      <c r="N64" s="66"/>
    </row>
    <row r="65" spans="1:20" s="8" customFormat="1" x14ac:dyDescent="0.3">
      <c r="A65" s="1"/>
      <c r="B65" s="485"/>
      <c r="G65" s="64"/>
      <c r="H65" s="64"/>
      <c r="I65" s="64"/>
      <c r="J65" s="64"/>
      <c r="K65" s="64"/>
      <c r="L65" s="85"/>
      <c r="M65" s="85"/>
      <c r="N65" s="66"/>
      <c r="O65"/>
      <c r="P65"/>
      <c r="Q65"/>
      <c r="R65"/>
      <c r="S65"/>
      <c r="T65"/>
    </row>
    <row r="66" spans="1:20" s="8" customFormat="1" x14ac:dyDescent="0.3">
      <c r="A66" s="1"/>
      <c r="B66" s="485"/>
      <c r="G66" s="64"/>
      <c r="H66" s="64"/>
      <c r="I66" s="64"/>
      <c r="J66" s="64"/>
      <c r="K66" s="64"/>
      <c r="L66" s="85"/>
      <c r="M66" s="85"/>
      <c r="N66" s="66"/>
      <c r="O66"/>
      <c r="P66"/>
      <c r="Q66"/>
      <c r="R66"/>
      <c r="S66"/>
      <c r="T66"/>
    </row>
    <row r="67" spans="1:20" s="8" customFormat="1" x14ac:dyDescent="0.3">
      <c r="A67" s="1"/>
      <c r="B67" s="485"/>
      <c r="G67" s="64"/>
      <c r="H67" s="64"/>
      <c r="I67" s="64"/>
      <c r="J67" s="64"/>
      <c r="K67" s="64"/>
      <c r="L67" s="85"/>
      <c r="M67" s="85"/>
      <c r="N67" s="66"/>
      <c r="O67"/>
      <c r="P67"/>
      <c r="Q67"/>
      <c r="R67"/>
      <c r="S67"/>
      <c r="T67"/>
    </row>
    <row r="68" spans="1:20" s="8" customFormat="1" x14ac:dyDescent="0.3">
      <c r="A68" s="18" t="s">
        <v>76</v>
      </c>
      <c r="B68" s="485"/>
      <c r="L68" s="10"/>
      <c r="M68" s="11"/>
      <c r="N68" s="48" t="s">
        <v>1</v>
      </c>
      <c r="O68"/>
      <c r="P68"/>
      <c r="Q68"/>
      <c r="R68"/>
      <c r="S68"/>
      <c r="T68"/>
    </row>
    <row r="69" spans="1:20" s="8" customFormat="1" x14ac:dyDescent="0.3">
      <c r="A69" s="1"/>
      <c r="B69" s="485"/>
      <c r="L69" s="10"/>
      <c r="M69" s="11"/>
      <c r="N69" s="10"/>
      <c r="O69"/>
      <c r="P69"/>
      <c r="Q69"/>
      <c r="R69"/>
      <c r="S69"/>
      <c r="T69"/>
    </row>
    <row r="70" spans="1:20" s="8" customFormat="1" x14ac:dyDescent="0.3">
      <c r="A70" s="14"/>
      <c r="B70" s="485"/>
      <c r="C70" s="61"/>
      <c r="D70" s="60"/>
      <c r="L70" s="75" t="s">
        <v>2</v>
      </c>
      <c r="M70" s="16"/>
      <c r="N70" s="75" t="s">
        <v>3</v>
      </c>
      <c r="O70"/>
      <c r="P70"/>
      <c r="Q70"/>
      <c r="R70"/>
      <c r="S70"/>
      <c r="T70"/>
    </row>
    <row r="71" spans="1:20" s="8" customFormat="1" x14ac:dyDescent="0.3">
      <c r="A71" s="1"/>
      <c r="B71" s="485"/>
      <c r="L71" s="10"/>
      <c r="M71" s="11"/>
      <c r="N71" s="10"/>
      <c r="O71"/>
      <c r="P71"/>
      <c r="Q71"/>
      <c r="R71"/>
      <c r="S71"/>
      <c r="T71"/>
    </row>
    <row r="72" spans="1:20" s="8" customFormat="1" x14ac:dyDescent="0.3">
      <c r="A72" s="1"/>
      <c r="B72" s="29">
        <v>1</v>
      </c>
      <c r="C72" s="21" t="s">
        <v>34</v>
      </c>
      <c r="I72" s="15" t="s">
        <v>35</v>
      </c>
      <c r="J72" s="13"/>
      <c r="K72" s="13"/>
      <c r="L72" s="79">
        <v>-442.45752200899159</v>
      </c>
      <c r="M72" s="30"/>
      <c r="N72" s="79">
        <v>-14654.310396113771</v>
      </c>
      <c r="O72"/>
      <c r="P72"/>
      <c r="Q72"/>
      <c r="R72"/>
      <c r="S72"/>
      <c r="T72"/>
    </row>
    <row r="73" spans="1:20" s="8" customFormat="1" x14ac:dyDescent="0.3">
      <c r="A73" s="1"/>
      <c r="B73" s="485"/>
      <c r="C73" s="15"/>
      <c r="D73" s="14"/>
      <c r="I73" s="13"/>
      <c r="L73" s="10"/>
      <c r="M73" s="30"/>
      <c r="N73" s="10"/>
      <c r="O73"/>
      <c r="P73"/>
      <c r="Q73"/>
      <c r="R73"/>
      <c r="S73"/>
      <c r="T73"/>
    </row>
    <row r="74" spans="1:20" s="8" customFormat="1" x14ac:dyDescent="0.3">
      <c r="A74" s="1"/>
      <c r="B74" s="485"/>
      <c r="I74" s="8" t="s">
        <v>29</v>
      </c>
      <c r="J74" s="31" t="s">
        <v>36</v>
      </c>
      <c r="K74" s="31"/>
      <c r="L74" s="10">
        <v>0</v>
      </c>
      <c r="M74" s="30"/>
      <c r="N74" s="10">
        <v>-6091.2319163737693</v>
      </c>
      <c r="O74"/>
      <c r="P74"/>
      <c r="Q74"/>
      <c r="R74"/>
      <c r="S74"/>
      <c r="T74"/>
    </row>
    <row r="75" spans="1:20" s="8" customFormat="1" x14ac:dyDescent="0.3">
      <c r="A75" s="1"/>
      <c r="B75" s="485"/>
      <c r="I75" s="13"/>
      <c r="J75" s="32" t="s">
        <v>37</v>
      </c>
      <c r="K75" s="32"/>
      <c r="L75" s="10">
        <v>0</v>
      </c>
      <c r="M75" s="30"/>
      <c r="N75" s="10">
        <v>-5336.1945778800009</v>
      </c>
      <c r="O75"/>
      <c r="P75"/>
      <c r="Q75"/>
      <c r="R75"/>
      <c r="S75"/>
      <c r="T75"/>
    </row>
    <row r="76" spans="1:20" s="8" customFormat="1" x14ac:dyDescent="0.3">
      <c r="A76" s="1"/>
      <c r="B76" s="485"/>
      <c r="I76" s="13"/>
      <c r="J76" s="31" t="s">
        <v>38</v>
      </c>
      <c r="K76" s="31"/>
      <c r="L76" s="10">
        <v>-442.45752200899159</v>
      </c>
      <c r="M76" s="30"/>
      <c r="N76" s="10">
        <v>-3226.8839018600002</v>
      </c>
      <c r="O76"/>
      <c r="P76"/>
      <c r="Q76"/>
      <c r="R76"/>
      <c r="S76"/>
      <c r="T76"/>
    </row>
    <row r="77" spans="1:20" s="8" customFormat="1" ht="12.75" customHeight="1" x14ac:dyDescent="0.3">
      <c r="A77" s="1"/>
      <c r="B77" s="485"/>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-19809.764109916563</v>
      </c>
      <c r="M79" s="30"/>
      <c r="N79" s="79">
        <v>52.651913605648588</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-37546.764109916563</v>
      </c>
      <c r="M81" s="33"/>
      <c r="N81" s="79">
        <v>-11543.820492345039</v>
      </c>
    </row>
    <row r="82" spans="1:14" ht="9" customHeight="1" x14ac:dyDescent="0.25">
      <c r="A82" s="8"/>
      <c r="I82" s="13"/>
      <c r="M82" s="30"/>
    </row>
    <row r="83" spans="1:14" ht="13.2" x14ac:dyDescent="0.25">
      <c r="A83" s="8"/>
      <c r="B83" s="8"/>
      <c r="I83" s="8" t="s">
        <v>29</v>
      </c>
      <c r="J83" s="31" t="s">
        <v>36</v>
      </c>
      <c r="K83" s="31"/>
      <c r="L83" s="10">
        <v>-11207.43994416205</v>
      </c>
      <c r="N83" s="10">
        <v>-5171.4267990966509</v>
      </c>
    </row>
    <row r="84" spans="1:14" ht="13.2" x14ac:dyDescent="0.25">
      <c r="A84" s="8"/>
      <c r="B84" s="8"/>
      <c r="I84" s="13"/>
      <c r="J84" s="32" t="s">
        <v>37</v>
      </c>
      <c r="K84" s="32"/>
      <c r="L84" s="10">
        <v>-9596.0000573636717</v>
      </c>
      <c r="N84" s="10">
        <v>-4381.2091899966026</v>
      </c>
    </row>
    <row r="85" spans="1:14" ht="13.2" x14ac:dyDescent="0.25">
      <c r="A85" s="8"/>
      <c r="B85" s="8"/>
      <c r="I85" s="13"/>
      <c r="J85" s="31" t="s">
        <v>38</v>
      </c>
      <c r="K85" s="31"/>
      <c r="L85" s="10">
        <v>-16743.324108390843</v>
      </c>
      <c r="N85" s="10">
        <v>-1991.1845032517858</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17737</v>
      </c>
      <c r="M87" s="30"/>
      <c r="N87" s="79">
        <v>11596.472405950688</v>
      </c>
    </row>
    <row r="88" spans="1:14" ht="9" customHeight="1" x14ac:dyDescent="0.25">
      <c r="A88" s="8"/>
      <c r="B88" s="8"/>
      <c r="I88" s="13"/>
      <c r="M88" s="30"/>
    </row>
    <row r="89" spans="1:14" ht="13.2" x14ac:dyDescent="0.25">
      <c r="A89" s="8"/>
      <c r="B89" s="8"/>
      <c r="I89" s="8" t="s">
        <v>29</v>
      </c>
      <c r="J89" s="31" t="s">
        <v>36</v>
      </c>
      <c r="K89" s="31"/>
      <c r="L89" s="10">
        <v>9625</v>
      </c>
      <c r="M89" s="30"/>
      <c r="N89" s="10">
        <v>5145.2754110442711</v>
      </c>
    </row>
    <row r="90" spans="1:14" ht="13.2" x14ac:dyDescent="0.25">
      <c r="A90" s="8"/>
      <c r="B90" s="8"/>
      <c r="I90" s="13"/>
      <c r="J90" s="32" t="s">
        <v>37</v>
      </c>
      <c r="K90" s="32"/>
      <c r="L90" s="10">
        <v>6665</v>
      </c>
      <c r="M90" s="30"/>
      <c r="N90" s="10">
        <v>4386.307575523283</v>
      </c>
    </row>
    <row r="91" spans="1:14" ht="13.2" x14ac:dyDescent="0.25">
      <c r="A91" s="8"/>
      <c r="B91" s="8"/>
      <c r="I91" s="13"/>
      <c r="J91" s="31" t="s">
        <v>38</v>
      </c>
      <c r="K91" s="31"/>
      <c r="L91" s="10">
        <v>1447</v>
      </c>
      <c r="M91" s="30"/>
      <c r="N91" s="10">
        <v>2064.889419383132</v>
      </c>
    </row>
    <row r="92" spans="1:14" ht="12" customHeight="1" x14ac:dyDescent="0.25">
      <c r="A92" s="8"/>
      <c r="B92" s="8"/>
      <c r="I92" s="13"/>
      <c r="J92" s="13"/>
      <c r="K92" s="13"/>
      <c r="M92" s="30"/>
    </row>
    <row r="93" spans="1:14" ht="13.2" x14ac:dyDescent="0.25">
      <c r="A93" s="8"/>
      <c r="B93" s="29">
        <v>3</v>
      </c>
      <c r="C93" s="21" t="s">
        <v>121</v>
      </c>
      <c r="L93" s="79">
        <v>-14198.111007962769</v>
      </c>
      <c r="M93" s="33"/>
      <c r="N93" s="79">
        <v>0</v>
      </c>
    </row>
    <row r="94" spans="1:14" ht="35.25" customHeight="1" x14ac:dyDescent="0.25">
      <c r="A94" s="8"/>
      <c r="B94" s="8"/>
      <c r="C94" s="8" t="s">
        <v>122</v>
      </c>
      <c r="I94" s="15" t="s">
        <v>44</v>
      </c>
      <c r="J94" s="13"/>
      <c r="K94" s="13"/>
      <c r="L94" s="17">
        <v>-14198.111007962769</v>
      </c>
      <c r="M94" s="46"/>
      <c r="N94" s="17">
        <v>0</v>
      </c>
    </row>
    <row r="95" spans="1:14" ht="18.75" customHeight="1" x14ac:dyDescent="0.25">
      <c r="A95" s="8"/>
      <c r="B95" s="8"/>
      <c r="I95" s="8" t="s">
        <v>29</v>
      </c>
      <c r="J95" s="31" t="s">
        <v>36</v>
      </c>
      <c r="L95" s="10">
        <v>-11379.576157233898</v>
      </c>
      <c r="N95" s="10">
        <v>0</v>
      </c>
    </row>
    <row r="96" spans="1:14" ht="13.2" x14ac:dyDescent="0.25">
      <c r="A96" s="8"/>
      <c r="B96" s="8"/>
      <c r="J96" s="32" t="s">
        <v>37</v>
      </c>
      <c r="L96" s="10">
        <v>-2775.0645373988705</v>
      </c>
      <c r="N96" s="10">
        <v>0</v>
      </c>
    </row>
    <row r="97" spans="1:20" s="8" customFormat="1" x14ac:dyDescent="0.3">
      <c r="A97" s="1"/>
      <c r="J97" s="31" t="s">
        <v>38</v>
      </c>
      <c r="L97" s="10">
        <v>-43.470313329999996</v>
      </c>
      <c r="M97" s="11"/>
      <c r="N97" s="10">
        <v>0</v>
      </c>
      <c r="O97"/>
      <c r="P97"/>
      <c r="Q97"/>
      <c r="R97"/>
      <c r="S97"/>
      <c r="T97"/>
    </row>
    <row r="98" spans="1:20" s="8" customFormat="1" ht="9" customHeight="1" x14ac:dyDescent="0.3">
      <c r="A98" s="1"/>
      <c r="B98" s="485"/>
      <c r="L98" s="10"/>
      <c r="M98" s="11"/>
      <c r="N98" s="10"/>
      <c r="O98"/>
      <c r="P98"/>
      <c r="Q98"/>
      <c r="R98"/>
      <c r="S98"/>
      <c r="T98"/>
    </row>
    <row r="99" spans="1:20" s="8" customFormat="1" x14ac:dyDescent="0.3">
      <c r="A99" s="1"/>
      <c r="B99" s="485"/>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85"/>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v>-34450.332639888322</v>
      </c>
      <c r="M113" s="46"/>
      <c r="N113" s="17">
        <v>-14601.658482508123</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85"/>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85"/>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485"/>
      <c r="I123" s="13"/>
      <c r="J123" s="13"/>
      <c r="K123" s="13"/>
      <c r="L123" s="10"/>
      <c r="M123" s="30"/>
      <c r="N123" s="10"/>
      <c r="O123"/>
      <c r="P123"/>
      <c r="Q123"/>
      <c r="R123"/>
      <c r="S123"/>
      <c r="T123"/>
    </row>
    <row r="124" spans="1:20" s="8" customFormat="1" x14ac:dyDescent="0.3">
      <c r="A124" s="1"/>
      <c r="B124" s="485"/>
      <c r="C124" s="8" t="s">
        <v>8</v>
      </c>
      <c r="D124" s="8" t="s">
        <v>47</v>
      </c>
      <c r="I124" s="13"/>
      <c r="J124" s="13"/>
      <c r="K124" s="13"/>
      <c r="L124" s="391">
        <v>0</v>
      </c>
      <c r="M124" s="37"/>
      <c r="N124" s="391">
        <v>0</v>
      </c>
      <c r="O124"/>
      <c r="P124"/>
      <c r="Q124"/>
      <c r="R124"/>
      <c r="S124"/>
      <c r="T124"/>
    </row>
    <row r="125" spans="1:20" s="8" customFormat="1" x14ac:dyDescent="0.3">
      <c r="A125" s="1"/>
      <c r="B125" s="485"/>
      <c r="C125" s="8" t="s">
        <v>20</v>
      </c>
      <c r="D125" s="8" t="s">
        <v>48</v>
      </c>
      <c r="I125" s="87"/>
      <c r="J125" s="13"/>
      <c r="K125" s="13"/>
      <c r="L125" s="391">
        <v>0</v>
      </c>
      <c r="M125" s="37"/>
      <c r="N125" s="391">
        <v>0</v>
      </c>
      <c r="O125"/>
      <c r="P125"/>
      <c r="Q125"/>
      <c r="R125"/>
      <c r="S125"/>
      <c r="T125"/>
    </row>
    <row r="126" spans="1:20" s="8" customFormat="1" x14ac:dyDescent="0.3">
      <c r="A126" s="1"/>
      <c r="B126" s="485"/>
      <c r="I126" s="13"/>
      <c r="J126" s="13"/>
      <c r="K126" s="13"/>
      <c r="L126" s="10"/>
      <c r="M126" s="30"/>
      <c r="N126" s="10"/>
      <c r="O126"/>
      <c r="P126"/>
      <c r="Q126"/>
      <c r="R126"/>
      <c r="S126"/>
      <c r="T126"/>
    </row>
    <row r="127" spans="1:20" s="8" customFormat="1" x14ac:dyDescent="0.3">
      <c r="A127" s="1"/>
      <c r="B127" s="485"/>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85"/>
      <c r="I145" s="28"/>
      <c r="J145" s="28"/>
      <c r="K145" s="28"/>
      <c r="L145" s="90"/>
      <c r="M145" s="98"/>
      <c r="N145" s="90"/>
      <c r="O145"/>
      <c r="P145"/>
      <c r="Q145"/>
      <c r="R145"/>
      <c r="S145"/>
      <c r="T145"/>
    </row>
    <row r="146" spans="1:20" s="8" customFormat="1" x14ac:dyDescent="0.3">
      <c r="A146" s="1"/>
      <c r="B146" s="485"/>
      <c r="C146" s="8" t="s">
        <v>54</v>
      </c>
      <c r="D146" s="8" t="s">
        <v>58</v>
      </c>
      <c r="I146" s="28"/>
      <c r="J146" s="28"/>
      <c r="K146" s="28"/>
      <c r="L146" s="39">
        <v>-8254.4263030000002</v>
      </c>
      <c r="M146" s="11"/>
      <c r="N146" s="39">
        <v>-153.62876900000001</v>
      </c>
      <c r="O146"/>
      <c r="P146"/>
      <c r="Q146"/>
      <c r="R146"/>
      <c r="S146"/>
      <c r="T146"/>
    </row>
    <row r="147" spans="1:20" s="8" customFormat="1" x14ac:dyDescent="0.3">
      <c r="A147" s="1"/>
      <c r="B147" s="485"/>
      <c r="I147" s="28"/>
      <c r="J147" s="28"/>
      <c r="K147" s="28"/>
      <c r="L147" s="90"/>
      <c r="M147" s="98"/>
      <c r="N147" s="90"/>
      <c r="O147"/>
      <c r="P147"/>
      <c r="Q147"/>
      <c r="R147"/>
      <c r="S147"/>
      <c r="T147"/>
    </row>
    <row r="148" spans="1:20" s="8" customFormat="1" x14ac:dyDescent="0.3">
      <c r="A148" s="1"/>
      <c r="B148" s="485"/>
      <c r="C148" s="8" t="s">
        <v>59</v>
      </c>
      <c r="D148" s="8" t="s">
        <v>60</v>
      </c>
      <c r="I148" s="28"/>
      <c r="J148" s="28"/>
      <c r="K148" s="28"/>
      <c r="L148" s="40">
        <v>13915.5494905046</v>
      </c>
      <c r="M148" s="35"/>
      <c r="N148" s="40">
        <v>0</v>
      </c>
      <c r="O148"/>
      <c r="P148"/>
      <c r="Q148"/>
      <c r="R148"/>
      <c r="S148"/>
      <c r="T148"/>
    </row>
    <row r="149" spans="1:20" s="8" customFormat="1" x14ac:dyDescent="0.3">
      <c r="A149" s="1"/>
      <c r="B149" s="485"/>
      <c r="D149" s="8" t="s">
        <v>61</v>
      </c>
      <c r="I149" s="28"/>
      <c r="J149" s="28"/>
      <c r="K149" s="28"/>
      <c r="L149" s="40">
        <v>13472.537956293741</v>
      </c>
      <c r="M149" s="11"/>
      <c r="N149" s="40">
        <v>10151.0511445231</v>
      </c>
      <c r="O149"/>
      <c r="P149"/>
      <c r="Q149"/>
      <c r="R149"/>
      <c r="S149"/>
      <c r="T149"/>
    </row>
    <row r="150" spans="1:20" s="8" customFormat="1" x14ac:dyDescent="0.3">
      <c r="A150" s="1"/>
      <c r="B150" s="485"/>
      <c r="D150" s="14"/>
      <c r="I150" s="28"/>
      <c r="J150" s="28"/>
      <c r="K150" s="28"/>
      <c r="L150" s="90"/>
      <c r="M150" s="98"/>
      <c r="N150" s="90"/>
      <c r="O150"/>
      <c r="P150"/>
      <c r="Q150"/>
      <c r="R150"/>
      <c r="S150"/>
      <c r="T150"/>
    </row>
    <row r="151" spans="1:20" s="8" customFormat="1" x14ac:dyDescent="0.3">
      <c r="A151" s="1"/>
      <c r="B151" s="485"/>
      <c r="C151" s="8" t="s">
        <v>62</v>
      </c>
      <c r="D151" s="8" t="s">
        <v>359</v>
      </c>
      <c r="J151" s="28"/>
      <c r="K151" s="28"/>
      <c r="L151" s="39">
        <v>-81186.228987777387</v>
      </c>
      <c r="M151" s="35"/>
      <c r="N151" s="39">
        <v>-1650.298449303576</v>
      </c>
      <c r="O151"/>
      <c r="P151"/>
      <c r="Q151"/>
      <c r="R151"/>
      <c r="S151"/>
      <c r="T151"/>
    </row>
    <row r="152" spans="1:20" s="8" customFormat="1" x14ac:dyDescent="0.3">
      <c r="A152" s="1"/>
      <c r="B152" s="485"/>
      <c r="I152" s="8" t="s">
        <v>64</v>
      </c>
      <c r="J152" s="28"/>
      <c r="K152" s="28"/>
      <c r="L152" s="27">
        <v>-3059.3153345927431</v>
      </c>
      <c r="M152" s="11"/>
      <c r="N152" s="27">
        <v>-1639.6957910000001</v>
      </c>
      <c r="O152"/>
      <c r="P152"/>
      <c r="Q152"/>
      <c r="R152"/>
      <c r="S152"/>
      <c r="T152"/>
    </row>
    <row r="153" spans="1:20" s="8" customFormat="1" x14ac:dyDescent="0.3">
      <c r="A153" s="1"/>
      <c r="B153" s="485"/>
      <c r="I153" s="8" t="s">
        <v>65</v>
      </c>
      <c r="J153" s="28"/>
      <c r="K153" s="28"/>
      <c r="L153" s="27">
        <v>-79256.268733079996</v>
      </c>
      <c r="M153" s="11"/>
      <c r="N153" s="27">
        <v>2.2223884986965801</v>
      </c>
      <c r="O153"/>
      <c r="P153"/>
      <c r="Q153"/>
      <c r="R153"/>
      <c r="S153"/>
      <c r="T153"/>
    </row>
    <row r="154" spans="1:20" s="8" customFormat="1" x14ac:dyDescent="0.3">
      <c r="A154" s="1"/>
      <c r="B154" s="485"/>
      <c r="I154" s="8" t="s">
        <v>66</v>
      </c>
      <c r="J154" s="28"/>
      <c r="K154" s="28"/>
      <c r="L154" s="27">
        <v>1129.3550798953529</v>
      </c>
      <c r="M154" s="11"/>
      <c r="N154" s="27">
        <v>-12.82504680227248</v>
      </c>
      <c r="O154"/>
      <c r="P154"/>
      <c r="Q154"/>
      <c r="R154"/>
      <c r="S154"/>
      <c r="T154"/>
    </row>
    <row r="155" spans="1:20" s="8" customFormat="1" x14ac:dyDescent="0.3">
      <c r="A155" s="1"/>
      <c r="B155" s="485"/>
      <c r="I155" s="8" t="s">
        <v>67</v>
      </c>
      <c r="J155" s="28"/>
      <c r="K155" s="28"/>
      <c r="L155" s="393">
        <v>0</v>
      </c>
      <c r="M155" s="11"/>
      <c r="N155" s="393">
        <v>0</v>
      </c>
      <c r="O155"/>
      <c r="P155"/>
      <c r="Q155"/>
      <c r="R155"/>
      <c r="S155"/>
      <c r="T155"/>
    </row>
    <row r="156" spans="1:20" s="8" customFormat="1" x14ac:dyDescent="0.3">
      <c r="A156" s="1"/>
      <c r="B156" s="485"/>
      <c r="I156" s="28"/>
      <c r="J156" s="28"/>
      <c r="K156" s="28"/>
      <c r="L156" s="90"/>
      <c r="M156" s="98"/>
      <c r="N156" s="90"/>
      <c r="O156"/>
      <c r="P156"/>
      <c r="Q156"/>
      <c r="R156"/>
      <c r="S156"/>
      <c r="T156"/>
    </row>
    <row r="157" spans="1:20" s="8" customFormat="1" x14ac:dyDescent="0.3">
      <c r="A157" s="1"/>
      <c r="B157" s="485"/>
      <c r="C157" s="8" t="s">
        <v>68</v>
      </c>
      <c r="D157" s="8" t="s">
        <v>158</v>
      </c>
      <c r="I157" s="28"/>
      <c r="J157" s="28"/>
      <c r="K157" s="28"/>
      <c r="L157" s="392">
        <v>0</v>
      </c>
      <c r="M157" s="98"/>
      <c r="N157" s="392">
        <v>0</v>
      </c>
      <c r="O157"/>
      <c r="P157"/>
      <c r="Q157"/>
      <c r="R157"/>
      <c r="S157"/>
      <c r="T157"/>
    </row>
    <row r="158" spans="1:20" s="8" customFormat="1" x14ac:dyDescent="0.3">
      <c r="A158" s="1"/>
      <c r="B158" s="485"/>
      <c r="D158" s="8" t="s">
        <v>41</v>
      </c>
      <c r="I158" s="28"/>
      <c r="J158" s="28"/>
      <c r="K158" s="28"/>
      <c r="L158" s="90"/>
      <c r="M158" s="98"/>
      <c r="N158" s="90"/>
      <c r="O158"/>
      <c r="P158"/>
      <c r="Q158"/>
      <c r="R158"/>
      <c r="S158"/>
      <c r="T158"/>
    </row>
    <row r="159" spans="1:20" s="8" customFormat="1" x14ac:dyDescent="0.3">
      <c r="A159" s="1"/>
      <c r="B159" s="485"/>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3"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AF186"/>
  <sheetViews>
    <sheetView showGridLines="0" view="pageBreakPreview" zoomScale="85" zoomScaleNormal="100" zoomScaleSheetLayoutView="85" workbookViewId="0">
      <pane ySplit="4" topLeftCell="A5" activePane="bottomLeft" state="frozen"/>
      <selection pane="bottomLeft" activeCell="N55" sqref="N55"/>
    </sheetView>
  </sheetViews>
  <sheetFormatPr defaultColWidth="9.109375" defaultRowHeight="15.6" x14ac:dyDescent="0.3"/>
  <cols>
    <col min="1" max="1" width="2.88671875" style="1" customWidth="1"/>
    <col min="2" max="2" width="5" style="484"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42767</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142259.32160910044</v>
      </c>
      <c r="M8" s="76"/>
      <c r="N8" s="76">
        <v>20691.707484481864</v>
      </c>
    </row>
    <row r="9" spans="1:32" s="97" customFormat="1" ht="15" x14ac:dyDescent="0.25">
      <c r="A9" s="3"/>
      <c r="L9" s="77"/>
      <c r="M9" s="98"/>
      <c r="N9" s="77"/>
      <c r="O9"/>
      <c r="P9"/>
      <c r="Q9"/>
      <c r="R9"/>
      <c r="S9"/>
      <c r="T9"/>
      <c r="U9"/>
      <c r="V9"/>
      <c r="W9"/>
      <c r="X9"/>
      <c r="Y9"/>
      <c r="Z9"/>
      <c r="AA9"/>
      <c r="AB9"/>
      <c r="AC9"/>
      <c r="AD9"/>
      <c r="AE9"/>
      <c r="AF9"/>
    </row>
    <row r="10" spans="1:32" x14ac:dyDescent="0.3">
      <c r="B10" s="484">
        <v>1</v>
      </c>
      <c r="C10" s="21" t="s">
        <v>7</v>
      </c>
      <c r="L10" s="79">
        <v>103447.2193832513</v>
      </c>
      <c r="M10" s="79"/>
      <c r="N10" s="79">
        <v>11435.845700481867</v>
      </c>
    </row>
    <row r="11" spans="1:32" ht="7.5" customHeight="1" x14ac:dyDescent="0.3">
      <c r="L11" s="17"/>
      <c r="N11" s="17"/>
    </row>
    <row r="12" spans="1:32" ht="15.75" customHeight="1" x14ac:dyDescent="0.3">
      <c r="C12" s="8" t="s">
        <v>8</v>
      </c>
      <c r="D12" s="8" t="s">
        <v>9</v>
      </c>
      <c r="L12" s="79">
        <v>101841.98629098471</v>
      </c>
      <c r="N12" s="79">
        <v>9391.2358244999996</v>
      </c>
      <c r="O12" s="471"/>
    </row>
    <row r="13" spans="1:32" ht="7.5" customHeight="1" x14ac:dyDescent="0.3"/>
    <row r="14" spans="1:32" ht="15" customHeight="1" x14ac:dyDescent="0.3">
      <c r="D14" s="8" t="s">
        <v>10</v>
      </c>
      <c r="L14" s="17">
        <v>95567.754551984719</v>
      </c>
      <c r="N14" s="17">
        <v>5728.3638305000004</v>
      </c>
    </row>
    <row r="15" spans="1:32" ht="15" customHeight="1" x14ac:dyDescent="0.3">
      <c r="D15" s="22" t="s">
        <v>11</v>
      </c>
      <c r="E15" s="23" t="s">
        <v>12</v>
      </c>
      <c r="L15" s="10">
        <v>93841.125464984725</v>
      </c>
      <c r="N15" s="10">
        <v>5728.3638305000004</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1726.629087</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1726.629087</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6274.2317390000007</v>
      </c>
      <c r="M23" s="19"/>
      <c r="N23" s="17">
        <v>3662.8719940000001</v>
      </c>
      <c r="O23"/>
      <c r="P23"/>
      <c r="Q23"/>
      <c r="R23"/>
      <c r="S23"/>
      <c r="T23"/>
    </row>
    <row r="24" spans="1:20" s="8" customFormat="1" ht="15" customHeight="1" x14ac:dyDescent="0.25">
      <c r="D24" s="22" t="s">
        <v>11</v>
      </c>
      <c r="E24" s="23" t="s">
        <v>12</v>
      </c>
      <c r="L24" s="10">
        <v>5627.7751550000003</v>
      </c>
      <c r="M24" s="11"/>
      <c r="N24" s="10">
        <v>3662.8719940000001</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646.45658400000002</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646.45658400000002</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1605.2330922665872</v>
      </c>
      <c r="M32" s="19"/>
      <c r="N32" s="17">
        <v>2044.6098759818674</v>
      </c>
      <c r="O32"/>
      <c r="P32"/>
      <c r="Q32"/>
      <c r="R32"/>
      <c r="S32"/>
      <c r="T32"/>
    </row>
    <row r="33" spans="1:20" s="8" customFormat="1" ht="7.5" customHeight="1" x14ac:dyDescent="0.25">
      <c r="B33" s="484"/>
      <c r="L33" s="17"/>
      <c r="M33" s="11"/>
      <c r="N33" s="17"/>
      <c r="O33"/>
      <c r="P33"/>
      <c r="Q33"/>
      <c r="R33"/>
      <c r="S33"/>
      <c r="T33"/>
    </row>
    <row r="34" spans="1:20" s="8" customFormat="1" ht="13.2" x14ac:dyDescent="0.25">
      <c r="B34" s="484"/>
      <c r="D34" s="22" t="s">
        <v>11</v>
      </c>
      <c r="E34" s="8" t="s">
        <v>21</v>
      </c>
      <c r="L34" s="10">
        <v>1174.40197185537</v>
      </c>
      <c r="M34" s="11"/>
      <c r="N34" s="10">
        <v>2040.9660881465236</v>
      </c>
      <c r="O34"/>
      <c r="P34"/>
      <c r="Q34"/>
      <c r="R34"/>
      <c r="S34"/>
      <c r="T34"/>
    </row>
    <row r="35" spans="1:20" s="8" customFormat="1" ht="13.2" x14ac:dyDescent="0.25">
      <c r="B35" s="484"/>
      <c r="D35" s="22" t="s">
        <v>13</v>
      </c>
      <c r="E35" s="8" t="s">
        <v>22</v>
      </c>
      <c r="L35" s="10">
        <v>10.944769379909847</v>
      </c>
      <c r="M35" s="11"/>
      <c r="N35" s="10">
        <v>8.0753024020672783E-3</v>
      </c>
      <c r="O35"/>
      <c r="P35"/>
      <c r="Q35"/>
      <c r="R35"/>
      <c r="S35"/>
      <c r="T35"/>
    </row>
    <row r="36" spans="1:20" s="8" customFormat="1" ht="15.75" customHeight="1" x14ac:dyDescent="0.25">
      <c r="B36" s="484"/>
      <c r="F36" s="24" t="s">
        <v>15</v>
      </c>
      <c r="L36" s="81">
        <v>10.944767379909846</v>
      </c>
      <c r="M36" s="11"/>
      <c r="N36" s="81">
        <v>8.0753024020672783E-3</v>
      </c>
      <c r="O36"/>
      <c r="P36"/>
      <c r="Q36"/>
      <c r="R36"/>
      <c r="S36"/>
      <c r="T36"/>
    </row>
    <row r="37" spans="1:20" s="8" customFormat="1" ht="13.2" x14ac:dyDescent="0.25">
      <c r="B37" s="484"/>
      <c r="F37" s="24" t="s">
        <v>16</v>
      </c>
      <c r="L37" s="81">
        <v>1.9999999999999999E-6</v>
      </c>
      <c r="M37" s="11"/>
      <c r="N37" s="81">
        <v>0</v>
      </c>
      <c r="O37"/>
      <c r="P37"/>
      <c r="Q37"/>
      <c r="R37"/>
      <c r="S37"/>
      <c r="T37"/>
    </row>
    <row r="38" spans="1:20" s="8" customFormat="1" ht="13.2" x14ac:dyDescent="0.25">
      <c r="B38" s="484"/>
      <c r="D38" s="22" t="s">
        <v>17</v>
      </c>
      <c r="E38" s="8" t="s">
        <v>23</v>
      </c>
      <c r="L38" s="10">
        <v>419.88635103130736</v>
      </c>
      <c r="M38" s="11"/>
      <c r="N38" s="10">
        <v>3.6357125329417062</v>
      </c>
      <c r="O38"/>
      <c r="P38"/>
      <c r="Q38"/>
      <c r="R38"/>
      <c r="S38"/>
      <c r="T38"/>
    </row>
    <row r="39" spans="1:20" s="8" customFormat="1" ht="13.2" x14ac:dyDescent="0.25">
      <c r="B39" s="484"/>
      <c r="F39" s="24" t="s">
        <v>15</v>
      </c>
      <c r="L39" s="81">
        <v>412.30812049259191</v>
      </c>
      <c r="M39" s="11"/>
      <c r="N39" s="81">
        <v>0</v>
      </c>
      <c r="O39"/>
      <c r="P39"/>
      <c r="Q39"/>
      <c r="R39"/>
      <c r="S39"/>
      <c r="T39"/>
    </row>
    <row r="40" spans="1:20" s="8" customFormat="1" ht="13.2" x14ac:dyDescent="0.25">
      <c r="B40" s="484"/>
      <c r="F40" s="24" t="s">
        <v>16</v>
      </c>
      <c r="L40" s="81">
        <v>7.5782305387154398</v>
      </c>
      <c r="M40" s="11"/>
      <c r="N40" s="81">
        <v>3.6357125329417062</v>
      </c>
      <c r="O40"/>
      <c r="P40"/>
      <c r="Q40"/>
      <c r="R40"/>
      <c r="S40"/>
      <c r="T40"/>
    </row>
    <row r="41" spans="1:20" s="8" customFormat="1" ht="7.5" customHeight="1" x14ac:dyDescent="0.25">
      <c r="B41" s="484"/>
      <c r="L41" s="81"/>
      <c r="M41" s="11"/>
      <c r="N41" s="81"/>
      <c r="O41"/>
      <c r="P41"/>
      <c r="Q41"/>
      <c r="R41"/>
      <c r="S41"/>
      <c r="T41"/>
    </row>
    <row r="42" spans="1:20" s="8" customFormat="1" ht="13.2" x14ac:dyDescent="0.25">
      <c r="B42" s="484"/>
      <c r="D42" s="22"/>
      <c r="L42" s="10"/>
      <c r="M42" s="47"/>
      <c r="N42" s="10"/>
      <c r="O42"/>
      <c r="P42"/>
      <c r="Q42"/>
      <c r="R42"/>
      <c r="S42"/>
      <c r="T42"/>
    </row>
    <row r="43" spans="1:20" s="8" customFormat="1" ht="7.5" customHeight="1" x14ac:dyDescent="0.25">
      <c r="B43" s="484"/>
      <c r="L43" s="17"/>
      <c r="M43" s="11"/>
      <c r="N43" s="17"/>
      <c r="O43"/>
      <c r="P43"/>
      <c r="Q43"/>
      <c r="R43"/>
      <c r="S43"/>
      <c r="T43"/>
    </row>
    <row r="44" spans="1:20" s="8" customFormat="1" ht="13.2" x14ac:dyDescent="0.25">
      <c r="B44" s="484">
        <v>2</v>
      </c>
      <c r="C44" s="21" t="s">
        <v>24</v>
      </c>
      <c r="L44" s="79">
        <v>6556.6689222891773</v>
      </c>
      <c r="M44" s="11"/>
      <c r="N44" s="384">
        <v>0</v>
      </c>
      <c r="O44"/>
      <c r="P44"/>
      <c r="Q44"/>
      <c r="R44"/>
      <c r="S44"/>
      <c r="T44"/>
    </row>
    <row r="45" spans="1:20" s="8" customFormat="1" x14ac:dyDescent="0.3">
      <c r="A45" s="1"/>
      <c r="B45" s="484"/>
      <c r="L45" s="10"/>
      <c r="M45" s="11"/>
      <c r="N45" s="10"/>
      <c r="O45"/>
      <c r="P45"/>
      <c r="Q45"/>
      <c r="R45"/>
      <c r="S45"/>
      <c r="T45"/>
    </row>
    <row r="46" spans="1:20" s="8" customFormat="1" ht="13.2" x14ac:dyDescent="0.25">
      <c r="B46" s="484">
        <v>3</v>
      </c>
      <c r="C46" s="21" t="s">
        <v>25</v>
      </c>
      <c r="L46" s="79">
        <v>11169.108462460976</v>
      </c>
      <c r="M46" s="11"/>
      <c r="N46" s="384">
        <v>0</v>
      </c>
      <c r="O46"/>
      <c r="P46"/>
      <c r="Q46"/>
      <c r="R46"/>
      <c r="S46"/>
      <c r="T46"/>
    </row>
    <row r="47" spans="1:20" s="8" customFormat="1" ht="13.2" x14ac:dyDescent="0.25">
      <c r="B47" s="484"/>
      <c r="C47" s="21"/>
      <c r="L47" s="10"/>
      <c r="M47" s="11"/>
      <c r="N47" s="10"/>
      <c r="O47"/>
      <c r="P47"/>
      <c r="Q47"/>
      <c r="R47"/>
      <c r="S47"/>
      <c r="T47"/>
    </row>
    <row r="48" spans="1:20" s="8" customFormat="1" ht="13.2" x14ac:dyDescent="0.25">
      <c r="B48" s="484">
        <v>4</v>
      </c>
      <c r="C48" s="21" t="s">
        <v>26</v>
      </c>
      <c r="H48" s="14"/>
      <c r="I48" s="8" t="s">
        <v>27</v>
      </c>
      <c r="L48" s="79">
        <v>12532.701195099004</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84">
        <v>5</v>
      </c>
      <c r="C51" s="21" t="s">
        <v>93</v>
      </c>
      <c r="G51" s="14"/>
      <c r="L51" s="79">
        <v>8553.623646</v>
      </c>
      <c r="N51" s="79">
        <v>9255.8617839999988</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8553.623646</v>
      </c>
      <c r="M56" s="388"/>
      <c r="N56" s="10">
        <v>9255.8617839999988</v>
      </c>
    </row>
    <row r="57" spans="1:32" s="28" customFormat="1" ht="15.75" customHeight="1" x14ac:dyDescent="0.25">
      <c r="G57" s="14" t="s">
        <v>30</v>
      </c>
      <c r="L57" s="80">
        <v>712.70562199999995</v>
      </c>
      <c r="M57" s="388"/>
      <c r="N57" s="80">
        <v>1173.089966</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3024.647587795138</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3024.647587795138</v>
      </c>
      <c r="M63" s="85"/>
      <c r="N63" s="66"/>
    </row>
    <row r="64" spans="1:32" ht="13.2" x14ac:dyDescent="0.25">
      <c r="A64" s="8"/>
      <c r="G64" s="64"/>
      <c r="H64" s="64"/>
      <c r="I64" s="64"/>
      <c r="J64" s="64"/>
      <c r="K64" s="64"/>
      <c r="L64" s="85"/>
      <c r="M64" s="85"/>
      <c r="N64" s="66"/>
    </row>
    <row r="65" spans="1:20" s="8" customFormat="1" x14ac:dyDescent="0.3">
      <c r="A65" s="1"/>
      <c r="B65" s="484"/>
      <c r="G65" s="64"/>
      <c r="H65" s="64"/>
      <c r="I65" s="64"/>
      <c r="J65" s="64"/>
      <c r="K65" s="64"/>
      <c r="L65" s="85"/>
      <c r="M65" s="85"/>
      <c r="N65" s="66"/>
      <c r="O65"/>
      <c r="P65"/>
      <c r="Q65"/>
      <c r="R65"/>
      <c r="S65"/>
      <c r="T65"/>
    </row>
    <row r="66" spans="1:20" s="8" customFormat="1" x14ac:dyDescent="0.3">
      <c r="A66" s="1"/>
      <c r="B66" s="484"/>
      <c r="G66" s="64"/>
      <c r="H66" s="64"/>
      <c r="I66" s="64"/>
      <c r="J66" s="64"/>
      <c r="K66" s="64"/>
      <c r="L66" s="85"/>
      <c r="M66" s="85"/>
      <c r="N66" s="66"/>
      <c r="O66"/>
      <c r="P66"/>
      <c r="Q66"/>
      <c r="R66"/>
      <c r="S66"/>
      <c r="T66"/>
    </row>
    <row r="67" spans="1:20" s="8" customFormat="1" x14ac:dyDescent="0.3">
      <c r="A67" s="1"/>
      <c r="B67" s="484"/>
      <c r="G67" s="64"/>
      <c r="H67" s="64"/>
      <c r="I67" s="64"/>
      <c r="J67" s="64"/>
      <c r="K67" s="64"/>
      <c r="L67" s="85"/>
      <c r="M67" s="85"/>
      <c r="N67" s="66"/>
      <c r="O67"/>
      <c r="P67"/>
      <c r="Q67"/>
      <c r="R67"/>
      <c r="S67"/>
      <c r="T67"/>
    </row>
    <row r="68" spans="1:20" s="8" customFormat="1" x14ac:dyDescent="0.3">
      <c r="A68" s="18" t="s">
        <v>76</v>
      </c>
      <c r="B68" s="484"/>
      <c r="L68" s="10"/>
      <c r="M68" s="11"/>
      <c r="N68" s="48" t="s">
        <v>1</v>
      </c>
      <c r="O68"/>
      <c r="P68"/>
      <c r="Q68"/>
      <c r="R68"/>
      <c r="S68"/>
      <c r="T68"/>
    </row>
    <row r="69" spans="1:20" s="8" customFormat="1" x14ac:dyDescent="0.3">
      <c r="A69" s="1"/>
      <c r="B69" s="484"/>
      <c r="L69" s="10"/>
      <c r="M69" s="11"/>
      <c r="N69" s="10"/>
      <c r="O69"/>
      <c r="P69"/>
      <c r="Q69"/>
      <c r="R69"/>
      <c r="S69"/>
      <c r="T69"/>
    </row>
    <row r="70" spans="1:20" s="8" customFormat="1" x14ac:dyDescent="0.3">
      <c r="A70" s="14"/>
      <c r="B70" s="484"/>
      <c r="C70" s="61"/>
      <c r="D70" s="60"/>
      <c r="L70" s="75" t="s">
        <v>2</v>
      </c>
      <c r="M70" s="16"/>
      <c r="N70" s="75" t="s">
        <v>3</v>
      </c>
      <c r="O70"/>
      <c r="P70"/>
      <c r="Q70"/>
      <c r="R70"/>
      <c r="S70"/>
      <c r="T70"/>
    </row>
    <row r="71" spans="1:20" s="8" customFormat="1" x14ac:dyDescent="0.3">
      <c r="A71" s="1"/>
      <c r="B71" s="484"/>
      <c r="L71" s="10"/>
      <c r="M71" s="11"/>
      <c r="N71" s="10"/>
      <c r="O71"/>
      <c r="P71"/>
      <c r="Q71"/>
      <c r="R71"/>
      <c r="S71"/>
      <c r="T71"/>
    </row>
    <row r="72" spans="1:20" s="8" customFormat="1" x14ac:dyDescent="0.3">
      <c r="A72" s="1"/>
      <c r="B72" s="29">
        <v>1</v>
      </c>
      <c r="C72" s="21" t="s">
        <v>34</v>
      </c>
      <c r="I72" s="15" t="s">
        <v>35</v>
      </c>
      <c r="J72" s="13"/>
      <c r="K72" s="13"/>
      <c r="L72" s="79">
        <v>-444.0403578132757</v>
      </c>
      <c r="M72" s="30"/>
      <c r="N72" s="79">
        <v>-14136.910082599999</v>
      </c>
      <c r="O72"/>
      <c r="P72"/>
      <c r="Q72"/>
      <c r="R72"/>
      <c r="S72"/>
      <c r="T72"/>
    </row>
    <row r="73" spans="1:20" s="8" customFormat="1" x14ac:dyDescent="0.3">
      <c r="A73" s="1"/>
      <c r="B73" s="484"/>
      <c r="C73" s="15"/>
      <c r="D73" s="14"/>
      <c r="I73" s="13"/>
      <c r="L73" s="10"/>
      <c r="M73" s="30"/>
      <c r="N73" s="10"/>
      <c r="O73"/>
      <c r="P73"/>
      <c r="Q73"/>
      <c r="R73"/>
      <c r="S73"/>
      <c r="T73"/>
    </row>
    <row r="74" spans="1:20" s="8" customFormat="1" x14ac:dyDescent="0.3">
      <c r="A74" s="1"/>
      <c r="B74" s="484"/>
      <c r="I74" s="8" t="s">
        <v>29</v>
      </c>
      <c r="J74" s="31" t="s">
        <v>36</v>
      </c>
      <c r="K74" s="31"/>
      <c r="L74" s="10">
        <v>0</v>
      </c>
      <c r="M74" s="30"/>
      <c r="N74" s="10">
        <v>-7085.5200481299989</v>
      </c>
      <c r="O74"/>
      <c r="P74"/>
      <c r="Q74"/>
      <c r="R74"/>
      <c r="S74"/>
      <c r="T74"/>
    </row>
    <row r="75" spans="1:20" s="8" customFormat="1" x14ac:dyDescent="0.3">
      <c r="A75" s="1"/>
      <c r="B75" s="484"/>
      <c r="I75" s="13"/>
      <c r="J75" s="32" t="s">
        <v>37</v>
      </c>
      <c r="K75" s="32"/>
      <c r="L75" s="10">
        <v>0</v>
      </c>
      <c r="M75" s="30"/>
      <c r="N75" s="10">
        <v>-5079.6384309899995</v>
      </c>
      <c r="O75"/>
      <c r="P75"/>
      <c r="Q75"/>
      <c r="R75"/>
      <c r="S75"/>
      <c r="T75"/>
    </row>
    <row r="76" spans="1:20" s="8" customFormat="1" x14ac:dyDescent="0.3">
      <c r="A76" s="1"/>
      <c r="B76" s="484"/>
      <c r="I76" s="13"/>
      <c r="J76" s="31" t="s">
        <v>38</v>
      </c>
      <c r="K76" s="31"/>
      <c r="L76" s="10">
        <v>-444.0403578132757</v>
      </c>
      <c r="M76" s="30"/>
      <c r="N76" s="10">
        <v>-1971.7516034800001</v>
      </c>
      <c r="O76"/>
      <c r="P76"/>
      <c r="Q76"/>
      <c r="R76"/>
      <c r="S76"/>
      <c r="T76"/>
    </row>
    <row r="77" spans="1:20" s="8" customFormat="1" ht="12.75" customHeight="1" x14ac:dyDescent="0.3">
      <c r="A77" s="1"/>
      <c r="B77" s="484"/>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-20125.350255391168</v>
      </c>
      <c r="M79" s="30"/>
      <c r="N79" s="79">
        <v>362.45630845485539</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-35643.350255391168</v>
      </c>
      <c r="M81" s="33"/>
      <c r="N81" s="79">
        <v>-15377.696010665208</v>
      </c>
    </row>
    <row r="82" spans="1:14" ht="9" customHeight="1" x14ac:dyDescent="0.25">
      <c r="A82" s="8"/>
      <c r="I82" s="13"/>
      <c r="M82" s="30"/>
    </row>
    <row r="83" spans="1:14" ht="13.2" x14ac:dyDescent="0.25">
      <c r="A83" s="8"/>
      <c r="B83" s="8"/>
      <c r="I83" s="8" t="s">
        <v>29</v>
      </c>
      <c r="J83" s="31" t="s">
        <v>36</v>
      </c>
      <c r="K83" s="31"/>
      <c r="L83" s="10">
        <v>-8555.7951894259677</v>
      </c>
      <c r="N83" s="10">
        <v>-8722.096387199419</v>
      </c>
    </row>
    <row r="84" spans="1:14" ht="13.2" x14ac:dyDescent="0.25">
      <c r="A84" s="8"/>
      <c r="B84" s="8"/>
      <c r="I84" s="13"/>
      <c r="J84" s="32" t="s">
        <v>37</v>
      </c>
      <c r="K84" s="32"/>
      <c r="L84" s="10">
        <v>-11526.311321250825</v>
      </c>
      <c r="N84" s="10">
        <v>-4896.982766677731</v>
      </c>
    </row>
    <row r="85" spans="1:14" ht="13.2" x14ac:dyDescent="0.25">
      <c r="A85" s="8"/>
      <c r="B85" s="8"/>
      <c r="I85" s="13"/>
      <c r="J85" s="31" t="s">
        <v>38</v>
      </c>
      <c r="K85" s="31"/>
      <c r="L85" s="10">
        <v>-15561.243744714375</v>
      </c>
      <c r="N85" s="10">
        <v>-1758.6168567880584</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15518</v>
      </c>
      <c r="M87" s="30"/>
      <c r="N87" s="79">
        <v>15740.152319120063</v>
      </c>
    </row>
    <row r="88" spans="1:14" ht="9" customHeight="1" x14ac:dyDescent="0.25">
      <c r="A88" s="8"/>
      <c r="B88" s="8"/>
      <c r="I88" s="13"/>
      <c r="M88" s="30"/>
    </row>
    <row r="89" spans="1:14" ht="13.2" x14ac:dyDescent="0.25">
      <c r="A89" s="8"/>
      <c r="B89" s="8"/>
      <c r="I89" s="8" t="s">
        <v>29</v>
      </c>
      <c r="J89" s="31" t="s">
        <v>36</v>
      </c>
      <c r="K89" s="31"/>
      <c r="L89" s="10">
        <v>6450</v>
      </c>
      <c r="M89" s="30"/>
      <c r="N89" s="10">
        <v>9024.5330267408553</v>
      </c>
    </row>
    <row r="90" spans="1:14" ht="13.2" x14ac:dyDescent="0.25">
      <c r="A90" s="8"/>
      <c r="B90" s="8"/>
      <c r="I90" s="13"/>
      <c r="J90" s="32" t="s">
        <v>37</v>
      </c>
      <c r="K90" s="32"/>
      <c r="L90" s="10">
        <v>7824</v>
      </c>
      <c r="M90" s="30"/>
      <c r="N90" s="10">
        <v>4898.738202141928</v>
      </c>
    </row>
    <row r="91" spans="1:14" ht="13.2" x14ac:dyDescent="0.25">
      <c r="A91" s="8"/>
      <c r="B91" s="8"/>
      <c r="I91" s="13"/>
      <c r="J91" s="31" t="s">
        <v>38</v>
      </c>
      <c r="K91" s="31"/>
      <c r="L91" s="10">
        <v>1244</v>
      </c>
      <c r="M91" s="30"/>
      <c r="N91" s="10">
        <v>1816.8810902372807</v>
      </c>
    </row>
    <row r="92" spans="1:14" ht="12" customHeight="1" x14ac:dyDescent="0.25">
      <c r="A92" s="8"/>
      <c r="B92" s="8"/>
      <c r="I92" s="13"/>
      <c r="J92" s="13"/>
      <c r="K92" s="13"/>
      <c r="M92" s="30"/>
    </row>
    <row r="93" spans="1:14" ht="13.2" x14ac:dyDescent="0.25">
      <c r="A93" s="8"/>
      <c r="B93" s="29">
        <v>3</v>
      </c>
      <c r="C93" s="21" t="s">
        <v>121</v>
      </c>
      <c r="L93" s="79">
        <v>-11797.446808419998</v>
      </c>
      <c r="M93" s="33"/>
      <c r="N93" s="79">
        <v>0</v>
      </c>
    </row>
    <row r="94" spans="1:14" ht="35.25" customHeight="1" x14ac:dyDescent="0.25">
      <c r="A94" s="8"/>
      <c r="B94" s="8"/>
      <c r="C94" s="8" t="s">
        <v>122</v>
      </c>
      <c r="I94" s="15" t="s">
        <v>44</v>
      </c>
      <c r="J94" s="13"/>
      <c r="K94" s="13"/>
      <c r="L94" s="17">
        <v>-11797.446808419998</v>
      </c>
      <c r="M94" s="46"/>
      <c r="N94" s="17">
        <v>0</v>
      </c>
    </row>
    <row r="95" spans="1:14" ht="18.75" customHeight="1" x14ac:dyDescent="0.25">
      <c r="A95" s="8"/>
      <c r="B95" s="8"/>
      <c r="I95" s="8" t="s">
        <v>29</v>
      </c>
      <c r="J95" s="31" t="s">
        <v>36</v>
      </c>
      <c r="L95" s="10">
        <v>-6658.5560952299993</v>
      </c>
      <c r="N95" s="10">
        <v>0</v>
      </c>
    </row>
    <row r="96" spans="1:14" ht="13.2" x14ac:dyDescent="0.25">
      <c r="A96" s="8"/>
      <c r="B96" s="8"/>
      <c r="J96" s="32" t="s">
        <v>37</v>
      </c>
      <c r="L96" s="10">
        <v>-4236.6911000700002</v>
      </c>
      <c r="N96" s="10">
        <v>0</v>
      </c>
    </row>
    <row r="97" spans="1:20" s="8" customFormat="1" x14ac:dyDescent="0.3">
      <c r="A97" s="1"/>
      <c r="J97" s="31" t="s">
        <v>38</v>
      </c>
      <c r="L97" s="10">
        <v>-902.19961311999998</v>
      </c>
      <c r="M97" s="11"/>
      <c r="N97" s="10">
        <v>0</v>
      </c>
      <c r="O97"/>
      <c r="P97"/>
      <c r="Q97"/>
      <c r="R97"/>
      <c r="S97"/>
      <c r="T97"/>
    </row>
    <row r="98" spans="1:20" s="8" customFormat="1" ht="9" customHeight="1" x14ac:dyDescent="0.3">
      <c r="A98" s="1"/>
      <c r="B98" s="484"/>
      <c r="L98" s="10"/>
      <c r="M98" s="11"/>
      <c r="N98" s="10"/>
      <c r="O98"/>
      <c r="P98"/>
      <c r="Q98"/>
      <c r="R98"/>
      <c r="S98"/>
      <c r="T98"/>
    </row>
    <row r="99" spans="1:20" s="8" customFormat="1" x14ac:dyDescent="0.3">
      <c r="A99" s="1"/>
      <c r="B99" s="484"/>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84"/>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v>-32366.837421624441</v>
      </c>
      <c r="M113" s="46"/>
      <c r="N113" s="17">
        <v>-13774.453774145144</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84"/>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84"/>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484"/>
      <c r="I123" s="13"/>
      <c r="J123" s="13"/>
      <c r="K123" s="13"/>
      <c r="L123" s="10"/>
      <c r="M123" s="30"/>
      <c r="N123" s="10"/>
      <c r="O123"/>
      <c r="P123"/>
      <c r="Q123"/>
      <c r="R123"/>
      <c r="S123"/>
      <c r="T123"/>
    </row>
    <row r="124" spans="1:20" s="8" customFormat="1" x14ac:dyDescent="0.3">
      <c r="A124" s="1"/>
      <c r="B124" s="484"/>
      <c r="C124" s="8" t="s">
        <v>8</v>
      </c>
      <c r="D124" s="8" t="s">
        <v>47</v>
      </c>
      <c r="I124" s="13"/>
      <c r="J124" s="13"/>
      <c r="K124" s="13"/>
      <c r="L124" s="391">
        <v>0</v>
      </c>
      <c r="M124" s="37"/>
      <c r="N124" s="391">
        <v>0</v>
      </c>
      <c r="O124"/>
      <c r="P124"/>
      <c r="Q124"/>
      <c r="R124"/>
      <c r="S124"/>
      <c r="T124"/>
    </row>
    <row r="125" spans="1:20" s="8" customFormat="1" x14ac:dyDescent="0.3">
      <c r="A125" s="1"/>
      <c r="B125" s="484"/>
      <c r="C125" s="8" t="s">
        <v>20</v>
      </c>
      <c r="D125" s="8" t="s">
        <v>48</v>
      </c>
      <c r="I125" s="87"/>
      <c r="J125" s="13"/>
      <c r="K125" s="13"/>
      <c r="L125" s="391">
        <v>0</v>
      </c>
      <c r="M125" s="37"/>
      <c r="N125" s="391">
        <v>0</v>
      </c>
      <c r="O125"/>
      <c r="P125"/>
      <c r="Q125"/>
      <c r="R125"/>
      <c r="S125"/>
      <c r="T125"/>
    </row>
    <row r="126" spans="1:20" s="8" customFormat="1" x14ac:dyDescent="0.3">
      <c r="A126" s="1"/>
      <c r="B126" s="484"/>
      <c r="I126" s="13"/>
      <c r="J126" s="13"/>
      <c r="K126" s="13"/>
      <c r="L126" s="10"/>
      <c r="M126" s="30"/>
      <c r="N126" s="10"/>
      <c r="O126"/>
      <c r="P126"/>
      <c r="Q126"/>
      <c r="R126"/>
      <c r="S126"/>
      <c r="T126"/>
    </row>
    <row r="127" spans="1:20" s="8" customFormat="1" x14ac:dyDescent="0.3">
      <c r="A127" s="1"/>
      <c r="B127" s="484"/>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84"/>
      <c r="I145" s="28"/>
      <c r="J145" s="28"/>
      <c r="K145" s="28"/>
      <c r="L145" s="90"/>
      <c r="M145" s="98"/>
      <c r="N145" s="90"/>
      <c r="O145"/>
      <c r="P145"/>
      <c r="Q145"/>
      <c r="R145"/>
      <c r="S145"/>
      <c r="T145"/>
    </row>
    <row r="146" spans="1:20" s="8" customFormat="1" x14ac:dyDescent="0.3">
      <c r="A146" s="1"/>
      <c r="B146" s="484"/>
      <c r="C146" s="8" t="s">
        <v>54</v>
      </c>
      <c r="D146" s="8" t="s">
        <v>58</v>
      </c>
      <c r="I146" s="28"/>
      <c r="J146" s="28"/>
      <c r="K146" s="28"/>
      <c r="L146" s="39">
        <v>-8658.791545</v>
      </c>
      <c r="M146" s="11"/>
      <c r="N146" s="39">
        <v>-77.057886999999994</v>
      </c>
      <c r="O146"/>
      <c r="P146"/>
      <c r="Q146"/>
      <c r="R146"/>
      <c r="S146"/>
      <c r="T146"/>
    </row>
    <row r="147" spans="1:20" s="8" customFormat="1" x14ac:dyDescent="0.3">
      <c r="A147" s="1"/>
      <c r="B147" s="484"/>
      <c r="I147" s="28"/>
      <c r="J147" s="28"/>
      <c r="K147" s="28"/>
      <c r="L147" s="90"/>
      <c r="M147" s="98"/>
      <c r="N147" s="90"/>
      <c r="O147"/>
      <c r="P147"/>
      <c r="Q147"/>
      <c r="R147"/>
      <c r="S147"/>
      <c r="T147"/>
    </row>
    <row r="148" spans="1:20" s="8" customFormat="1" x14ac:dyDescent="0.3">
      <c r="A148" s="1"/>
      <c r="B148" s="484"/>
      <c r="C148" s="8" t="s">
        <v>59</v>
      </c>
      <c r="D148" s="8" t="s">
        <v>60</v>
      </c>
      <c r="I148" s="28"/>
      <c r="J148" s="28"/>
      <c r="K148" s="28"/>
      <c r="L148" s="40">
        <v>11594.102452090001</v>
      </c>
      <c r="M148" s="35"/>
      <c r="N148" s="40">
        <v>0</v>
      </c>
      <c r="O148"/>
      <c r="P148"/>
      <c r="Q148"/>
      <c r="R148"/>
      <c r="S148"/>
      <c r="T148"/>
    </row>
    <row r="149" spans="1:20" s="8" customFormat="1" x14ac:dyDescent="0.3">
      <c r="A149" s="1"/>
      <c r="B149" s="484"/>
      <c r="D149" s="8" t="s">
        <v>61</v>
      </c>
      <c r="I149" s="28"/>
      <c r="J149" s="28"/>
      <c r="K149" s="28"/>
      <c r="L149" s="40">
        <v>13278.773304183569</v>
      </c>
      <c r="M149" s="11"/>
      <c r="N149" s="40">
        <v>9483.720188639998</v>
      </c>
      <c r="O149"/>
      <c r="P149"/>
      <c r="Q149"/>
      <c r="R149"/>
      <c r="S149"/>
      <c r="T149"/>
    </row>
    <row r="150" spans="1:20" s="8" customFormat="1" x14ac:dyDescent="0.3">
      <c r="A150" s="1"/>
      <c r="B150" s="484"/>
      <c r="D150" s="14"/>
      <c r="I150" s="28"/>
      <c r="J150" s="28"/>
      <c r="K150" s="28"/>
      <c r="L150" s="90"/>
      <c r="M150" s="98"/>
      <c r="N150" s="90"/>
      <c r="O150"/>
      <c r="P150"/>
      <c r="Q150"/>
      <c r="R150"/>
      <c r="S150"/>
      <c r="T150"/>
    </row>
    <row r="151" spans="1:20" s="8" customFormat="1" x14ac:dyDescent="0.3">
      <c r="A151" s="1"/>
      <c r="B151" s="484"/>
      <c r="C151" s="8" t="s">
        <v>62</v>
      </c>
      <c r="D151" s="8" t="s">
        <v>359</v>
      </c>
      <c r="J151" s="28"/>
      <c r="K151" s="28"/>
      <c r="L151" s="39">
        <v>-81145.016024171258</v>
      </c>
      <c r="M151" s="35"/>
      <c r="N151" s="39">
        <v>-1037.08859654</v>
      </c>
      <c r="O151"/>
      <c r="P151"/>
      <c r="Q151"/>
      <c r="R151"/>
      <c r="S151"/>
      <c r="T151"/>
    </row>
    <row r="152" spans="1:20" s="8" customFormat="1" x14ac:dyDescent="0.3">
      <c r="A152" s="1"/>
      <c r="B152" s="484"/>
      <c r="I152" s="8" t="s">
        <v>64</v>
      </c>
      <c r="J152" s="28"/>
      <c r="K152" s="28"/>
      <c r="L152" s="27">
        <v>-3150.4814082943867</v>
      </c>
      <c r="M152" s="11"/>
      <c r="N152" s="27">
        <v>-1313.4109920000001</v>
      </c>
      <c r="O152"/>
      <c r="P152"/>
      <c r="Q152"/>
      <c r="R152"/>
      <c r="S152"/>
      <c r="T152"/>
    </row>
    <row r="153" spans="1:20" s="8" customFormat="1" x14ac:dyDescent="0.3">
      <c r="A153" s="1"/>
      <c r="B153" s="484"/>
      <c r="I153" s="8" t="s">
        <v>65</v>
      </c>
      <c r="J153" s="28"/>
      <c r="K153" s="28"/>
      <c r="L153" s="27">
        <v>-79002.962269430005</v>
      </c>
      <c r="M153" s="11"/>
      <c r="N153" s="27">
        <v>283.26347176999997</v>
      </c>
      <c r="O153"/>
      <c r="P153"/>
      <c r="Q153"/>
      <c r="R153"/>
      <c r="S153"/>
      <c r="T153"/>
    </row>
    <row r="154" spans="1:20" s="8" customFormat="1" x14ac:dyDescent="0.3">
      <c r="A154" s="1"/>
      <c r="B154" s="484"/>
      <c r="I154" s="8" t="s">
        <v>66</v>
      </c>
      <c r="J154" s="28"/>
      <c r="K154" s="28"/>
      <c r="L154" s="27">
        <v>1008.427653553136</v>
      </c>
      <c r="M154" s="11"/>
      <c r="N154" s="27">
        <v>-6.9410763099999997</v>
      </c>
      <c r="O154"/>
      <c r="P154"/>
      <c r="Q154"/>
      <c r="R154"/>
      <c r="S154"/>
      <c r="T154"/>
    </row>
    <row r="155" spans="1:20" s="8" customFormat="1" x14ac:dyDescent="0.3">
      <c r="A155" s="1"/>
      <c r="B155" s="484"/>
      <c r="I155" s="8" t="s">
        <v>67</v>
      </c>
      <c r="J155" s="28"/>
      <c r="K155" s="28"/>
      <c r="L155" s="393">
        <v>0</v>
      </c>
      <c r="M155" s="11"/>
      <c r="N155" s="393">
        <v>0</v>
      </c>
      <c r="O155"/>
      <c r="P155"/>
      <c r="Q155"/>
      <c r="R155"/>
      <c r="S155"/>
      <c r="T155"/>
    </row>
    <row r="156" spans="1:20" s="8" customFormat="1" x14ac:dyDescent="0.3">
      <c r="A156" s="1"/>
      <c r="B156" s="484"/>
      <c r="I156" s="28"/>
      <c r="J156" s="28"/>
      <c r="K156" s="28"/>
      <c r="L156" s="90"/>
      <c r="M156" s="98"/>
      <c r="N156" s="90"/>
      <c r="O156"/>
      <c r="P156"/>
      <c r="Q156"/>
      <c r="R156"/>
      <c r="S156"/>
      <c r="T156"/>
    </row>
    <row r="157" spans="1:20" s="8" customFormat="1" x14ac:dyDescent="0.3">
      <c r="A157" s="1"/>
      <c r="B157" s="484"/>
      <c r="C157" s="8" t="s">
        <v>68</v>
      </c>
      <c r="D157" s="8" t="s">
        <v>158</v>
      </c>
      <c r="I157" s="28"/>
      <c r="J157" s="28"/>
      <c r="K157" s="28"/>
      <c r="L157" s="392">
        <v>0</v>
      </c>
      <c r="M157" s="98"/>
      <c r="N157" s="392">
        <v>0</v>
      </c>
      <c r="O157"/>
      <c r="P157"/>
      <c r="Q157"/>
      <c r="R157"/>
      <c r="S157"/>
      <c r="T157"/>
    </row>
    <row r="158" spans="1:20" s="8" customFormat="1" x14ac:dyDescent="0.3">
      <c r="A158" s="1"/>
      <c r="B158" s="484"/>
      <c r="D158" s="8" t="s">
        <v>41</v>
      </c>
      <c r="I158" s="28"/>
      <c r="J158" s="28"/>
      <c r="K158" s="28"/>
      <c r="L158" s="90"/>
      <c r="M158" s="98"/>
      <c r="N158" s="90"/>
      <c r="O158"/>
      <c r="P158"/>
      <c r="Q158"/>
      <c r="R158"/>
      <c r="S158"/>
      <c r="T158"/>
    </row>
    <row r="159" spans="1:20" s="8" customFormat="1" x14ac:dyDescent="0.3">
      <c r="A159" s="1"/>
      <c r="B159" s="484"/>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3:Q366"/>
  <sheetViews>
    <sheetView showGridLines="0" view="pageBreakPreview" zoomScaleNormal="100" zoomScaleSheetLayoutView="100" workbookViewId="0">
      <pane xSplit="4" ySplit="10" topLeftCell="E44" activePane="bottomRight" state="frozen"/>
      <selection activeCell="Q42" sqref="Q42"/>
      <selection pane="topRight" activeCell="Q42" sqref="Q42"/>
      <selection pane="bottomLeft" activeCell="Q42" sqref="Q42"/>
      <selection pane="bottomRight" activeCell="F65" sqref="F65"/>
    </sheetView>
  </sheetViews>
  <sheetFormatPr defaultColWidth="9.109375" defaultRowHeight="13.2" x14ac:dyDescent="0.25"/>
  <cols>
    <col min="1" max="1" width="4.33203125" style="84" customWidth="1"/>
    <col min="2" max="2" width="3.33203125" style="84" customWidth="1"/>
    <col min="3" max="3" width="4.5546875" style="84" customWidth="1"/>
    <col min="4" max="4" width="12.44140625" style="84" customWidth="1"/>
    <col min="5" max="5" width="12.88671875" style="84" customWidth="1"/>
    <col min="6" max="6" width="4.5546875" style="84" customWidth="1"/>
    <col min="7" max="7" width="11.5546875" style="321" customWidth="1"/>
    <col min="8" max="8" width="4.33203125" style="321" customWidth="1"/>
    <col min="9" max="9" width="11.88671875" style="321" customWidth="1"/>
    <col min="10" max="10" width="7" style="138" customWidth="1"/>
    <col min="11" max="11" width="7" style="322" customWidth="1"/>
    <col min="12" max="12" width="9.6640625" style="321" customWidth="1"/>
    <col min="13" max="13" width="3.88671875" style="321" customWidth="1"/>
    <col min="14" max="14" width="11.5546875" style="321" customWidth="1"/>
    <col min="15" max="15" width="3.5546875" style="84" customWidth="1"/>
    <col min="16" max="16" width="10.33203125" style="84" customWidth="1"/>
    <col min="17" max="17" width="14.33203125" style="324" bestFit="1" customWidth="1"/>
    <col min="18" max="16384" width="9.109375" style="84"/>
  </cols>
  <sheetData>
    <row r="3" spans="2:17" ht="17.399999999999999" x14ac:dyDescent="0.3">
      <c r="B3" s="320" t="s">
        <v>69</v>
      </c>
      <c r="L3" s="323"/>
      <c r="M3" s="323"/>
    </row>
    <row r="4" spans="2:17" ht="28.5" customHeight="1" x14ac:dyDescent="0.25"/>
    <row r="5" spans="2:17" x14ac:dyDescent="0.25">
      <c r="H5" s="325"/>
      <c r="I5" s="325"/>
      <c r="K5" s="326"/>
    </row>
    <row r="6" spans="2:17" x14ac:dyDescent="0.25">
      <c r="G6" s="325" t="s">
        <v>2</v>
      </c>
      <c r="N6" s="325" t="s">
        <v>3</v>
      </c>
    </row>
    <row r="7" spans="2:17" x14ac:dyDescent="0.25">
      <c r="B7" s="84" t="s">
        <v>70</v>
      </c>
    </row>
    <row r="8" spans="2:17" x14ac:dyDescent="0.25">
      <c r="C8" s="327"/>
      <c r="H8" s="325"/>
      <c r="I8" s="325"/>
      <c r="K8" s="326"/>
      <c r="N8" s="325"/>
      <c r="O8" s="86"/>
      <c r="P8" s="86"/>
    </row>
    <row r="9" spans="2:17" ht="22.5" customHeight="1" x14ac:dyDescent="0.3">
      <c r="E9" s="73" t="s">
        <v>71</v>
      </c>
      <c r="F9" s="73"/>
      <c r="G9" s="73" t="s">
        <v>72</v>
      </c>
      <c r="H9" s="328"/>
      <c r="I9" s="73" t="s">
        <v>73</v>
      </c>
      <c r="K9" s="139"/>
      <c r="L9" s="73" t="s">
        <v>71</v>
      </c>
      <c r="M9" s="73"/>
      <c r="N9" s="73" t="s">
        <v>72</v>
      </c>
      <c r="O9" s="328"/>
      <c r="P9" s="73" t="s">
        <v>73</v>
      </c>
    </row>
    <row r="10" spans="2:17" s="74" customFormat="1" ht="15" customHeight="1" x14ac:dyDescent="0.25">
      <c r="J10" s="138"/>
      <c r="K10" s="329"/>
      <c r="Q10" s="328"/>
    </row>
    <row r="11" spans="2:17" ht="15.75" customHeight="1" x14ac:dyDescent="0.25">
      <c r="C11" s="334" t="s">
        <v>231</v>
      </c>
      <c r="D11" s="92"/>
      <c r="E11" s="335">
        <v>108997.95230337844</v>
      </c>
      <c r="F11" s="92"/>
      <c r="G11" s="335">
        <v>-69899.7594287424</v>
      </c>
      <c r="H11" s="95"/>
      <c r="I11" s="335">
        <v>39098.192874636035</v>
      </c>
      <c r="J11" s="95"/>
      <c r="K11" s="336"/>
      <c r="L11" s="335">
        <v>24567.419972265088</v>
      </c>
      <c r="M11" s="335"/>
      <c r="N11" s="150">
        <v>-24567.176986883351</v>
      </c>
      <c r="O11" s="92"/>
      <c r="P11" s="335">
        <v>0.24298538173752604</v>
      </c>
      <c r="Q11" s="339" t="s">
        <v>236</v>
      </c>
    </row>
    <row r="12" spans="2:17" ht="15" customHeight="1" x14ac:dyDescent="0.25">
      <c r="C12" s="334" t="s">
        <v>232</v>
      </c>
      <c r="E12" s="150">
        <v>113859.57597507493</v>
      </c>
      <c r="G12" s="335">
        <v>-75810.66594192601</v>
      </c>
      <c r="I12" s="335">
        <v>38048.910033148917</v>
      </c>
      <c r="L12" s="335">
        <v>25450.648259403282</v>
      </c>
      <c r="N12" s="150">
        <v>-25449.607464602399</v>
      </c>
      <c r="P12" s="340">
        <v>1.0407948008833046</v>
      </c>
      <c r="Q12" s="339" t="s">
        <v>236</v>
      </c>
    </row>
    <row r="13" spans="2:17" ht="15" customHeight="1" x14ac:dyDescent="0.25">
      <c r="C13" s="334" t="s">
        <v>233</v>
      </c>
      <c r="E13" s="150">
        <v>122383.19663459926</v>
      </c>
      <c r="G13" s="335">
        <v>-85258.748457406997</v>
      </c>
      <c r="I13" s="335">
        <v>37124.448177192258</v>
      </c>
      <c r="L13" s="335">
        <v>25496.707979018676</v>
      </c>
      <c r="N13" s="150">
        <v>-25497.99188869126</v>
      </c>
      <c r="P13" s="150">
        <v>-1.2839096725838317</v>
      </c>
      <c r="Q13" s="339" t="s">
        <v>236</v>
      </c>
    </row>
    <row r="14" spans="2:17" ht="15" customHeight="1" x14ac:dyDescent="0.25">
      <c r="C14" s="334" t="s">
        <v>234</v>
      </c>
      <c r="E14" s="150">
        <v>123228.1254914453</v>
      </c>
      <c r="G14" s="335">
        <v>-85778.45801153651</v>
      </c>
      <c r="I14" s="335">
        <v>37449.667479908792</v>
      </c>
      <c r="L14" s="335">
        <v>28256.557732189056</v>
      </c>
      <c r="N14" s="150">
        <v>-28257.678925540451</v>
      </c>
      <c r="P14" s="150">
        <v>-1.1211933513950498</v>
      </c>
      <c r="Q14" s="339" t="s">
        <v>236</v>
      </c>
    </row>
    <row r="15" spans="2:17" ht="15" customHeight="1" x14ac:dyDescent="0.25">
      <c r="C15" s="334" t="s">
        <v>235</v>
      </c>
      <c r="E15" s="150">
        <v>125449.7720306651</v>
      </c>
      <c r="G15" s="335">
        <v>-88324.281746493129</v>
      </c>
      <c r="I15" s="335">
        <v>37125.490284171974</v>
      </c>
      <c r="L15" s="335">
        <v>26794.738447548549</v>
      </c>
      <c r="N15" s="150">
        <v>-26778.976605293956</v>
      </c>
      <c r="P15" s="340">
        <v>15.761842254592921</v>
      </c>
      <c r="Q15" s="339" t="s">
        <v>236</v>
      </c>
    </row>
    <row r="16" spans="2:17" ht="15" customHeight="1" x14ac:dyDescent="0.25">
      <c r="C16" s="334" t="s">
        <v>350</v>
      </c>
      <c r="E16" s="150">
        <v>122936.49769064</v>
      </c>
      <c r="F16" s="150"/>
      <c r="G16" s="150">
        <v>-85810.197428776024</v>
      </c>
      <c r="H16" s="150"/>
      <c r="I16" s="150">
        <v>37126.300261863973</v>
      </c>
      <c r="J16" s="151"/>
      <c r="K16" s="152"/>
      <c r="L16" s="150">
        <v>24965.273044064688</v>
      </c>
      <c r="M16" s="150"/>
      <c r="N16" s="150">
        <v>-24964.677882592878</v>
      </c>
      <c r="O16" s="150"/>
      <c r="P16" s="150">
        <v>0.59516147181057022</v>
      </c>
      <c r="Q16" s="339" t="s">
        <v>236</v>
      </c>
    </row>
    <row r="17" spans="3:17" ht="15" customHeight="1" x14ac:dyDescent="0.25">
      <c r="C17" s="334" t="s">
        <v>237</v>
      </c>
      <c r="E17" s="150">
        <v>125620.10369392851</v>
      </c>
      <c r="F17" s="150"/>
      <c r="G17" s="150">
        <v>-89339.899626914077</v>
      </c>
      <c r="H17" s="150"/>
      <c r="I17" s="150">
        <v>36280.204067014434</v>
      </c>
      <c r="J17" s="151"/>
      <c r="K17" s="152"/>
      <c r="L17" s="150">
        <v>25472.745994251753</v>
      </c>
      <c r="M17" s="150"/>
      <c r="N17" s="150">
        <v>-25473.391940882419</v>
      </c>
      <c r="O17" s="150"/>
      <c r="P17" s="150">
        <v>-0.64594663066600333</v>
      </c>
      <c r="Q17" s="339"/>
    </row>
    <row r="18" spans="3:17" ht="15" customHeight="1" x14ac:dyDescent="0.25">
      <c r="C18" s="334" t="s">
        <v>238</v>
      </c>
      <c r="E18" s="150">
        <v>128022.04625527569</v>
      </c>
      <c r="F18" s="150"/>
      <c r="G18" s="150">
        <v>-91085.957017459514</v>
      </c>
      <c r="H18" s="150"/>
      <c r="I18" s="150">
        <v>36936.089237816181</v>
      </c>
      <c r="J18" s="151"/>
      <c r="K18" s="152"/>
      <c r="L18" s="150">
        <v>25361.252976528845</v>
      </c>
      <c r="M18" s="150"/>
      <c r="N18" s="150">
        <v>-25360.303300761254</v>
      </c>
      <c r="O18" s="150"/>
      <c r="P18" s="150">
        <v>0.94967576759154326</v>
      </c>
      <c r="Q18" s="339"/>
    </row>
    <row r="19" spans="3:17" ht="15" customHeight="1" x14ac:dyDescent="0.25">
      <c r="C19" s="334" t="s">
        <v>351</v>
      </c>
      <c r="E19" s="150">
        <v>129699.92485957599</v>
      </c>
      <c r="F19" s="150"/>
      <c r="G19" s="150">
        <v>-93085.16161304203</v>
      </c>
      <c r="H19" s="150"/>
      <c r="I19" s="150">
        <v>36614.763246533956</v>
      </c>
      <c r="J19" s="151"/>
      <c r="K19" s="152"/>
      <c r="L19" s="150">
        <v>25458.479729362829</v>
      </c>
      <c r="M19" s="150"/>
      <c r="N19" s="150">
        <v>-25461.711734120265</v>
      </c>
      <c r="O19" s="150"/>
      <c r="P19" s="150">
        <v>-3.2320047574357886</v>
      </c>
      <c r="Q19" s="339"/>
    </row>
    <row r="20" spans="3:17" s="92" customFormat="1" ht="15.75" customHeight="1" x14ac:dyDescent="0.25">
      <c r="C20" s="334" t="s">
        <v>239</v>
      </c>
      <c r="E20" s="137">
        <v>131322.32042905496</v>
      </c>
      <c r="G20" s="150">
        <v>-94691.474851292805</v>
      </c>
      <c r="H20" s="95"/>
      <c r="I20" s="137">
        <v>36630.845577762157</v>
      </c>
      <c r="J20" s="95"/>
      <c r="K20" s="336"/>
      <c r="L20" s="137">
        <v>27622.464034090299</v>
      </c>
      <c r="M20" s="137"/>
      <c r="N20" s="150">
        <v>-27615.630171559784</v>
      </c>
      <c r="P20" s="150">
        <v>6.8338625305150345</v>
      </c>
    </row>
    <row r="21" spans="3:17" s="92" customFormat="1" ht="15.75" customHeight="1" x14ac:dyDescent="0.25">
      <c r="C21" s="334" t="s">
        <v>375</v>
      </c>
      <c r="E21" s="137">
        <v>127733.3394204853</v>
      </c>
      <c r="G21" s="150">
        <v>-92496.716679902005</v>
      </c>
      <c r="H21" s="95"/>
      <c r="I21" s="137">
        <v>35236.622740583291</v>
      </c>
      <c r="J21" s="95"/>
      <c r="K21" s="336"/>
      <c r="L21" s="137">
        <v>25310.684502878445</v>
      </c>
      <c r="M21" s="137"/>
      <c r="N21" s="150">
        <v>-25312.446858907999</v>
      </c>
      <c r="P21" s="150">
        <v>-1.762356029554212</v>
      </c>
    </row>
    <row r="22" spans="3:17" s="92" customFormat="1" ht="15.75" customHeight="1" x14ac:dyDescent="0.25">
      <c r="C22" s="334" t="s">
        <v>352</v>
      </c>
      <c r="E22" s="137">
        <v>130416.87007442545</v>
      </c>
      <c r="G22" s="150">
        <v>-94653.488186958319</v>
      </c>
      <c r="H22" s="95"/>
      <c r="I22" s="137">
        <v>35763.381887467127</v>
      </c>
      <c r="J22" s="95"/>
      <c r="K22" s="336"/>
      <c r="L22" s="137">
        <v>25393.442311250248</v>
      </c>
      <c r="M22" s="137"/>
      <c r="N22" s="150">
        <v>-25393.685625426457</v>
      </c>
      <c r="P22" s="150">
        <v>-0.24331417620851425</v>
      </c>
    </row>
    <row r="23" spans="3:17" s="92" customFormat="1" ht="15.75" customHeight="1" x14ac:dyDescent="0.25">
      <c r="C23" s="334" t="s">
        <v>353</v>
      </c>
      <c r="E23" s="137">
        <v>135180.88280107372</v>
      </c>
      <c r="G23" s="150">
        <v>-98890.661940910111</v>
      </c>
      <c r="H23" s="95"/>
      <c r="I23" s="137">
        <v>36290.220860163608</v>
      </c>
      <c r="J23" s="95"/>
      <c r="K23" s="336"/>
      <c r="L23" s="137">
        <v>24168.399277066696</v>
      </c>
      <c r="M23" s="137"/>
      <c r="N23" s="150">
        <v>-24167.20239390343</v>
      </c>
      <c r="P23" s="150">
        <v>1.1968831632657384</v>
      </c>
    </row>
    <row r="24" spans="3:17" s="92" customFormat="1" ht="15.75" customHeight="1" x14ac:dyDescent="0.25">
      <c r="C24" s="334" t="s">
        <v>376</v>
      </c>
      <c r="E24" s="137">
        <v>134342.7973268744</v>
      </c>
      <c r="G24" s="150">
        <v>-96690.428086878601</v>
      </c>
      <c r="H24" s="95"/>
      <c r="I24" s="137">
        <v>37652.369239995794</v>
      </c>
      <c r="J24" s="95"/>
      <c r="K24" s="336"/>
      <c r="L24" s="137">
        <v>25486.193616780787</v>
      </c>
      <c r="M24" s="137"/>
      <c r="N24" s="150">
        <v>-25487.227363375267</v>
      </c>
      <c r="P24" s="150">
        <v>-1.0337465944794531</v>
      </c>
    </row>
    <row r="25" spans="3:17" s="92" customFormat="1" ht="15" customHeight="1" x14ac:dyDescent="0.25">
      <c r="C25" s="334" t="s">
        <v>377</v>
      </c>
      <c r="E25" s="137">
        <v>138017.78122560028</v>
      </c>
      <c r="G25" s="150">
        <v>-99609.655355239272</v>
      </c>
      <c r="H25" s="95"/>
      <c r="I25" s="137">
        <v>38408.125870361007</v>
      </c>
      <c r="J25" s="95"/>
      <c r="K25" s="336"/>
      <c r="L25" s="137">
        <v>25485.319674720893</v>
      </c>
      <c r="M25" s="137"/>
      <c r="N25" s="150">
        <v>-25488.696198517857</v>
      </c>
      <c r="P25" s="150">
        <v>-3.3765237969637383</v>
      </c>
    </row>
    <row r="26" spans="3:17" ht="15" customHeight="1" x14ac:dyDescent="0.25">
      <c r="C26" s="334" t="s">
        <v>378</v>
      </c>
      <c r="D26" s="92"/>
      <c r="E26" s="137">
        <v>144976.46118349375</v>
      </c>
      <c r="F26" s="92"/>
      <c r="G26" s="150">
        <v>-105839.99041671347</v>
      </c>
      <c r="H26" s="95"/>
      <c r="I26" s="137">
        <v>39136.470766780287</v>
      </c>
      <c r="J26" s="95"/>
      <c r="K26" s="336"/>
      <c r="L26" s="137">
        <v>28091.865073428718</v>
      </c>
      <c r="M26" s="137"/>
      <c r="N26" s="150">
        <v>-28094.809949348961</v>
      </c>
      <c r="O26" s="92"/>
      <c r="P26" s="150">
        <v>-2.9448759202423389</v>
      </c>
      <c r="Q26" s="84"/>
    </row>
    <row r="27" spans="3:17" ht="15" customHeight="1" x14ac:dyDescent="0.25">
      <c r="C27" s="334" t="s">
        <v>356</v>
      </c>
      <c r="D27" s="92"/>
      <c r="E27" s="137">
        <v>139957.47920760955</v>
      </c>
      <c r="F27" s="92"/>
      <c r="G27" s="150">
        <v>-101989.29573866144</v>
      </c>
      <c r="H27" s="95"/>
      <c r="I27" s="137">
        <v>37968.183468948104</v>
      </c>
      <c r="J27" s="95"/>
      <c r="K27" s="336"/>
      <c r="L27" s="137">
        <v>26560.905700273339</v>
      </c>
      <c r="M27" s="137"/>
      <c r="N27" s="150">
        <v>-26562.48458841514</v>
      </c>
      <c r="O27" s="92"/>
      <c r="P27" s="150">
        <v>-1.5788881418011442</v>
      </c>
      <c r="Q27" s="84"/>
    </row>
    <row r="28" spans="3:17" ht="15" customHeight="1" x14ac:dyDescent="0.25">
      <c r="C28" s="334" t="s">
        <v>357</v>
      </c>
      <c r="D28" s="92"/>
      <c r="E28" s="137">
        <v>143466.66705582791</v>
      </c>
      <c r="F28" s="92"/>
      <c r="G28" s="150">
        <v>-103879.42597334084</v>
      </c>
      <c r="H28" s="95"/>
      <c r="I28" s="137">
        <v>39587.241082487075</v>
      </c>
      <c r="J28" s="95"/>
      <c r="K28" s="336"/>
      <c r="L28" s="137">
        <v>25124.97546178244</v>
      </c>
      <c r="M28" s="137"/>
      <c r="N28" s="150">
        <v>-25126.697380345689</v>
      </c>
      <c r="O28" s="92"/>
      <c r="P28" s="150">
        <v>-1.7219185632493463</v>
      </c>
      <c r="Q28" s="84"/>
    </row>
    <row r="29" spans="3:17" ht="15" customHeight="1" x14ac:dyDescent="0.25">
      <c r="C29" s="334" t="s">
        <v>358</v>
      </c>
      <c r="D29" s="92"/>
      <c r="E29" s="137">
        <v>149048.32867523812</v>
      </c>
      <c r="F29" s="92"/>
      <c r="G29" s="150">
        <v>-109241.7613233108</v>
      </c>
      <c r="H29" s="95"/>
      <c r="I29" s="137">
        <v>39806.567351927326</v>
      </c>
      <c r="J29" s="95"/>
      <c r="K29" s="336"/>
      <c r="L29" s="137">
        <v>25174.344734918974</v>
      </c>
      <c r="M29" s="137"/>
      <c r="N29" s="150">
        <v>-25174.698055228881</v>
      </c>
      <c r="O29" s="92"/>
      <c r="P29" s="150">
        <v>-0.35332030990684871</v>
      </c>
      <c r="Q29" s="84"/>
    </row>
    <row r="30" spans="3:17" ht="15" customHeight="1" x14ac:dyDescent="0.25">
      <c r="C30" s="334" t="s">
        <v>362</v>
      </c>
      <c r="D30" s="92"/>
      <c r="E30" s="137">
        <v>147319.65630373225</v>
      </c>
      <c r="F30" s="92"/>
      <c r="G30" s="150">
        <v>-107976.01712023064</v>
      </c>
      <c r="H30" s="95"/>
      <c r="I30" s="137">
        <v>39343.639183501611</v>
      </c>
      <c r="J30" s="95"/>
      <c r="K30" s="336"/>
      <c r="L30" s="137">
        <v>25892.620100524418</v>
      </c>
      <c r="M30" s="137"/>
      <c r="N30" s="150">
        <v>-25894.820526828495</v>
      </c>
      <c r="O30" s="92"/>
      <c r="P30" s="150">
        <v>-2.2004263040762453</v>
      </c>
      <c r="Q30" s="84"/>
    </row>
    <row r="31" spans="3:17" ht="15" customHeight="1" x14ac:dyDescent="0.25">
      <c r="C31" s="334" t="s">
        <v>351</v>
      </c>
      <c r="D31" s="92"/>
      <c r="E31" s="137">
        <v>146730.01808728647</v>
      </c>
      <c r="F31" s="92"/>
      <c r="G31" s="150">
        <v>-106664.60036743179</v>
      </c>
      <c r="H31" s="95"/>
      <c r="I31" s="137">
        <v>40065.417719854682</v>
      </c>
      <c r="J31" s="95"/>
      <c r="K31" s="336"/>
      <c r="L31" s="137">
        <v>25549.500127977204</v>
      </c>
      <c r="M31" s="137"/>
      <c r="N31" s="150">
        <v>-25553.800901105544</v>
      </c>
      <c r="P31" s="150">
        <v>-4.3007731283396424</v>
      </c>
      <c r="Q31" s="84"/>
    </row>
    <row r="32" spans="3:17" ht="15" customHeight="1" x14ac:dyDescent="0.25">
      <c r="C32" s="334" t="s">
        <v>402</v>
      </c>
      <c r="D32" s="92"/>
      <c r="E32" s="137">
        <v>145908.99418024684</v>
      </c>
      <c r="F32" s="92"/>
      <c r="G32" s="150">
        <v>-106999.94225513891</v>
      </c>
      <c r="H32" s="95"/>
      <c r="I32" s="137">
        <v>38909.051925107924</v>
      </c>
      <c r="J32" s="95"/>
      <c r="K32" s="336"/>
      <c r="L32" s="137">
        <v>23108.418455325445</v>
      </c>
      <c r="M32" s="137"/>
      <c r="N32" s="150">
        <v>-23110.284298984359</v>
      </c>
      <c r="P32" s="150">
        <v>-1.8658436589139455</v>
      </c>
      <c r="Q32" s="84"/>
    </row>
    <row r="33" spans="3:17" ht="15" customHeight="1" x14ac:dyDescent="0.25">
      <c r="C33" s="334" t="s">
        <v>403</v>
      </c>
      <c r="D33" s="92"/>
      <c r="E33" s="137">
        <v>139903.70380114665</v>
      </c>
      <c r="F33" s="92"/>
      <c r="G33" s="150">
        <v>-102820.74550563942</v>
      </c>
      <c r="H33" s="95"/>
      <c r="I33" s="137">
        <v>37082.958295507196</v>
      </c>
      <c r="J33" s="95"/>
      <c r="K33" s="336"/>
      <c r="L33" s="137">
        <v>21821.503542478116</v>
      </c>
      <c r="M33" s="137"/>
      <c r="N33" s="150">
        <v>-21820.465807899087</v>
      </c>
      <c r="P33" s="150">
        <v>1.0377345790293475</v>
      </c>
      <c r="Q33" s="84"/>
    </row>
    <row r="34" spans="3:17" ht="15" customHeight="1" x14ac:dyDescent="0.25">
      <c r="C34" s="334" t="s">
        <v>404</v>
      </c>
      <c r="E34" s="468">
        <v>136586.03356106771</v>
      </c>
      <c r="G34" s="150">
        <v>-99473.721810392875</v>
      </c>
      <c r="H34" s="84"/>
      <c r="I34" s="137">
        <v>37112.311750674839</v>
      </c>
      <c r="J34" s="84"/>
      <c r="K34" s="84"/>
      <c r="L34" s="137">
        <v>21962.224161427595</v>
      </c>
      <c r="M34" s="84"/>
      <c r="N34" s="150">
        <v>-21963.344518749676</v>
      </c>
      <c r="P34" s="150">
        <v>-1.1203573220809631</v>
      </c>
      <c r="Q34" s="84"/>
    </row>
    <row r="35" spans="3:17" ht="15" customHeight="1" x14ac:dyDescent="0.25">
      <c r="C35" s="334" t="s">
        <v>405</v>
      </c>
      <c r="E35" s="468">
        <v>142571.64990923303</v>
      </c>
      <c r="G35" s="150">
        <v>-104649.31766389417</v>
      </c>
      <c r="H35" s="84"/>
      <c r="I35" s="137">
        <v>37922.332245338868</v>
      </c>
      <c r="J35" s="84"/>
      <c r="K35" s="84"/>
      <c r="L35" s="137">
        <v>21114.131419343394</v>
      </c>
      <c r="M35" s="84"/>
      <c r="N35" s="150">
        <v>-21113.363228744776</v>
      </c>
      <c r="P35" s="150">
        <v>0.76819059861736605</v>
      </c>
      <c r="Q35" s="84"/>
    </row>
    <row r="36" spans="3:17" x14ac:dyDescent="0.25">
      <c r="C36" s="334" t="s">
        <v>409</v>
      </c>
      <c r="E36" s="468">
        <v>142259.32160910044</v>
      </c>
      <c r="G36" s="150">
        <v>-103976.75472347993</v>
      </c>
      <c r="H36" s="84"/>
      <c r="I36" s="137">
        <v>38282.566885620516</v>
      </c>
      <c r="J36" s="84"/>
      <c r="K36" s="84"/>
      <c r="L36" s="137">
        <v>20691.707484481864</v>
      </c>
      <c r="M36" s="84"/>
      <c r="N36" s="150">
        <v>-20692.575689039997</v>
      </c>
      <c r="P36" s="150">
        <v>-0.86820455813358421</v>
      </c>
      <c r="Q36" s="84"/>
    </row>
    <row r="37" spans="3:17" x14ac:dyDescent="0.25">
      <c r="C37" s="334" t="s">
        <v>410</v>
      </c>
      <c r="E37" s="468">
        <v>143491.70338886706</v>
      </c>
      <c r="G37" s="150">
        <v>-105132.59420312347</v>
      </c>
      <c r="H37" s="84"/>
      <c r="I37" s="137">
        <v>38359.109185743582</v>
      </c>
      <c r="J37" s="84"/>
      <c r="K37" s="84"/>
      <c r="L37" s="137">
        <v>19951.750350497456</v>
      </c>
      <c r="M37" s="84"/>
      <c r="N37" s="150">
        <v>-19953.411794021886</v>
      </c>
      <c r="P37" s="150">
        <v>-1.6614435244300694</v>
      </c>
      <c r="Q37" s="84"/>
    </row>
    <row r="38" spans="3:17" x14ac:dyDescent="0.25">
      <c r="C38" s="487" t="s">
        <v>411</v>
      </c>
      <c r="E38" s="468">
        <v>152448.49320568296</v>
      </c>
      <c r="G38" s="150">
        <v>-112727.76940261702</v>
      </c>
      <c r="H38" s="84"/>
      <c r="I38" s="488">
        <v>39720.723803065935</v>
      </c>
      <c r="J38" s="84"/>
      <c r="K38" s="84"/>
      <c r="L38" s="137">
        <v>20303.178410227585</v>
      </c>
      <c r="M38" s="84"/>
      <c r="N38" s="150">
        <v>-20304.800173845451</v>
      </c>
      <c r="P38" s="150">
        <f>SUM(L38:O38)</f>
        <v>-1.621763617866236</v>
      </c>
      <c r="Q38" s="84"/>
    </row>
    <row r="39" spans="3:17" x14ac:dyDescent="0.25">
      <c r="C39" s="334" t="s">
        <v>412</v>
      </c>
      <c r="E39" s="468">
        <v>153973.88079735177</v>
      </c>
      <c r="G39" s="150">
        <v>-113138.29542541287</v>
      </c>
      <c r="H39" s="84"/>
      <c r="I39" s="488">
        <v>40835.585371938898</v>
      </c>
      <c r="J39" s="84"/>
      <c r="K39" s="84"/>
      <c r="L39" s="137">
        <v>21951.407817389638</v>
      </c>
      <c r="M39" s="84"/>
      <c r="N39" s="150">
        <v>-21950.859992964077</v>
      </c>
      <c r="P39" s="150">
        <f>SUM(L39:O39)</f>
        <v>0.54782442556097521</v>
      </c>
      <c r="Q39" s="84"/>
    </row>
    <row r="40" spans="3:17" x14ac:dyDescent="0.25">
      <c r="C40" s="334" t="s">
        <v>413</v>
      </c>
      <c r="E40" s="468">
        <v>150765.54994208633</v>
      </c>
      <c r="G40" s="150">
        <v>-109439.41</v>
      </c>
      <c r="H40" s="84"/>
      <c r="I40" s="488">
        <v>41326.139999999985</v>
      </c>
      <c r="J40" s="84"/>
      <c r="K40" s="84"/>
      <c r="L40" s="137">
        <v>22018.552054957865</v>
      </c>
      <c r="M40" s="84"/>
      <c r="N40" s="150">
        <v>-22019.287602730001</v>
      </c>
      <c r="P40" s="150">
        <f>SUM(L40:O40)</f>
        <v>-0.73554777213576017</v>
      </c>
      <c r="Q40" s="84"/>
    </row>
    <row r="41" spans="3:17" x14ac:dyDescent="0.25">
      <c r="C41" s="334" t="s">
        <v>415</v>
      </c>
      <c r="E41" s="96">
        <v>161311.29</v>
      </c>
      <c r="G41" s="150">
        <v>-118712.01</v>
      </c>
      <c r="H41" s="84"/>
      <c r="I41" s="488">
        <v>42599.280000000013</v>
      </c>
      <c r="J41" s="84"/>
      <c r="K41" s="84"/>
      <c r="L41" s="137">
        <v>22411.24</v>
      </c>
      <c r="M41" s="84"/>
      <c r="N41" s="150">
        <v>-22412.86</v>
      </c>
      <c r="P41" s="150">
        <f>SUM(L41:O41)</f>
        <v>-1.6199999999989814</v>
      </c>
      <c r="Q41" s="84"/>
    </row>
    <row r="42" spans="3:17" x14ac:dyDescent="0.25">
      <c r="C42" s="334" t="s">
        <v>417</v>
      </c>
      <c r="E42" s="96">
        <v>160799.22089409083</v>
      </c>
      <c r="G42" s="150">
        <v>-116597.14769297192</v>
      </c>
      <c r="H42" s="84"/>
      <c r="I42" s="488">
        <v>44202.07320111891</v>
      </c>
      <c r="J42" s="84"/>
      <c r="K42" s="84"/>
      <c r="L42" s="137">
        <v>24448.673255898451</v>
      </c>
      <c r="M42" s="84"/>
      <c r="N42" s="150">
        <v>-24446.809264627547</v>
      </c>
      <c r="P42" s="150">
        <v>1.86399127090408</v>
      </c>
      <c r="Q42" s="84"/>
    </row>
    <row r="43" spans="3:17" x14ac:dyDescent="0.25">
      <c r="C43" s="334" t="s">
        <v>419</v>
      </c>
      <c r="E43" s="96">
        <v>154314.89813756762</v>
      </c>
      <c r="G43" s="150">
        <v>-109558.57205771742</v>
      </c>
      <c r="H43" s="84"/>
      <c r="I43" s="488">
        <v>44756.326079850201</v>
      </c>
      <c r="J43" s="84"/>
      <c r="K43" s="84"/>
      <c r="L43" s="137">
        <v>24877.197578301562</v>
      </c>
      <c r="M43" s="84"/>
      <c r="N43" s="150">
        <v>-24877.290742345645</v>
      </c>
      <c r="P43" s="150">
        <v>-9.3164044083096087E-2</v>
      </c>
      <c r="Q43" s="84"/>
    </row>
    <row r="44" spans="3:17" x14ac:dyDescent="0.25">
      <c r="C44" s="334" t="s">
        <v>420</v>
      </c>
      <c r="E44" s="96">
        <v>153924.00281413877</v>
      </c>
      <c r="G44" s="150">
        <v>-109138.15518526787</v>
      </c>
      <c r="H44" s="84"/>
      <c r="I44" s="488">
        <v>44785.847628870906</v>
      </c>
      <c r="J44" s="84"/>
      <c r="K44" s="84"/>
      <c r="L44" s="137">
        <v>24372.052401995512</v>
      </c>
      <c r="M44" s="84"/>
      <c r="N44" s="150">
        <v>-24371.707100550972</v>
      </c>
      <c r="P44" s="150">
        <v>0.34530144454038236</v>
      </c>
      <c r="Q44" s="84"/>
    </row>
    <row r="45" spans="3:17" x14ac:dyDescent="0.25">
      <c r="C45" s="334" t="s">
        <v>421</v>
      </c>
      <c r="E45" s="96">
        <v>152867.84082886559</v>
      </c>
      <c r="G45" s="150">
        <v>-107217.93551329631</v>
      </c>
      <c r="H45" s="84"/>
      <c r="I45" s="488">
        <v>45649.905315569282</v>
      </c>
      <c r="J45" s="84"/>
      <c r="K45" s="84"/>
      <c r="L45" s="137">
        <v>24980.66126398409</v>
      </c>
      <c r="M45" s="84"/>
      <c r="N45" s="150">
        <v>-24980.770909511706</v>
      </c>
      <c r="P45" s="150">
        <v>-0.10964552761652158</v>
      </c>
      <c r="Q45" s="84"/>
    </row>
    <row r="46" spans="3:17" x14ac:dyDescent="0.25">
      <c r="C46" s="334" t="s">
        <v>422</v>
      </c>
      <c r="E46" s="96">
        <v>158549.55563893859</v>
      </c>
      <c r="G46" s="150">
        <v>-112943.98704661678</v>
      </c>
      <c r="H46" s="84"/>
      <c r="I46" s="488">
        <v>45605.568592321812</v>
      </c>
      <c r="J46" s="84"/>
      <c r="K46" s="84"/>
      <c r="L46" s="137">
        <v>25641.863964276727</v>
      </c>
      <c r="M46" s="84"/>
      <c r="N46" s="150">
        <v>-25642.981261244277</v>
      </c>
      <c r="P46" s="150">
        <v>-1.1172969675499189</v>
      </c>
      <c r="Q46" s="84"/>
    </row>
    <row r="47" spans="3:17" x14ac:dyDescent="0.25">
      <c r="C47" s="334" t="s">
        <v>423</v>
      </c>
      <c r="E47" s="96">
        <v>164278.24319419888</v>
      </c>
      <c r="G47" s="150">
        <v>-116963.71311977784</v>
      </c>
      <c r="H47" s="84"/>
      <c r="I47" s="488">
        <v>47314.53007442104</v>
      </c>
      <c r="J47" s="84"/>
      <c r="K47" s="84"/>
      <c r="L47" s="137">
        <v>24668.623342821069</v>
      </c>
      <c r="M47" s="84"/>
      <c r="N47" s="150">
        <v>-24668.524204953716</v>
      </c>
      <c r="P47" s="150">
        <v>9.9137867353420006E-2</v>
      </c>
      <c r="Q47" s="84"/>
    </row>
    <row r="48" spans="3:17" x14ac:dyDescent="0.25">
      <c r="C48" s="334" t="s">
        <v>424</v>
      </c>
      <c r="E48" s="96">
        <v>160965.55054361321</v>
      </c>
      <c r="G48" s="150">
        <v>-112999.80697647938</v>
      </c>
      <c r="H48" s="84"/>
      <c r="I48" s="488">
        <v>47965.743567133832</v>
      </c>
      <c r="J48" s="84"/>
      <c r="K48" s="84"/>
      <c r="L48" s="137">
        <v>26474.762221967856</v>
      </c>
      <c r="M48" s="84"/>
      <c r="N48" s="150">
        <v>-26475.488310130619</v>
      </c>
      <c r="P48" s="150">
        <v>-0.72608816276260768</v>
      </c>
      <c r="Q48" s="84"/>
    </row>
    <row r="49" spans="3:17" x14ac:dyDescent="0.25">
      <c r="C49" s="334" t="s">
        <v>425</v>
      </c>
      <c r="E49" s="96">
        <v>164209.80140029534</v>
      </c>
      <c r="G49" s="150">
        <v>-114750.66796663887</v>
      </c>
      <c r="H49" s="84"/>
      <c r="I49" s="488">
        <v>49459.133433656476</v>
      </c>
      <c r="J49" s="84"/>
      <c r="K49" s="84"/>
      <c r="L49" s="137">
        <v>26720.717006917759</v>
      </c>
      <c r="M49" s="84"/>
      <c r="N49" s="150">
        <v>-26718.365918757474</v>
      </c>
      <c r="P49" s="150">
        <v>2.3510881602851441</v>
      </c>
      <c r="Q49" s="84"/>
    </row>
    <row r="50" spans="3:17" x14ac:dyDescent="0.25">
      <c r="C50" s="334" t="s">
        <v>426</v>
      </c>
      <c r="E50" s="96">
        <v>162378.33006311295</v>
      </c>
      <c r="G50" s="150">
        <v>-112936.45833513756</v>
      </c>
      <c r="H50" s="84"/>
      <c r="I50" s="488">
        <v>49441.871727975391</v>
      </c>
      <c r="J50" s="84"/>
      <c r="K50" s="84"/>
      <c r="L50" s="137">
        <v>25881.678454305216</v>
      </c>
      <c r="M50" s="84"/>
      <c r="N50" s="150">
        <v>-25884.31500899807</v>
      </c>
      <c r="P50" s="150">
        <v>-2.6365546928536787</v>
      </c>
      <c r="Q50" s="84"/>
    </row>
    <row r="51" spans="3:17" x14ac:dyDescent="0.25">
      <c r="C51" s="334" t="s">
        <v>427</v>
      </c>
      <c r="E51" s="96">
        <v>164685.92938702367</v>
      </c>
      <c r="G51" s="150">
        <v>-114795.80070217147</v>
      </c>
      <c r="H51" s="84"/>
      <c r="I51" s="488">
        <v>49890.1286848522</v>
      </c>
      <c r="J51" s="84"/>
      <c r="K51" s="84"/>
      <c r="L51" s="137">
        <v>24960.109479691884</v>
      </c>
      <c r="M51" s="84"/>
      <c r="N51" s="150">
        <v>-24960.991838525882</v>
      </c>
      <c r="P51" s="150">
        <v>-0.88235883399829618</v>
      </c>
      <c r="Q51" s="84"/>
    </row>
    <row r="52" spans="3:17" x14ac:dyDescent="0.25">
      <c r="C52" s="334" t="s">
        <v>428</v>
      </c>
      <c r="E52" s="96">
        <v>162730.1513520705</v>
      </c>
      <c r="G52" s="150">
        <v>-112124.16587925298</v>
      </c>
      <c r="H52" s="84"/>
      <c r="I52" s="488">
        <v>50605.985472817527</v>
      </c>
      <c r="J52" s="84"/>
      <c r="K52" s="84"/>
      <c r="L52" s="137">
        <v>24866.927674977</v>
      </c>
      <c r="M52" s="84"/>
      <c r="N52" s="150">
        <v>-24864.321391208901</v>
      </c>
      <c r="P52" s="150">
        <v>2.6062837680983648</v>
      </c>
      <c r="Q52" s="84"/>
    </row>
    <row r="53" spans="3:17" x14ac:dyDescent="0.25">
      <c r="C53" s="334" t="s">
        <v>429</v>
      </c>
      <c r="E53" s="96">
        <v>160735.62114771752</v>
      </c>
      <c r="G53" s="150">
        <v>-109552.31433626794</v>
      </c>
      <c r="H53" s="84"/>
      <c r="I53" s="488">
        <v>51183.306811449584</v>
      </c>
      <c r="J53" s="84"/>
      <c r="K53" s="84"/>
      <c r="L53" s="137">
        <v>23594.98437234373</v>
      </c>
      <c r="M53" s="84"/>
      <c r="N53" s="150">
        <v>-23595.832440428054</v>
      </c>
      <c r="P53" s="150">
        <v>-0.84806808432404068</v>
      </c>
      <c r="Q53" s="84"/>
    </row>
    <row r="54" spans="3:17" x14ac:dyDescent="0.25">
      <c r="C54" s="334" t="s">
        <v>430</v>
      </c>
      <c r="E54" s="96">
        <v>163819.56078199812</v>
      </c>
      <c r="G54" s="150">
        <v>-112199.55796578173</v>
      </c>
      <c r="H54" s="84"/>
      <c r="I54" s="488">
        <v>51620.002816216394</v>
      </c>
      <c r="J54" s="84"/>
      <c r="K54" s="84"/>
      <c r="L54" s="137">
        <v>23560.285983061764</v>
      </c>
      <c r="M54" s="84"/>
      <c r="N54" s="150">
        <v>-23562.078051152403</v>
      </c>
      <c r="P54" s="150">
        <v>-1.7920680906390771</v>
      </c>
      <c r="Q54" s="84"/>
    </row>
    <row r="55" spans="3:17" x14ac:dyDescent="0.25">
      <c r="C55" s="334" t="s">
        <v>431</v>
      </c>
      <c r="E55" s="96">
        <v>161256.43149301797</v>
      </c>
      <c r="G55" s="150">
        <v>-109763.65034882183</v>
      </c>
      <c r="H55" s="84"/>
      <c r="I55" s="488">
        <v>51492.781144196138</v>
      </c>
      <c r="J55" s="84"/>
      <c r="K55" s="84"/>
      <c r="L55" s="137">
        <v>20710.990298427099</v>
      </c>
      <c r="M55" s="84"/>
      <c r="N55" s="150">
        <v>-20712.047390777228</v>
      </c>
      <c r="P55" s="150">
        <v>-1.0570923501290963</v>
      </c>
      <c r="Q55" s="84"/>
    </row>
    <row r="56" spans="3:17" x14ac:dyDescent="0.25">
      <c r="C56" s="334" t="s">
        <v>432</v>
      </c>
      <c r="E56" s="96">
        <v>164239.03285688013</v>
      </c>
      <c r="G56" s="150">
        <v>-111903.47367283171</v>
      </c>
      <c r="H56" s="84"/>
      <c r="I56" s="488">
        <v>52335.559184048427</v>
      </c>
      <c r="J56" s="84"/>
      <c r="K56" s="84"/>
      <c r="L56" s="137">
        <v>21009.874882171905</v>
      </c>
      <c r="M56" s="84"/>
      <c r="N56" s="150">
        <v>-21008.599605031322</v>
      </c>
      <c r="P56" s="150">
        <v>1.2752771405830572</v>
      </c>
      <c r="Q56" s="84"/>
    </row>
    <row r="57" spans="3:17" x14ac:dyDescent="0.25">
      <c r="C57" s="334" t="s">
        <v>439</v>
      </c>
      <c r="E57" s="96">
        <v>173215.06023087393</v>
      </c>
      <c r="G57" s="150">
        <v>-120345.24626159608</v>
      </c>
      <c r="H57" s="84"/>
      <c r="I57" s="488">
        <v>52869.81396927785</v>
      </c>
      <c r="J57" s="84"/>
      <c r="K57" s="84"/>
      <c r="L57" s="137">
        <v>20343.654547946866</v>
      </c>
      <c r="M57" s="84"/>
      <c r="N57" s="150">
        <v>-20347.348526795777</v>
      </c>
      <c r="P57" s="150">
        <v>-3.6939788489107741</v>
      </c>
      <c r="Q57" s="84"/>
    </row>
    <row r="58" spans="3:17" x14ac:dyDescent="0.25">
      <c r="C58" s="334" t="s">
        <v>440</v>
      </c>
      <c r="E58" s="96">
        <v>176576.55793902033</v>
      </c>
      <c r="G58" s="150">
        <v>-122319.84529304388</v>
      </c>
      <c r="H58" s="84"/>
      <c r="I58" s="488">
        <v>54256.712645976455</v>
      </c>
      <c r="J58" s="84"/>
      <c r="K58" s="84"/>
      <c r="L58" s="137">
        <v>20787.057597086627</v>
      </c>
      <c r="M58" s="84"/>
      <c r="N58" s="150">
        <v>-20788.015207816999</v>
      </c>
      <c r="P58" s="150">
        <v>-0.95761073037283495</v>
      </c>
      <c r="Q58" s="84"/>
    </row>
    <row r="59" spans="3:17" x14ac:dyDescent="0.25">
      <c r="C59" s="334" t="s">
        <v>441</v>
      </c>
      <c r="E59" s="96">
        <v>180845.17466973927</v>
      </c>
      <c r="G59" s="150">
        <v>-125053.1882110398</v>
      </c>
      <c r="H59" s="84"/>
      <c r="I59" s="488">
        <v>55791.986458699466</v>
      </c>
      <c r="J59" s="84"/>
      <c r="K59" s="84"/>
      <c r="L59" s="137">
        <v>17872.633362310662</v>
      </c>
      <c r="M59" s="84"/>
      <c r="N59" s="150">
        <v>-17877.580398207308</v>
      </c>
      <c r="P59" s="150">
        <v>-4.9470358966464119</v>
      </c>
      <c r="Q59" s="84"/>
    </row>
    <row r="60" spans="3:17" x14ac:dyDescent="0.25">
      <c r="G60" s="84"/>
      <c r="H60" s="84"/>
      <c r="I60" s="84"/>
      <c r="J60" s="84"/>
      <c r="K60" s="84"/>
      <c r="L60" s="84"/>
      <c r="M60" s="84"/>
      <c r="N60" s="84"/>
      <c r="Q60" s="84"/>
    </row>
    <row r="61" spans="3:17" x14ac:dyDescent="0.25">
      <c r="G61" s="84"/>
      <c r="H61" s="84"/>
      <c r="I61" s="84"/>
      <c r="J61" s="84"/>
      <c r="K61" s="84"/>
      <c r="L61" s="84"/>
      <c r="M61" s="84"/>
      <c r="N61" s="84"/>
      <c r="Q61" s="84"/>
    </row>
    <row r="62" spans="3:17" x14ac:dyDescent="0.25">
      <c r="G62" s="84"/>
      <c r="H62" s="84"/>
      <c r="I62" s="84"/>
      <c r="J62" s="84"/>
      <c r="K62" s="84"/>
      <c r="L62" s="84"/>
      <c r="M62" s="84"/>
      <c r="N62" s="84"/>
      <c r="Q62" s="84"/>
    </row>
    <row r="63" spans="3:17" x14ac:dyDescent="0.25">
      <c r="G63" s="84"/>
      <c r="H63" s="84"/>
      <c r="I63" s="84"/>
      <c r="J63" s="84"/>
      <c r="K63" s="84"/>
      <c r="L63" s="84"/>
      <c r="M63" s="84"/>
      <c r="N63" s="84"/>
      <c r="Q63" s="84"/>
    </row>
    <row r="64" spans="3:17" x14ac:dyDescent="0.25">
      <c r="G64" s="84"/>
      <c r="H64" s="84"/>
      <c r="I64" s="84"/>
      <c r="J64" s="84"/>
      <c r="K64" s="84"/>
      <c r="L64" s="84"/>
      <c r="M64" s="84"/>
      <c r="N64" s="84"/>
      <c r="Q64" s="84"/>
    </row>
    <row r="65" spans="7:17" x14ac:dyDescent="0.25">
      <c r="G65" s="84"/>
      <c r="H65" s="84"/>
      <c r="I65" s="84"/>
      <c r="J65" s="84"/>
      <c r="K65" s="84"/>
      <c r="L65" s="84"/>
      <c r="M65" s="84"/>
      <c r="N65" s="84"/>
      <c r="Q65" s="84"/>
    </row>
    <row r="66" spans="7:17" x14ac:dyDescent="0.25">
      <c r="G66" s="84"/>
      <c r="H66" s="84"/>
      <c r="I66" s="84"/>
      <c r="J66" s="84"/>
      <c r="K66" s="84"/>
      <c r="L66" s="84"/>
      <c r="M66" s="84"/>
      <c r="N66" s="84"/>
      <c r="Q66" s="84"/>
    </row>
    <row r="67" spans="7:17" x14ac:dyDescent="0.25">
      <c r="G67" s="84"/>
      <c r="H67" s="84"/>
      <c r="I67" s="84"/>
      <c r="J67" s="84"/>
      <c r="K67" s="84"/>
      <c r="L67" s="84"/>
      <c r="M67" s="84"/>
      <c r="N67" s="84"/>
      <c r="Q67" s="84"/>
    </row>
    <row r="68" spans="7:17" x14ac:dyDescent="0.25">
      <c r="G68" s="84"/>
      <c r="H68" s="84"/>
      <c r="I68" s="84"/>
      <c r="J68" s="84"/>
      <c r="K68" s="84"/>
      <c r="L68" s="84"/>
      <c r="M68" s="84"/>
      <c r="N68" s="84"/>
      <c r="Q68" s="84"/>
    </row>
    <row r="69" spans="7:17" x14ac:dyDescent="0.25">
      <c r="G69" s="84"/>
      <c r="H69" s="84"/>
      <c r="I69" s="84"/>
      <c r="J69" s="84"/>
      <c r="K69" s="84"/>
      <c r="L69" s="84"/>
      <c r="M69" s="84"/>
      <c r="N69" s="84"/>
      <c r="Q69" s="84"/>
    </row>
    <row r="70" spans="7:17" x14ac:dyDescent="0.25">
      <c r="G70" s="84"/>
      <c r="H70" s="84"/>
      <c r="I70" s="84"/>
      <c r="J70" s="84"/>
      <c r="K70" s="84"/>
      <c r="L70" s="84"/>
      <c r="M70" s="84"/>
      <c r="N70" s="84"/>
      <c r="Q70" s="84"/>
    </row>
    <row r="71" spans="7:17" x14ac:dyDescent="0.25">
      <c r="G71" s="84"/>
      <c r="H71" s="84"/>
      <c r="I71" s="84"/>
      <c r="J71" s="84"/>
      <c r="K71" s="84"/>
      <c r="L71" s="84"/>
      <c r="M71" s="84"/>
      <c r="N71" s="84"/>
      <c r="Q71" s="84"/>
    </row>
    <row r="72" spans="7:17" x14ac:dyDescent="0.25">
      <c r="G72" s="84"/>
      <c r="H72" s="84"/>
      <c r="I72" s="84"/>
      <c r="J72" s="84"/>
      <c r="K72" s="84"/>
      <c r="L72" s="84"/>
      <c r="M72" s="84"/>
      <c r="N72" s="84"/>
      <c r="Q72" s="84"/>
    </row>
    <row r="73" spans="7:17" x14ac:dyDescent="0.25">
      <c r="G73" s="84"/>
      <c r="H73" s="84"/>
      <c r="I73" s="84"/>
      <c r="J73" s="84"/>
      <c r="K73" s="84"/>
      <c r="L73" s="84"/>
      <c r="M73" s="84"/>
      <c r="N73" s="84"/>
      <c r="Q73" s="84"/>
    </row>
    <row r="74" spans="7:17" x14ac:dyDescent="0.25">
      <c r="G74" s="84"/>
      <c r="H74" s="84"/>
      <c r="I74" s="84"/>
      <c r="J74" s="84"/>
      <c r="K74" s="84"/>
      <c r="L74" s="84"/>
      <c r="M74" s="84"/>
      <c r="N74" s="84"/>
      <c r="Q74" s="84"/>
    </row>
    <row r="75" spans="7:17" x14ac:dyDescent="0.25">
      <c r="G75" s="84"/>
      <c r="H75" s="84"/>
      <c r="I75" s="84"/>
      <c r="J75" s="84"/>
      <c r="K75" s="84"/>
      <c r="L75" s="84"/>
      <c r="M75" s="84"/>
      <c r="N75" s="84"/>
      <c r="Q75" s="84"/>
    </row>
    <row r="76" spans="7:17" x14ac:dyDescent="0.25">
      <c r="G76" s="84"/>
      <c r="H76" s="84"/>
      <c r="I76" s="84"/>
      <c r="J76" s="84"/>
      <c r="K76" s="84"/>
      <c r="L76" s="84"/>
      <c r="M76" s="84"/>
      <c r="N76" s="84"/>
      <c r="Q76" s="84"/>
    </row>
    <row r="77" spans="7:17" x14ac:dyDescent="0.25">
      <c r="G77" s="84"/>
      <c r="H77" s="84"/>
      <c r="I77" s="84"/>
      <c r="J77" s="84"/>
      <c r="K77" s="84"/>
      <c r="L77" s="84"/>
      <c r="M77" s="84"/>
      <c r="N77" s="84"/>
      <c r="Q77" s="84"/>
    </row>
    <row r="78" spans="7:17" x14ac:dyDescent="0.25">
      <c r="G78" s="84"/>
      <c r="H78" s="84"/>
      <c r="I78" s="84"/>
      <c r="J78" s="84"/>
      <c r="K78" s="84"/>
      <c r="L78" s="84"/>
      <c r="M78" s="84"/>
      <c r="N78" s="84"/>
      <c r="Q78" s="84"/>
    </row>
    <row r="79" spans="7:17" x14ac:dyDescent="0.25">
      <c r="G79" s="84"/>
      <c r="H79" s="84"/>
      <c r="I79" s="84"/>
      <c r="J79" s="84"/>
      <c r="K79" s="84"/>
      <c r="L79" s="84"/>
      <c r="M79" s="84"/>
      <c r="N79" s="84"/>
      <c r="Q79" s="84"/>
    </row>
    <row r="80" spans="7:17" x14ac:dyDescent="0.25">
      <c r="G80" s="84"/>
      <c r="H80" s="84"/>
      <c r="I80" s="84"/>
      <c r="J80" s="84"/>
      <c r="K80" s="84"/>
      <c r="L80" s="84"/>
      <c r="M80" s="84"/>
      <c r="N80" s="84"/>
      <c r="Q80" s="84"/>
    </row>
    <row r="81" spans="7:17" x14ac:dyDescent="0.25">
      <c r="G81" s="84"/>
      <c r="H81" s="84"/>
      <c r="I81" s="84"/>
      <c r="J81" s="84"/>
      <c r="K81" s="84"/>
      <c r="L81" s="84"/>
      <c r="M81" s="84"/>
      <c r="N81" s="84"/>
      <c r="Q81" s="84"/>
    </row>
    <row r="82" spans="7:17" x14ac:dyDescent="0.25">
      <c r="G82" s="84"/>
      <c r="H82" s="84"/>
      <c r="I82" s="84"/>
      <c r="J82" s="84"/>
      <c r="K82" s="84"/>
      <c r="L82" s="84"/>
      <c r="M82" s="84"/>
      <c r="N82" s="84"/>
      <c r="Q82" s="84"/>
    </row>
    <row r="83" spans="7:17" x14ac:dyDescent="0.25">
      <c r="G83" s="84"/>
      <c r="H83" s="84"/>
      <c r="I83" s="84"/>
      <c r="J83" s="84"/>
      <c r="K83" s="84"/>
      <c r="L83" s="84"/>
      <c r="M83" s="84"/>
      <c r="N83" s="84"/>
      <c r="Q83" s="84"/>
    </row>
    <row r="84" spans="7:17" x14ac:dyDescent="0.25">
      <c r="G84" s="84"/>
      <c r="H84" s="84"/>
      <c r="I84" s="84"/>
      <c r="J84" s="84"/>
      <c r="K84" s="84"/>
      <c r="L84" s="84"/>
      <c r="M84" s="84"/>
      <c r="N84" s="84"/>
      <c r="Q84" s="84"/>
    </row>
    <row r="85" spans="7:17" x14ac:dyDescent="0.25">
      <c r="G85" s="84"/>
      <c r="H85" s="84"/>
      <c r="I85" s="84"/>
      <c r="J85" s="84"/>
      <c r="K85" s="84"/>
      <c r="L85" s="84"/>
      <c r="M85" s="84"/>
      <c r="N85" s="84"/>
      <c r="Q85" s="84"/>
    </row>
    <row r="86" spans="7:17" x14ac:dyDescent="0.25">
      <c r="G86" s="84"/>
      <c r="H86" s="84"/>
      <c r="I86" s="84"/>
      <c r="J86" s="84"/>
      <c r="K86" s="84"/>
      <c r="L86" s="84"/>
      <c r="M86" s="84"/>
      <c r="N86" s="84"/>
      <c r="Q86" s="84"/>
    </row>
    <row r="87" spans="7:17" x14ac:dyDescent="0.25">
      <c r="G87" s="84"/>
      <c r="H87" s="84"/>
      <c r="I87" s="84"/>
      <c r="J87" s="84"/>
      <c r="K87" s="84"/>
      <c r="L87" s="84"/>
      <c r="M87" s="84"/>
      <c r="N87" s="84"/>
      <c r="Q87" s="84"/>
    </row>
    <row r="88" spans="7:17" x14ac:dyDescent="0.25">
      <c r="G88" s="84"/>
      <c r="H88" s="84"/>
      <c r="I88" s="84"/>
      <c r="J88" s="84"/>
      <c r="K88" s="84"/>
      <c r="L88" s="84"/>
      <c r="M88" s="84"/>
      <c r="N88" s="84"/>
      <c r="Q88" s="84"/>
    </row>
    <row r="89" spans="7:17" x14ac:dyDescent="0.25">
      <c r="G89" s="84"/>
      <c r="H89" s="84"/>
      <c r="I89" s="84"/>
      <c r="J89" s="84"/>
      <c r="K89" s="84"/>
      <c r="L89" s="84"/>
      <c r="M89" s="84"/>
      <c r="N89" s="84"/>
      <c r="Q89" s="84"/>
    </row>
    <row r="90" spans="7:17" x14ac:dyDescent="0.25">
      <c r="G90" s="84"/>
      <c r="H90" s="84"/>
      <c r="I90" s="84"/>
      <c r="J90" s="84"/>
      <c r="K90" s="84"/>
      <c r="L90" s="84"/>
      <c r="M90" s="84"/>
      <c r="N90" s="84"/>
      <c r="Q90" s="84"/>
    </row>
    <row r="91" spans="7:17" x14ac:dyDescent="0.25">
      <c r="G91" s="84"/>
      <c r="H91" s="84"/>
      <c r="I91" s="84"/>
      <c r="J91" s="84"/>
      <c r="K91" s="84"/>
      <c r="L91" s="84"/>
      <c r="M91" s="84"/>
      <c r="N91" s="84"/>
      <c r="Q91" s="84"/>
    </row>
    <row r="92" spans="7:17" x14ac:dyDescent="0.25">
      <c r="G92" s="84"/>
      <c r="H92" s="84"/>
      <c r="I92" s="84"/>
      <c r="J92" s="84"/>
      <c r="K92" s="84"/>
      <c r="L92" s="84"/>
      <c r="M92" s="84"/>
      <c r="N92" s="84"/>
      <c r="Q92" s="84"/>
    </row>
    <row r="93" spans="7:17" x14ac:dyDescent="0.25">
      <c r="G93" s="84"/>
      <c r="H93" s="84"/>
      <c r="I93" s="84"/>
      <c r="J93" s="84"/>
      <c r="K93" s="84"/>
      <c r="L93" s="84"/>
      <c r="M93" s="84"/>
      <c r="N93" s="84"/>
      <c r="Q93" s="84"/>
    </row>
    <row r="94" spans="7:17" x14ac:dyDescent="0.25">
      <c r="G94" s="84"/>
      <c r="H94" s="84"/>
      <c r="I94" s="84"/>
      <c r="J94" s="84"/>
      <c r="K94" s="84"/>
      <c r="L94" s="84"/>
      <c r="M94" s="84"/>
      <c r="N94" s="84"/>
      <c r="Q94" s="84"/>
    </row>
    <row r="95" spans="7:17" x14ac:dyDescent="0.25">
      <c r="G95" s="84"/>
      <c r="H95" s="84"/>
      <c r="I95" s="84"/>
      <c r="J95" s="84"/>
      <c r="K95" s="84"/>
      <c r="L95" s="84"/>
      <c r="M95" s="84"/>
      <c r="N95" s="84"/>
      <c r="Q95" s="84"/>
    </row>
    <row r="96" spans="7:17" x14ac:dyDescent="0.25">
      <c r="G96" s="84"/>
      <c r="H96" s="84"/>
      <c r="I96" s="84"/>
      <c r="J96" s="84"/>
      <c r="K96" s="84"/>
      <c r="L96" s="84"/>
      <c r="M96" s="84"/>
      <c r="N96" s="84"/>
      <c r="Q96" s="84"/>
    </row>
    <row r="97" spans="7:17" x14ac:dyDescent="0.25">
      <c r="G97" s="84"/>
      <c r="H97" s="84"/>
      <c r="I97" s="84"/>
      <c r="J97" s="84"/>
      <c r="K97" s="84"/>
      <c r="L97" s="84"/>
      <c r="M97" s="84"/>
      <c r="N97" s="84"/>
      <c r="Q97" s="84"/>
    </row>
    <row r="98" spans="7:17" x14ac:dyDescent="0.25">
      <c r="G98" s="84"/>
      <c r="H98" s="84"/>
      <c r="I98" s="84"/>
      <c r="J98" s="84"/>
      <c r="K98" s="84"/>
      <c r="L98" s="84"/>
      <c r="M98" s="84"/>
      <c r="N98" s="84"/>
      <c r="Q98" s="84"/>
    </row>
    <row r="99" spans="7:17" x14ac:dyDescent="0.25">
      <c r="G99" s="84"/>
      <c r="H99" s="84"/>
      <c r="I99" s="84"/>
      <c r="J99" s="84"/>
      <c r="K99" s="84"/>
      <c r="L99" s="84"/>
      <c r="M99" s="84"/>
      <c r="N99" s="84"/>
      <c r="Q99" s="84"/>
    </row>
    <row r="100" spans="7:17" x14ac:dyDescent="0.25">
      <c r="G100" s="84"/>
      <c r="H100" s="84"/>
      <c r="I100" s="84"/>
      <c r="J100" s="84"/>
      <c r="K100" s="84"/>
      <c r="L100" s="84"/>
      <c r="M100" s="84"/>
      <c r="N100" s="84"/>
      <c r="Q100" s="84"/>
    </row>
    <row r="101" spans="7:17" x14ac:dyDescent="0.25">
      <c r="G101" s="84"/>
      <c r="H101" s="84"/>
      <c r="I101" s="84"/>
      <c r="J101" s="84"/>
      <c r="K101" s="84"/>
      <c r="L101" s="84"/>
      <c r="M101" s="84"/>
      <c r="N101" s="84"/>
      <c r="Q101" s="84"/>
    </row>
    <row r="102" spans="7:17" x14ac:dyDescent="0.25">
      <c r="G102" s="84"/>
      <c r="H102" s="84"/>
      <c r="I102" s="84"/>
      <c r="J102" s="84"/>
      <c r="K102" s="84"/>
      <c r="L102" s="84"/>
      <c r="M102" s="84"/>
      <c r="N102" s="84"/>
      <c r="Q102" s="84"/>
    </row>
    <row r="103" spans="7:17" x14ac:dyDescent="0.25">
      <c r="G103" s="84"/>
      <c r="H103" s="84"/>
      <c r="I103" s="84"/>
      <c r="J103" s="84"/>
      <c r="K103" s="84"/>
      <c r="L103" s="84"/>
      <c r="M103" s="84"/>
      <c r="N103" s="84"/>
      <c r="Q103" s="84"/>
    </row>
    <row r="104" spans="7:17" x14ac:dyDescent="0.25">
      <c r="G104" s="84"/>
      <c r="H104" s="84"/>
      <c r="I104" s="84"/>
      <c r="J104" s="84"/>
      <c r="K104" s="84"/>
      <c r="L104" s="84"/>
      <c r="M104" s="84"/>
      <c r="N104" s="84"/>
      <c r="Q104" s="84"/>
    </row>
    <row r="105" spans="7:17" x14ac:dyDescent="0.25">
      <c r="G105" s="84"/>
      <c r="H105" s="84"/>
      <c r="I105" s="84"/>
      <c r="J105" s="84"/>
      <c r="K105" s="84"/>
      <c r="L105" s="84"/>
      <c r="M105" s="84"/>
      <c r="N105" s="84"/>
      <c r="Q105" s="84"/>
    </row>
    <row r="106" spans="7:17" x14ac:dyDescent="0.25">
      <c r="G106" s="84"/>
      <c r="H106" s="84"/>
      <c r="I106" s="84"/>
      <c r="J106" s="84"/>
      <c r="K106" s="84"/>
      <c r="L106" s="84"/>
      <c r="M106" s="84"/>
      <c r="N106" s="84"/>
      <c r="Q106" s="84"/>
    </row>
    <row r="107" spans="7:17" x14ac:dyDescent="0.25">
      <c r="G107" s="84"/>
      <c r="H107" s="84"/>
      <c r="I107" s="84"/>
      <c r="J107" s="84"/>
      <c r="K107" s="84"/>
      <c r="L107" s="84"/>
      <c r="M107" s="84"/>
      <c r="N107" s="84"/>
      <c r="Q107" s="84"/>
    </row>
    <row r="108" spans="7:17" x14ac:dyDescent="0.25">
      <c r="G108" s="84"/>
      <c r="H108" s="84"/>
      <c r="I108" s="84"/>
      <c r="J108" s="84"/>
      <c r="K108" s="84"/>
      <c r="L108" s="84"/>
      <c r="M108" s="84"/>
      <c r="N108" s="84"/>
      <c r="Q108" s="84"/>
    </row>
    <row r="109" spans="7:17" x14ac:dyDescent="0.25">
      <c r="G109" s="84"/>
      <c r="H109" s="84"/>
      <c r="I109" s="84"/>
      <c r="J109" s="84"/>
      <c r="K109" s="84"/>
      <c r="L109" s="84"/>
      <c r="M109" s="84"/>
      <c r="N109" s="84"/>
      <c r="Q109" s="84"/>
    </row>
    <row r="110" spans="7:17" x14ac:dyDescent="0.25">
      <c r="G110" s="84"/>
      <c r="H110" s="84"/>
      <c r="I110" s="84"/>
      <c r="J110" s="84"/>
      <c r="K110" s="84"/>
      <c r="L110" s="84"/>
      <c r="M110" s="84"/>
      <c r="N110" s="84"/>
      <c r="Q110" s="84"/>
    </row>
    <row r="111" spans="7:17" x14ac:dyDescent="0.25">
      <c r="G111" s="84"/>
      <c r="H111" s="84"/>
      <c r="I111" s="84"/>
      <c r="J111" s="84"/>
      <c r="K111" s="84"/>
      <c r="L111" s="84"/>
      <c r="M111" s="84"/>
      <c r="N111" s="84"/>
      <c r="Q111" s="84"/>
    </row>
    <row r="112" spans="7:17" x14ac:dyDescent="0.25">
      <c r="G112" s="84"/>
      <c r="H112" s="84"/>
      <c r="I112" s="84"/>
      <c r="J112" s="84"/>
      <c r="K112" s="84"/>
      <c r="L112" s="84"/>
      <c r="M112" s="84"/>
      <c r="N112" s="84"/>
      <c r="Q112" s="84"/>
    </row>
    <row r="113" spans="7:17" x14ac:dyDescent="0.25">
      <c r="G113" s="84"/>
      <c r="H113" s="84"/>
      <c r="I113" s="84"/>
      <c r="J113" s="84"/>
      <c r="K113" s="84"/>
      <c r="L113" s="84"/>
      <c r="M113" s="84"/>
      <c r="N113" s="84"/>
      <c r="Q113" s="84"/>
    </row>
    <row r="114" spans="7:17" x14ac:dyDescent="0.25">
      <c r="G114" s="84"/>
      <c r="H114" s="84"/>
      <c r="I114" s="84"/>
      <c r="J114" s="84"/>
      <c r="K114" s="84"/>
      <c r="L114" s="84"/>
      <c r="M114" s="84"/>
      <c r="N114" s="84"/>
      <c r="Q114" s="84"/>
    </row>
    <row r="115" spans="7:17" x14ac:dyDescent="0.25">
      <c r="G115" s="84"/>
      <c r="H115" s="84"/>
      <c r="I115" s="84"/>
      <c r="J115" s="84"/>
      <c r="K115" s="84"/>
      <c r="L115" s="84"/>
      <c r="M115" s="84"/>
      <c r="N115" s="84"/>
      <c r="Q115" s="84"/>
    </row>
    <row r="116" spans="7:17" x14ac:dyDescent="0.25">
      <c r="G116" s="84"/>
      <c r="H116" s="84"/>
      <c r="I116" s="84"/>
      <c r="J116" s="84"/>
      <c r="K116" s="84"/>
      <c r="L116" s="84"/>
      <c r="M116" s="84"/>
      <c r="N116" s="84"/>
      <c r="Q116" s="84"/>
    </row>
    <row r="117" spans="7:17" x14ac:dyDescent="0.25">
      <c r="G117" s="84"/>
      <c r="H117" s="84"/>
      <c r="I117" s="84"/>
      <c r="J117" s="84"/>
      <c r="K117" s="84"/>
      <c r="L117" s="84"/>
      <c r="M117" s="84"/>
      <c r="N117" s="84"/>
      <c r="Q117" s="84"/>
    </row>
    <row r="118" spans="7:17" x14ac:dyDescent="0.25">
      <c r="G118" s="84"/>
      <c r="H118" s="84"/>
      <c r="I118" s="84"/>
      <c r="J118" s="84"/>
      <c r="K118" s="84"/>
      <c r="L118" s="84"/>
      <c r="M118" s="84"/>
      <c r="N118" s="84"/>
      <c r="Q118" s="84"/>
    </row>
    <row r="119" spans="7:17" x14ac:dyDescent="0.25">
      <c r="G119" s="84"/>
      <c r="H119" s="84"/>
      <c r="I119" s="84"/>
      <c r="J119" s="84"/>
      <c r="K119" s="84"/>
      <c r="L119" s="84"/>
      <c r="M119" s="84"/>
      <c r="N119" s="84"/>
      <c r="Q119" s="84"/>
    </row>
    <row r="120" spans="7:17" x14ac:dyDescent="0.25">
      <c r="G120" s="84"/>
      <c r="H120" s="84"/>
      <c r="I120" s="84"/>
      <c r="J120" s="84"/>
      <c r="K120" s="84"/>
      <c r="L120" s="84"/>
      <c r="M120" s="84"/>
      <c r="N120" s="84"/>
      <c r="Q120" s="84"/>
    </row>
    <row r="121" spans="7:17" x14ac:dyDescent="0.25">
      <c r="G121" s="84"/>
      <c r="H121" s="84"/>
      <c r="I121" s="84"/>
      <c r="J121" s="84"/>
      <c r="K121" s="84"/>
      <c r="L121" s="84"/>
      <c r="M121" s="84"/>
      <c r="N121" s="84"/>
      <c r="Q121" s="84"/>
    </row>
    <row r="122" spans="7:17" x14ac:dyDescent="0.25">
      <c r="G122" s="84"/>
      <c r="H122" s="84"/>
      <c r="I122" s="84"/>
      <c r="J122" s="84"/>
      <c r="K122" s="84"/>
      <c r="L122" s="84"/>
      <c r="M122" s="84"/>
      <c r="N122" s="84"/>
      <c r="Q122" s="84"/>
    </row>
    <row r="123" spans="7:17" x14ac:dyDescent="0.25">
      <c r="G123" s="84"/>
      <c r="H123" s="84"/>
      <c r="I123" s="84"/>
      <c r="J123" s="84"/>
      <c r="K123" s="84"/>
      <c r="L123" s="84"/>
      <c r="M123" s="84"/>
      <c r="N123" s="84"/>
      <c r="Q123" s="84"/>
    </row>
    <row r="124" spans="7:17" x14ac:dyDescent="0.25">
      <c r="G124" s="84"/>
      <c r="H124" s="84"/>
      <c r="I124" s="84"/>
      <c r="J124" s="84"/>
      <c r="K124" s="84"/>
      <c r="L124" s="84"/>
      <c r="M124" s="84"/>
      <c r="N124" s="84"/>
      <c r="Q124" s="84"/>
    </row>
    <row r="125" spans="7:17" x14ac:dyDescent="0.25">
      <c r="G125" s="84"/>
      <c r="H125" s="84"/>
      <c r="I125" s="84"/>
      <c r="J125" s="84"/>
      <c r="K125" s="84"/>
      <c r="L125" s="84"/>
      <c r="M125" s="84"/>
      <c r="N125" s="84"/>
      <c r="Q125" s="84"/>
    </row>
    <row r="126" spans="7:17" x14ac:dyDescent="0.25">
      <c r="G126" s="84"/>
      <c r="H126" s="84"/>
      <c r="I126" s="84"/>
      <c r="J126" s="84"/>
      <c r="K126" s="84"/>
      <c r="L126" s="84"/>
      <c r="M126" s="84"/>
      <c r="N126" s="84"/>
      <c r="Q126" s="84"/>
    </row>
    <row r="127" spans="7:17" x14ac:dyDescent="0.25">
      <c r="G127" s="84"/>
      <c r="H127" s="84"/>
      <c r="I127" s="84"/>
      <c r="J127" s="84"/>
      <c r="K127" s="84"/>
      <c r="L127" s="84"/>
      <c r="M127" s="84"/>
      <c r="N127" s="84"/>
      <c r="Q127" s="84"/>
    </row>
    <row r="128" spans="7:17" x14ac:dyDescent="0.25">
      <c r="G128" s="84"/>
      <c r="H128" s="84"/>
      <c r="I128" s="84"/>
      <c r="J128" s="84"/>
      <c r="K128" s="84"/>
      <c r="L128" s="84"/>
      <c r="M128" s="84"/>
      <c r="N128" s="84"/>
      <c r="Q128" s="84"/>
    </row>
    <row r="129" spans="7:17" x14ac:dyDescent="0.25">
      <c r="G129" s="84"/>
      <c r="H129" s="84"/>
      <c r="I129" s="84"/>
      <c r="J129" s="84"/>
      <c r="K129" s="84"/>
      <c r="L129" s="84"/>
      <c r="M129" s="84"/>
      <c r="N129" s="84"/>
      <c r="Q129" s="84"/>
    </row>
    <row r="130" spans="7:17" x14ac:dyDescent="0.25">
      <c r="G130" s="84"/>
      <c r="H130" s="84"/>
      <c r="I130" s="84"/>
      <c r="J130" s="84"/>
      <c r="K130" s="84"/>
      <c r="L130" s="84"/>
      <c r="M130" s="84"/>
      <c r="N130" s="84"/>
      <c r="Q130" s="84"/>
    </row>
    <row r="131" spans="7:17" x14ac:dyDescent="0.25">
      <c r="G131" s="84"/>
      <c r="H131" s="84"/>
      <c r="I131" s="84"/>
      <c r="J131" s="84"/>
      <c r="K131" s="84"/>
      <c r="L131" s="84"/>
      <c r="M131" s="84"/>
      <c r="N131" s="84"/>
      <c r="Q131" s="84"/>
    </row>
    <row r="132" spans="7:17" x14ac:dyDescent="0.25">
      <c r="G132" s="84"/>
      <c r="H132" s="84"/>
      <c r="I132" s="84"/>
      <c r="J132" s="84"/>
      <c r="K132" s="84"/>
      <c r="L132" s="84"/>
      <c r="M132" s="84"/>
      <c r="N132" s="84"/>
      <c r="Q132" s="84"/>
    </row>
    <row r="133" spans="7:17" x14ac:dyDescent="0.25">
      <c r="G133" s="84"/>
      <c r="H133" s="84"/>
      <c r="I133" s="84"/>
      <c r="J133" s="84"/>
      <c r="K133" s="84"/>
      <c r="L133" s="84"/>
      <c r="M133" s="84"/>
      <c r="N133" s="84"/>
      <c r="Q133" s="84"/>
    </row>
    <row r="134" spans="7:17" x14ac:dyDescent="0.25">
      <c r="G134" s="84"/>
      <c r="H134" s="84"/>
      <c r="I134" s="84"/>
      <c r="J134" s="84"/>
      <c r="K134" s="84"/>
      <c r="L134" s="84"/>
      <c r="M134" s="84"/>
      <c r="N134" s="84"/>
      <c r="Q134" s="84"/>
    </row>
    <row r="135" spans="7:17" x14ac:dyDescent="0.25">
      <c r="G135" s="84"/>
      <c r="H135" s="84"/>
      <c r="I135" s="84"/>
      <c r="J135" s="84"/>
      <c r="K135" s="84"/>
      <c r="L135" s="84"/>
      <c r="M135" s="84"/>
      <c r="N135" s="84"/>
      <c r="Q135" s="84"/>
    </row>
    <row r="136" spans="7:17" x14ac:dyDescent="0.25">
      <c r="G136" s="84"/>
      <c r="H136" s="84"/>
      <c r="I136" s="84"/>
      <c r="J136" s="84"/>
      <c r="K136" s="84"/>
      <c r="L136" s="84"/>
      <c r="M136" s="84"/>
      <c r="N136" s="84"/>
      <c r="Q136" s="84"/>
    </row>
    <row r="137" spans="7:17" x14ac:dyDescent="0.25">
      <c r="G137" s="84"/>
      <c r="H137" s="84"/>
      <c r="I137" s="84"/>
      <c r="J137" s="84"/>
      <c r="K137" s="84"/>
      <c r="L137" s="84"/>
      <c r="M137" s="84"/>
      <c r="N137" s="84"/>
      <c r="Q137" s="84"/>
    </row>
    <row r="138" spans="7:17" x14ac:dyDescent="0.25">
      <c r="G138" s="84"/>
      <c r="H138" s="84"/>
      <c r="I138" s="84"/>
      <c r="J138" s="84"/>
      <c r="K138" s="84"/>
      <c r="L138" s="84"/>
      <c r="M138" s="84"/>
      <c r="N138" s="84"/>
      <c r="Q138" s="84"/>
    </row>
    <row r="139" spans="7:17" x14ac:dyDescent="0.25">
      <c r="G139" s="84"/>
      <c r="H139" s="84"/>
      <c r="I139" s="84"/>
      <c r="J139" s="84"/>
      <c r="K139" s="84"/>
      <c r="L139" s="84"/>
      <c r="M139" s="84"/>
      <c r="N139" s="84"/>
      <c r="Q139" s="84"/>
    </row>
    <row r="140" spans="7:17" x14ac:dyDescent="0.25">
      <c r="G140" s="84"/>
      <c r="H140" s="84"/>
      <c r="I140" s="84"/>
      <c r="J140" s="84"/>
      <c r="K140" s="84"/>
      <c r="L140" s="84"/>
      <c r="M140" s="84"/>
      <c r="N140" s="84"/>
      <c r="Q140" s="84"/>
    </row>
    <row r="141" spans="7:17" x14ac:dyDescent="0.25">
      <c r="G141" s="84"/>
      <c r="H141" s="84"/>
      <c r="I141" s="84"/>
      <c r="J141" s="84"/>
      <c r="K141" s="84"/>
      <c r="L141" s="84"/>
      <c r="M141" s="84"/>
      <c r="N141" s="84"/>
      <c r="Q141" s="84"/>
    </row>
    <row r="142" spans="7:17" x14ac:dyDescent="0.25">
      <c r="G142" s="84"/>
      <c r="H142" s="84"/>
      <c r="I142" s="84"/>
      <c r="J142" s="84"/>
      <c r="K142" s="84"/>
      <c r="L142" s="84"/>
      <c r="M142" s="84"/>
      <c r="N142" s="84"/>
      <c r="Q142" s="84"/>
    </row>
    <row r="143" spans="7:17" x14ac:dyDescent="0.25">
      <c r="G143" s="84"/>
      <c r="H143" s="84"/>
      <c r="I143" s="84"/>
      <c r="J143" s="84"/>
      <c r="K143" s="84"/>
      <c r="L143" s="84"/>
      <c r="M143" s="84"/>
      <c r="N143" s="84"/>
      <c r="Q143" s="84"/>
    </row>
    <row r="144" spans="7:17" x14ac:dyDescent="0.25">
      <c r="G144" s="84"/>
      <c r="H144" s="84"/>
      <c r="I144" s="84"/>
      <c r="J144" s="84"/>
      <c r="K144" s="84"/>
      <c r="L144" s="84"/>
      <c r="M144" s="84"/>
      <c r="N144" s="84"/>
      <c r="Q144" s="84"/>
    </row>
    <row r="145" spans="7:17" x14ac:dyDescent="0.25">
      <c r="G145" s="84"/>
      <c r="H145" s="84"/>
      <c r="I145" s="84"/>
      <c r="J145" s="84"/>
      <c r="K145" s="84"/>
      <c r="L145" s="84"/>
      <c r="M145" s="84"/>
      <c r="N145" s="84"/>
      <c r="Q145" s="84"/>
    </row>
    <row r="146" spans="7:17" x14ac:dyDescent="0.25">
      <c r="G146" s="84"/>
      <c r="H146" s="84"/>
      <c r="I146" s="84"/>
      <c r="J146" s="84"/>
      <c r="K146" s="84"/>
      <c r="L146" s="84"/>
      <c r="M146" s="84"/>
      <c r="N146" s="84"/>
      <c r="Q146" s="84"/>
    </row>
    <row r="147" spans="7:17" x14ac:dyDescent="0.25">
      <c r="G147" s="84"/>
      <c r="H147" s="84"/>
      <c r="I147" s="84"/>
      <c r="J147" s="84"/>
      <c r="K147" s="84"/>
      <c r="L147" s="84"/>
      <c r="M147" s="84"/>
      <c r="N147" s="84"/>
      <c r="Q147" s="84"/>
    </row>
    <row r="148" spans="7:17" x14ac:dyDescent="0.25">
      <c r="G148" s="84"/>
      <c r="H148" s="84"/>
      <c r="I148" s="84"/>
      <c r="J148" s="84"/>
      <c r="K148" s="84"/>
      <c r="L148" s="84"/>
      <c r="M148" s="84"/>
      <c r="N148" s="84"/>
      <c r="Q148" s="84"/>
    </row>
    <row r="149" spans="7:17" x14ac:dyDescent="0.25">
      <c r="G149" s="84"/>
      <c r="H149" s="84"/>
      <c r="I149" s="84"/>
      <c r="J149" s="84"/>
      <c r="K149" s="84"/>
      <c r="L149" s="84"/>
      <c r="M149" s="84"/>
      <c r="N149" s="84"/>
      <c r="Q149" s="84"/>
    </row>
    <row r="150" spans="7:17" x14ac:dyDescent="0.25">
      <c r="G150" s="84"/>
      <c r="H150" s="84"/>
      <c r="I150" s="84"/>
      <c r="J150" s="84"/>
      <c r="K150" s="84"/>
      <c r="L150" s="84"/>
      <c r="M150" s="84"/>
      <c r="N150" s="84"/>
      <c r="Q150" s="84"/>
    </row>
    <row r="151" spans="7:17" x14ac:dyDescent="0.25">
      <c r="G151" s="84"/>
      <c r="H151" s="84"/>
      <c r="I151" s="84"/>
      <c r="J151" s="84"/>
      <c r="K151" s="84"/>
      <c r="L151" s="84"/>
      <c r="M151" s="84"/>
      <c r="N151" s="84"/>
      <c r="Q151" s="84"/>
    </row>
    <row r="152" spans="7:17" x14ac:dyDescent="0.25">
      <c r="G152" s="84"/>
      <c r="H152" s="84"/>
      <c r="I152" s="84"/>
      <c r="J152" s="84"/>
      <c r="K152" s="84"/>
      <c r="L152" s="84"/>
      <c r="M152" s="84"/>
      <c r="N152" s="84"/>
      <c r="Q152" s="84"/>
    </row>
    <row r="153" spans="7:17" x14ac:dyDescent="0.25">
      <c r="G153" s="84"/>
      <c r="H153" s="84"/>
      <c r="I153" s="84"/>
      <c r="J153" s="84"/>
      <c r="K153" s="84"/>
      <c r="L153" s="84"/>
      <c r="M153" s="84"/>
      <c r="N153" s="84"/>
      <c r="Q153" s="84"/>
    </row>
    <row r="154" spans="7:17" x14ac:dyDescent="0.25">
      <c r="G154" s="84"/>
      <c r="H154" s="84"/>
      <c r="I154" s="84"/>
      <c r="J154" s="84"/>
      <c r="K154" s="84"/>
      <c r="L154" s="84"/>
      <c r="M154" s="84"/>
      <c r="N154" s="84"/>
      <c r="Q154" s="84"/>
    </row>
    <row r="155" spans="7:17" x14ac:dyDescent="0.25">
      <c r="G155" s="84"/>
      <c r="H155" s="84"/>
      <c r="I155" s="84"/>
      <c r="J155" s="84"/>
      <c r="K155" s="84"/>
      <c r="L155" s="84"/>
      <c r="M155" s="84"/>
      <c r="N155" s="84"/>
      <c r="Q155" s="84"/>
    </row>
    <row r="156" spans="7:17" x14ac:dyDescent="0.25">
      <c r="G156" s="84"/>
      <c r="H156" s="84"/>
      <c r="I156" s="84"/>
      <c r="J156" s="84"/>
      <c r="K156" s="84"/>
      <c r="L156" s="84"/>
      <c r="M156" s="84"/>
      <c r="N156" s="84"/>
      <c r="Q156" s="84"/>
    </row>
    <row r="157" spans="7:17" x14ac:dyDescent="0.25">
      <c r="G157" s="84"/>
      <c r="H157" s="84"/>
      <c r="I157" s="84"/>
      <c r="J157" s="84"/>
      <c r="K157" s="84"/>
      <c r="L157" s="84"/>
      <c r="M157" s="84"/>
      <c r="N157" s="84"/>
      <c r="Q157" s="84"/>
    </row>
    <row r="158" spans="7:17" x14ac:dyDescent="0.25">
      <c r="G158" s="84"/>
      <c r="H158" s="84"/>
      <c r="I158" s="84"/>
      <c r="J158" s="84"/>
      <c r="K158" s="84"/>
      <c r="L158" s="84"/>
      <c r="M158" s="84"/>
      <c r="N158" s="84"/>
      <c r="Q158" s="84"/>
    </row>
    <row r="159" spans="7:17" x14ac:dyDescent="0.25">
      <c r="G159" s="84"/>
      <c r="H159" s="84"/>
      <c r="I159" s="84"/>
      <c r="J159" s="84"/>
      <c r="K159" s="84"/>
      <c r="L159" s="84"/>
      <c r="M159" s="84"/>
      <c r="N159" s="84"/>
      <c r="Q159" s="84"/>
    </row>
    <row r="160" spans="7:17" x14ac:dyDescent="0.25">
      <c r="G160" s="84"/>
      <c r="H160" s="84"/>
      <c r="I160" s="84"/>
      <c r="J160" s="84"/>
      <c r="K160" s="84"/>
      <c r="L160" s="84"/>
      <c r="M160" s="84"/>
      <c r="N160" s="84"/>
      <c r="Q160" s="84"/>
    </row>
    <row r="161" spans="7:17" x14ac:dyDescent="0.25">
      <c r="G161" s="84"/>
      <c r="H161" s="84"/>
      <c r="I161" s="84"/>
      <c r="J161" s="84"/>
      <c r="K161" s="84"/>
      <c r="L161" s="84"/>
      <c r="M161" s="84"/>
      <c r="N161" s="84"/>
      <c r="Q161" s="84"/>
    </row>
    <row r="162" spans="7:17" x14ac:dyDescent="0.25">
      <c r="G162" s="84"/>
      <c r="H162" s="84"/>
      <c r="I162" s="84"/>
      <c r="J162" s="84"/>
      <c r="K162" s="84"/>
      <c r="L162" s="84"/>
      <c r="M162" s="84"/>
      <c r="N162" s="84"/>
      <c r="Q162" s="84"/>
    </row>
    <row r="163" spans="7:17" x14ac:dyDescent="0.25">
      <c r="G163" s="84"/>
      <c r="H163" s="84"/>
      <c r="I163" s="84"/>
      <c r="J163" s="84"/>
      <c r="K163" s="84"/>
      <c r="L163" s="84"/>
      <c r="M163" s="84"/>
      <c r="N163" s="84"/>
      <c r="Q163" s="84"/>
    </row>
    <row r="164" spans="7:17" x14ac:dyDescent="0.25">
      <c r="G164" s="84"/>
      <c r="H164" s="84"/>
      <c r="I164" s="84"/>
      <c r="J164" s="84"/>
      <c r="K164" s="84"/>
      <c r="L164" s="84"/>
      <c r="M164" s="84"/>
      <c r="N164" s="84"/>
      <c r="Q164" s="84"/>
    </row>
    <row r="165" spans="7:17" x14ac:dyDescent="0.25">
      <c r="G165" s="84"/>
      <c r="H165" s="84"/>
      <c r="I165" s="84"/>
      <c r="J165" s="84"/>
      <c r="K165" s="84"/>
      <c r="L165" s="84"/>
      <c r="M165" s="84"/>
      <c r="N165" s="84"/>
      <c r="Q165" s="84"/>
    </row>
    <row r="166" spans="7:17" x14ac:dyDescent="0.25">
      <c r="G166" s="84"/>
      <c r="H166" s="84"/>
      <c r="I166" s="84"/>
      <c r="J166" s="84"/>
      <c r="K166" s="84"/>
      <c r="L166" s="84"/>
      <c r="M166" s="84"/>
      <c r="N166" s="84"/>
      <c r="Q166" s="84"/>
    </row>
    <row r="167" spans="7:17" x14ac:dyDescent="0.25">
      <c r="G167" s="84"/>
      <c r="H167" s="84"/>
      <c r="I167" s="84"/>
      <c r="J167" s="84"/>
      <c r="K167" s="84"/>
      <c r="L167" s="84"/>
      <c r="M167" s="84"/>
      <c r="N167" s="84"/>
      <c r="Q167" s="84"/>
    </row>
    <row r="168" spans="7:17" x14ac:dyDescent="0.25">
      <c r="G168" s="84"/>
      <c r="H168" s="84"/>
      <c r="I168" s="84"/>
      <c r="J168" s="84"/>
      <c r="K168" s="84"/>
      <c r="L168" s="84"/>
      <c r="M168" s="84"/>
      <c r="N168" s="84"/>
      <c r="Q168" s="84"/>
    </row>
    <row r="169" spans="7:17" x14ac:dyDescent="0.25">
      <c r="G169" s="84"/>
      <c r="H169" s="84"/>
      <c r="I169" s="84"/>
      <c r="J169" s="84"/>
      <c r="K169" s="84"/>
      <c r="L169" s="84"/>
      <c r="M169" s="84"/>
      <c r="N169" s="84"/>
      <c r="Q169" s="84"/>
    </row>
    <row r="170" spans="7:17" x14ac:dyDescent="0.25">
      <c r="G170" s="84"/>
      <c r="H170" s="84"/>
      <c r="I170" s="84"/>
      <c r="J170" s="84"/>
      <c r="K170" s="84"/>
      <c r="L170" s="84"/>
      <c r="M170" s="84"/>
      <c r="N170" s="84"/>
      <c r="Q170" s="84"/>
    </row>
    <row r="171" spans="7:17" x14ac:dyDescent="0.25">
      <c r="G171" s="84"/>
      <c r="H171" s="84"/>
      <c r="I171" s="84"/>
      <c r="J171" s="84"/>
      <c r="K171" s="84"/>
      <c r="L171" s="84"/>
      <c r="M171" s="84"/>
      <c r="N171" s="84"/>
      <c r="Q171" s="84"/>
    </row>
    <row r="172" spans="7:17" x14ac:dyDescent="0.25">
      <c r="G172" s="84"/>
      <c r="H172" s="84"/>
      <c r="I172" s="84"/>
      <c r="J172" s="84"/>
      <c r="K172" s="84"/>
      <c r="L172" s="84"/>
      <c r="M172" s="84"/>
      <c r="N172" s="84"/>
      <c r="Q172" s="84"/>
    </row>
    <row r="173" spans="7:17" x14ac:dyDescent="0.25">
      <c r="G173" s="84"/>
      <c r="H173" s="84"/>
      <c r="I173" s="84"/>
      <c r="J173" s="84"/>
      <c r="K173" s="84"/>
      <c r="L173" s="84"/>
      <c r="M173" s="84"/>
      <c r="N173" s="84"/>
      <c r="Q173" s="84"/>
    </row>
    <row r="174" spans="7:17" x14ac:dyDescent="0.25">
      <c r="G174" s="84"/>
      <c r="H174" s="84"/>
      <c r="I174" s="84"/>
      <c r="J174" s="84"/>
      <c r="K174" s="84"/>
      <c r="L174" s="84"/>
      <c r="M174" s="84"/>
      <c r="N174" s="84"/>
      <c r="Q174" s="84"/>
    </row>
    <row r="175" spans="7:17" x14ac:dyDescent="0.25">
      <c r="G175" s="84"/>
      <c r="H175" s="84"/>
      <c r="I175" s="84"/>
      <c r="J175" s="84"/>
      <c r="K175" s="84"/>
      <c r="L175" s="84"/>
      <c r="M175" s="84"/>
      <c r="N175" s="84"/>
      <c r="Q175" s="84"/>
    </row>
    <row r="176" spans="7:17" x14ac:dyDescent="0.25">
      <c r="G176" s="84"/>
      <c r="H176" s="84"/>
      <c r="I176" s="84"/>
      <c r="J176" s="84"/>
      <c r="K176" s="84"/>
      <c r="L176" s="84"/>
      <c r="M176" s="84"/>
      <c r="N176" s="84"/>
      <c r="Q176" s="84"/>
    </row>
    <row r="177" spans="7:17" x14ac:dyDescent="0.25">
      <c r="G177" s="84"/>
      <c r="H177" s="84"/>
      <c r="I177" s="84"/>
      <c r="J177" s="84"/>
      <c r="K177" s="84"/>
      <c r="L177" s="84"/>
      <c r="M177" s="84"/>
      <c r="N177" s="84"/>
      <c r="Q177" s="84"/>
    </row>
    <row r="178" spans="7:17" x14ac:dyDescent="0.25">
      <c r="G178" s="84"/>
      <c r="H178" s="84"/>
      <c r="I178" s="84"/>
      <c r="J178" s="84"/>
      <c r="K178" s="84"/>
      <c r="L178" s="84"/>
      <c r="M178" s="84"/>
      <c r="N178" s="84"/>
      <c r="Q178" s="84"/>
    </row>
    <row r="179" spans="7:17" x14ac:dyDescent="0.25">
      <c r="G179" s="84"/>
      <c r="H179" s="84"/>
      <c r="I179" s="84"/>
      <c r="J179" s="84"/>
      <c r="K179" s="84"/>
      <c r="L179" s="84"/>
      <c r="M179" s="84"/>
      <c r="N179" s="84"/>
      <c r="Q179" s="84"/>
    </row>
    <row r="180" spans="7:17" x14ac:dyDescent="0.25">
      <c r="G180" s="84"/>
      <c r="H180" s="84"/>
      <c r="I180" s="84"/>
      <c r="J180" s="84"/>
      <c r="K180" s="84"/>
      <c r="L180" s="84"/>
      <c r="M180" s="84"/>
      <c r="N180" s="84"/>
      <c r="Q180" s="84"/>
    </row>
    <row r="181" spans="7:17" x14ac:dyDescent="0.25">
      <c r="G181" s="84"/>
      <c r="H181" s="84"/>
      <c r="I181" s="84"/>
      <c r="J181" s="84"/>
      <c r="K181" s="84"/>
      <c r="L181" s="84"/>
      <c r="M181" s="84"/>
      <c r="N181" s="84"/>
      <c r="Q181" s="84"/>
    </row>
    <row r="182" spans="7:17" x14ac:dyDescent="0.25">
      <c r="G182" s="84"/>
      <c r="H182" s="84"/>
      <c r="I182" s="84"/>
      <c r="J182" s="84"/>
      <c r="K182" s="84"/>
      <c r="L182" s="84"/>
      <c r="M182" s="84"/>
      <c r="N182" s="84"/>
      <c r="Q182" s="84"/>
    </row>
    <row r="183" spans="7:17" x14ac:dyDescent="0.25">
      <c r="G183" s="84"/>
      <c r="H183" s="84"/>
      <c r="I183" s="84"/>
      <c r="J183" s="84"/>
      <c r="K183" s="84"/>
      <c r="L183" s="84"/>
      <c r="M183" s="84"/>
      <c r="N183" s="84"/>
      <c r="Q183" s="84"/>
    </row>
    <row r="184" spans="7:17" x14ac:dyDescent="0.25">
      <c r="G184" s="84"/>
      <c r="H184" s="84"/>
      <c r="I184" s="84"/>
      <c r="J184" s="84"/>
      <c r="K184" s="84"/>
      <c r="L184" s="84"/>
      <c r="M184" s="84"/>
      <c r="N184" s="84"/>
      <c r="Q184" s="84"/>
    </row>
    <row r="185" spans="7:17" x14ac:dyDescent="0.25">
      <c r="G185" s="84"/>
      <c r="H185" s="84"/>
      <c r="I185" s="84"/>
      <c r="J185" s="84"/>
      <c r="K185" s="84"/>
      <c r="L185" s="84"/>
      <c r="M185" s="84"/>
      <c r="N185" s="84"/>
      <c r="Q185" s="84"/>
    </row>
    <row r="186" spans="7:17" x14ac:dyDescent="0.25">
      <c r="G186" s="84"/>
      <c r="H186" s="84"/>
      <c r="I186" s="84"/>
      <c r="J186" s="84"/>
      <c r="K186" s="84"/>
      <c r="L186" s="84"/>
      <c r="M186" s="84"/>
      <c r="N186" s="84"/>
      <c r="Q186" s="84"/>
    </row>
    <row r="187" spans="7:17" x14ac:dyDescent="0.25">
      <c r="G187" s="84"/>
      <c r="H187" s="84"/>
      <c r="I187" s="84"/>
      <c r="J187" s="84"/>
      <c r="K187" s="84"/>
      <c r="L187" s="84"/>
      <c r="M187" s="84"/>
      <c r="N187" s="84"/>
      <c r="Q187" s="84"/>
    </row>
    <row r="188" spans="7:17" x14ac:dyDescent="0.25">
      <c r="G188" s="84"/>
      <c r="H188" s="84"/>
      <c r="I188" s="84"/>
      <c r="J188" s="84"/>
      <c r="K188" s="84"/>
      <c r="L188" s="84"/>
      <c r="M188" s="84"/>
      <c r="N188" s="84"/>
      <c r="Q188" s="84"/>
    </row>
    <row r="189" spans="7:17" x14ac:dyDescent="0.25">
      <c r="G189" s="84"/>
      <c r="H189" s="84"/>
      <c r="I189" s="84"/>
      <c r="J189" s="84"/>
      <c r="K189" s="84"/>
      <c r="L189" s="84"/>
      <c r="M189" s="84"/>
      <c r="N189" s="84"/>
      <c r="Q189" s="84"/>
    </row>
    <row r="190" spans="7:17" x14ac:dyDescent="0.25">
      <c r="G190" s="84"/>
      <c r="H190" s="84"/>
      <c r="I190" s="84"/>
      <c r="J190" s="84"/>
      <c r="K190" s="84"/>
      <c r="L190" s="84"/>
      <c r="M190" s="84"/>
      <c r="N190" s="84"/>
      <c r="Q190" s="84"/>
    </row>
    <row r="191" spans="7:17" x14ac:dyDescent="0.25">
      <c r="G191" s="84"/>
      <c r="H191" s="84"/>
      <c r="I191" s="84"/>
      <c r="J191" s="84"/>
      <c r="K191" s="84"/>
      <c r="L191" s="84"/>
      <c r="M191" s="84"/>
      <c r="N191" s="84"/>
      <c r="Q191" s="84"/>
    </row>
    <row r="192" spans="7:17" x14ac:dyDescent="0.25">
      <c r="G192" s="84"/>
      <c r="H192" s="84"/>
      <c r="I192" s="84"/>
      <c r="J192" s="84"/>
      <c r="K192" s="84"/>
      <c r="L192" s="84"/>
      <c r="M192" s="84"/>
      <c r="N192" s="84"/>
      <c r="Q192" s="84"/>
    </row>
    <row r="193" spans="7:17" x14ac:dyDescent="0.25">
      <c r="G193" s="84"/>
      <c r="H193" s="84"/>
      <c r="I193" s="84"/>
      <c r="J193" s="84"/>
      <c r="K193" s="84"/>
      <c r="L193" s="84"/>
      <c r="M193" s="84"/>
      <c r="N193" s="84"/>
      <c r="Q193" s="84"/>
    </row>
    <row r="194" spans="7:17" x14ac:dyDescent="0.25">
      <c r="G194" s="84"/>
      <c r="H194" s="84"/>
      <c r="I194" s="84"/>
      <c r="J194" s="84"/>
      <c r="K194" s="84"/>
      <c r="L194" s="84"/>
      <c r="M194" s="84"/>
      <c r="N194" s="84"/>
      <c r="Q194" s="84"/>
    </row>
    <row r="195" spans="7:17" x14ac:dyDescent="0.25">
      <c r="G195" s="84"/>
      <c r="H195" s="84"/>
      <c r="I195" s="84"/>
      <c r="J195" s="84"/>
      <c r="K195" s="84"/>
      <c r="L195" s="84"/>
      <c r="M195" s="84"/>
      <c r="N195" s="84"/>
      <c r="Q195" s="84"/>
    </row>
    <row r="196" spans="7:17" x14ac:dyDescent="0.25">
      <c r="G196" s="84"/>
      <c r="H196" s="84"/>
      <c r="I196" s="84"/>
      <c r="J196" s="84"/>
      <c r="K196" s="84"/>
      <c r="L196" s="84"/>
      <c r="M196" s="84"/>
      <c r="N196" s="84"/>
      <c r="Q196" s="84"/>
    </row>
    <row r="197" spans="7:17" x14ac:dyDescent="0.25">
      <c r="G197" s="84"/>
      <c r="H197" s="84"/>
      <c r="I197" s="84"/>
      <c r="J197" s="84"/>
      <c r="K197" s="84"/>
      <c r="L197" s="84"/>
      <c r="M197" s="84"/>
      <c r="N197" s="84"/>
      <c r="Q197" s="84"/>
    </row>
    <row r="198" spans="7:17" x14ac:dyDescent="0.25">
      <c r="G198" s="84"/>
      <c r="H198" s="84"/>
      <c r="I198" s="84"/>
      <c r="J198" s="84"/>
      <c r="K198" s="84"/>
      <c r="L198" s="84"/>
      <c r="M198" s="84"/>
      <c r="N198" s="84"/>
      <c r="Q198" s="84"/>
    </row>
    <row r="199" spans="7:17" x14ac:dyDescent="0.25">
      <c r="G199" s="84"/>
      <c r="H199" s="84"/>
      <c r="I199" s="84"/>
      <c r="J199" s="84"/>
      <c r="K199" s="84"/>
      <c r="L199" s="84"/>
      <c r="M199" s="84"/>
      <c r="N199" s="84"/>
      <c r="Q199" s="84"/>
    </row>
    <row r="200" spans="7:17" x14ac:dyDescent="0.25">
      <c r="G200" s="84"/>
      <c r="H200" s="84"/>
      <c r="I200" s="84"/>
      <c r="J200" s="84"/>
      <c r="K200" s="84"/>
      <c r="L200" s="84"/>
      <c r="M200" s="84"/>
      <c r="N200" s="84"/>
      <c r="Q200" s="84"/>
    </row>
    <row r="201" spans="7:17" x14ac:dyDescent="0.25">
      <c r="G201" s="84"/>
      <c r="H201" s="84"/>
      <c r="I201" s="84"/>
      <c r="J201" s="84"/>
      <c r="K201" s="84"/>
      <c r="L201" s="84"/>
      <c r="M201" s="84"/>
      <c r="N201" s="84"/>
      <c r="Q201" s="84"/>
    </row>
    <row r="202" spans="7:17" x14ac:dyDescent="0.25">
      <c r="G202" s="84"/>
      <c r="H202" s="84"/>
      <c r="I202" s="84"/>
      <c r="J202" s="84"/>
      <c r="K202" s="84"/>
      <c r="L202" s="84"/>
      <c r="M202" s="84"/>
      <c r="N202" s="84"/>
      <c r="Q202" s="84"/>
    </row>
    <row r="203" spans="7:17" x14ac:dyDescent="0.25">
      <c r="G203" s="84"/>
      <c r="H203" s="84"/>
      <c r="I203" s="84"/>
      <c r="J203" s="84"/>
      <c r="K203" s="84"/>
      <c r="L203" s="84"/>
      <c r="M203" s="84"/>
      <c r="N203" s="84"/>
      <c r="Q203" s="84"/>
    </row>
    <row r="204" spans="7:17" x14ac:dyDescent="0.25">
      <c r="G204" s="84"/>
      <c r="H204" s="84"/>
      <c r="I204" s="84"/>
      <c r="J204" s="84"/>
      <c r="K204" s="84"/>
      <c r="L204" s="84"/>
      <c r="M204" s="84"/>
      <c r="N204" s="84"/>
      <c r="Q204" s="84"/>
    </row>
    <row r="205" spans="7:17" x14ac:dyDescent="0.25">
      <c r="G205" s="84"/>
      <c r="H205" s="84"/>
      <c r="I205" s="84"/>
      <c r="J205" s="84"/>
      <c r="K205" s="84"/>
      <c r="L205" s="84"/>
      <c r="M205" s="84"/>
      <c r="N205" s="84"/>
      <c r="Q205" s="84"/>
    </row>
    <row r="206" spans="7:17" x14ac:dyDescent="0.25">
      <c r="G206" s="84"/>
      <c r="H206" s="84"/>
      <c r="I206" s="84"/>
      <c r="J206" s="84"/>
      <c r="K206" s="84"/>
      <c r="L206" s="84"/>
      <c r="M206" s="84"/>
      <c r="N206" s="84"/>
      <c r="Q206" s="84"/>
    </row>
    <row r="207" spans="7:17" x14ac:dyDescent="0.25">
      <c r="G207" s="84"/>
      <c r="H207" s="84"/>
      <c r="I207" s="84"/>
      <c r="J207" s="84"/>
      <c r="K207" s="84"/>
      <c r="L207" s="84"/>
      <c r="M207" s="84"/>
      <c r="N207" s="84"/>
      <c r="Q207" s="84"/>
    </row>
    <row r="208" spans="7:17" x14ac:dyDescent="0.25">
      <c r="G208" s="84"/>
      <c r="H208" s="84"/>
      <c r="I208" s="84"/>
      <c r="J208" s="84"/>
      <c r="K208" s="84"/>
      <c r="L208" s="84"/>
      <c r="M208" s="84"/>
      <c r="N208" s="84"/>
      <c r="Q208" s="84"/>
    </row>
    <row r="209" spans="7:17" x14ac:dyDescent="0.25">
      <c r="G209" s="84"/>
      <c r="H209" s="84"/>
      <c r="I209" s="84"/>
      <c r="J209" s="84"/>
      <c r="K209" s="84"/>
      <c r="L209" s="84"/>
      <c r="M209" s="84"/>
      <c r="N209" s="84"/>
      <c r="Q209" s="84"/>
    </row>
    <row r="210" spans="7:17" x14ac:dyDescent="0.25">
      <c r="G210" s="84"/>
      <c r="H210" s="84"/>
      <c r="I210" s="84"/>
      <c r="J210" s="84"/>
      <c r="K210" s="84"/>
      <c r="L210" s="84"/>
      <c r="M210" s="84"/>
      <c r="N210" s="84"/>
      <c r="Q210" s="84"/>
    </row>
    <row r="211" spans="7:17" x14ac:dyDescent="0.25">
      <c r="G211" s="84"/>
      <c r="H211" s="84"/>
      <c r="I211" s="84"/>
      <c r="J211" s="84"/>
      <c r="K211" s="84"/>
      <c r="L211" s="84"/>
      <c r="M211" s="84"/>
      <c r="N211" s="84"/>
      <c r="Q211" s="84"/>
    </row>
    <row r="212" spans="7:17" x14ac:dyDescent="0.25">
      <c r="G212" s="84"/>
      <c r="H212" s="84"/>
      <c r="I212" s="84"/>
      <c r="J212" s="84"/>
      <c r="K212" s="84"/>
      <c r="L212" s="84"/>
      <c r="M212" s="84"/>
      <c r="N212" s="84"/>
      <c r="Q212" s="84"/>
    </row>
    <row r="213" spans="7:17" x14ac:dyDescent="0.25">
      <c r="G213" s="84"/>
      <c r="H213" s="84"/>
      <c r="I213" s="84"/>
      <c r="J213" s="84"/>
      <c r="K213" s="84"/>
      <c r="L213" s="84"/>
      <c r="M213" s="84"/>
      <c r="N213" s="84"/>
      <c r="Q213" s="84"/>
    </row>
    <row r="214" spans="7:17" x14ac:dyDescent="0.25">
      <c r="G214" s="84"/>
      <c r="H214" s="84"/>
      <c r="I214" s="84"/>
      <c r="J214" s="84"/>
      <c r="K214" s="84"/>
      <c r="L214" s="84"/>
      <c r="M214" s="84"/>
      <c r="N214" s="84"/>
      <c r="Q214" s="84"/>
    </row>
    <row r="215" spans="7:17" x14ac:dyDescent="0.25">
      <c r="G215" s="84"/>
      <c r="H215" s="84"/>
      <c r="I215" s="84"/>
      <c r="J215" s="84"/>
      <c r="K215" s="84"/>
      <c r="L215" s="84"/>
      <c r="M215" s="84"/>
      <c r="N215" s="84"/>
      <c r="Q215" s="84"/>
    </row>
    <row r="216" spans="7:17" x14ac:dyDescent="0.25">
      <c r="G216" s="84"/>
      <c r="H216" s="84"/>
      <c r="I216" s="84"/>
      <c r="J216" s="84"/>
      <c r="K216" s="84"/>
      <c r="L216" s="84"/>
      <c r="M216" s="84"/>
      <c r="N216" s="84"/>
      <c r="Q216" s="84"/>
    </row>
    <row r="217" spans="7:17" x14ac:dyDescent="0.25">
      <c r="G217" s="84"/>
      <c r="H217" s="84"/>
      <c r="I217" s="84"/>
      <c r="J217" s="84"/>
      <c r="K217" s="84"/>
      <c r="L217" s="84"/>
      <c r="M217" s="84"/>
      <c r="N217" s="84"/>
      <c r="Q217" s="84"/>
    </row>
    <row r="218" spans="7:17" x14ac:dyDescent="0.25">
      <c r="G218" s="84"/>
      <c r="H218" s="84"/>
      <c r="I218" s="84"/>
      <c r="J218" s="84"/>
      <c r="K218" s="84"/>
      <c r="L218" s="84"/>
      <c r="M218" s="84"/>
      <c r="N218" s="84"/>
      <c r="Q218" s="84"/>
    </row>
    <row r="219" spans="7:17" x14ac:dyDescent="0.25">
      <c r="G219" s="84"/>
      <c r="H219" s="84"/>
      <c r="I219" s="84"/>
      <c r="J219" s="84"/>
      <c r="K219" s="84"/>
      <c r="L219" s="84"/>
      <c r="M219" s="84"/>
      <c r="N219" s="84"/>
      <c r="Q219" s="84"/>
    </row>
    <row r="220" spans="7:17" x14ac:dyDescent="0.25">
      <c r="G220" s="84"/>
      <c r="H220" s="84"/>
      <c r="I220" s="84"/>
      <c r="J220" s="84"/>
      <c r="K220" s="84"/>
      <c r="L220" s="84"/>
      <c r="M220" s="84"/>
      <c r="N220" s="84"/>
      <c r="Q220" s="84"/>
    </row>
    <row r="221" spans="7:17" x14ac:dyDescent="0.25">
      <c r="G221" s="84"/>
      <c r="H221" s="84"/>
      <c r="I221" s="84"/>
      <c r="J221" s="84"/>
      <c r="K221" s="84"/>
      <c r="L221" s="84"/>
      <c r="M221" s="84"/>
      <c r="N221" s="84"/>
      <c r="Q221" s="84"/>
    </row>
    <row r="222" spans="7:17" x14ac:dyDescent="0.25">
      <c r="G222" s="84"/>
      <c r="H222" s="84"/>
      <c r="I222" s="84"/>
      <c r="J222" s="84"/>
      <c r="K222" s="84"/>
      <c r="L222" s="84"/>
      <c r="M222" s="84"/>
      <c r="N222" s="84"/>
      <c r="Q222" s="84"/>
    </row>
    <row r="223" spans="7:17" x14ac:dyDescent="0.25">
      <c r="G223" s="84"/>
      <c r="H223" s="84"/>
      <c r="I223" s="84"/>
      <c r="J223" s="84"/>
      <c r="K223" s="84"/>
      <c r="L223" s="84"/>
      <c r="M223" s="84"/>
      <c r="N223" s="84"/>
      <c r="Q223" s="84"/>
    </row>
    <row r="224" spans="7:17" x14ac:dyDescent="0.25">
      <c r="G224" s="84"/>
      <c r="H224" s="84"/>
      <c r="I224" s="84"/>
      <c r="J224" s="84"/>
      <c r="K224" s="84"/>
      <c r="L224" s="84"/>
      <c r="M224" s="84"/>
      <c r="N224" s="84"/>
      <c r="Q224" s="84"/>
    </row>
    <row r="225" spans="7:17" x14ac:dyDescent="0.25">
      <c r="G225" s="84"/>
      <c r="H225" s="84"/>
      <c r="I225" s="84"/>
      <c r="J225" s="84"/>
      <c r="K225" s="84"/>
      <c r="L225" s="84"/>
      <c r="M225" s="84"/>
      <c r="N225" s="84"/>
      <c r="Q225" s="84"/>
    </row>
    <row r="226" spans="7:17" x14ac:dyDescent="0.25">
      <c r="G226" s="84"/>
      <c r="H226" s="84"/>
      <c r="I226" s="84"/>
      <c r="J226" s="84"/>
      <c r="K226" s="84"/>
      <c r="L226" s="84"/>
      <c r="M226" s="84"/>
      <c r="N226" s="84"/>
      <c r="Q226" s="84"/>
    </row>
    <row r="227" spans="7:17" x14ac:dyDescent="0.25">
      <c r="G227" s="84"/>
      <c r="H227" s="84"/>
      <c r="I227" s="84"/>
      <c r="J227" s="84"/>
      <c r="K227" s="84"/>
      <c r="L227" s="84"/>
      <c r="M227" s="84"/>
      <c r="N227" s="84"/>
      <c r="Q227" s="84"/>
    </row>
    <row r="228" spans="7:17" x14ac:dyDescent="0.25">
      <c r="G228" s="84"/>
      <c r="H228" s="84"/>
      <c r="I228" s="84"/>
      <c r="J228" s="84"/>
      <c r="K228" s="84"/>
      <c r="L228" s="84"/>
      <c r="M228" s="84"/>
      <c r="N228" s="84"/>
      <c r="Q228" s="84"/>
    </row>
    <row r="229" spans="7:17" x14ac:dyDescent="0.25">
      <c r="G229" s="84"/>
      <c r="H229" s="84"/>
      <c r="I229" s="84"/>
      <c r="J229" s="84"/>
      <c r="K229" s="84"/>
      <c r="L229" s="84"/>
      <c r="M229" s="84"/>
      <c r="N229" s="84"/>
      <c r="Q229" s="84"/>
    </row>
    <row r="230" spans="7:17" x14ac:dyDescent="0.25">
      <c r="G230" s="84"/>
      <c r="H230" s="84"/>
      <c r="I230" s="84"/>
      <c r="J230" s="84"/>
      <c r="K230" s="84"/>
      <c r="L230" s="84"/>
      <c r="M230" s="84"/>
      <c r="N230" s="84"/>
      <c r="Q230" s="84"/>
    </row>
    <row r="231" spans="7:17" x14ac:dyDescent="0.25">
      <c r="G231" s="84"/>
      <c r="H231" s="84"/>
      <c r="I231" s="84"/>
      <c r="J231" s="84"/>
      <c r="K231" s="84"/>
      <c r="L231" s="84"/>
      <c r="M231" s="84"/>
      <c r="N231" s="84"/>
      <c r="Q231" s="84"/>
    </row>
    <row r="232" spans="7:17" x14ac:dyDescent="0.25">
      <c r="G232" s="84"/>
      <c r="H232" s="84"/>
      <c r="I232" s="84"/>
      <c r="J232" s="84"/>
      <c r="K232" s="84"/>
      <c r="L232" s="84"/>
      <c r="M232" s="84"/>
      <c r="N232" s="84"/>
      <c r="Q232" s="84"/>
    </row>
    <row r="233" spans="7:17" x14ac:dyDescent="0.25">
      <c r="G233" s="84"/>
      <c r="H233" s="84"/>
      <c r="I233" s="84"/>
      <c r="J233" s="84"/>
      <c r="K233" s="84"/>
      <c r="L233" s="84"/>
      <c r="M233" s="84"/>
      <c r="N233" s="84"/>
      <c r="Q233" s="84"/>
    </row>
    <row r="234" spans="7:17" x14ac:dyDescent="0.25">
      <c r="G234" s="84"/>
      <c r="H234" s="84"/>
      <c r="I234" s="84"/>
      <c r="J234" s="84"/>
      <c r="K234" s="84"/>
      <c r="L234" s="84"/>
      <c r="M234" s="84"/>
      <c r="N234" s="84"/>
      <c r="Q234" s="84"/>
    </row>
    <row r="235" spans="7:17" x14ac:dyDescent="0.25">
      <c r="G235" s="84"/>
      <c r="H235" s="84"/>
      <c r="I235" s="84"/>
      <c r="J235" s="84"/>
      <c r="K235" s="84"/>
      <c r="L235" s="84"/>
      <c r="M235" s="84"/>
      <c r="N235" s="84"/>
      <c r="Q235" s="84"/>
    </row>
    <row r="236" spans="7:17" x14ac:dyDescent="0.25">
      <c r="G236" s="84"/>
      <c r="H236" s="84"/>
      <c r="I236" s="84"/>
      <c r="J236" s="84"/>
      <c r="K236" s="84"/>
      <c r="L236" s="84"/>
      <c r="M236" s="84"/>
      <c r="N236" s="84"/>
      <c r="Q236" s="84"/>
    </row>
    <row r="237" spans="7:17" x14ac:dyDescent="0.25">
      <c r="G237" s="84"/>
      <c r="H237" s="84"/>
      <c r="I237" s="84"/>
      <c r="J237" s="84"/>
      <c r="K237" s="84"/>
      <c r="L237" s="84"/>
      <c r="M237" s="84"/>
      <c r="N237" s="84"/>
      <c r="Q237" s="84"/>
    </row>
    <row r="238" spans="7:17" x14ac:dyDescent="0.25">
      <c r="G238" s="84"/>
      <c r="H238" s="84"/>
      <c r="I238" s="84"/>
      <c r="J238" s="84"/>
      <c r="K238" s="84"/>
      <c r="L238" s="84"/>
      <c r="M238" s="84"/>
      <c r="N238" s="84"/>
      <c r="Q238" s="84"/>
    </row>
    <row r="239" spans="7:17" x14ac:dyDescent="0.25">
      <c r="G239" s="84"/>
      <c r="H239" s="84"/>
      <c r="I239" s="84"/>
      <c r="J239" s="84"/>
      <c r="K239" s="84"/>
      <c r="L239" s="84"/>
      <c r="M239" s="84"/>
      <c r="N239" s="84"/>
      <c r="Q239" s="84"/>
    </row>
    <row r="240" spans="7:17" x14ac:dyDescent="0.25">
      <c r="G240" s="84"/>
      <c r="H240" s="84"/>
      <c r="I240" s="84"/>
      <c r="J240" s="84"/>
      <c r="K240" s="84"/>
      <c r="L240" s="84"/>
      <c r="M240" s="84"/>
      <c r="N240" s="84"/>
      <c r="Q240" s="84"/>
    </row>
    <row r="241" spans="7:17" x14ac:dyDescent="0.25">
      <c r="G241" s="84"/>
      <c r="H241" s="84"/>
      <c r="I241" s="84"/>
      <c r="J241" s="84"/>
      <c r="K241" s="84"/>
      <c r="L241" s="84"/>
      <c r="M241" s="84"/>
      <c r="N241" s="84"/>
      <c r="Q241" s="84"/>
    </row>
    <row r="242" spans="7:17" x14ac:dyDescent="0.25">
      <c r="G242" s="84"/>
      <c r="H242" s="84"/>
      <c r="I242" s="84"/>
      <c r="J242" s="84"/>
      <c r="K242" s="84"/>
      <c r="L242" s="84"/>
      <c r="M242" s="84"/>
      <c r="N242" s="84"/>
      <c r="Q242" s="84"/>
    </row>
    <row r="243" spans="7:17" x14ac:dyDescent="0.25">
      <c r="G243" s="84"/>
      <c r="H243" s="84"/>
      <c r="I243" s="84"/>
      <c r="J243" s="84"/>
      <c r="K243" s="84"/>
      <c r="L243" s="84"/>
      <c r="M243" s="84"/>
      <c r="N243" s="84"/>
      <c r="Q243" s="84"/>
    </row>
    <row r="244" spans="7:17" x14ac:dyDescent="0.25">
      <c r="G244" s="84"/>
      <c r="H244" s="84"/>
      <c r="I244" s="84"/>
      <c r="J244" s="84"/>
      <c r="K244" s="84"/>
      <c r="L244" s="84"/>
      <c r="M244" s="84"/>
      <c r="N244" s="84"/>
      <c r="Q244" s="84"/>
    </row>
    <row r="245" spans="7:17" x14ac:dyDescent="0.25">
      <c r="G245" s="84"/>
      <c r="H245" s="84"/>
      <c r="I245" s="84"/>
      <c r="J245" s="84"/>
      <c r="K245" s="84"/>
      <c r="L245" s="84"/>
      <c r="M245" s="84"/>
      <c r="N245" s="84"/>
      <c r="Q245" s="84"/>
    </row>
    <row r="246" spans="7:17" x14ac:dyDescent="0.25">
      <c r="G246" s="84"/>
      <c r="H246" s="84"/>
      <c r="I246" s="84"/>
      <c r="J246" s="84"/>
      <c r="K246" s="84"/>
      <c r="L246" s="84"/>
      <c r="M246" s="84"/>
      <c r="N246" s="84"/>
      <c r="Q246" s="84"/>
    </row>
    <row r="247" spans="7:17" x14ac:dyDescent="0.25">
      <c r="G247" s="84"/>
      <c r="H247" s="84"/>
      <c r="I247" s="84"/>
      <c r="J247" s="84"/>
      <c r="K247" s="84"/>
      <c r="L247" s="84"/>
      <c r="M247" s="84"/>
      <c r="N247" s="84"/>
      <c r="Q247" s="84"/>
    </row>
    <row r="248" spans="7:17" x14ac:dyDescent="0.25">
      <c r="G248" s="84"/>
      <c r="H248" s="84"/>
      <c r="I248" s="84"/>
      <c r="J248" s="84"/>
      <c r="K248" s="84"/>
      <c r="L248" s="84"/>
      <c r="M248" s="84"/>
      <c r="N248" s="84"/>
      <c r="Q248" s="84"/>
    </row>
    <row r="249" spans="7:17" x14ac:dyDescent="0.25">
      <c r="G249" s="84"/>
      <c r="H249" s="84"/>
      <c r="I249" s="84"/>
      <c r="J249" s="84"/>
      <c r="K249" s="84"/>
      <c r="L249" s="84"/>
      <c r="M249" s="84"/>
      <c r="N249" s="84"/>
      <c r="Q249" s="84"/>
    </row>
    <row r="250" spans="7:17" x14ac:dyDescent="0.25">
      <c r="G250" s="84"/>
      <c r="H250" s="84"/>
      <c r="I250" s="84"/>
      <c r="J250" s="84"/>
      <c r="K250" s="84"/>
      <c r="L250" s="84"/>
      <c r="M250" s="84"/>
      <c r="N250" s="84"/>
      <c r="Q250" s="84"/>
    </row>
    <row r="251" spans="7:17" x14ac:dyDescent="0.25">
      <c r="G251" s="84"/>
      <c r="H251" s="84"/>
      <c r="I251" s="84"/>
      <c r="J251" s="84"/>
      <c r="K251" s="84"/>
      <c r="L251" s="84"/>
      <c r="M251" s="84"/>
      <c r="N251" s="84"/>
      <c r="Q251" s="84"/>
    </row>
    <row r="252" spans="7:17" x14ac:dyDescent="0.25">
      <c r="G252" s="84"/>
      <c r="H252" s="84"/>
      <c r="I252" s="84"/>
      <c r="J252" s="84"/>
      <c r="K252" s="84"/>
      <c r="L252" s="84"/>
      <c r="M252" s="84"/>
      <c r="N252" s="84"/>
      <c r="Q252" s="84"/>
    </row>
    <row r="253" spans="7:17" x14ac:dyDescent="0.25">
      <c r="G253" s="84"/>
      <c r="H253" s="84"/>
      <c r="I253" s="84"/>
      <c r="J253" s="84"/>
      <c r="K253" s="84"/>
      <c r="L253" s="84"/>
      <c r="M253" s="84"/>
      <c r="N253" s="84"/>
      <c r="Q253" s="84"/>
    </row>
    <row r="254" spans="7:17" x14ac:dyDescent="0.25">
      <c r="G254" s="84"/>
      <c r="H254" s="84"/>
      <c r="I254" s="84"/>
      <c r="J254" s="84"/>
      <c r="K254" s="84"/>
      <c r="L254" s="84"/>
      <c r="M254" s="84"/>
      <c r="N254" s="84"/>
      <c r="Q254" s="84"/>
    </row>
    <row r="255" spans="7:17" x14ac:dyDescent="0.25">
      <c r="G255" s="84"/>
      <c r="H255" s="84"/>
      <c r="I255" s="84"/>
      <c r="J255" s="84"/>
      <c r="K255" s="84"/>
      <c r="L255" s="84"/>
      <c r="M255" s="84"/>
      <c r="N255" s="84"/>
      <c r="Q255" s="84"/>
    </row>
    <row r="256" spans="7:17" x14ac:dyDescent="0.25">
      <c r="G256" s="84"/>
      <c r="H256" s="84"/>
      <c r="I256" s="84"/>
      <c r="J256" s="84"/>
      <c r="K256" s="84"/>
      <c r="L256" s="84"/>
      <c r="M256" s="84"/>
      <c r="N256" s="84"/>
      <c r="Q256" s="84"/>
    </row>
    <row r="257" spans="7:17" x14ac:dyDescent="0.25">
      <c r="G257" s="84"/>
      <c r="H257" s="84"/>
      <c r="I257" s="84"/>
      <c r="J257" s="84"/>
      <c r="K257" s="84"/>
      <c r="L257" s="84"/>
      <c r="M257" s="84"/>
      <c r="N257" s="84"/>
      <c r="Q257" s="84"/>
    </row>
    <row r="258" spans="7:17" x14ac:dyDescent="0.25">
      <c r="G258" s="84"/>
      <c r="H258" s="84"/>
      <c r="I258" s="84"/>
      <c r="J258" s="84"/>
      <c r="K258" s="84"/>
      <c r="L258" s="84"/>
      <c r="M258" s="84"/>
      <c r="N258" s="84"/>
      <c r="Q258" s="84"/>
    </row>
    <row r="259" spans="7:17" x14ac:dyDescent="0.25">
      <c r="G259" s="84"/>
      <c r="H259" s="84"/>
      <c r="I259" s="84"/>
      <c r="J259" s="84"/>
      <c r="K259" s="84"/>
      <c r="L259" s="84"/>
      <c r="M259" s="84"/>
      <c r="N259" s="84"/>
      <c r="Q259" s="84"/>
    </row>
    <row r="260" spans="7:17" x14ac:dyDescent="0.25">
      <c r="G260" s="84"/>
      <c r="H260" s="84"/>
      <c r="I260" s="84"/>
      <c r="J260" s="84"/>
      <c r="K260" s="84"/>
      <c r="L260" s="84"/>
      <c r="M260" s="84"/>
      <c r="N260" s="84"/>
      <c r="Q260" s="84"/>
    </row>
    <row r="261" spans="7:17" x14ac:dyDescent="0.25">
      <c r="G261" s="84"/>
      <c r="H261" s="84"/>
      <c r="I261" s="84"/>
      <c r="J261" s="84"/>
      <c r="K261" s="84"/>
      <c r="L261" s="84"/>
      <c r="M261" s="84"/>
      <c r="N261" s="84"/>
      <c r="Q261" s="84"/>
    </row>
    <row r="262" spans="7:17" x14ac:dyDescent="0.25">
      <c r="G262" s="84"/>
      <c r="H262" s="84"/>
      <c r="I262" s="84"/>
      <c r="J262" s="84"/>
      <c r="K262" s="84"/>
      <c r="L262" s="84"/>
      <c r="M262" s="84"/>
      <c r="N262" s="84"/>
      <c r="Q262" s="84"/>
    </row>
    <row r="263" spans="7:17" x14ac:dyDescent="0.25">
      <c r="G263" s="84"/>
      <c r="H263" s="84"/>
      <c r="I263" s="84"/>
      <c r="J263" s="84"/>
      <c r="K263" s="84"/>
      <c r="L263" s="84"/>
      <c r="M263" s="84"/>
      <c r="N263" s="84"/>
      <c r="Q263" s="84"/>
    </row>
    <row r="264" spans="7:17" x14ac:dyDescent="0.25">
      <c r="G264" s="84"/>
      <c r="H264" s="84"/>
      <c r="I264" s="84"/>
      <c r="J264" s="84"/>
      <c r="K264" s="84"/>
      <c r="L264" s="84"/>
      <c r="M264" s="84"/>
      <c r="N264" s="84"/>
      <c r="Q264" s="84"/>
    </row>
    <row r="265" spans="7:17" x14ac:dyDescent="0.25">
      <c r="G265" s="84"/>
      <c r="H265" s="84"/>
      <c r="I265" s="84"/>
      <c r="J265" s="84"/>
      <c r="K265" s="84"/>
      <c r="L265" s="84"/>
      <c r="M265" s="84"/>
      <c r="N265" s="84"/>
      <c r="Q265" s="84"/>
    </row>
    <row r="266" spans="7:17" x14ac:dyDescent="0.25">
      <c r="G266" s="84"/>
      <c r="H266" s="84"/>
      <c r="I266" s="84"/>
      <c r="J266" s="84"/>
      <c r="K266" s="84"/>
      <c r="L266" s="84"/>
      <c r="M266" s="84"/>
      <c r="N266" s="84"/>
      <c r="Q266" s="84"/>
    </row>
    <row r="267" spans="7:17" x14ac:dyDescent="0.25">
      <c r="G267" s="84"/>
      <c r="H267" s="84"/>
      <c r="I267" s="84"/>
      <c r="J267" s="84"/>
      <c r="K267" s="84"/>
      <c r="L267" s="84"/>
      <c r="M267" s="84"/>
      <c r="N267" s="84"/>
      <c r="Q267" s="84"/>
    </row>
    <row r="268" spans="7:17" x14ac:dyDescent="0.25">
      <c r="G268" s="84"/>
      <c r="H268" s="84"/>
      <c r="I268" s="84"/>
      <c r="J268" s="84"/>
      <c r="K268" s="84"/>
      <c r="L268" s="84"/>
      <c r="M268" s="84"/>
      <c r="N268" s="84"/>
      <c r="Q268" s="84"/>
    </row>
    <row r="269" spans="7:17" x14ac:dyDescent="0.25">
      <c r="G269" s="84"/>
      <c r="H269" s="84"/>
      <c r="I269" s="84"/>
      <c r="J269" s="84"/>
      <c r="K269" s="84"/>
      <c r="L269" s="84"/>
      <c r="M269" s="84"/>
      <c r="N269" s="84"/>
      <c r="Q269" s="84"/>
    </row>
    <row r="270" spans="7:17" x14ac:dyDescent="0.25">
      <c r="G270" s="84"/>
      <c r="H270" s="84"/>
      <c r="I270" s="84"/>
      <c r="J270" s="84"/>
      <c r="K270" s="84"/>
      <c r="L270" s="84"/>
      <c r="M270" s="84"/>
      <c r="N270" s="84"/>
      <c r="Q270" s="84"/>
    </row>
    <row r="271" spans="7:17" x14ac:dyDescent="0.25">
      <c r="G271" s="84"/>
      <c r="H271" s="84"/>
      <c r="I271" s="84"/>
      <c r="J271" s="84"/>
      <c r="K271" s="84"/>
      <c r="L271" s="84"/>
      <c r="M271" s="84"/>
      <c r="N271" s="84"/>
      <c r="Q271" s="84"/>
    </row>
    <row r="272" spans="7:17" x14ac:dyDescent="0.25">
      <c r="G272" s="84"/>
      <c r="H272" s="84"/>
      <c r="I272" s="84"/>
      <c r="J272" s="84"/>
      <c r="K272" s="84"/>
      <c r="L272" s="84"/>
      <c r="M272" s="84"/>
      <c r="N272" s="84"/>
      <c r="Q272" s="84"/>
    </row>
    <row r="273" spans="7:17" x14ac:dyDescent="0.25">
      <c r="G273" s="84"/>
      <c r="H273" s="84"/>
      <c r="I273" s="84"/>
      <c r="J273" s="84"/>
      <c r="K273" s="84"/>
      <c r="L273" s="84"/>
      <c r="M273" s="84"/>
      <c r="N273" s="84"/>
      <c r="Q273" s="84"/>
    </row>
    <row r="274" spans="7:17" x14ac:dyDescent="0.25">
      <c r="G274" s="84"/>
      <c r="H274" s="84"/>
      <c r="I274" s="84"/>
      <c r="J274" s="84"/>
      <c r="K274" s="84"/>
      <c r="L274" s="84"/>
      <c r="M274" s="84"/>
      <c r="N274" s="84"/>
      <c r="Q274" s="84"/>
    </row>
    <row r="275" spans="7:17" x14ac:dyDescent="0.25">
      <c r="G275" s="84"/>
      <c r="H275" s="84"/>
      <c r="I275" s="84"/>
      <c r="J275" s="84"/>
      <c r="K275" s="84"/>
      <c r="L275" s="84"/>
      <c r="M275" s="84"/>
      <c r="N275" s="84"/>
      <c r="Q275" s="84"/>
    </row>
    <row r="276" spans="7:17" x14ac:dyDescent="0.25">
      <c r="G276" s="84"/>
      <c r="H276" s="84"/>
      <c r="I276" s="84"/>
      <c r="J276" s="84"/>
      <c r="K276" s="84"/>
      <c r="L276" s="84"/>
      <c r="M276" s="84"/>
      <c r="N276" s="84"/>
      <c r="Q276" s="84"/>
    </row>
    <row r="277" spans="7:17" x14ac:dyDescent="0.25">
      <c r="G277" s="84"/>
      <c r="H277" s="84"/>
      <c r="I277" s="84"/>
      <c r="J277" s="84"/>
      <c r="K277" s="84"/>
      <c r="L277" s="84"/>
      <c r="M277" s="84"/>
      <c r="N277" s="84"/>
      <c r="Q277" s="84"/>
    </row>
    <row r="278" spans="7:17" x14ac:dyDescent="0.25">
      <c r="G278" s="84"/>
      <c r="H278" s="84"/>
      <c r="I278" s="84"/>
      <c r="J278" s="84"/>
      <c r="K278" s="84"/>
      <c r="L278" s="84"/>
      <c r="M278" s="84"/>
      <c r="N278" s="84"/>
      <c r="Q278" s="84"/>
    </row>
    <row r="279" spans="7:17" x14ac:dyDescent="0.25">
      <c r="G279" s="84"/>
      <c r="H279" s="84"/>
      <c r="I279" s="84"/>
      <c r="J279" s="84"/>
      <c r="K279" s="84"/>
      <c r="L279" s="84"/>
      <c r="M279" s="84"/>
      <c r="N279" s="84"/>
      <c r="Q279" s="84"/>
    </row>
    <row r="280" spans="7:17" x14ac:dyDescent="0.25">
      <c r="G280" s="84"/>
      <c r="H280" s="84"/>
      <c r="I280" s="84"/>
      <c r="J280" s="84"/>
      <c r="K280" s="84"/>
      <c r="L280" s="84"/>
      <c r="M280" s="84"/>
      <c r="N280" s="84"/>
      <c r="Q280" s="84"/>
    </row>
    <row r="281" spans="7:17" x14ac:dyDescent="0.25">
      <c r="G281" s="84"/>
      <c r="H281" s="84"/>
      <c r="I281" s="84"/>
      <c r="J281" s="84"/>
      <c r="K281" s="84"/>
      <c r="L281" s="84"/>
      <c r="M281" s="84"/>
      <c r="N281" s="84"/>
      <c r="Q281" s="84"/>
    </row>
    <row r="282" spans="7:17" x14ac:dyDescent="0.25">
      <c r="G282" s="84"/>
      <c r="H282" s="84"/>
      <c r="I282" s="84"/>
      <c r="J282" s="84"/>
      <c r="K282" s="84"/>
      <c r="L282" s="84"/>
      <c r="M282" s="84"/>
      <c r="N282" s="84"/>
      <c r="Q282" s="84"/>
    </row>
    <row r="283" spans="7:17" x14ac:dyDescent="0.25">
      <c r="G283" s="84"/>
      <c r="H283" s="84"/>
      <c r="I283" s="84"/>
      <c r="J283" s="84"/>
      <c r="K283" s="84"/>
      <c r="L283" s="84"/>
      <c r="M283" s="84"/>
      <c r="N283" s="84"/>
      <c r="Q283" s="84"/>
    </row>
    <row r="284" spans="7:17" x14ac:dyDescent="0.25">
      <c r="G284" s="84"/>
      <c r="H284" s="84"/>
      <c r="I284" s="84"/>
      <c r="J284" s="84"/>
      <c r="K284" s="84"/>
      <c r="L284" s="84"/>
      <c r="M284" s="84"/>
      <c r="N284" s="84"/>
      <c r="Q284" s="84"/>
    </row>
    <row r="285" spans="7:17" x14ac:dyDescent="0.25">
      <c r="G285" s="84"/>
      <c r="H285" s="84"/>
      <c r="I285" s="84"/>
      <c r="J285" s="84"/>
      <c r="K285" s="84"/>
      <c r="L285" s="84"/>
      <c r="M285" s="84"/>
      <c r="N285" s="84"/>
      <c r="Q285" s="84"/>
    </row>
    <row r="286" spans="7:17" x14ac:dyDescent="0.25">
      <c r="G286" s="84"/>
      <c r="H286" s="84"/>
      <c r="I286" s="84"/>
      <c r="J286" s="84"/>
      <c r="K286" s="84"/>
      <c r="L286" s="84"/>
      <c r="M286" s="84"/>
      <c r="N286" s="84"/>
      <c r="Q286" s="84"/>
    </row>
    <row r="287" spans="7:17" x14ac:dyDescent="0.25">
      <c r="G287" s="84"/>
      <c r="H287" s="84"/>
      <c r="I287" s="84"/>
      <c r="J287" s="84"/>
      <c r="K287" s="84"/>
      <c r="L287" s="84"/>
      <c r="M287" s="84"/>
      <c r="N287" s="84"/>
      <c r="Q287" s="84"/>
    </row>
    <row r="288" spans="7:17" x14ac:dyDescent="0.25">
      <c r="G288" s="84"/>
      <c r="H288" s="84"/>
      <c r="I288" s="84"/>
      <c r="J288" s="84"/>
      <c r="K288" s="84"/>
      <c r="L288" s="84"/>
      <c r="M288" s="84"/>
      <c r="N288" s="84"/>
      <c r="Q288" s="84"/>
    </row>
    <row r="289" spans="7:17" x14ac:dyDescent="0.25">
      <c r="G289" s="84"/>
      <c r="H289" s="84"/>
      <c r="I289" s="84"/>
      <c r="J289" s="84"/>
      <c r="K289" s="84"/>
      <c r="L289" s="84"/>
      <c r="M289" s="84"/>
      <c r="N289" s="84"/>
      <c r="Q289" s="84"/>
    </row>
    <row r="290" spans="7:17" x14ac:dyDescent="0.25">
      <c r="G290" s="84"/>
      <c r="H290" s="84"/>
      <c r="I290" s="84"/>
      <c r="J290" s="84"/>
      <c r="K290" s="84"/>
      <c r="L290" s="84"/>
      <c r="M290" s="84"/>
      <c r="N290" s="84"/>
      <c r="Q290" s="84"/>
    </row>
    <row r="291" spans="7:17" x14ac:dyDescent="0.25">
      <c r="G291" s="84"/>
      <c r="H291" s="84"/>
      <c r="I291" s="84"/>
      <c r="J291" s="84"/>
      <c r="K291" s="84"/>
      <c r="L291" s="84"/>
      <c r="M291" s="84"/>
      <c r="N291" s="84"/>
      <c r="Q291" s="84"/>
    </row>
    <row r="292" spans="7:17" x14ac:dyDescent="0.25">
      <c r="G292" s="84"/>
      <c r="H292" s="84"/>
      <c r="I292" s="84"/>
      <c r="J292" s="84"/>
      <c r="K292" s="84"/>
      <c r="L292" s="84"/>
      <c r="M292" s="84"/>
      <c r="N292" s="84"/>
      <c r="Q292" s="84"/>
    </row>
    <row r="293" spans="7:17" x14ac:dyDescent="0.25">
      <c r="G293" s="84"/>
      <c r="H293" s="84"/>
      <c r="I293" s="84"/>
      <c r="J293" s="84"/>
      <c r="K293" s="84"/>
      <c r="L293" s="84"/>
      <c r="M293" s="84"/>
      <c r="N293" s="84"/>
      <c r="Q293" s="84"/>
    </row>
    <row r="294" spans="7:17" x14ac:dyDescent="0.25">
      <c r="G294" s="84"/>
      <c r="H294" s="84"/>
      <c r="I294" s="84"/>
      <c r="J294" s="84"/>
      <c r="K294" s="84"/>
      <c r="L294" s="84"/>
      <c r="M294" s="84"/>
      <c r="N294" s="84"/>
      <c r="Q294" s="84"/>
    </row>
    <row r="295" spans="7:17" x14ac:dyDescent="0.25">
      <c r="G295" s="84"/>
      <c r="H295" s="84"/>
      <c r="I295" s="84"/>
      <c r="J295" s="84"/>
      <c r="K295" s="84"/>
      <c r="L295" s="84"/>
      <c r="M295" s="84"/>
      <c r="N295" s="84"/>
      <c r="Q295" s="84"/>
    </row>
    <row r="296" spans="7:17" x14ac:dyDescent="0.25">
      <c r="G296" s="84"/>
      <c r="H296" s="84"/>
      <c r="I296" s="84"/>
      <c r="J296" s="84"/>
      <c r="K296" s="84"/>
      <c r="L296" s="84"/>
      <c r="M296" s="84"/>
      <c r="N296" s="84"/>
      <c r="Q296" s="84"/>
    </row>
    <row r="297" spans="7:17" x14ac:dyDescent="0.25">
      <c r="G297" s="84"/>
      <c r="H297" s="84"/>
      <c r="I297" s="84"/>
      <c r="J297" s="84"/>
      <c r="K297" s="84"/>
      <c r="L297" s="84"/>
      <c r="M297" s="84"/>
      <c r="N297" s="84"/>
      <c r="Q297" s="84"/>
    </row>
    <row r="298" spans="7:17" x14ac:dyDescent="0.25">
      <c r="G298" s="84"/>
      <c r="H298" s="84"/>
      <c r="I298" s="84"/>
      <c r="J298" s="84"/>
      <c r="K298" s="84"/>
      <c r="L298" s="84"/>
      <c r="M298" s="84"/>
      <c r="N298" s="84"/>
      <c r="Q298" s="84"/>
    </row>
    <row r="299" spans="7:17" x14ac:dyDescent="0.25">
      <c r="G299" s="84"/>
      <c r="H299" s="84"/>
      <c r="I299" s="84"/>
      <c r="J299" s="84"/>
      <c r="K299" s="84"/>
      <c r="L299" s="84"/>
      <c r="M299" s="84"/>
      <c r="N299" s="84"/>
      <c r="Q299" s="84"/>
    </row>
    <row r="300" spans="7:17" x14ac:dyDescent="0.25">
      <c r="G300" s="84"/>
      <c r="H300" s="84"/>
      <c r="I300" s="84"/>
      <c r="J300" s="84"/>
      <c r="K300" s="84"/>
      <c r="L300" s="84"/>
      <c r="M300" s="84"/>
      <c r="N300" s="84"/>
      <c r="Q300" s="84"/>
    </row>
    <row r="301" spans="7:17" x14ac:dyDescent="0.25">
      <c r="G301" s="84"/>
      <c r="H301" s="84"/>
      <c r="I301" s="84"/>
      <c r="J301" s="84"/>
      <c r="K301" s="84"/>
      <c r="L301" s="84"/>
      <c r="M301" s="84"/>
      <c r="N301" s="84"/>
      <c r="Q301" s="84"/>
    </row>
    <row r="302" spans="7:17" x14ac:dyDescent="0.25">
      <c r="G302" s="84"/>
      <c r="H302" s="84"/>
      <c r="I302" s="84"/>
      <c r="J302" s="84"/>
      <c r="K302" s="84"/>
      <c r="L302" s="84"/>
      <c r="M302" s="84"/>
      <c r="N302" s="84"/>
      <c r="Q302" s="84"/>
    </row>
    <row r="303" spans="7:17" x14ac:dyDescent="0.25">
      <c r="G303" s="84"/>
      <c r="H303" s="84"/>
      <c r="I303" s="84"/>
      <c r="J303" s="84"/>
      <c r="K303" s="84"/>
      <c r="L303" s="84"/>
      <c r="M303" s="84"/>
      <c r="N303" s="84"/>
      <c r="Q303" s="84"/>
    </row>
    <row r="304" spans="7:17" x14ac:dyDescent="0.25">
      <c r="G304" s="84"/>
      <c r="H304" s="84"/>
      <c r="I304" s="84"/>
      <c r="J304" s="84"/>
      <c r="K304" s="84"/>
      <c r="L304" s="84"/>
      <c r="M304" s="84"/>
      <c r="N304" s="84"/>
      <c r="Q304" s="84"/>
    </row>
    <row r="305" spans="7:17" x14ac:dyDescent="0.25">
      <c r="G305" s="84"/>
      <c r="H305" s="84"/>
      <c r="I305" s="84"/>
      <c r="J305" s="84"/>
      <c r="K305" s="84"/>
      <c r="L305" s="84"/>
      <c r="M305" s="84"/>
      <c r="N305" s="84"/>
      <c r="Q305" s="84"/>
    </row>
    <row r="306" spans="7:17" x14ac:dyDescent="0.25">
      <c r="G306" s="84"/>
      <c r="H306" s="84"/>
      <c r="I306" s="84"/>
      <c r="J306" s="84"/>
      <c r="K306" s="84"/>
      <c r="L306" s="84"/>
      <c r="M306" s="84"/>
      <c r="N306" s="84"/>
      <c r="Q306" s="84"/>
    </row>
    <row r="307" spans="7:17" x14ac:dyDescent="0.25">
      <c r="G307" s="84"/>
      <c r="H307" s="84"/>
      <c r="I307" s="84"/>
      <c r="J307" s="84"/>
      <c r="K307" s="84"/>
      <c r="L307" s="84"/>
      <c r="M307" s="84"/>
      <c r="N307" s="84"/>
      <c r="Q307" s="84"/>
    </row>
    <row r="308" spans="7:17" x14ac:dyDescent="0.25">
      <c r="G308" s="84"/>
      <c r="H308" s="84"/>
      <c r="I308" s="84"/>
      <c r="J308" s="84"/>
      <c r="K308" s="84"/>
      <c r="L308" s="84"/>
      <c r="M308" s="84"/>
      <c r="N308" s="84"/>
      <c r="Q308" s="84"/>
    </row>
    <row r="309" spans="7:17" x14ac:dyDescent="0.25">
      <c r="G309" s="84"/>
      <c r="H309" s="84"/>
      <c r="I309" s="84"/>
      <c r="J309" s="84"/>
      <c r="K309" s="84"/>
      <c r="L309" s="84"/>
      <c r="M309" s="84"/>
      <c r="N309" s="84"/>
      <c r="Q309" s="84"/>
    </row>
    <row r="310" spans="7:17" x14ac:dyDescent="0.25">
      <c r="G310" s="84"/>
      <c r="H310" s="84"/>
      <c r="I310" s="84"/>
      <c r="J310" s="84"/>
      <c r="K310" s="84"/>
      <c r="L310" s="84"/>
      <c r="M310" s="84"/>
      <c r="N310" s="84"/>
      <c r="Q310" s="84"/>
    </row>
    <row r="311" spans="7:17" x14ac:dyDescent="0.25">
      <c r="G311" s="84"/>
      <c r="H311" s="84"/>
      <c r="I311" s="84"/>
      <c r="J311" s="84"/>
      <c r="K311" s="84"/>
      <c r="L311" s="84"/>
      <c r="M311" s="84"/>
      <c r="N311" s="84"/>
      <c r="Q311" s="84"/>
    </row>
    <row r="312" spans="7:17" x14ac:dyDescent="0.25">
      <c r="G312" s="84"/>
      <c r="H312" s="84"/>
      <c r="I312" s="84"/>
      <c r="J312" s="84"/>
      <c r="K312" s="84"/>
      <c r="L312" s="84"/>
      <c r="M312" s="84"/>
      <c r="N312" s="84"/>
      <c r="Q312" s="84"/>
    </row>
    <row r="313" spans="7:17" x14ac:dyDescent="0.25">
      <c r="G313" s="84"/>
      <c r="H313" s="84"/>
      <c r="I313" s="84"/>
      <c r="J313" s="84"/>
      <c r="K313" s="84"/>
      <c r="L313" s="84"/>
      <c r="M313" s="84"/>
      <c r="N313" s="84"/>
      <c r="Q313" s="84"/>
    </row>
    <row r="314" spans="7:17" x14ac:dyDescent="0.25">
      <c r="G314" s="84"/>
      <c r="H314" s="84"/>
      <c r="I314" s="84"/>
      <c r="J314" s="84"/>
      <c r="K314" s="84"/>
      <c r="L314" s="84"/>
      <c r="M314" s="84"/>
      <c r="N314" s="84"/>
      <c r="Q314" s="84"/>
    </row>
    <row r="315" spans="7:17" x14ac:dyDescent="0.25">
      <c r="G315" s="84"/>
      <c r="H315" s="84"/>
      <c r="I315" s="84"/>
      <c r="J315" s="84"/>
      <c r="K315" s="84"/>
      <c r="L315" s="84"/>
      <c r="M315" s="84"/>
      <c r="N315" s="84"/>
      <c r="Q315" s="84"/>
    </row>
    <row r="316" spans="7:17" x14ac:dyDescent="0.25">
      <c r="G316" s="84"/>
      <c r="H316" s="84"/>
      <c r="I316" s="84"/>
      <c r="J316" s="84"/>
      <c r="K316" s="84"/>
      <c r="L316" s="84"/>
      <c r="M316" s="84"/>
      <c r="N316" s="84"/>
      <c r="Q316" s="84"/>
    </row>
    <row r="317" spans="7:17" x14ac:dyDescent="0.25">
      <c r="G317" s="84"/>
      <c r="H317" s="84"/>
      <c r="I317" s="84"/>
      <c r="J317" s="84"/>
      <c r="K317" s="84"/>
      <c r="L317" s="84"/>
      <c r="M317" s="84"/>
      <c r="N317" s="84"/>
      <c r="Q317" s="84"/>
    </row>
    <row r="318" spans="7:17" x14ac:dyDescent="0.25">
      <c r="G318" s="84"/>
      <c r="H318" s="84"/>
      <c r="I318" s="84"/>
      <c r="J318" s="84"/>
      <c r="K318" s="84"/>
      <c r="L318" s="84"/>
      <c r="M318" s="84"/>
      <c r="N318" s="84"/>
      <c r="Q318" s="84"/>
    </row>
    <row r="319" spans="7:17" x14ac:dyDescent="0.25">
      <c r="G319" s="84"/>
      <c r="H319" s="84"/>
      <c r="I319" s="84"/>
      <c r="J319" s="84"/>
      <c r="K319" s="84"/>
      <c r="L319" s="84"/>
      <c r="M319" s="84"/>
      <c r="N319" s="84"/>
      <c r="Q319" s="84"/>
    </row>
    <row r="320" spans="7:17" x14ac:dyDescent="0.25">
      <c r="G320" s="84"/>
      <c r="H320" s="84"/>
      <c r="I320" s="84"/>
      <c r="J320" s="84"/>
      <c r="K320" s="84"/>
      <c r="L320" s="84"/>
      <c r="M320" s="84"/>
      <c r="N320" s="84"/>
      <c r="Q320" s="84"/>
    </row>
    <row r="321" spans="7:17" x14ac:dyDescent="0.25">
      <c r="G321" s="84"/>
      <c r="H321" s="84"/>
      <c r="I321" s="84"/>
      <c r="J321" s="84"/>
      <c r="K321" s="84"/>
      <c r="L321" s="84"/>
      <c r="M321" s="84"/>
      <c r="N321" s="84"/>
      <c r="Q321" s="84"/>
    </row>
    <row r="322" spans="7:17" x14ac:dyDescent="0.25">
      <c r="G322" s="84"/>
      <c r="H322" s="84"/>
      <c r="I322" s="84"/>
      <c r="J322" s="84"/>
      <c r="K322" s="84"/>
      <c r="L322" s="84"/>
      <c r="M322" s="84"/>
      <c r="N322" s="84"/>
      <c r="Q322" s="84"/>
    </row>
    <row r="323" spans="7:17" x14ac:dyDescent="0.25">
      <c r="G323" s="84"/>
      <c r="H323" s="84"/>
      <c r="I323" s="84"/>
      <c r="J323" s="84"/>
      <c r="K323" s="84"/>
      <c r="L323" s="84"/>
      <c r="M323" s="84"/>
      <c r="N323" s="84"/>
      <c r="Q323" s="84"/>
    </row>
    <row r="324" spans="7:17" x14ac:dyDescent="0.25">
      <c r="G324" s="84"/>
      <c r="H324" s="84"/>
      <c r="I324" s="84"/>
      <c r="J324" s="84"/>
      <c r="K324" s="84"/>
      <c r="L324" s="84"/>
      <c r="M324" s="84"/>
      <c r="N324" s="84"/>
      <c r="Q324" s="84"/>
    </row>
    <row r="325" spans="7:17" x14ac:dyDescent="0.25">
      <c r="G325" s="84"/>
      <c r="H325" s="84"/>
      <c r="I325" s="84"/>
      <c r="J325" s="84"/>
      <c r="K325" s="84"/>
      <c r="L325" s="84"/>
      <c r="M325" s="84"/>
      <c r="N325" s="84"/>
      <c r="Q325" s="84"/>
    </row>
    <row r="326" spans="7:17" x14ac:dyDescent="0.25">
      <c r="G326" s="84"/>
      <c r="H326" s="84"/>
      <c r="I326" s="84"/>
      <c r="J326" s="84"/>
      <c r="K326" s="84"/>
      <c r="L326" s="84"/>
      <c r="M326" s="84"/>
      <c r="N326" s="84"/>
      <c r="Q326" s="84"/>
    </row>
    <row r="327" spans="7:17" x14ac:dyDescent="0.25">
      <c r="G327" s="84"/>
      <c r="H327" s="84"/>
      <c r="I327" s="84"/>
      <c r="J327" s="84"/>
      <c r="K327" s="84"/>
      <c r="L327" s="84"/>
      <c r="M327" s="84"/>
      <c r="N327" s="84"/>
      <c r="Q327" s="84"/>
    </row>
    <row r="328" spans="7:17" x14ac:dyDescent="0.25">
      <c r="G328" s="84"/>
      <c r="H328" s="84"/>
      <c r="I328" s="84"/>
      <c r="J328" s="84"/>
      <c r="K328" s="84"/>
      <c r="L328" s="84"/>
      <c r="M328" s="84"/>
      <c r="N328" s="84"/>
      <c r="Q328" s="84"/>
    </row>
    <row r="329" spans="7:17" x14ac:dyDescent="0.25">
      <c r="G329" s="84"/>
      <c r="H329" s="84"/>
      <c r="I329" s="84"/>
      <c r="J329" s="84"/>
      <c r="K329" s="84"/>
      <c r="L329" s="84"/>
      <c r="M329" s="84"/>
      <c r="N329" s="84"/>
      <c r="Q329" s="84"/>
    </row>
    <row r="330" spans="7:17" x14ac:dyDescent="0.25">
      <c r="G330" s="84"/>
      <c r="H330" s="84"/>
      <c r="I330" s="84"/>
      <c r="J330" s="84"/>
      <c r="K330" s="84"/>
      <c r="L330" s="84"/>
      <c r="M330" s="84"/>
      <c r="N330" s="84"/>
      <c r="Q330" s="84"/>
    </row>
    <row r="331" spans="7:17" x14ac:dyDescent="0.25">
      <c r="G331" s="84"/>
      <c r="H331" s="84"/>
      <c r="I331" s="84"/>
      <c r="J331" s="84"/>
      <c r="K331" s="84"/>
      <c r="L331" s="84"/>
      <c r="M331" s="84"/>
      <c r="N331" s="84"/>
      <c r="Q331" s="84"/>
    </row>
    <row r="332" spans="7:17" x14ac:dyDescent="0.25">
      <c r="G332" s="84"/>
      <c r="H332" s="84"/>
      <c r="I332" s="84"/>
      <c r="J332" s="84"/>
      <c r="K332" s="84"/>
      <c r="L332" s="84"/>
      <c r="M332" s="84"/>
      <c r="N332" s="84"/>
      <c r="Q332" s="84"/>
    </row>
    <row r="333" spans="7:17" x14ac:dyDescent="0.25">
      <c r="G333" s="84"/>
      <c r="H333" s="84"/>
      <c r="I333" s="84"/>
      <c r="J333" s="84"/>
      <c r="K333" s="84"/>
      <c r="L333" s="84"/>
      <c r="M333" s="84"/>
      <c r="N333" s="84"/>
      <c r="Q333" s="84"/>
    </row>
    <row r="334" spans="7:17" x14ac:dyDescent="0.25">
      <c r="G334" s="84"/>
      <c r="H334" s="84"/>
      <c r="I334" s="84"/>
      <c r="J334" s="84"/>
      <c r="K334" s="84"/>
      <c r="L334" s="84"/>
      <c r="M334" s="84"/>
      <c r="N334" s="84"/>
      <c r="Q334" s="84"/>
    </row>
    <row r="335" spans="7:17" x14ac:dyDescent="0.25">
      <c r="G335" s="84"/>
      <c r="H335" s="84"/>
      <c r="I335" s="84"/>
      <c r="J335" s="84"/>
      <c r="K335" s="84"/>
      <c r="L335" s="84"/>
      <c r="M335" s="84"/>
      <c r="N335" s="84"/>
      <c r="Q335" s="84"/>
    </row>
    <row r="336" spans="7:17" x14ac:dyDescent="0.25">
      <c r="G336" s="84"/>
      <c r="H336" s="84"/>
      <c r="I336" s="84"/>
      <c r="J336" s="84"/>
      <c r="K336" s="84"/>
      <c r="L336" s="84"/>
      <c r="M336" s="84"/>
      <c r="N336" s="84"/>
      <c r="Q336" s="84"/>
    </row>
    <row r="337" spans="7:17" x14ac:dyDescent="0.25">
      <c r="G337" s="84"/>
      <c r="H337" s="84"/>
      <c r="I337" s="84"/>
      <c r="J337" s="84"/>
      <c r="K337" s="84"/>
      <c r="L337" s="84"/>
      <c r="M337" s="84"/>
      <c r="N337" s="84"/>
      <c r="Q337" s="84"/>
    </row>
    <row r="338" spans="7:17" x14ac:dyDescent="0.25">
      <c r="G338" s="84"/>
      <c r="H338" s="84"/>
      <c r="I338" s="84"/>
      <c r="J338" s="84"/>
      <c r="K338" s="84"/>
      <c r="L338" s="84"/>
      <c r="M338" s="84"/>
      <c r="N338" s="84"/>
      <c r="Q338" s="84"/>
    </row>
    <row r="339" spans="7:17" x14ac:dyDescent="0.25">
      <c r="G339" s="84"/>
      <c r="H339" s="84"/>
      <c r="I339" s="84"/>
      <c r="J339" s="84"/>
      <c r="K339" s="84"/>
      <c r="L339" s="84"/>
      <c r="M339" s="84"/>
      <c r="N339" s="84"/>
      <c r="Q339" s="84"/>
    </row>
    <row r="340" spans="7:17" x14ac:dyDescent="0.25">
      <c r="G340" s="84"/>
      <c r="H340" s="84"/>
      <c r="I340" s="84"/>
      <c r="J340" s="84"/>
      <c r="K340" s="84"/>
      <c r="L340" s="84"/>
      <c r="M340" s="84"/>
      <c r="N340" s="84"/>
      <c r="Q340" s="84"/>
    </row>
    <row r="341" spans="7:17" x14ac:dyDescent="0.25">
      <c r="G341" s="84"/>
      <c r="H341" s="84"/>
      <c r="I341" s="84"/>
      <c r="J341" s="84"/>
      <c r="K341" s="84"/>
      <c r="L341" s="84"/>
      <c r="M341" s="84"/>
      <c r="N341" s="84"/>
      <c r="Q341" s="84"/>
    </row>
    <row r="342" spans="7:17" x14ac:dyDescent="0.25">
      <c r="G342" s="84"/>
      <c r="H342" s="84"/>
      <c r="I342" s="84"/>
      <c r="J342" s="84"/>
      <c r="K342" s="84"/>
      <c r="L342" s="84"/>
      <c r="M342" s="84"/>
      <c r="N342" s="84"/>
      <c r="Q342" s="84"/>
    </row>
    <row r="343" spans="7:17" x14ac:dyDescent="0.25">
      <c r="G343" s="84"/>
      <c r="H343" s="84"/>
      <c r="I343" s="84"/>
      <c r="J343" s="84"/>
      <c r="K343" s="84"/>
      <c r="L343" s="84"/>
      <c r="M343" s="84"/>
      <c r="N343" s="84"/>
      <c r="Q343" s="84"/>
    </row>
    <row r="344" spans="7:17" x14ac:dyDescent="0.25">
      <c r="G344" s="84"/>
      <c r="H344" s="84"/>
      <c r="I344" s="84"/>
      <c r="J344" s="84"/>
      <c r="K344" s="84"/>
      <c r="L344" s="84"/>
      <c r="M344" s="84"/>
      <c r="N344" s="84"/>
      <c r="Q344" s="84"/>
    </row>
    <row r="345" spans="7:17" x14ac:dyDescent="0.25">
      <c r="G345" s="84"/>
      <c r="H345" s="84"/>
      <c r="I345" s="84"/>
      <c r="J345" s="84"/>
      <c r="K345" s="84"/>
      <c r="L345" s="84"/>
      <c r="M345" s="84"/>
      <c r="N345" s="84"/>
      <c r="Q345" s="84"/>
    </row>
    <row r="346" spans="7:17" x14ac:dyDescent="0.25">
      <c r="G346" s="84"/>
      <c r="H346" s="84"/>
      <c r="I346" s="84"/>
      <c r="J346" s="84"/>
      <c r="K346" s="84"/>
      <c r="L346" s="84"/>
      <c r="M346" s="84"/>
      <c r="N346" s="84"/>
      <c r="Q346" s="84"/>
    </row>
    <row r="347" spans="7:17" x14ac:dyDescent="0.25">
      <c r="G347" s="84"/>
      <c r="H347" s="84"/>
      <c r="I347" s="84"/>
      <c r="J347" s="84"/>
      <c r="K347" s="84"/>
      <c r="L347" s="84"/>
      <c r="M347" s="84"/>
      <c r="N347" s="84"/>
      <c r="Q347" s="84"/>
    </row>
    <row r="348" spans="7:17" x14ac:dyDescent="0.25">
      <c r="G348" s="84"/>
      <c r="H348" s="84"/>
      <c r="I348" s="84"/>
      <c r="J348" s="84"/>
      <c r="K348" s="84"/>
      <c r="L348" s="84"/>
      <c r="M348" s="84"/>
      <c r="N348" s="84"/>
      <c r="Q348" s="84"/>
    </row>
    <row r="349" spans="7:17" x14ac:dyDescent="0.25">
      <c r="G349" s="84"/>
      <c r="H349" s="84"/>
      <c r="I349" s="84"/>
      <c r="J349" s="84"/>
      <c r="K349" s="84"/>
      <c r="L349" s="84"/>
      <c r="M349" s="84"/>
      <c r="N349" s="84"/>
      <c r="Q349" s="84"/>
    </row>
    <row r="350" spans="7:17" x14ac:dyDescent="0.25">
      <c r="G350" s="84"/>
      <c r="H350" s="84"/>
      <c r="I350" s="84"/>
      <c r="J350" s="84"/>
      <c r="K350" s="84"/>
      <c r="L350" s="84"/>
      <c r="M350" s="84"/>
      <c r="N350" s="84"/>
      <c r="Q350" s="84"/>
    </row>
    <row r="351" spans="7:17" x14ac:dyDescent="0.25">
      <c r="G351" s="84"/>
      <c r="H351" s="84"/>
      <c r="I351" s="84"/>
      <c r="J351" s="84"/>
      <c r="K351" s="84"/>
      <c r="L351" s="84"/>
      <c r="M351" s="84"/>
      <c r="N351" s="84"/>
      <c r="Q351" s="84"/>
    </row>
    <row r="352" spans="7:17" x14ac:dyDescent="0.25">
      <c r="G352" s="84"/>
      <c r="H352" s="84"/>
      <c r="I352" s="84"/>
      <c r="J352" s="84"/>
      <c r="K352" s="84"/>
      <c r="L352" s="84"/>
      <c r="M352" s="84"/>
      <c r="N352" s="84"/>
      <c r="Q352" s="84"/>
    </row>
    <row r="353" spans="7:17" x14ac:dyDescent="0.25">
      <c r="G353" s="84"/>
      <c r="H353" s="84"/>
      <c r="I353" s="84"/>
      <c r="J353" s="84"/>
      <c r="K353" s="84"/>
      <c r="L353" s="84"/>
      <c r="M353" s="84"/>
      <c r="N353" s="84"/>
      <c r="Q353" s="84"/>
    </row>
    <row r="354" spans="7:17" x14ac:dyDescent="0.25">
      <c r="G354" s="84"/>
      <c r="H354" s="84"/>
      <c r="I354" s="84"/>
      <c r="J354" s="84"/>
      <c r="K354" s="84"/>
      <c r="L354" s="84"/>
      <c r="M354" s="84"/>
      <c r="N354" s="84"/>
      <c r="Q354" s="84"/>
    </row>
    <row r="355" spans="7:17" x14ac:dyDescent="0.25">
      <c r="G355" s="84"/>
      <c r="H355" s="84"/>
      <c r="I355" s="84"/>
      <c r="J355" s="84"/>
      <c r="K355" s="84"/>
      <c r="L355" s="84"/>
      <c r="M355" s="84"/>
      <c r="N355" s="84"/>
      <c r="Q355" s="84"/>
    </row>
    <row r="356" spans="7:17" x14ac:dyDescent="0.25">
      <c r="G356" s="84"/>
      <c r="H356" s="84"/>
      <c r="I356" s="84"/>
      <c r="J356" s="84"/>
      <c r="K356" s="84"/>
      <c r="L356" s="84"/>
      <c r="M356" s="84"/>
      <c r="N356" s="84"/>
      <c r="Q356" s="84"/>
    </row>
    <row r="357" spans="7:17" x14ac:dyDescent="0.25">
      <c r="G357" s="84"/>
      <c r="H357" s="84"/>
      <c r="I357" s="84"/>
      <c r="J357" s="84"/>
      <c r="K357" s="84"/>
      <c r="L357" s="84"/>
      <c r="M357" s="84"/>
      <c r="N357" s="84"/>
      <c r="Q357" s="84"/>
    </row>
    <row r="358" spans="7:17" x14ac:dyDescent="0.25">
      <c r="G358" s="84"/>
      <c r="H358" s="84"/>
      <c r="I358" s="84"/>
      <c r="J358" s="84"/>
      <c r="K358" s="84"/>
      <c r="L358" s="84"/>
      <c r="M358" s="84"/>
      <c r="N358" s="84"/>
      <c r="Q358" s="84"/>
    </row>
    <row r="359" spans="7:17" x14ac:dyDescent="0.25">
      <c r="G359" s="84"/>
      <c r="H359" s="84"/>
      <c r="I359" s="84"/>
      <c r="J359" s="84"/>
      <c r="K359" s="84"/>
      <c r="L359" s="84"/>
      <c r="M359" s="84"/>
      <c r="N359" s="84"/>
      <c r="Q359" s="84"/>
    </row>
    <row r="360" spans="7:17" x14ac:dyDescent="0.25">
      <c r="G360" s="84"/>
      <c r="H360" s="84"/>
      <c r="I360" s="84"/>
      <c r="J360" s="84"/>
      <c r="K360" s="84"/>
      <c r="L360" s="84"/>
      <c r="M360" s="84"/>
      <c r="N360" s="84"/>
      <c r="Q360" s="84"/>
    </row>
    <row r="361" spans="7:17" x14ac:dyDescent="0.25">
      <c r="G361" s="84"/>
      <c r="H361" s="84"/>
      <c r="I361" s="84"/>
      <c r="J361" s="84"/>
      <c r="K361" s="84"/>
      <c r="L361" s="84"/>
      <c r="M361" s="84"/>
      <c r="N361" s="84"/>
      <c r="Q361" s="84"/>
    </row>
    <row r="362" spans="7:17" x14ac:dyDescent="0.25">
      <c r="G362" s="84"/>
      <c r="H362" s="84"/>
      <c r="I362" s="84"/>
      <c r="J362" s="84"/>
      <c r="K362" s="84"/>
      <c r="L362" s="84"/>
      <c r="M362" s="84"/>
      <c r="N362" s="84"/>
      <c r="Q362" s="84"/>
    </row>
    <row r="363" spans="7:17" x14ac:dyDescent="0.25">
      <c r="G363" s="84"/>
      <c r="H363" s="84"/>
      <c r="I363" s="84"/>
      <c r="J363" s="84"/>
      <c r="K363" s="84"/>
      <c r="L363" s="84"/>
      <c r="M363" s="84"/>
      <c r="N363" s="84"/>
      <c r="Q363" s="84"/>
    </row>
    <row r="364" spans="7:17" x14ac:dyDescent="0.25">
      <c r="G364" s="84"/>
      <c r="H364" s="84"/>
      <c r="I364" s="84"/>
      <c r="J364" s="84"/>
      <c r="K364" s="84"/>
      <c r="L364" s="84"/>
      <c r="M364" s="84"/>
      <c r="N364" s="84"/>
      <c r="Q364" s="84"/>
    </row>
    <row r="365" spans="7:17" x14ac:dyDescent="0.25">
      <c r="G365" s="84"/>
      <c r="H365" s="84"/>
      <c r="I365" s="84"/>
      <c r="J365" s="84"/>
      <c r="K365" s="84"/>
      <c r="L365" s="84"/>
      <c r="M365" s="84"/>
      <c r="N365" s="84"/>
      <c r="Q365" s="84"/>
    </row>
    <row r="366" spans="7:17" x14ac:dyDescent="0.25">
      <c r="G366" s="84"/>
      <c r="H366" s="84"/>
      <c r="I366" s="84"/>
      <c r="J366" s="84"/>
      <c r="K366" s="84"/>
      <c r="L366" s="84"/>
      <c r="M366" s="84"/>
      <c r="N366" s="84"/>
      <c r="Q366" s="84"/>
    </row>
  </sheetData>
  <pageMargins left="0.55118110236220474" right="0.51181102362204722" top="0.35433070866141736" bottom="0.51181102362204722" header="0.35433070866141736" footer="0.51181102362204722"/>
  <pageSetup paperSize="9" scale="67"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AF187"/>
  <sheetViews>
    <sheetView showGridLines="0" view="pageBreakPreview" zoomScale="85" zoomScaleNormal="100" zoomScaleSheetLayoutView="85" workbookViewId="0">
      <pane ySplit="4" topLeftCell="A5" activePane="bottomLeft" state="frozen"/>
      <selection pane="bottomLeft" activeCell="N53" sqref="N53"/>
    </sheetView>
  </sheetViews>
  <sheetFormatPr defaultColWidth="9.109375" defaultRowHeight="15.6" x14ac:dyDescent="0.3"/>
  <cols>
    <col min="1" max="1" width="2.88671875" style="1" customWidth="1"/>
    <col min="2" max="2" width="5" style="469"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42736</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f>SUM(L10,L44,L46,L48,L51)</f>
        <v>142571.64990923303</v>
      </c>
      <c r="M8" s="76"/>
      <c r="N8" s="76">
        <f>SUM(N10,N44,N46,N48,N51)</f>
        <v>21114.131419343394</v>
      </c>
    </row>
    <row r="9" spans="1:32" s="97" customFormat="1" ht="15" x14ac:dyDescent="0.25">
      <c r="A9" s="3"/>
      <c r="L9" s="77"/>
      <c r="M9" s="98"/>
      <c r="N9" s="77"/>
      <c r="O9"/>
      <c r="P9"/>
      <c r="Q9"/>
      <c r="R9"/>
      <c r="S9"/>
      <c r="T9"/>
      <c r="U9"/>
      <c r="V9"/>
      <c r="W9"/>
      <c r="X9"/>
      <c r="Y9"/>
      <c r="Z9"/>
      <c r="AA9"/>
      <c r="AB9"/>
      <c r="AC9"/>
      <c r="AD9"/>
      <c r="AE9"/>
      <c r="AF9"/>
    </row>
    <row r="10" spans="1:32" x14ac:dyDescent="0.3">
      <c r="B10" s="469">
        <v>1</v>
      </c>
      <c r="C10" s="21" t="s">
        <v>7</v>
      </c>
      <c r="L10" s="79">
        <f>SUM(L12,L32)</f>
        <v>102559.3741418775</v>
      </c>
      <c r="M10" s="79"/>
      <c r="N10" s="79">
        <f>SUM(N12,N32)</f>
        <v>11394.328463251295</v>
      </c>
    </row>
    <row r="11" spans="1:32" ht="7.5" customHeight="1" x14ac:dyDescent="0.3">
      <c r="L11" s="17"/>
      <c r="N11" s="17"/>
    </row>
    <row r="12" spans="1:32" ht="15.75" customHeight="1" x14ac:dyDescent="0.3">
      <c r="C12" s="8" t="s">
        <v>8</v>
      </c>
      <c r="D12" s="8" t="s">
        <v>9</v>
      </c>
      <c r="L12" s="79">
        <f>SUM(L14,L23)</f>
        <v>100919.18172935552</v>
      </c>
      <c r="N12" s="79">
        <f>SUM(N14,N23)</f>
        <v>10378.295022627615</v>
      </c>
      <c r="O12" s="471"/>
    </row>
    <row r="13" spans="1:32" ht="7.5" customHeight="1" x14ac:dyDescent="0.3"/>
    <row r="14" spans="1:32" ht="15" customHeight="1" x14ac:dyDescent="0.3">
      <c r="D14" s="8" t="s">
        <v>10</v>
      </c>
      <c r="L14" s="17">
        <f>SUM(L15,L19)</f>
        <v>96772.107154927246</v>
      </c>
      <c r="N14" s="17">
        <f>SUM(N15,N19)</f>
        <v>6428.5766150772124</v>
      </c>
    </row>
    <row r="15" spans="1:32" ht="15" customHeight="1" x14ac:dyDescent="0.3">
      <c r="D15" s="22" t="s">
        <v>11</v>
      </c>
      <c r="E15" s="23" t="s">
        <v>12</v>
      </c>
      <c r="L15" s="10">
        <v>95029.644021175176</v>
      </c>
      <c r="N15" s="10">
        <v>6428.5766150772124</v>
      </c>
    </row>
    <row r="16" spans="1:32" ht="15" customHeight="1" x14ac:dyDescent="0.3">
      <c r="D16" s="22" t="s">
        <v>13</v>
      </c>
      <c r="E16" s="8" t="s">
        <v>14</v>
      </c>
      <c r="L16" s="10">
        <f>SUM(L17:L18)</f>
        <v>0</v>
      </c>
      <c r="N16" s="10">
        <f>SUM(N17:N18)</f>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f>SUM(L20:L21)</f>
        <v>1742.463133752075</v>
      </c>
      <c r="M19" s="11"/>
      <c r="N19" s="10">
        <f>SUM(N20:N21)</f>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1742.463133752075</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f>SUM(L24,L28)</f>
        <v>4147.0745744282749</v>
      </c>
      <c r="M23" s="19"/>
      <c r="N23" s="17">
        <f>SUM(N24,N28)</f>
        <v>3949.7184075504038</v>
      </c>
      <c r="O23"/>
      <c r="P23"/>
      <c r="Q23"/>
      <c r="R23"/>
      <c r="S23"/>
      <c r="T23"/>
    </row>
    <row r="24" spans="1:20" s="8" customFormat="1" ht="15" customHeight="1" x14ac:dyDescent="0.25">
      <c r="D24" s="22" t="s">
        <v>11</v>
      </c>
      <c r="E24" s="23" t="s">
        <v>12</v>
      </c>
      <c r="L24" s="10">
        <v>3759.8689807974579</v>
      </c>
      <c r="M24" s="11"/>
      <c r="N24" s="10">
        <v>3949.7184075504038</v>
      </c>
      <c r="O24"/>
      <c r="P24"/>
      <c r="Q24"/>
      <c r="R24"/>
      <c r="S24"/>
      <c r="T24"/>
    </row>
    <row r="25" spans="1:20" s="8" customFormat="1" ht="15" customHeight="1" x14ac:dyDescent="0.25">
      <c r="D25" s="22" t="s">
        <v>13</v>
      </c>
      <c r="E25" s="8" t="s">
        <v>14</v>
      </c>
      <c r="L25" s="382">
        <f>SUM(L26:L27)</f>
        <v>0</v>
      </c>
      <c r="M25" s="11"/>
      <c r="N25" s="10">
        <f>SUM(N26:N27)</f>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f>SUM(L29:L30)</f>
        <v>387.20559363081708</v>
      </c>
      <c r="M28" s="11"/>
      <c r="N28" s="10">
        <f>SUM(N29:N30)</f>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387.20559363081708</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f>SUM(L34:L35,L38)</f>
        <v>1640.1924125219853</v>
      </c>
      <c r="M32" s="19"/>
      <c r="N32" s="17">
        <f>SUM(N34:N35,N38)</f>
        <v>1016.0334406236803</v>
      </c>
      <c r="O32"/>
      <c r="P32"/>
      <c r="Q32"/>
      <c r="R32"/>
      <c r="S32"/>
      <c r="T32"/>
    </row>
    <row r="33" spans="1:20" s="8" customFormat="1" ht="7.5" customHeight="1" x14ac:dyDescent="0.25">
      <c r="B33" s="469"/>
      <c r="L33" s="17"/>
      <c r="M33" s="11"/>
      <c r="N33" s="17"/>
      <c r="O33"/>
      <c r="P33"/>
      <c r="Q33"/>
      <c r="R33"/>
      <c r="S33"/>
      <c r="T33"/>
    </row>
    <row r="34" spans="1:20" s="8" customFormat="1" ht="13.2" x14ac:dyDescent="0.25">
      <c r="B34" s="469"/>
      <c r="D34" s="22" t="s">
        <v>11</v>
      </c>
      <c r="E34" s="8" t="s">
        <v>21</v>
      </c>
      <c r="L34" s="10">
        <v>1307.6976499403179</v>
      </c>
      <c r="M34" s="11"/>
      <c r="N34" s="10">
        <v>1011.1105377052086</v>
      </c>
      <c r="O34"/>
      <c r="P34"/>
      <c r="Q34"/>
      <c r="R34"/>
      <c r="S34"/>
      <c r="T34"/>
    </row>
    <row r="35" spans="1:20" s="8" customFormat="1" ht="13.2" x14ac:dyDescent="0.25">
      <c r="B35" s="469"/>
      <c r="D35" s="22" t="s">
        <v>13</v>
      </c>
      <c r="E35" s="8" t="s">
        <v>22</v>
      </c>
      <c r="L35" s="10">
        <f>SUM(L36:L37)</f>
        <v>8.5575608968321575</v>
      </c>
      <c r="M35" s="11"/>
      <c r="N35" s="10">
        <f>SUM(N36:N37)</f>
        <v>6.6220780510078802E-3</v>
      </c>
      <c r="O35"/>
      <c r="P35"/>
      <c r="Q35"/>
      <c r="R35"/>
      <c r="S35"/>
      <c r="T35"/>
    </row>
    <row r="36" spans="1:20" s="8" customFormat="1" ht="15.75" customHeight="1" x14ac:dyDescent="0.25">
      <c r="B36" s="469"/>
      <c r="F36" s="24" t="s">
        <v>15</v>
      </c>
      <c r="L36" s="81">
        <v>8.5575588968321572</v>
      </c>
      <c r="M36" s="11"/>
      <c r="N36" s="81">
        <v>6.6220780510078802E-3</v>
      </c>
      <c r="O36"/>
      <c r="P36"/>
      <c r="Q36"/>
      <c r="R36"/>
      <c r="S36"/>
      <c r="T36"/>
    </row>
    <row r="37" spans="1:20" s="8" customFormat="1" ht="13.2" x14ac:dyDescent="0.25">
      <c r="B37" s="469"/>
      <c r="F37" s="24" t="s">
        <v>16</v>
      </c>
      <c r="L37" s="81">
        <v>1.9999999999999999E-6</v>
      </c>
      <c r="M37" s="11"/>
      <c r="N37" s="81">
        <v>0</v>
      </c>
      <c r="O37"/>
      <c r="P37"/>
      <c r="Q37"/>
      <c r="R37"/>
      <c r="S37"/>
      <c r="T37"/>
    </row>
    <row r="38" spans="1:20" s="8" customFormat="1" ht="13.2" x14ac:dyDescent="0.25">
      <c r="B38" s="469"/>
      <c r="D38" s="22" t="s">
        <v>17</v>
      </c>
      <c r="E38" s="8" t="s">
        <v>23</v>
      </c>
      <c r="L38" s="10">
        <f>SUM(L39:L40)</f>
        <v>323.93720168483526</v>
      </c>
      <c r="M38" s="11"/>
      <c r="N38" s="10">
        <f>SUM(N39:N40)</f>
        <v>4.9162808404207405</v>
      </c>
      <c r="O38"/>
      <c r="P38"/>
      <c r="Q38"/>
      <c r="R38"/>
      <c r="S38"/>
      <c r="T38"/>
    </row>
    <row r="39" spans="1:20" s="8" customFormat="1" ht="13.2" x14ac:dyDescent="0.25">
      <c r="B39" s="469"/>
      <c r="F39" s="24" t="s">
        <v>15</v>
      </c>
      <c r="L39" s="81">
        <v>319.05822526874613</v>
      </c>
      <c r="M39" s="11"/>
      <c r="N39" s="81">
        <v>0</v>
      </c>
      <c r="O39"/>
      <c r="P39"/>
      <c r="Q39"/>
      <c r="R39"/>
      <c r="S39"/>
      <c r="T39"/>
    </row>
    <row r="40" spans="1:20" s="8" customFormat="1" ht="13.2" x14ac:dyDescent="0.25">
      <c r="B40" s="469"/>
      <c r="F40" s="24" t="s">
        <v>16</v>
      </c>
      <c r="L40" s="81">
        <v>4.8789764160891487</v>
      </c>
      <c r="M40" s="11"/>
      <c r="N40" s="81">
        <v>4.9162808404207405</v>
      </c>
      <c r="O40"/>
      <c r="P40"/>
      <c r="Q40"/>
      <c r="R40"/>
      <c r="S40"/>
      <c r="T40"/>
    </row>
    <row r="41" spans="1:20" s="8" customFormat="1" ht="7.5" customHeight="1" x14ac:dyDescent="0.25">
      <c r="B41" s="469"/>
      <c r="L41" s="81"/>
      <c r="M41" s="11"/>
      <c r="N41" s="81"/>
      <c r="O41"/>
      <c r="P41"/>
      <c r="Q41"/>
      <c r="R41"/>
      <c r="S41"/>
      <c r="T41"/>
    </row>
    <row r="42" spans="1:20" s="8" customFormat="1" ht="13.2" x14ac:dyDescent="0.25">
      <c r="B42" s="469"/>
      <c r="D42" s="22"/>
      <c r="L42" s="10"/>
      <c r="M42" s="47"/>
      <c r="N42" s="10"/>
      <c r="O42"/>
      <c r="P42"/>
      <c r="Q42"/>
      <c r="R42"/>
      <c r="S42"/>
      <c r="T42"/>
    </row>
    <row r="43" spans="1:20" s="8" customFormat="1" ht="7.5" customHeight="1" x14ac:dyDescent="0.25">
      <c r="B43" s="469"/>
      <c r="L43" s="17"/>
      <c r="M43" s="11"/>
      <c r="N43" s="17"/>
      <c r="O43"/>
      <c r="P43"/>
      <c r="Q43"/>
      <c r="R43"/>
      <c r="S43"/>
      <c r="T43"/>
    </row>
    <row r="44" spans="1:20" s="8" customFormat="1" ht="13.2" x14ac:dyDescent="0.25">
      <c r="B44" s="469">
        <v>2</v>
      </c>
      <c r="C44" s="21" t="s">
        <v>24</v>
      </c>
      <c r="L44" s="79">
        <v>6771.7246462094108</v>
      </c>
      <c r="M44" s="11"/>
      <c r="N44" s="384">
        <v>0</v>
      </c>
      <c r="O44"/>
      <c r="P44"/>
      <c r="Q44"/>
      <c r="R44"/>
      <c r="S44"/>
      <c r="T44"/>
    </row>
    <row r="45" spans="1:20" s="8" customFormat="1" x14ac:dyDescent="0.3">
      <c r="A45" s="1"/>
      <c r="B45" s="469"/>
      <c r="L45" s="10"/>
      <c r="M45" s="11"/>
      <c r="N45" s="10"/>
      <c r="O45"/>
      <c r="P45"/>
      <c r="Q45"/>
      <c r="R45"/>
      <c r="S45"/>
      <c r="T45"/>
    </row>
    <row r="46" spans="1:20" s="8" customFormat="1" ht="13.2" x14ac:dyDescent="0.25">
      <c r="B46" s="469">
        <v>3</v>
      </c>
      <c r="C46" s="21" t="s">
        <v>25</v>
      </c>
      <c r="L46" s="79">
        <v>11196.273395996568</v>
      </c>
      <c r="M46" s="11"/>
      <c r="N46" s="384">
        <v>0</v>
      </c>
      <c r="O46"/>
      <c r="P46"/>
      <c r="Q46"/>
      <c r="R46"/>
      <c r="S46"/>
      <c r="T46"/>
    </row>
    <row r="47" spans="1:20" s="8" customFormat="1" ht="13.2" x14ac:dyDescent="0.25">
      <c r="B47" s="469"/>
      <c r="C47" s="21"/>
      <c r="L47" s="10"/>
      <c r="M47" s="11"/>
      <c r="N47" s="10"/>
      <c r="O47"/>
      <c r="P47"/>
      <c r="Q47"/>
      <c r="R47"/>
      <c r="S47"/>
      <c r="T47"/>
    </row>
    <row r="48" spans="1:20" s="8" customFormat="1" ht="13.2" x14ac:dyDescent="0.25">
      <c r="B48" s="469">
        <v>4</v>
      </c>
      <c r="C48" s="21" t="s">
        <v>26</v>
      </c>
      <c r="H48" s="14"/>
      <c r="I48" s="8" t="s">
        <v>27</v>
      </c>
      <c r="L48" s="79">
        <v>12099.300538256475</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69">
        <v>5</v>
      </c>
      <c r="C51" s="21" t="s">
        <v>93</v>
      </c>
      <c r="G51" s="14"/>
      <c r="L51" s="79">
        <f>SUM(L54,L56)</f>
        <v>9944.9771868930966</v>
      </c>
      <c r="N51" s="79">
        <f>SUM(N54,N56)</f>
        <v>9719.8029560920986</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9944.9771868930966</v>
      </c>
      <c r="M56" s="388"/>
      <c r="N56" s="10">
        <v>9719.8029560920986</v>
      </c>
    </row>
    <row r="57" spans="1:32" s="28" customFormat="1" ht="15.75" customHeight="1" x14ac:dyDescent="0.25">
      <c r="G57" s="14" t="s">
        <v>30</v>
      </c>
      <c r="L57" s="80">
        <v>1209.624080813757</v>
      </c>
      <c r="M57" s="388"/>
      <c r="N57" s="80">
        <v>2574.9479650975109</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f>SUM(L60:L63)</f>
        <v>0</v>
      </c>
      <c r="M59" s="19"/>
      <c r="N59" s="17">
        <f>SUM(N60:N62)</f>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0</v>
      </c>
      <c r="M63" s="85"/>
      <c r="N63" s="66"/>
    </row>
    <row r="64" spans="1:32" ht="13.2" x14ac:dyDescent="0.25">
      <c r="A64" s="8"/>
      <c r="G64" s="64"/>
      <c r="H64" s="64"/>
      <c r="I64" s="64"/>
      <c r="J64" s="64"/>
      <c r="K64" s="64"/>
      <c r="L64" s="85"/>
      <c r="M64" s="85"/>
      <c r="N64" s="66"/>
    </row>
    <row r="65" spans="1:20" s="8" customFormat="1" x14ac:dyDescent="0.3">
      <c r="A65" s="1"/>
      <c r="B65" s="469"/>
      <c r="G65" s="64"/>
      <c r="H65" s="64"/>
      <c r="I65" s="64"/>
      <c r="J65" s="64"/>
      <c r="K65" s="64"/>
      <c r="L65" s="85"/>
      <c r="M65" s="85"/>
      <c r="N65" s="66"/>
      <c r="O65"/>
      <c r="P65"/>
      <c r="Q65"/>
      <c r="R65"/>
      <c r="S65"/>
      <c r="T65"/>
    </row>
    <row r="66" spans="1:20" s="8" customFormat="1" x14ac:dyDescent="0.3">
      <c r="A66" s="1"/>
      <c r="B66" s="469"/>
      <c r="G66" s="64"/>
      <c r="H66" s="64"/>
      <c r="I66" s="64"/>
      <c r="J66" s="64"/>
      <c r="K66" s="64"/>
      <c r="L66" s="85"/>
      <c r="M66" s="85"/>
      <c r="N66" s="66"/>
      <c r="O66"/>
      <c r="P66"/>
      <c r="Q66"/>
      <c r="R66"/>
      <c r="S66"/>
      <c r="T66"/>
    </row>
    <row r="67" spans="1:20" s="8" customFormat="1" x14ac:dyDescent="0.3">
      <c r="A67" s="1"/>
      <c r="B67" s="469"/>
      <c r="G67" s="64"/>
      <c r="H67" s="64"/>
      <c r="I67" s="64"/>
      <c r="J67" s="64"/>
      <c r="K67" s="64"/>
      <c r="L67" s="85"/>
      <c r="M67" s="85"/>
      <c r="N67" s="66"/>
      <c r="O67"/>
      <c r="P67"/>
      <c r="Q67"/>
      <c r="R67"/>
      <c r="S67"/>
      <c r="T67"/>
    </row>
    <row r="68" spans="1:20" s="8" customFormat="1" x14ac:dyDescent="0.3">
      <c r="A68" s="18" t="s">
        <v>76</v>
      </c>
      <c r="B68" s="469"/>
      <c r="L68" s="10"/>
      <c r="M68" s="11"/>
      <c r="N68" s="48" t="s">
        <v>1</v>
      </c>
      <c r="O68"/>
      <c r="P68"/>
      <c r="Q68"/>
      <c r="R68"/>
      <c r="S68"/>
      <c r="T68"/>
    </row>
    <row r="69" spans="1:20" s="8" customFormat="1" x14ac:dyDescent="0.3">
      <c r="A69" s="1"/>
      <c r="B69" s="469"/>
      <c r="L69" s="10"/>
      <c r="M69" s="11"/>
      <c r="N69" s="10"/>
      <c r="O69"/>
      <c r="P69"/>
      <c r="Q69"/>
      <c r="R69"/>
      <c r="S69"/>
      <c r="T69"/>
    </row>
    <row r="70" spans="1:20" s="8" customFormat="1" x14ac:dyDescent="0.3">
      <c r="A70" s="14"/>
      <c r="B70" s="469"/>
      <c r="C70" s="61"/>
      <c r="D70" s="60"/>
      <c r="L70" s="75" t="s">
        <v>2</v>
      </c>
      <c r="M70" s="16"/>
      <c r="N70" s="75" t="s">
        <v>3</v>
      </c>
      <c r="O70"/>
      <c r="P70"/>
      <c r="Q70"/>
      <c r="R70"/>
      <c r="S70"/>
      <c r="T70"/>
    </row>
    <row r="71" spans="1:20" s="8" customFormat="1" x14ac:dyDescent="0.3">
      <c r="A71" s="1"/>
      <c r="B71" s="469"/>
      <c r="L71" s="10"/>
      <c r="M71" s="11"/>
      <c r="N71" s="10"/>
      <c r="O71"/>
      <c r="P71"/>
      <c r="Q71"/>
      <c r="R71"/>
      <c r="S71"/>
      <c r="T71"/>
    </row>
    <row r="72" spans="1:20" s="8" customFormat="1" x14ac:dyDescent="0.3">
      <c r="A72" s="1"/>
      <c r="B72" s="29">
        <v>1</v>
      </c>
      <c r="C72" s="21" t="s">
        <v>34</v>
      </c>
      <c r="I72" s="15" t="s">
        <v>35</v>
      </c>
      <c r="J72" s="13"/>
      <c r="K72" s="13"/>
      <c r="L72" s="79">
        <f>SUM(L74:L76)</f>
        <v>-445.54968126703199</v>
      </c>
      <c r="M72" s="30"/>
      <c r="N72" s="79">
        <f>SUM(N74:N76)</f>
        <v>-16928.916493907262</v>
      </c>
      <c r="O72"/>
      <c r="P72"/>
      <c r="Q72"/>
      <c r="R72"/>
      <c r="S72"/>
      <c r="T72"/>
    </row>
    <row r="73" spans="1:20" s="8" customFormat="1" x14ac:dyDescent="0.3">
      <c r="A73" s="1"/>
      <c r="B73" s="469"/>
      <c r="C73" s="15"/>
      <c r="D73" s="14"/>
      <c r="I73" s="13"/>
      <c r="L73" s="10"/>
      <c r="M73" s="30"/>
      <c r="N73" s="10"/>
      <c r="O73"/>
      <c r="P73"/>
      <c r="Q73"/>
      <c r="R73"/>
      <c r="S73"/>
      <c r="T73"/>
    </row>
    <row r="74" spans="1:20" s="8" customFormat="1" x14ac:dyDescent="0.3">
      <c r="A74" s="1"/>
      <c r="B74" s="469"/>
      <c r="I74" s="8" t="s">
        <v>29</v>
      </c>
      <c r="J74" s="31" t="s">
        <v>36</v>
      </c>
      <c r="K74" s="31"/>
      <c r="L74" s="10">
        <v>0</v>
      </c>
      <c r="M74" s="30"/>
      <c r="N74" s="10">
        <v>-7166.2807037024613</v>
      </c>
      <c r="O74"/>
      <c r="P74"/>
      <c r="Q74"/>
      <c r="R74"/>
      <c r="S74"/>
      <c r="T74"/>
    </row>
    <row r="75" spans="1:20" s="8" customFormat="1" x14ac:dyDescent="0.3">
      <c r="A75" s="1"/>
      <c r="B75" s="469"/>
      <c r="I75" s="13"/>
      <c r="J75" s="32" t="s">
        <v>37</v>
      </c>
      <c r="K75" s="32"/>
      <c r="L75" s="10">
        <v>0</v>
      </c>
      <c r="M75" s="30"/>
      <c r="N75" s="10">
        <v>-8389.6662145448008</v>
      </c>
      <c r="O75"/>
      <c r="P75"/>
      <c r="Q75"/>
      <c r="R75"/>
      <c r="S75"/>
      <c r="T75"/>
    </row>
    <row r="76" spans="1:20" s="8" customFormat="1" x14ac:dyDescent="0.3">
      <c r="A76" s="1"/>
      <c r="B76" s="469"/>
      <c r="I76" s="13"/>
      <c r="J76" s="31" t="s">
        <v>38</v>
      </c>
      <c r="K76" s="31"/>
      <c r="L76" s="10">
        <v>-445.54968126703199</v>
      </c>
      <c r="M76" s="30"/>
      <c r="N76" s="10">
        <v>-1372.9695756600001</v>
      </c>
      <c r="O76"/>
      <c r="P76"/>
      <c r="Q76"/>
      <c r="R76"/>
      <c r="S76"/>
      <c r="T76"/>
    </row>
    <row r="77" spans="1:20" s="8" customFormat="1" ht="12.75" customHeight="1" x14ac:dyDescent="0.3">
      <c r="A77" s="1"/>
      <c r="B77" s="469"/>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f>SUM(L81,L87)</f>
        <v>-17468.136962355355</v>
      </c>
      <c r="M79" s="30"/>
      <c r="N79" s="79">
        <f>SUM(N81,N87)</f>
        <v>186.64810422473238</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f>SUM(L83:L85)</f>
        <v>-34757.136962355355</v>
      </c>
      <c r="M81" s="33"/>
      <c r="N81" s="79">
        <f>SUM(N83:N85)</f>
        <v>-15519.424557904844</v>
      </c>
    </row>
    <row r="82" spans="1:14" ht="9" customHeight="1" x14ac:dyDescent="0.25">
      <c r="A82" s="8"/>
      <c r="I82" s="13"/>
      <c r="M82" s="30"/>
    </row>
    <row r="83" spans="1:14" ht="13.2" x14ac:dyDescent="0.25">
      <c r="A83" s="8"/>
      <c r="B83" s="8"/>
      <c r="I83" s="8" t="s">
        <v>29</v>
      </c>
      <c r="J83" s="31" t="s">
        <v>36</v>
      </c>
      <c r="K83" s="31"/>
      <c r="L83" s="10">
        <v>-7748.3945479337317</v>
      </c>
      <c r="N83" s="10">
        <v>-6117.9416213101122</v>
      </c>
    </row>
    <row r="84" spans="1:14" ht="13.2" x14ac:dyDescent="0.25">
      <c r="A84" s="8"/>
      <c r="B84" s="8"/>
      <c r="I84" s="13"/>
      <c r="J84" s="32" t="s">
        <v>37</v>
      </c>
      <c r="K84" s="32"/>
      <c r="L84" s="10">
        <v>-13352.159596714642</v>
      </c>
      <c r="N84" s="10">
        <v>-8019.3500609431885</v>
      </c>
    </row>
    <row r="85" spans="1:14" ht="13.2" x14ac:dyDescent="0.25">
      <c r="A85" s="8"/>
      <c r="B85" s="8"/>
      <c r="I85" s="13"/>
      <c r="J85" s="31" t="s">
        <v>38</v>
      </c>
      <c r="K85" s="31"/>
      <c r="L85" s="10">
        <v>-13656.58281770698</v>
      </c>
      <c r="N85" s="10">
        <v>-1382.1328756515425</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f>SUM(L89:L91)</f>
        <v>17289</v>
      </c>
      <c r="M87" s="30"/>
      <c r="N87" s="79">
        <f>SUM(N89:N91)</f>
        <v>15706.072662129576</v>
      </c>
    </row>
    <row r="88" spans="1:14" ht="9" customHeight="1" x14ac:dyDescent="0.25">
      <c r="A88" s="8"/>
      <c r="B88" s="8"/>
      <c r="I88" s="13"/>
      <c r="M88" s="30"/>
    </row>
    <row r="89" spans="1:14" ht="13.2" x14ac:dyDescent="0.25">
      <c r="A89" s="8"/>
      <c r="B89" s="8"/>
      <c r="I89" s="8" t="s">
        <v>29</v>
      </c>
      <c r="J89" s="31" t="s">
        <v>36</v>
      </c>
      <c r="K89" s="31"/>
      <c r="L89" s="10">
        <v>6209</v>
      </c>
      <c r="M89" s="30"/>
      <c r="N89" s="10">
        <v>6092.0574488907123</v>
      </c>
    </row>
    <row r="90" spans="1:14" ht="13.2" x14ac:dyDescent="0.25">
      <c r="A90" s="8"/>
      <c r="B90" s="8"/>
      <c r="I90" s="13"/>
      <c r="J90" s="32" t="s">
        <v>37</v>
      </c>
      <c r="K90" s="32"/>
      <c r="L90" s="10">
        <v>9851</v>
      </c>
      <c r="M90" s="30"/>
      <c r="N90" s="10">
        <v>8215.6173810951896</v>
      </c>
    </row>
    <row r="91" spans="1:14" ht="13.2" x14ac:dyDescent="0.25">
      <c r="A91" s="8"/>
      <c r="B91" s="8"/>
      <c r="I91" s="13"/>
      <c r="J91" s="31" t="s">
        <v>38</v>
      </c>
      <c r="K91" s="31"/>
      <c r="L91" s="10">
        <v>1229</v>
      </c>
      <c r="M91" s="30"/>
      <c r="N91" s="10">
        <v>1398.3978321436732</v>
      </c>
    </row>
    <row r="92" spans="1:14" ht="12" customHeight="1" x14ac:dyDescent="0.25">
      <c r="A92" s="8"/>
      <c r="B92" s="8"/>
      <c r="I92" s="13"/>
      <c r="J92" s="13"/>
      <c r="K92" s="13"/>
      <c r="M92" s="30"/>
    </row>
    <row r="93" spans="1:14" ht="13.2" x14ac:dyDescent="0.25">
      <c r="A93" s="8"/>
      <c r="B93" s="29">
        <v>3</v>
      </c>
      <c r="C93" s="21" t="s">
        <v>121</v>
      </c>
      <c r="L93" s="79">
        <f>SUM(L94,L99,L104,L109)</f>
        <v>-12743.211133303585</v>
      </c>
      <c r="M93" s="33"/>
      <c r="N93" s="79">
        <f>SUM(N94,N99,N104,N109)</f>
        <v>0</v>
      </c>
    </row>
    <row r="94" spans="1:14" ht="35.25" customHeight="1" x14ac:dyDescent="0.25">
      <c r="A94" s="8"/>
      <c r="B94" s="8"/>
      <c r="C94" s="8" t="s">
        <v>122</v>
      </c>
      <c r="I94" s="15" t="s">
        <v>44</v>
      </c>
      <c r="J94" s="13"/>
      <c r="K94" s="13"/>
      <c r="L94" s="17">
        <f>SUM(L95:L97)</f>
        <v>-12743.211133303585</v>
      </c>
      <c r="M94" s="46"/>
      <c r="N94" s="17">
        <f>SUM(N95:N97)</f>
        <v>0</v>
      </c>
    </row>
    <row r="95" spans="1:14" ht="18.75" customHeight="1" x14ac:dyDescent="0.25">
      <c r="A95" s="8"/>
      <c r="B95" s="8"/>
      <c r="I95" s="8" t="s">
        <v>29</v>
      </c>
      <c r="J95" s="31" t="s">
        <v>36</v>
      </c>
      <c r="L95" s="10">
        <v>-6763.7130855913247</v>
      </c>
      <c r="N95" s="10">
        <v>0</v>
      </c>
    </row>
    <row r="96" spans="1:14" ht="13.2" x14ac:dyDescent="0.25">
      <c r="A96" s="8"/>
      <c r="B96" s="8"/>
      <c r="J96" s="32" t="s">
        <v>37</v>
      </c>
      <c r="L96" s="10">
        <v>-5936.02773438226</v>
      </c>
      <c r="N96" s="10">
        <v>0</v>
      </c>
    </row>
    <row r="97" spans="1:20" s="8" customFormat="1" x14ac:dyDescent="0.3">
      <c r="A97" s="1"/>
      <c r="J97" s="31" t="s">
        <v>38</v>
      </c>
      <c r="L97" s="10">
        <v>-43.470313329999996</v>
      </c>
      <c r="M97" s="11"/>
      <c r="N97" s="10">
        <v>0</v>
      </c>
      <c r="O97"/>
      <c r="P97"/>
      <c r="Q97"/>
      <c r="R97"/>
      <c r="S97"/>
      <c r="T97"/>
    </row>
    <row r="98" spans="1:20" s="8" customFormat="1" ht="9" customHeight="1" x14ac:dyDescent="0.3">
      <c r="A98" s="1"/>
      <c r="B98" s="469"/>
      <c r="L98" s="10"/>
      <c r="M98" s="11"/>
      <c r="N98" s="10"/>
      <c r="O98"/>
      <c r="P98"/>
      <c r="Q98"/>
      <c r="R98"/>
      <c r="S98"/>
      <c r="T98"/>
    </row>
    <row r="99" spans="1:20" s="8" customFormat="1" x14ac:dyDescent="0.3">
      <c r="A99" s="1"/>
      <c r="B99" s="469"/>
      <c r="C99" s="8" t="s">
        <v>123</v>
      </c>
      <c r="H99" s="22"/>
      <c r="I99" s="15" t="s">
        <v>44</v>
      </c>
      <c r="J99" s="13"/>
      <c r="K99" s="13"/>
      <c r="L99" s="17">
        <f>SUM(L100:L102)</f>
        <v>0</v>
      </c>
      <c r="M99" s="46"/>
      <c r="N99" s="17">
        <f>SUM(N100:N102)</f>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69"/>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f>SUM(L105:L107)</f>
        <v>0</v>
      </c>
      <c r="M104" s="46"/>
      <c r="N104" s="17">
        <f>SUM(N105:N107)</f>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f>SUM(L110:L112)</f>
        <v>0</v>
      </c>
      <c r="M109" s="46"/>
      <c r="N109" s="17">
        <f>SUM(N110:N112)</f>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f>SUM(L72,L79,L93)</f>
        <v>-30656.897776925973</v>
      </c>
      <c r="M113" s="46"/>
      <c r="N113" s="17">
        <f>SUM(N72,N79,N93)</f>
        <v>-16742.268389682529</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69"/>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69"/>
      <c r="I121" s="15"/>
      <c r="J121" s="15"/>
      <c r="K121" s="15"/>
      <c r="L121" s="11"/>
      <c r="M121" s="11"/>
      <c r="N121" s="11"/>
      <c r="O121"/>
      <c r="P121"/>
      <c r="Q121"/>
      <c r="R121"/>
      <c r="S121"/>
      <c r="T121"/>
    </row>
    <row r="122" spans="1:20" s="8" customFormat="1" x14ac:dyDescent="0.3">
      <c r="A122" s="1"/>
      <c r="B122" s="29">
        <v>1</v>
      </c>
      <c r="C122" s="36" t="s">
        <v>46</v>
      </c>
      <c r="I122" s="13"/>
      <c r="J122" s="13"/>
      <c r="K122" s="13"/>
      <c r="L122" s="79">
        <f>SUM(L124:L125)</f>
        <v>0</v>
      </c>
      <c r="M122" s="11"/>
      <c r="N122" s="79">
        <f>SUM(N124:N125)</f>
        <v>0</v>
      </c>
      <c r="O122"/>
      <c r="P122"/>
      <c r="Q122"/>
      <c r="R122"/>
      <c r="S122"/>
      <c r="T122"/>
    </row>
    <row r="123" spans="1:20" s="8" customFormat="1" x14ac:dyDescent="0.3">
      <c r="A123" s="1"/>
      <c r="B123" s="469"/>
      <c r="I123" s="13"/>
      <c r="J123" s="13"/>
      <c r="K123" s="13"/>
      <c r="L123" s="10"/>
      <c r="M123" s="30"/>
      <c r="N123" s="10"/>
      <c r="O123"/>
      <c r="P123"/>
      <c r="Q123"/>
      <c r="R123"/>
      <c r="S123"/>
      <c r="T123"/>
    </row>
    <row r="124" spans="1:20" s="8" customFormat="1" x14ac:dyDescent="0.3">
      <c r="A124" s="1"/>
      <c r="B124" s="469"/>
      <c r="C124" s="8" t="s">
        <v>8</v>
      </c>
      <c r="D124" s="8" t="s">
        <v>47</v>
      </c>
      <c r="I124" s="13"/>
      <c r="J124" s="13"/>
      <c r="K124" s="13"/>
      <c r="L124" s="391">
        <v>0</v>
      </c>
      <c r="M124" s="37"/>
      <c r="N124" s="391">
        <v>0</v>
      </c>
      <c r="O124"/>
      <c r="P124"/>
      <c r="Q124"/>
      <c r="R124"/>
      <c r="S124"/>
      <c r="T124"/>
    </row>
    <row r="125" spans="1:20" s="8" customFormat="1" x14ac:dyDescent="0.3">
      <c r="A125" s="1"/>
      <c r="B125" s="469"/>
      <c r="C125" s="8" t="s">
        <v>20</v>
      </c>
      <c r="D125" s="8" t="s">
        <v>48</v>
      </c>
      <c r="I125" s="87"/>
      <c r="J125" s="13"/>
      <c r="K125" s="13"/>
      <c r="L125" s="391">
        <v>0</v>
      </c>
      <c r="M125" s="37"/>
      <c r="N125" s="391">
        <v>0</v>
      </c>
      <c r="O125"/>
      <c r="P125"/>
      <c r="Q125"/>
      <c r="R125"/>
      <c r="S125"/>
      <c r="T125"/>
    </row>
    <row r="126" spans="1:20" s="8" customFormat="1" x14ac:dyDescent="0.3">
      <c r="A126" s="1"/>
      <c r="B126" s="469"/>
      <c r="I126" s="13"/>
      <c r="J126" s="13"/>
      <c r="K126" s="13"/>
      <c r="L126" s="10"/>
      <c r="M126" s="30"/>
      <c r="N126" s="10"/>
      <c r="O126"/>
      <c r="P126"/>
      <c r="Q126"/>
      <c r="R126"/>
      <c r="S126"/>
      <c r="T126"/>
    </row>
    <row r="127" spans="1:20" s="8" customFormat="1" x14ac:dyDescent="0.3">
      <c r="A127" s="1"/>
      <c r="B127" s="469"/>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f>SUM(L133:L134)</f>
        <v>0</v>
      </c>
      <c r="M131" s="30"/>
      <c r="N131" s="79">
        <f>SUM(N133:N134)</f>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69"/>
      <c r="I145" s="28"/>
      <c r="J145" s="28"/>
      <c r="K145" s="28"/>
      <c r="L145" s="90"/>
      <c r="M145" s="98"/>
      <c r="N145" s="90"/>
      <c r="O145"/>
      <c r="P145"/>
      <c r="Q145"/>
      <c r="R145"/>
      <c r="S145"/>
      <c r="T145"/>
    </row>
    <row r="146" spans="1:20" s="8" customFormat="1" x14ac:dyDescent="0.3">
      <c r="A146" s="1"/>
      <c r="B146" s="469"/>
      <c r="C146" s="8" t="s">
        <v>54</v>
      </c>
      <c r="D146" s="8" t="s">
        <v>58</v>
      </c>
      <c r="I146" s="28"/>
      <c r="J146" s="28"/>
      <c r="K146" s="28"/>
      <c r="L146" s="39">
        <v>-8779.1110850000005</v>
      </c>
      <c r="M146" s="11"/>
      <c r="N146" s="39">
        <v>-142.298599</v>
      </c>
      <c r="O146"/>
      <c r="P146"/>
      <c r="Q146"/>
      <c r="R146"/>
      <c r="S146"/>
      <c r="T146"/>
    </row>
    <row r="147" spans="1:20" s="8" customFormat="1" x14ac:dyDescent="0.3">
      <c r="A147" s="1"/>
      <c r="B147" s="469"/>
      <c r="I147" s="28"/>
      <c r="J147" s="28"/>
      <c r="K147" s="28"/>
      <c r="L147" s="90"/>
      <c r="M147" s="98"/>
      <c r="N147" s="90"/>
      <c r="O147"/>
      <c r="P147"/>
      <c r="Q147"/>
      <c r="R147"/>
      <c r="S147"/>
      <c r="T147"/>
    </row>
    <row r="148" spans="1:20" s="8" customFormat="1" x14ac:dyDescent="0.3">
      <c r="A148" s="1"/>
      <c r="B148" s="469"/>
      <c r="C148" s="8" t="s">
        <v>59</v>
      </c>
      <c r="D148" s="8" t="s">
        <v>60</v>
      </c>
      <c r="I148" s="28"/>
      <c r="J148" s="28"/>
      <c r="K148" s="28"/>
      <c r="L148" s="40">
        <v>12506.1322717898</v>
      </c>
      <c r="M148" s="35"/>
      <c r="N148" s="40">
        <v>0</v>
      </c>
      <c r="O148"/>
      <c r="P148"/>
      <c r="Q148"/>
      <c r="R148"/>
      <c r="S148"/>
      <c r="T148"/>
    </row>
    <row r="149" spans="1:20" s="8" customFormat="1" x14ac:dyDescent="0.3">
      <c r="A149" s="1"/>
      <c r="B149" s="469"/>
      <c r="D149" s="8" t="s">
        <v>61</v>
      </c>
      <c r="I149" s="28"/>
      <c r="J149" s="28"/>
      <c r="K149" s="28"/>
      <c r="L149" s="40">
        <v>11611.962645944599</v>
      </c>
      <c r="M149" s="11"/>
      <c r="N149" s="40">
        <v>9881.4572789096001</v>
      </c>
      <c r="O149"/>
      <c r="P149"/>
      <c r="Q149"/>
      <c r="R149"/>
      <c r="S149"/>
      <c r="T149"/>
    </row>
    <row r="150" spans="1:20" s="8" customFormat="1" x14ac:dyDescent="0.3">
      <c r="A150" s="1"/>
      <c r="B150" s="469"/>
      <c r="D150" s="14"/>
      <c r="I150" s="28"/>
      <c r="J150" s="28"/>
      <c r="K150" s="28"/>
      <c r="L150" s="90"/>
      <c r="M150" s="98"/>
      <c r="N150" s="90"/>
      <c r="O150"/>
      <c r="P150"/>
      <c r="Q150"/>
      <c r="R150"/>
      <c r="S150"/>
      <c r="T150"/>
    </row>
    <row r="151" spans="1:20" s="8" customFormat="1" x14ac:dyDescent="0.3">
      <c r="A151" s="1"/>
      <c r="B151" s="469"/>
      <c r="C151" s="8" t="s">
        <v>62</v>
      </c>
      <c r="D151" s="8" t="s">
        <v>359</v>
      </c>
      <c r="J151" s="28"/>
      <c r="K151" s="28"/>
      <c r="L151" s="39">
        <v>-78123.916678640817</v>
      </c>
      <c r="M151" s="35"/>
      <c r="N151" s="39">
        <f>SUM(N152:N154)</f>
        <v>-1182.7585939482201</v>
      </c>
      <c r="O151"/>
      <c r="P151"/>
      <c r="Q151"/>
      <c r="R151"/>
      <c r="S151"/>
      <c r="T151"/>
    </row>
    <row r="152" spans="1:20" s="8" customFormat="1" x14ac:dyDescent="0.3">
      <c r="A152" s="1"/>
      <c r="B152" s="469"/>
      <c r="I152" s="8" t="s">
        <v>64</v>
      </c>
      <c r="J152" s="28"/>
      <c r="K152" s="28"/>
      <c r="L152" s="27">
        <v>-308.88715500000001</v>
      </c>
      <c r="M152" s="11"/>
      <c r="N152" s="27">
        <v>-1423.9375620000001</v>
      </c>
      <c r="O152"/>
      <c r="P152"/>
      <c r="Q152"/>
      <c r="R152"/>
      <c r="S152"/>
      <c r="T152"/>
    </row>
    <row r="153" spans="1:20" s="8" customFormat="1" x14ac:dyDescent="0.3">
      <c r="A153" s="1"/>
      <c r="B153" s="469"/>
      <c r="I153" s="8" t="s">
        <v>65</v>
      </c>
      <c r="J153" s="28"/>
      <c r="K153" s="28"/>
      <c r="L153" s="27">
        <v>-78826.888564900015</v>
      </c>
      <c r="M153" s="11"/>
      <c r="N153" s="27">
        <v>245.11129525941197</v>
      </c>
      <c r="O153"/>
      <c r="P153"/>
      <c r="Q153"/>
      <c r="R153"/>
      <c r="S153"/>
      <c r="T153"/>
    </row>
    <row r="154" spans="1:20" s="8" customFormat="1" x14ac:dyDescent="0.3">
      <c r="A154" s="1"/>
      <c r="B154" s="469"/>
      <c r="I154" s="8" t="s">
        <v>66</v>
      </c>
      <c r="J154" s="28"/>
      <c r="K154" s="28"/>
      <c r="L154" s="27">
        <v>1011.8590412592079</v>
      </c>
      <c r="M154" s="11"/>
      <c r="N154" s="27">
        <v>-3.93232720763198</v>
      </c>
      <c r="O154"/>
      <c r="P154"/>
      <c r="Q154"/>
      <c r="R154"/>
      <c r="S154"/>
      <c r="T154"/>
    </row>
    <row r="155" spans="1:20" s="8" customFormat="1" x14ac:dyDescent="0.3">
      <c r="A155" s="1"/>
      <c r="B155" s="469"/>
      <c r="I155" s="8" t="s">
        <v>67</v>
      </c>
      <c r="J155" s="28"/>
      <c r="K155" s="28"/>
      <c r="L155" s="393">
        <v>0</v>
      </c>
      <c r="M155" s="11"/>
      <c r="N155" s="393">
        <v>0</v>
      </c>
      <c r="O155"/>
      <c r="P155"/>
      <c r="Q155"/>
      <c r="R155"/>
      <c r="S155"/>
      <c r="T155"/>
    </row>
    <row r="156" spans="1:20" s="8" customFormat="1" x14ac:dyDescent="0.3">
      <c r="A156" s="1"/>
      <c r="B156" s="469"/>
      <c r="I156" s="28"/>
      <c r="J156" s="28"/>
      <c r="K156" s="28"/>
      <c r="L156" s="90"/>
      <c r="M156" s="98"/>
      <c r="N156" s="90"/>
      <c r="O156"/>
      <c r="P156"/>
      <c r="Q156"/>
      <c r="R156"/>
      <c r="S156"/>
      <c r="T156"/>
    </row>
    <row r="157" spans="1:20" s="8" customFormat="1" x14ac:dyDescent="0.3">
      <c r="A157" s="1"/>
      <c r="B157" s="469"/>
      <c r="C157" s="8" t="s">
        <v>68</v>
      </c>
      <c r="D157" s="8" t="s">
        <v>158</v>
      </c>
      <c r="I157" s="28"/>
      <c r="J157" s="28"/>
      <c r="K157" s="28"/>
      <c r="L157" s="392">
        <v>0</v>
      </c>
      <c r="M157" s="98"/>
      <c r="N157" s="392">
        <v>0</v>
      </c>
      <c r="O157"/>
      <c r="P157"/>
      <c r="Q157"/>
      <c r="R157"/>
      <c r="S157"/>
      <c r="T157"/>
    </row>
    <row r="158" spans="1:20" s="8" customFormat="1" x14ac:dyDescent="0.3">
      <c r="A158" s="1"/>
      <c r="B158" s="469"/>
      <c r="D158" s="8" t="s">
        <v>41</v>
      </c>
      <c r="I158" s="28"/>
      <c r="J158" s="28"/>
      <c r="K158" s="28"/>
      <c r="L158" s="90"/>
      <c r="M158" s="98"/>
      <c r="N158" s="90"/>
      <c r="O158"/>
      <c r="P158"/>
      <c r="Q158"/>
      <c r="R158"/>
      <c r="S158"/>
      <c r="T158"/>
    </row>
    <row r="159" spans="1:20" s="8" customFormat="1" x14ac:dyDescent="0.3">
      <c r="A159" s="1"/>
      <c r="B159" s="469"/>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spans="1:20" s="8" customFormat="1" x14ac:dyDescent="0.3">
      <c r="A161" s="1"/>
      <c r="B161" s="469"/>
      <c r="I161" s="13"/>
      <c r="J161" s="13"/>
      <c r="K161" s="13"/>
      <c r="L161" s="10"/>
      <c r="M161" s="30"/>
      <c r="N161" s="10"/>
      <c r="O161"/>
      <c r="P161"/>
      <c r="Q161"/>
      <c r="R161"/>
      <c r="S161"/>
      <c r="T161"/>
    </row>
    <row r="162" spans="1:20" customFormat="1" ht="13.2" x14ac:dyDescent="0.25"/>
    <row r="163" spans="1:20" customFormat="1" ht="13.2" x14ac:dyDescent="0.25"/>
    <row r="164" spans="1:20" customFormat="1" ht="15" customHeight="1" x14ac:dyDescent="0.25"/>
    <row r="165" spans="1:20" customFormat="1" ht="15" customHeight="1" x14ac:dyDescent="0.25"/>
    <row r="166" spans="1:20" customFormat="1" ht="12.75" customHeight="1" x14ac:dyDescent="0.25"/>
    <row r="167" spans="1:20" customFormat="1" ht="13.2" x14ac:dyDescent="0.25"/>
    <row r="168" spans="1:20" customFormat="1" ht="13.2" x14ac:dyDescent="0.25"/>
    <row r="169" spans="1:20" customFormat="1" ht="13.2" x14ac:dyDescent="0.25"/>
    <row r="170" spans="1:20" customFormat="1" ht="13.2" x14ac:dyDescent="0.25"/>
    <row r="171" spans="1:20" customFormat="1" ht="13.2" x14ac:dyDescent="0.25"/>
    <row r="172" spans="1:20" customFormat="1" ht="13.2" x14ac:dyDescent="0.25"/>
    <row r="173" spans="1:20" customFormat="1" ht="13.2" x14ac:dyDescent="0.25"/>
    <row r="174" spans="1:20" customFormat="1" ht="13.2" x14ac:dyDescent="0.25"/>
    <row r="175" spans="1:20" customFormat="1" ht="13.2" x14ac:dyDescent="0.25"/>
    <row r="176" spans="1:20" customFormat="1" ht="13.2" x14ac:dyDescent="0.25"/>
    <row r="177" customFormat="1" ht="13.2" x14ac:dyDescent="0.25"/>
    <row r="178" customFormat="1" ht="13.2" x14ac:dyDescent="0.25"/>
    <row r="179" customFormat="1" ht="13.2" x14ac:dyDescent="0.25"/>
    <row r="180" customFormat="1" ht="13.2" x14ac:dyDescent="0.25"/>
    <row r="181" customFormat="1" ht="13.2" x14ac:dyDescent="0.25"/>
    <row r="182" customFormat="1" ht="13.2" x14ac:dyDescent="0.25"/>
    <row r="183" customFormat="1" ht="13.2" x14ac:dyDescent="0.25"/>
    <row r="184" customFormat="1" ht="13.2" x14ac:dyDescent="0.25"/>
    <row r="185" customFormat="1" ht="13.2" x14ac:dyDescent="0.25"/>
    <row r="186" customFormat="1" ht="13.2" x14ac:dyDescent="0.25"/>
    <row r="187" customFormat="1" ht="13.2" x14ac:dyDescent="0.25"/>
  </sheetData>
  <pageMargins left="0.7" right="0.7" top="0.75" bottom="0.75" header="0.3" footer="0.3"/>
  <pageSetup paperSize="9" scale="41" orientation="portrait" r:id="rId1"/>
  <rowBreaks count="1" manualBreakCount="1">
    <brk id="116"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E6" sqref="E6"/>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style="453" bestFit="1" customWidth="1"/>
    <col min="28" max="16384" width="9.109375" style="453"/>
  </cols>
  <sheetData>
    <row r="1" spans="1:24" ht="15.6" x14ac:dyDescent="0.3">
      <c r="A1" s="379" t="s">
        <v>0</v>
      </c>
      <c r="B1" s="427"/>
      <c r="C1" s="428"/>
      <c r="D1" s="428"/>
      <c r="E1" s="428"/>
      <c r="F1" s="428"/>
      <c r="G1" s="379"/>
      <c r="H1" s="428"/>
      <c r="I1" s="428"/>
      <c r="J1" s="428"/>
      <c r="K1" s="429"/>
      <c r="L1" s="378"/>
      <c r="M1" s="429"/>
      <c r="N1" s="473"/>
      <c r="O1" s="462"/>
      <c r="P1" s="462"/>
      <c r="Q1" s="462"/>
    </row>
    <row r="2" spans="1:24" ht="15.6" x14ac:dyDescent="0.3">
      <c r="A2" s="379"/>
      <c r="B2" s="430"/>
      <c r="C2" s="431"/>
      <c r="D2" s="431"/>
      <c r="E2" s="431"/>
      <c r="F2" s="431"/>
      <c r="G2" s="431"/>
      <c r="H2" s="431"/>
      <c r="I2" s="431"/>
      <c r="J2" s="432" t="s">
        <v>1</v>
      </c>
      <c r="K2" s="433"/>
      <c r="L2" s="434"/>
      <c r="M2" s="435"/>
      <c r="N2" s="436"/>
      <c r="O2" s="462"/>
      <c r="P2" s="462"/>
      <c r="Q2" s="462"/>
    </row>
    <row r="3" spans="1:24" ht="15.6" x14ac:dyDescent="0.3">
      <c r="A3" s="379"/>
      <c r="B3" s="379"/>
      <c r="C3" s="431"/>
      <c r="D3" s="431"/>
      <c r="E3" s="431"/>
      <c r="F3" s="431"/>
      <c r="G3" s="431"/>
      <c r="H3" s="431"/>
      <c r="I3" s="436"/>
      <c r="J3" s="436"/>
      <c r="K3" s="433"/>
      <c r="L3" s="437"/>
      <c r="M3" s="433"/>
      <c r="N3" s="436"/>
      <c r="O3" s="462"/>
      <c r="P3" s="462"/>
      <c r="Q3" s="462"/>
    </row>
    <row r="4" spans="1:24" ht="15.6" x14ac:dyDescent="0.3">
      <c r="A4" s="379"/>
      <c r="B4" s="430"/>
      <c r="C4" s="377" t="s">
        <v>83</v>
      </c>
      <c r="D4" s="438"/>
      <c r="E4" s="438"/>
      <c r="F4" s="438"/>
      <c r="G4" s="438"/>
      <c r="H4" s="438"/>
      <c r="I4" s="438"/>
      <c r="J4" s="439"/>
      <c r="K4" s="439"/>
      <c r="L4" s="440"/>
      <c r="M4" s="439"/>
      <c r="N4" s="436"/>
      <c r="O4" s="462"/>
      <c r="P4" s="462"/>
      <c r="Q4" s="462"/>
    </row>
    <row r="5" spans="1:24" ht="15.6" x14ac:dyDescent="0.3">
      <c r="A5" s="379"/>
      <c r="B5" s="430"/>
      <c r="C5" s="441"/>
      <c r="D5" s="438"/>
      <c r="E5" s="442"/>
      <c r="F5" s="438"/>
      <c r="G5" s="438"/>
      <c r="H5" s="438"/>
      <c r="I5" s="438"/>
      <c r="J5" s="439"/>
      <c r="K5" s="443" t="s">
        <v>2</v>
      </c>
      <c r="L5" s="444"/>
      <c r="M5" s="443" t="s">
        <v>3</v>
      </c>
      <c r="N5" s="436"/>
      <c r="O5" s="462"/>
      <c r="P5" s="462"/>
      <c r="Q5" s="462"/>
    </row>
    <row r="6" spans="1:24" ht="15.6" x14ac:dyDescent="0.3">
      <c r="A6" s="379"/>
      <c r="B6" s="430"/>
      <c r="C6" s="430"/>
      <c r="D6" s="445" t="s">
        <v>104</v>
      </c>
      <c r="E6" s="446">
        <v>42705</v>
      </c>
      <c r="F6" s="431"/>
      <c r="G6" s="445" t="s">
        <v>92</v>
      </c>
      <c r="H6" s="431"/>
      <c r="I6" s="431"/>
      <c r="J6" s="436"/>
      <c r="K6" s="436"/>
      <c r="L6" s="447"/>
      <c r="M6" s="436"/>
      <c r="N6" s="436"/>
      <c r="O6" s="462"/>
      <c r="P6" s="462"/>
      <c r="Q6" s="462"/>
    </row>
    <row r="7" spans="1:24" ht="15.6" x14ac:dyDescent="0.3">
      <c r="A7" s="379"/>
      <c r="B7" s="430"/>
      <c r="C7" s="430"/>
      <c r="D7" s="431"/>
      <c r="E7" s="431"/>
      <c r="F7" s="431"/>
      <c r="G7" s="431"/>
      <c r="H7" s="431"/>
      <c r="I7" s="431"/>
      <c r="J7" s="436"/>
      <c r="K7" s="436"/>
      <c r="L7" s="447"/>
      <c r="M7" s="436"/>
      <c r="N7" s="436"/>
      <c r="O7" s="474"/>
      <c r="P7" s="474"/>
      <c r="Q7" s="462"/>
    </row>
    <row r="8" spans="1:24" ht="15.6" x14ac:dyDescent="0.3">
      <c r="A8" s="379"/>
      <c r="B8" s="430"/>
      <c r="C8" s="430"/>
      <c r="D8" s="431"/>
      <c r="E8" s="431"/>
      <c r="F8" s="431"/>
      <c r="G8" s="431"/>
      <c r="H8" s="431"/>
      <c r="I8" s="431" t="s">
        <v>71</v>
      </c>
      <c r="J8" s="431" t="s">
        <v>84</v>
      </c>
      <c r="K8" s="448">
        <v>48997.198284141647</v>
      </c>
      <c r="L8" s="448"/>
      <c r="M8" s="433">
        <v>4307.7019671600001</v>
      </c>
      <c r="N8" s="437"/>
      <c r="O8" s="149"/>
      <c r="P8" s="149"/>
      <c r="Q8" s="149"/>
      <c r="V8" s="470">
        <v>-48478.085036797289</v>
      </c>
      <c r="W8" s="475"/>
      <c r="X8" s="470">
        <v>-2832.97272613</v>
      </c>
    </row>
    <row r="9" spans="1:24" ht="15.6" x14ac:dyDescent="0.3">
      <c r="A9" s="379"/>
      <c r="B9" s="430"/>
      <c r="C9" s="430"/>
      <c r="D9" s="431"/>
      <c r="E9" s="431"/>
      <c r="F9" s="431"/>
      <c r="G9" s="431"/>
      <c r="H9" s="431"/>
      <c r="I9" s="431"/>
      <c r="J9" s="449" t="s">
        <v>406</v>
      </c>
      <c r="K9" s="448">
        <v>44805.267174720444</v>
      </c>
      <c r="L9" s="448"/>
      <c r="M9" s="433">
        <v>11971.272736345432</v>
      </c>
      <c r="N9" s="437"/>
      <c r="O9" s="149"/>
      <c r="P9" s="149"/>
      <c r="Q9" s="149"/>
      <c r="V9" s="470">
        <v>-46244.409908599911</v>
      </c>
      <c r="W9" s="475"/>
      <c r="X9" s="470">
        <v>-19645.841641390656</v>
      </c>
    </row>
    <row r="10" spans="1:24" ht="15.6" x14ac:dyDescent="0.3">
      <c r="A10" s="379"/>
      <c r="B10" s="430"/>
      <c r="C10" s="430"/>
      <c r="D10" s="431"/>
      <c r="E10" s="431"/>
      <c r="F10" s="431"/>
      <c r="G10" s="431"/>
      <c r="H10" s="431"/>
      <c r="I10" s="431"/>
      <c r="J10" s="431" t="s">
        <v>85</v>
      </c>
      <c r="K10" s="448">
        <v>11073.548569500517</v>
      </c>
      <c r="L10" s="448"/>
      <c r="M10" s="433">
        <v>1390.6302658313386</v>
      </c>
      <c r="N10" s="437"/>
      <c r="O10" s="149"/>
      <c r="P10" s="149"/>
      <c r="Q10" s="149"/>
      <c r="V10" s="470">
        <v>-10088.83220579567</v>
      </c>
      <c r="W10" s="475"/>
      <c r="X10" s="470">
        <v>-1174.5320919876158</v>
      </c>
    </row>
    <row r="11" spans="1:24" ht="15.6" x14ac:dyDescent="0.3">
      <c r="A11" s="379"/>
      <c r="B11" s="430"/>
      <c r="C11" s="430"/>
      <c r="D11" s="431"/>
      <c r="E11" s="431"/>
      <c r="F11" s="431"/>
      <c r="G11" s="431"/>
      <c r="H11" s="431"/>
      <c r="I11" s="431"/>
      <c r="J11" s="436" t="s">
        <v>87</v>
      </c>
      <c r="K11" s="433">
        <v>17671.892873791607</v>
      </c>
      <c r="L11" s="13"/>
      <c r="M11" s="433"/>
      <c r="N11" s="436"/>
      <c r="O11" s="149"/>
      <c r="P11" s="149"/>
      <c r="Q11" s="149"/>
      <c r="V11" s="470">
        <v>-17569.201571350182</v>
      </c>
      <c r="W11" s="475"/>
      <c r="X11"/>
    </row>
    <row r="12" spans="1:24" ht="15.6" x14ac:dyDescent="0.3">
      <c r="A12" s="379"/>
      <c r="B12" s="430"/>
      <c r="C12" s="430"/>
      <c r="D12" s="431"/>
      <c r="E12" s="431"/>
      <c r="F12" s="431"/>
      <c r="G12" s="431"/>
      <c r="H12" s="431"/>
      <c r="I12" s="431"/>
      <c r="J12" s="436" t="s">
        <v>407</v>
      </c>
      <c r="K12" s="433">
        <v>435.7539557594759</v>
      </c>
      <c r="L12" s="13"/>
      <c r="M12" s="433"/>
      <c r="N12" s="436"/>
      <c r="O12" s="149"/>
      <c r="P12" s="149"/>
      <c r="Q12" s="149"/>
      <c r="V12" s="470"/>
      <c r="W12" s="475"/>
      <c r="X12"/>
    </row>
    <row r="13" spans="1:24" ht="15.6" x14ac:dyDescent="0.3">
      <c r="A13" s="379"/>
      <c r="B13" s="430"/>
      <c r="C13" s="430"/>
      <c r="D13" s="431"/>
      <c r="E13" s="431"/>
      <c r="F13" s="431"/>
      <c r="G13" s="431"/>
      <c r="H13" s="431"/>
      <c r="I13" s="431"/>
      <c r="J13" s="431" t="s">
        <v>88</v>
      </c>
      <c r="K13" s="433">
        <v>11543.526620235103</v>
      </c>
      <c r="L13" s="11"/>
      <c r="M13" s="433">
        <v>0</v>
      </c>
      <c r="N13" s="436"/>
      <c r="O13" s="149"/>
      <c r="P13" s="149"/>
      <c r="Q13" s="149"/>
      <c r="V13" s="470">
        <v>0</v>
      </c>
      <c r="W13" s="475"/>
      <c r="X13" s="470">
        <v>0</v>
      </c>
    </row>
    <row r="14" spans="1:24" ht="15.6" x14ac:dyDescent="0.3">
      <c r="A14" s="379"/>
      <c r="B14" s="430"/>
      <c r="C14" s="430"/>
      <c r="D14" s="431"/>
      <c r="E14" s="431"/>
      <c r="F14" s="431"/>
      <c r="G14" s="431"/>
      <c r="H14" s="431"/>
      <c r="I14" s="431"/>
      <c r="J14" s="431" t="s">
        <v>86</v>
      </c>
      <c r="K14" s="448">
        <v>2058.6171901987973</v>
      </c>
      <c r="L14" s="448"/>
      <c r="M14" s="433">
        <v>4292.6191920907831</v>
      </c>
      <c r="N14" s="437"/>
      <c r="O14" s="149"/>
      <c r="P14" s="149"/>
      <c r="Q14" s="149"/>
      <c r="V14" s="470">
        <v>-1707.641274708086</v>
      </c>
      <c r="W14" s="475"/>
      <c r="X14" s="470">
        <v>-515.05281755839394</v>
      </c>
    </row>
    <row r="15" spans="1:24" ht="15.6" x14ac:dyDescent="0.3">
      <c r="A15" s="379"/>
      <c r="B15" s="430"/>
      <c r="C15" s="430"/>
      <c r="D15" s="431"/>
      <c r="E15" s="431"/>
      <c r="F15" s="431"/>
      <c r="G15" s="431"/>
      <c r="H15" s="431"/>
      <c r="I15" s="431"/>
      <c r="J15" s="431"/>
      <c r="K15"/>
      <c r="L15"/>
      <c r="M15"/>
      <c r="N15"/>
      <c r="O15" s="149"/>
      <c r="P15" s="149"/>
      <c r="Q15" s="149"/>
      <c r="V15"/>
      <c r="W15"/>
      <c r="X15"/>
    </row>
    <row r="16" spans="1:24" ht="15.6" x14ac:dyDescent="0.3">
      <c r="A16" s="379"/>
      <c r="B16" s="430"/>
      <c r="C16" s="430"/>
      <c r="D16" s="431"/>
      <c r="E16" s="431"/>
      <c r="F16" s="431"/>
      <c r="G16" s="431"/>
      <c r="H16" s="431"/>
      <c r="I16" s="431"/>
      <c r="J16" s="436" t="s">
        <v>89</v>
      </c>
      <c r="K16" s="450">
        <f>SUM(K8:K15)</f>
        <v>136585.80466834758</v>
      </c>
      <c r="L16" s="451"/>
      <c r="M16" s="450">
        <f>SUM(M8:M15)</f>
        <v>21962.224161427555</v>
      </c>
      <c r="N16" s="437"/>
      <c r="O16" s="149"/>
      <c r="P16" s="149"/>
      <c r="Q16" s="149"/>
      <c r="R16" s="465"/>
      <c r="V16" s="470">
        <v>-124088.16999725113</v>
      </c>
      <c r="W16" s="475"/>
      <c r="X16" s="470">
        <v>-24168.399277066663</v>
      </c>
    </row>
    <row r="17" spans="1:24" ht="15.6" x14ac:dyDescent="0.3">
      <c r="A17" s="379"/>
      <c r="B17" s="430"/>
      <c r="C17" s="438"/>
      <c r="D17" s="431"/>
      <c r="E17" s="438"/>
      <c r="F17" s="438"/>
      <c r="G17" s="438"/>
      <c r="H17" s="438"/>
      <c r="I17" s="431"/>
      <c r="J17" s="431"/>
      <c r="K17"/>
      <c r="L17"/>
      <c r="M17"/>
      <c r="N17"/>
      <c r="O17" s="149"/>
      <c r="P17" s="149"/>
      <c r="Q17" s="149"/>
      <c r="R17"/>
      <c r="S17"/>
      <c r="V17"/>
      <c r="W17"/>
      <c r="X17"/>
    </row>
    <row r="18" spans="1:24" x14ac:dyDescent="0.3">
      <c r="C18" s="438"/>
      <c r="D18" s="438"/>
      <c r="E18" s="438"/>
      <c r="F18" s="438"/>
      <c r="G18" s="438"/>
      <c r="H18" s="438"/>
      <c r="I18" s="431"/>
      <c r="J18" s="431"/>
      <c r="K18"/>
      <c r="L18"/>
      <c r="M18"/>
      <c r="N18"/>
      <c r="O18" s="149"/>
      <c r="P18" s="149"/>
      <c r="Q18" s="149"/>
      <c r="R18"/>
      <c r="S18"/>
      <c r="V18"/>
      <c r="W18"/>
      <c r="X18"/>
    </row>
    <row r="19" spans="1:24" x14ac:dyDescent="0.3">
      <c r="C19" s="438"/>
      <c r="D19" s="438"/>
      <c r="E19" s="438"/>
      <c r="F19" s="438"/>
      <c r="G19" s="438"/>
      <c r="H19" s="438"/>
      <c r="I19" s="431"/>
      <c r="J19" s="431"/>
      <c r="K19"/>
      <c r="L19"/>
      <c r="M19"/>
      <c r="N19"/>
      <c r="O19" s="149"/>
      <c r="P19" s="149"/>
      <c r="Q19" s="149"/>
      <c r="R19"/>
      <c r="S19"/>
      <c r="V19"/>
      <c r="W19"/>
      <c r="X19"/>
    </row>
    <row r="20" spans="1:24" x14ac:dyDescent="0.3">
      <c r="C20" s="438"/>
      <c r="D20" s="438"/>
      <c r="E20" s="438"/>
      <c r="F20" s="438"/>
      <c r="G20" s="438"/>
      <c r="H20" s="438"/>
      <c r="I20" s="438" t="s">
        <v>72</v>
      </c>
      <c r="J20" s="431" t="s">
        <v>84</v>
      </c>
      <c r="K20" s="448">
        <v>-40396.04622104</v>
      </c>
      <c r="L20" s="448"/>
      <c r="M20" s="433">
        <v>-4308.7202519400007</v>
      </c>
      <c r="N20" s="475"/>
      <c r="O20" s="149"/>
      <c r="P20" s="149"/>
      <c r="Q20" s="149"/>
      <c r="R20" s="476"/>
      <c r="S20" s="477"/>
      <c r="V20" s="470">
        <v>39808.692934190003</v>
      </c>
      <c r="W20" s="475"/>
      <c r="X20" s="470">
        <v>2833.572044930002</v>
      </c>
    </row>
    <row r="21" spans="1:24" x14ac:dyDescent="0.3">
      <c r="C21" s="438"/>
      <c r="D21" s="438"/>
      <c r="E21" s="438"/>
      <c r="F21" s="438"/>
      <c r="G21" s="438"/>
      <c r="H21" s="438"/>
      <c r="I21" s="438"/>
      <c r="J21" s="449" t="s">
        <v>406</v>
      </c>
      <c r="K21" s="448">
        <v>-36260.75302881172</v>
      </c>
      <c r="L21" s="448"/>
      <c r="M21" s="433">
        <v>-11972.424743998001</v>
      </c>
      <c r="N21" s="475"/>
      <c r="O21" s="149"/>
      <c r="P21" s="149"/>
      <c r="Q21" s="149"/>
      <c r="R21" s="476"/>
      <c r="S21" s="477"/>
      <c r="V21" s="470">
        <v>37646.920053672904</v>
      </c>
      <c r="W21" s="475"/>
      <c r="X21" s="470">
        <v>19646.242216830698</v>
      </c>
    </row>
    <row r="22" spans="1:24" x14ac:dyDescent="0.3">
      <c r="C22" s="438"/>
      <c r="D22" s="438"/>
      <c r="E22" s="438"/>
      <c r="F22" s="438"/>
      <c r="G22" s="438"/>
      <c r="H22" s="438"/>
      <c r="I22" s="438"/>
      <c r="J22" s="431" t="s">
        <v>85</v>
      </c>
      <c r="K22" s="448">
        <v>-6780.9785536178561</v>
      </c>
      <c r="L22" s="448"/>
      <c r="M22" s="433">
        <v>-1391.3281333133766</v>
      </c>
      <c r="N22" s="475"/>
      <c r="O22" s="149"/>
      <c r="P22" s="149"/>
      <c r="Q22" s="149"/>
      <c r="R22" s="476"/>
      <c r="S22" s="477"/>
      <c r="V22" s="470">
        <v>5761.5563267038215</v>
      </c>
      <c r="W22" s="475"/>
      <c r="X22" s="470">
        <v>1174.174856586171</v>
      </c>
    </row>
    <row r="23" spans="1:24" x14ac:dyDescent="0.3">
      <c r="C23" s="431"/>
      <c r="D23" s="431"/>
      <c r="E23" s="431"/>
      <c r="F23" s="431"/>
      <c r="G23" s="431"/>
      <c r="H23" s="431"/>
      <c r="I23" s="438"/>
      <c r="J23" s="431" t="s">
        <v>87</v>
      </c>
      <c r="K23" s="433">
        <v>-13580.745119418601</v>
      </c>
      <c r="L23" s="11"/>
      <c r="M23" s="433"/>
      <c r="N23" s="475"/>
      <c r="O23" s="149"/>
      <c r="P23" s="149"/>
      <c r="Q23" s="149"/>
      <c r="R23" s="476"/>
      <c r="S23" s="477"/>
      <c r="V23" s="470">
        <v>13990.268293441002</v>
      </c>
      <c r="W23" s="475"/>
      <c r="X23"/>
    </row>
    <row r="24" spans="1:24" x14ac:dyDescent="0.3">
      <c r="C24" s="431"/>
      <c r="D24" s="431"/>
      <c r="E24" s="431"/>
      <c r="F24" s="431"/>
      <c r="G24" s="431"/>
      <c r="H24" s="431"/>
      <c r="I24" s="438"/>
      <c r="J24" s="436" t="s">
        <v>407</v>
      </c>
      <c r="K24" s="433">
        <v>-424.52222564087845</v>
      </c>
      <c r="L24" s="11"/>
      <c r="M24" s="433"/>
      <c r="N24" s="475"/>
      <c r="O24" s="149"/>
      <c r="P24" s="149"/>
      <c r="Q24" s="149"/>
      <c r="R24" s="476"/>
      <c r="S24" s="477"/>
      <c r="V24" s="470"/>
      <c r="W24" s="475"/>
      <c r="X24"/>
    </row>
    <row r="25" spans="1:24" x14ac:dyDescent="0.3">
      <c r="C25" s="431"/>
      <c r="D25" s="431"/>
      <c r="E25" s="431"/>
      <c r="F25" s="431"/>
      <c r="G25" s="431"/>
      <c r="H25" s="431"/>
      <c r="I25" s="438"/>
      <c r="J25" s="436" t="s">
        <v>88</v>
      </c>
      <c r="K25"/>
      <c r="L25"/>
      <c r="M25"/>
      <c r="N25"/>
      <c r="O25" s="149"/>
      <c r="P25" s="149"/>
      <c r="Q25" s="149"/>
      <c r="R25" s="476"/>
      <c r="V25"/>
      <c r="W25"/>
      <c r="X25"/>
    </row>
    <row r="26" spans="1:24" x14ac:dyDescent="0.3">
      <c r="C26" s="438"/>
      <c r="D26" s="438"/>
      <c r="E26" s="438"/>
      <c r="F26" s="438"/>
      <c r="G26" s="438"/>
      <c r="H26" s="438"/>
      <c r="I26" s="438"/>
      <c r="J26" s="431" t="s">
        <v>86</v>
      </c>
      <c r="K26" s="448">
        <v>-2030.6766618641266</v>
      </c>
      <c r="L26" s="448"/>
      <c r="M26" s="433">
        <v>-4290.8713894983402</v>
      </c>
      <c r="N26" s="475"/>
      <c r="O26" s="149"/>
      <c r="P26" s="149"/>
      <c r="Q26" s="149"/>
      <c r="R26" s="476"/>
      <c r="S26" s="477"/>
      <c r="V26" s="470">
        <v>1683.2243329022629</v>
      </c>
      <c r="W26" s="475"/>
      <c r="X26" s="470">
        <v>513.21327555660253</v>
      </c>
    </row>
    <row r="27" spans="1:24" x14ac:dyDescent="0.3">
      <c r="C27" s="431"/>
      <c r="D27" s="431"/>
      <c r="E27" s="431"/>
      <c r="F27" s="431"/>
      <c r="G27" s="431"/>
      <c r="H27" s="431"/>
      <c r="I27" s="438"/>
      <c r="J27" s="431"/>
      <c r="K27"/>
      <c r="L27"/>
      <c r="M27"/>
      <c r="N27"/>
      <c r="O27" s="149"/>
      <c r="P27" s="149"/>
      <c r="Q27" s="149"/>
      <c r="R27" s="476"/>
      <c r="V27"/>
      <c r="W27"/>
      <c r="X27"/>
    </row>
    <row r="28" spans="1:24" x14ac:dyDescent="0.3">
      <c r="C28" s="431"/>
      <c r="D28" s="431"/>
      <c r="E28" s="431"/>
      <c r="F28" s="431"/>
      <c r="G28" s="431"/>
      <c r="H28" s="431"/>
      <c r="I28" s="431"/>
      <c r="J28" s="436" t="s">
        <v>89</v>
      </c>
      <c r="K28" s="450">
        <f>SUM(K20:K27)</f>
        <v>-99473.721810393181</v>
      </c>
      <c r="L28" s="451"/>
      <c r="M28" s="450">
        <f>SUM(M20:M27)</f>
        <v>-21963.34451874972</v>
      </c>
      <c r="N28" s="456"/>
      <c r="O28" s="149"/>
      <c r="P28" s="149"/>
      <c r="Q28" s="149"/>
      <c r="R28" s="465"/>
      <c r="V28" s="470">
        <v>98890.66194090998</v>
      </c>
      <c r="W28" s="475"/>
      <c r="X28" s="470">
        <v>24167.202393903473</v>
      </c>
    </row>
    <row r="29" spans="1:24" x14ac:dyDescent="0.3">
      <c r="K29"/>
      <c r="L29"/>
      <c r="M29"/>
      <c r="N29"/>
      <c r="O29" s="149"/>
      <c r="P29" s="149"/>
      <c r="Q29" s="149"/>
      <c r="V29"/>
      <c r="W29"/>
      <c r="X29"/>
    </row>
    <row r="30" spans="1:24" x14ac:dyDescent="0.3">
      <c r="K30"/>
      <c r="L30"/>
      <c r="M30"/>
      <c r="N30"/>
      <c r="O30" s="149"/>
      <c r="P30" s="149"/>
      <c r="Q30" s="149"/>
      <c r="V30"/>
      <c r="W30"/>
      <c r="X30"/>
    </row>
    <row r="31" spans="1:24" x14ac:dyDescent="0.3">
      <c r="K31"/>
      <c r="L31"/>
      <c r="M31"/>
      <c r="N31"/>
      <c r="O31" s="149"/>
      <c r="P31" s="149"/>
      <c r="Q31" s="149"/>
      <c r="V31"/>
      <c r="W31"/>
      <c r="X31"/>
    </row>
    <row r="32" spans="1:24" x14ac:dyDescent="0.3">
      <c r="A32" s="454"/>
      <c r="C32" s="431"/>
      <c r="D32" s="431"/>
      <c r="E32" s="431"/>
      <c r="F32" s="431"/>
      <c r="G32" s="431"/>
      <c r="H32" s="431"/>
      <c r="I32" s="455" t="s">
        <v>360</v>
      </c>
      <c r="J32" s="431" t="s">
        <v>135</v>
      </c>
      <c r="K32" s="433">
        <f>SUM(K8:K13)</f>
        <v>134527.18747814879</v>
      </c>
      <c r="L32" s="11"/>
      <c r="M32" s="433">
        <f>SUM(M8:M13)</f>
        <v>17669.604969336771</v>
      </c>
      <c r="N32" s="456"/>
      <c r="O32" s="149"/>
      <c r="P32" s="149"/>
      <c r="Q32" s="149"/>
      <c r="V32" s="470">
        <v>-124688.11481073481</v>
      </c>
      <c r="W32" s="475"/>
      <c r="X32" s="470">
        <v>-24557.009339984514</v>
      </c>
    </row>
    <row r="33" spans="3:26" x14ac:dyDescent="0.3">
      <c r="C33" s="431"/>
      <c r="D33" s="431"/>
      <c r="E33" s="431"/>
      <c r="F33" s="431"/>
      <c r="G33" s="431"/>
      <c r="H33" s="431"/>
      <c r="I33" s="431"/>
      <c r="J33" s="431" t="s">
        <v>136</v>
      </c>
      <c r="K33" s="433">
        <f>K14</f>
        <v>2058.6171901987973</v>
      </c>
      <c r="L33" s="11"/>
      <c r="M33" s="433">
        <f>M14</f>
        <v>4292.6191920907831</v>
      </c>
      <c r="N33" s="456"/>
      <c r="O33" s="149"/>
      <c r="P33" s="149"/>
      <c r="Q33" s="149"/>
      <c r="V33" s="470">
        <v>-129.17219425898475</v>
      </c>
      <c r="W33" s="475"/>
      <c r="X33" s="470">
        <v>-44.284361336231086</v>
      </c>
    </row>
    <row r="34" spans="3:26" x14ac:dyDescent="0.3">
      <c r="C34" s="431"/>
      <c r="D34" s="431"/>
      <c r="E34" s="431"/>
      <c r="F34" s="431"/>
      <c r="G34" s="431"/>
      <c r="H34" s="431"/>
      <c r="I34" s="431"/>
      <c r="J34" s="431"/>
      <c r="K34" s="452">
        <f>SUM(K32:K33)</f>
        <v>136585.80466834758</v>
      </c>
      <c r="L34" s="11"/>
      <c r="M34" s="452">
        <f>SUM(M32:M33)</f>
        <v>21962.224161427555</v>
      </c>
      <c r="N34" s="456"/>
      <c r="O34" s="149"/>
      <c r="P34" s="149"/>
      <c r="Q34" s="149"/>
      <c r="V34" s="470">
        <v>-124817.28700499379</v>
      </c>
      <c r="W34" s="475"/>
      <c r="X34" s="470">
        <v>-24601.293701320745</v>
      </c>
    </row>
    <row r="35" spans="3:26" x14ac:dyDescent="0.3">
      <c r="K35" s="456"/>
      <c r="L35" s="456"/>
      <c r="M35" s="456"/>
      <c r="N35"/>
      <c r="O35" s="149"/>
      <c r="P35" s="149"/>
      <c r="Q35" s="149"/>
      <c r="V35"/>
      <c r="W35"/>
      <c r="X35"/>
    </row>
    <row r="36" spans="3:26" x14ac:dyDescent="0.3">
      <c r="I36" s="455" t="s">
        <v>354</v>
      </c>
      <c r="K36" s="478">
        <v>134003.62233608484</v>
      </c>
      <c r="L36" s="433"/>
      <c r="M36" s="457"/>
      <c r="N36" s="456"/>
      <c r="O36" s="149"/>
      <c r="P36" s="149"/>
      <c r="Q36" s="149"/>
      <c r="V36" s="470">
        <v>-122932.51679580574</v>
      </c>
      <c r="W36" s="475"/>
      <c r="X36"/>
    </row>
    <row r="37" spans="3:26" x14ac:dyDescent="0.3">
      <c r="I37" s="455" t="s">
        <v>355</v>
      </c>
      <c r="K37" s="478">
        <v>2058.3887143374973</v>
      </c>
      <c r="L37" s="433"/>
      <c r="M37" s="457"/>
      <c r="N37" s="456"/>
      <c r="O37" s="149"/>
      <c r="P37" s="149"/>
      <c r="Q37" s="149"/>
      <c r="V37" s="470">
        <v>-129.17219425898475</v>
      </c>
      <c r="W37" s="475"/>
      <c r="X37"/>
    </row>
    <row r="38" spans="3:26" x14ac:dyDescent="0.3">
      <c r="J38" s="431"/>
      <c r="K38" s="479">
        <f>SUM(K36:K37)</f>
        <v>136062.01105042233</v>
      </c>
      <c r="L38" s="433"/>
      <c r="M38" s="452"/>
      <c r="O38" s="149"/>
      <c r="P38" s="149"/>
      <c r="Q38" s="149"/>
      <c r="T38" s="456"/>
      <c r="V38" s="470">
        <v>-123061.68899006472</v>
      </c>
      <c r="W38" s="475"/>
      <c r="X38"/>
      <c r="Y38" s="456"/>
    </row>
    <row r="39" spans="3:26" x14ac:dyDescent="0.3">
      <c r="K39" s="458"/>
      <c r="L39" s="458"/>
      <c r="M39" s="458"/>
      <c r="O39" s="149"/>
      <c r="P39" s="149"/>
      <c r="Q39" s="149"/>
      <c r="T39" s="456"/>
      <c r="W39" s="456"/>
      <c r="X39" s="456"/>
      <c r="Y39" s="456"/>
    </row>
    <row r="40" spans="3:26" x14ac:dyDescent="0.3">
      <c r="C40" s="455" t="s">
        <v>90</v>
      </c>
      <c r="D40" s="431" t="s">
        <v>91</v>
      </c>
      <c r="K40" s="458"/>
      <c r="L40" s="458"/>
      <c r="M40" s="458"/>
      <c r="T40" s="456"/>
      <c r="W40" s="456"/>
      <c r="X40" s="456"/>
      <c r="Y40" s="456"/>
    </row>
    <row r="41" spans="3:26" x14ac:dyDescent="0.3">
      <c r="C41" s="459" t="s">
        <v>137</v>
      </c>
      <c r="D41" s="431" t="s">
        <v>408</v>
      </c>
      <c r="M41" s="460"/>
      <c r="N41" s="480"/>
      <c r="O41" s="480"/>
      <c r="P41" s="481"/>
      <c r="Q41" s="481"/>
      <c r="W41" s="456"/>
      <c r="X41" s="456"/>
      <c r="Y41" s="482"/>
    </row>
    <row r="42" spans="3:26" x14ac:dyDescent="0.3">
      <c r="M42" s="461"/>
      <c r="N42" s="461"/>
      <c r="O42" s="461"/>
      <c r="P42"/>
      <c r="Q42"/>
      <c r="R42"/>
      <c r="S42"/>
      <c r="T42"/>
      <c r="U42"/>
      <c r="V42"/>
      <c r="W42"/>
      <c r="X42"/>
      <c r="Y42"/>
      <c r="Z42"/>
    </row>
    <row r="43" spans="3:26" x14ac:dyDescent="0.3">
      <c r="K43" s="462"/>
      <c r="L43" s="462"/>
      <c r="M43" s="463"/>
      <c r="N43" s="463"/>
      <c r="O43" s="461"/>
      <c r="P43"/>
      <c r="Q43"/>
      <c r="R43"/>
      <c r="S43"/>
      <c r="T43"/>
      <c r="U43"/>
      <c r="V43"/>
      <c r="W43"/>
      <c r="X43"/>
      <c r="Y43"/>
      <c r="Z43"/>
    </row>
    <row r="44" spans="3:26" x14ac:dyDescent="0.3">
      <c r="K44" s="462"/>
      <c r="L44" s="462"/>
      <c r="M44" s="464"/>
      <c r="N44" s="464"/>
      <c r="P44"/>
      <c r="Q44"/>
      <c r="R44"/>
      <c r="S44"/>
      <c r="T44"/>
      <c r="U44"/>
      <c r="V44"/>
      <c r="W44"/>
      <c r="X44"/>
      <c r="Y44"/>
      <c r="Z44"/>
    </row>
    <row r="45" spans="3:26" x14ac:dyDescent="0.3">
      <c r="K45" s="462"/>
      <c r="L45" s="462"/>
      <c r="M45" s="464"/>
      <c r="N45" s="483"/>
      <c r="P45"/>
      <c r="Q45"/>
      <c r="R45"/>
      <c r="S45"/>
      <c r="T45"/>
      <c r="U45"/>
      <c r="V45"/>
      <c r="W45"/>
      <c r="X45"/>
      <c r="Y45"/>
      <c r="Z45"/>
    </row>
    <row r="46" spans="3:26" x14ac:dyDescent="0.3">
      <c r="K46" s="462"/>
      <c r="L46" s="462"/>
      <c r="M46" s="464"/>
      <c r="N46" s="483"/>
      <c r="P46"/>
      <c r="Q46"/>
      <c r="R46"/>
      <c r="S46"/>
      <c r="T46"/>
      <c r="U46"/>
      <c r="V46"/>
      <c r="W46"/>
      <c r="X46"/>
      <c r="Y46"/>
      <c r="Z46"/>
    </row>
    <row r="47" spans="3:26" x14ac:dyDescent="0.3">
      <c r="K47" s="462"/>
      <c r="L47" s="462"/>
      <c r="M47" s="464"/>
      <c r="N47" s="483"/>
      <c r="P47"/>
      <c r="Q47"/>
      <c r="R47"/>
      <c r="S47"/>
      <c r="T47"/>
      <c r="U47"/>
      <c r="V47"/>
      <c r="W47"/>
      <c r="X47"/>
      <c r="Y47"/>
      <c r="Z47"/>
    </row>
    <row r="48" spans="3:26" x14ac:dyDescent="0.3">
      <c r="K48" s="462"/>
      <c r="L48" s="462"/>
      <c r="M48" s="464"/>
      <c r="N48" s="483"/>
      <c r="P48"/>
      <c r="Q48"/>
      <c r="R48"/>
      <c r="S48"/>
      <c r="T48"/>
      <c r="U48"/>
      <c r="V48"/>
      <c r="W48"/>
      <c r="X48"/>
      <c r="Y48"/>
      <c r="Z48"/>
    </row>
    <row r="49" spans="5:26" x14ac:dyDescent="0.3">
      <c r="K49" s="462"/>
      <c r="L49" s="462"/>
      <c r="M49" s="464"/>
      <c r="N49" s="483"/>
      <c r="P49"/>
      <c r="Q49"/>
      <c r="R49"/>
      <c r="S49"/>
      <c r="T49"/>
      <c r="U49"/>
      <c r="V49"/>
      <c r="W49"/>
      <c r="X49"/>
      <c r="Y49"/>
      <c r="Z49"/>
    </row>
    <row r="50" spans="5:26" x14ac:dyDescent="0.3">
      <c r="K50" s="462"/>
      <c r="L50" s="462"/>
      <c r="M50" s="463"/>
      <c r="N50" s="463"/>
      <c r="O50" s="461"/>
      <c r="P50"/>
      <c r="Q50"/>
      <c r="R50"/>
      <c r="S50"/>
      <c r="T50"/>
      <c r="U50"/>
      <c r="V50"/>
      <c r="W50"/>
      <c r="X50"/>
      <c r="Y50"/>
      <c r="Z50"/>
    </row>
    <row r="51" spans="5:26" x14ac:dyDescent="0.3">
      <c r="E51" s="465"/>
      <c r="K51" s="462"/>
      <c r="L51" s="462"/>
      <c r="M51" s="462"/>
      <c r="N51" s="462"/>
      <c r="P51"/>
      <c r="Q51"/>
      <c r="R51"/>
      <c r="S51"/>
      <c r="T51"/>
      <c r="U51"/>
      <c r="V51"/>
      <c r="W51"/>
      <c r="X51"/>
      <c r="Y51"/>
      <c r="Z51"/>
    </row>
    <row r="52" spans="5:26" x14ac:dyDescent="0.3">
      <c r="E52" s="465"/>
      <c r="P52"/>
      <c r="Q52"/>
      <c r="R52"/>
      <c r="S52"/>
      <c r="T52"/>
      <c r="U52"/>
      <c r="V52"/>
      <c r="W52"/>
      <c r="X52"/>
      <c r="Y52"/>
      <c r="Z52"/>
    </row>
    <row r="53" spans="5:26" x14ac:dyDescent="0.3">
      <c r="E53" s="465"/>
      <c r="P53"/>
      <c r="Q53"/>
      <c r="R53"/>
      <c r="S53"/>
      <c r="T53"/>
      <c r="U53"/>
      <c r="V53"/>
      <c r="W53"/>
      <c r="X53"/>
      <c r="Y53"/>
      <c r="Z53"/>
    </row>
    <row r="54" spans="5:26" x14ac:dyDescent="0.3">
      <c r="P54"/>
      <c r="Q54"/>
      <c r="R54"/>
      <c r="S54"/>
      <c r="T54"/>
      <c r="U54"/>
      <c r="V54"/>
      <c r="W54"/>
      <c r="X54"/>
      <c r="Y54"/>
      <c r="Z54"/>
    </row>
    <row r="55" spans="5:26" x14ac:dyDescent="0.3">
      <c r="P55"/>
      <c r="Q55"/>
      <c r="R55"/>
      <c r="S55"/>
      <c r="T55"/>
      <c r="U55"/>
      <c r="V55"/>
      <c r="W55"/>
      <c r="X55"/>
      <c r="Y55"/>
      <c r="Z55"/>
    </row>
    <row r="56" spans="5:26" x14ac:dyDescent="0.3">
      <c r="P56"/>
      <c r="Q56"/>
      <c r="R56"/>
      <c r="S56"/>
      <c r="T56"/>
      <c r="U56"/>
      <c r="V56"/>
      <c r="W56"/>
      <c r="X56"/>
      <c r="Y56"/>
      <c r="Z56"/>
    </row>
    <row r="57" spans="5:26" x14ac:dyDescent="0.3">
      <c r="P57"/>
      <c r="Q57"/>
      <c r="R57"/>
      <c r="S57"/>
      <c r="T57"/>
      <c r="U57"/>
      <c r="V57"/>
      <c r="W57"/>
      <c r="X57"/>
      <c r="Y57"/>
      <c r="Z57"/>
    </row>
    <row r="58" spans="5:26" x14ac:dyDescent="0.3">
      <c r="P58"/>
      <c r="Q58"/>
      <c r="R58"/>
      <c r="S58"/>
      <c r="T58"/>
      <c r="U58"/>
      <c r="V58"/>
      <c r="W58"/>
      <c r="X58"/>
      <c r="Y58"/>
      <c r="Z58"/>
    </row>
    <row r="59" spans="5:26" x14ac:dyDescent="0.3">
      <c r="P59"/>
      <c r="Q59"/>
      <c r="R59"/>
      <c r="S59"/>
      <c r="T59"/>
      <c r="U59"/>
      <c r="V59"/>
      <c r="W59"/>
      <c r="X59"/>
      <c r="Y59"/>
      <c r="Z59"/>
    </row>
    <row r="60" spans="5:26" x14ac:dyDescent="0.3">
      <c r="P60"/>
      <c r="Q60"/>
      <c r="R60"/>
      <c r="S60"/>
      <c r="T60"/>
      <c r="U60"/>
      <c r="V60"/>
      <c r="W60"/>
      <c r="X60"/>
      <c r="Y60"/>
      <c r="Z60"/>
    </row>
    <row r="61" spans="5:26" x14ac:dyDescent="0.3">
      <c r="P61"/>
      <c r="Q61"/>
      <c r="R61"/>
      <c r="S61"/>
      <c r="T61"/>
      <c r="U61"/>
      <c r="V61"/>
      <c r="W61"/>
      <c r="X61"/>
      <c r="Y61"/>
      <c r="Z61"/>
    </row>
  </sheetData>
  <conditionalFormatting sqref="K39">
    <cfRule type="cellIs" dxfId="39" priority="37" operator="between">
      <formula>0.49</formula>
      <formula>-0.49</formula>
    </cfRule>
    <cfRule type="cellIs" dxfId="38" priority="38" operator="notBetween">
      <formula>0.49</formula>
      <formula>-0.49</formula>
    </cfRule>
  </conditionalFormatting>
  <conditionalFormatting sqref="X8:X10 X14 V8:V14 V20:V24 V26 X20:X22 X26">
    <cfRule type="cellIs" dxfId="37" priority="35" operator="notEqual">
      <formula>0</formula>
    </cfRule>
    <cfRule type="cellIs" dxfId="36" priority="36" operator="equal">
      <formula>0</formula>
    </cfRule>
  </conditionalFormatting>
  <conditionalFormatting sqref="V8:V14 X8:X10 X14 V20:V24 V26 X20:X22 X26">
    <cfRule type="cellIs" dxfId="35" priority="33" operator="notBetween">
      <formula>1</formula>
      <formula>-1</formula>
    </cfRule>
    <cfRule type="cellIs" dxfId="34" priority="34" operator="between">
      <formula>1</formula>
      <formula>-1</formula>
    </cfRule>
  </conditionalFormatting>
  <conditionalFormatting sqref="X13">
    <cfRule type="cellIs" dxfId="33" priority="31" operator="notEqual">
      <formula>0</formula>
    </cfRule>
    <cfRule type="cellIs" dxfId="32" priority="32" operator="equal">
      <formula>0</formula>
    </cfRule>
  </conditionalFormatting>
  <conditionalFormatting sqref="X13">
    <cfRule type="cellIs" dxfId="31" priority="29" operator="notBetween">
      <formula>1</formula>
      <formula>-1</formula>
    </cfRule>
    <cfRule type="cellIs" dxfId="30" priority="30" operator="between">
      <formula>1</formula>
      <formula>-1</formula>
    </cfRule>
  </conditionalFormatting>
  <conditionalFormatting sqref="V16">
    <cfRule type="cellIs" dxfId="29" priority="27" operator="notEqual">
      <formula>0</formula>
    </cfRule>
    <cfRule type="cellIs" dxfId="28" priority="28" operator="equal">
      <formula>0</formula>
    </cfRule>
  </conditionalFormatting>
  <conditionalFormatting sqref="V16">
    <cfRule type="cellIs" dxfId="27" priority="25" operator="notBetween">
      <formula>1</formula>
      <formula>-1</formula>
    </cfRule>
    <cfRule type="cellIs" dxfId="26" priority="26" operator="between">
      <formula>1</formula>
      <formula>-1</formula>
    </cfRule>
  </conditionalFormatting>
  <conditionalFormatting sqref="X16">
    <cfRule type="cellIs" dxfId="25" priority="23" operator="notEqual">
      <formula>0</formula>
    </cfRule>
    <cfRule type="cellIs" dxfId="24" priority="24" operator="equal">
      <formula>0</formula>
    </cfRule>
  </conditionalFormatting>
  <conditionalFormatting sqref="X16">
    <cfRule type="cellIs" dxfId="23" priority="21" operator="notBetween">
      <formula>1</formula>
      <formula>-1</formula>
    </cfRule>
    <cfRule type="cellIs" dxfId="22" priority="22" operator="between">
      <formula>1</formula>
      <formula>-1</formula>
    </cfRule>
  </conditionalFormatting>
  <conditionalFormatting sqref="V28">
    <cfRule type="cellIs" dxfId="21" priority="19" operator="notEqual">
      <formula>0</formula>
    </cfRule>
    <cfRule type="cellIs" dxfId="20" priority="20" operator="equal">
      <formula>0</formula>
    </cfRule>
  </conditionalFormatting>
  <conditionalFormatting sqref="V28">
    <cfRule type="cellIs" dxfId="19" priority="17" operator="notBetween">
      <formula>1</formula>
      <formula>-1</formula>
    </cfRule>
    <cfRule type="cellIs" dxfId="18" priority="18" operator="between">
      <formula>1</formula>
      <formula>-1</formula>
    </cfRule>
  </conditionalFormatting>
  <conditionalFormatting sqref="X28">
    <cfRule type="cellIs" dxfId="17" priority="15" operator="notEqual">
      <formula>0</formula>
    </cfRule>
    <cfRule type="cellIs" dxfId="16" priority="16" operator="equal">
      <formula>0</formula>
    </cfRule>
  </conditionalFormatting>
  <conditionalFormatting sqref="X28">
    <cfRule type="cellIs" dxfId="15" priority="13" operator="notBetween">
      <formula>1</formula>
      <formula>-1</formula>
    </cfRule>
    <cfRule type="cellIs" dxfId="14" priority="14" operator="between">
      <formula>1</formula>
      <formula>-1</formula>
    </cfRule>
  </conditionalFormatting>
  <conditionalFormatting sqref="V32:V34">
    <cfRule type="cellIs" dxfId="13" priority="11" operator="notEqual">
      <formula>0</formula>
    </cfRule>
    <cfRule type="cellIs" dxfId="12" priority="12" operator="equal">
      <formula>0</formula>
    </cfRule>
  </conditionalFormatting>
  <conditionalFormatting sqref="V32:V34">
    <cfRule type="cellIs" dxfId="11" priority="9" operator="notBetween">
      <formula>1</formula>
      <formula>-1</formula>
    </cfRule>
    <cfRule type="cellIs" dxfId="10" priority="10" operator="between">
      <formula>1</formula>
      <formula>-1</formula>
    </cfRule>
  </conditionalFormatting>
  <conditionalFormatting sqref="X32:X34">
    <cfRule type="cellIs" dxfId="9" priority="7" operator="notEqual">
      <formula>0</formula>
    </cfRule>
    <cfRule type="cellIs" dxfId="8" priority="8" operator="equal">
      <formula>0</formula>
    </cfRule>
  </conditionalFormatting>
  <conditionalFormatting sqref="X32:X34">
    <cfRule type="cellIs" dxfId="7" priority="5" operator="notBetween">
      <formula>1</formula>
      <formula>-1</formula>
    </cfRule>
    <cfRule type="cellIs" dxfId="6" priority="6" operator="between">
      <formula>1</formula>
      <formula>-1</formula>
    </cfRule>
  </conditionalFormatting>
  <conditionalFormatting sqref="V36:V38">
    <cfRule type="cellIs" dxfId="5" priority="3" operator="notEqual">
      <formula>0</formula>
    </cfRule>
    <cfRule type="cellIs" dxfId="4" priority="4" operator="equal">
      <formula>0</formula>
    </cfRule>
  </conditionalFormatting>
  <conditionalFormatting sqref="V36:V38">
    <cfRule type="cellIs" dxfId="3" priority="1" operator="notBetween">
      <formula>1</formula>
      <formula>-1</formula>
    </cfRule>
    <cfRule type="cellIs" dxfId="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67"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0.5546875" style="401" bestFit="1" customWidth="1"/>
    <col min="16" max="16" width="4.44140625" style="401" customWidth="1"/>
    <col min="17" max="17" width="15" style="401" customWidth="1"/>
    <col min="18" max="18" width="9.109375" style="401" customWidth="1"/>
    <col min="19" max="19" width="12.109375" style="401" customWidth="1"/>
    <col min="20" max="20" width="9.109375" style="401"/>
    <col min="21" max="21" width="18" style="401" bestFit="1" customWidth="1"/>
    <col min="22" max="22" width="17.5546875" style="401" customWidth="1"/>
    <col min="23" max="23" width="12.109375" style="401" customWidth="1"/>
    <col min="24" max="24" width="16.5546875" style="401" customWidth="1"/>
    <col min="25" max="27" width="9.109375" style="401"/>
    <col min="28" max="28" width="31" style="401" customWidth="1"/>
    <col min="29" max="29" width="16.5546875" style="401" customWidth="1"/>
    <col min="30" max="32" width="9.109375" style="401"/>
    <col min="33" max="16384" width="9.109375" style="403"/>
  </cols>
  <sheetData>
    <row r="1" spans="1:32" s="402" customFormat="1" x14ac:dyDescent="0.3">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3">
      <c r="J2" s="48" t="s">
        <v>1</v>
      </c>
      <c r="N2" s="12"/>
    </row>
    <row r="3" spans="1:32" x14ac:dyDescent="0.3">
      <c r="A3" s="14"/>
      <c r="C3" s="59" t="s">
        <v>161</v>
      </c>
      <c r="D3" s="60">
        <v>42705</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04" customFormat="1" x14ac:dyDescent="0.3">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8" x14ac:dyDescent="0.3">
      <c r="B8" s="2" t="s">
        <v>5</v>
      </c>
      <c r="C8" s="1" t="s">
        <v>6</v>
      </c>
      <c r="L8" s="76">
        <v>136586.03356106771</v>
      </c>
      <c r="M8" s="76"/>
      <c r="N8" s="76">
        <v>21962.224161427595</v>
      </c>
      <c r="Q8" s="405"/>
      <c r="R8" s="405"/>
    </row>
    <row r="9" spans="1:32" s="406" customFormat="1" x14ac:dyDescent="0.3">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3">
      <c r="B10" s="467">
        <v>1</v>
      </c>
      <c r="C10" s="21" t="s">
        <v>7</v>
      </c>
      <c r="L10" s="79">
        <v>100643.79183012384</v>
      </c>
      <c r="M10" s="79"/>
      <c r="N10" s="79">
        <v>11372.930380080295</v>
      </c>
      <c r="Q10" s="405"/>
      <c r="R10" s="405"/>
    </row>
    <row r="11" spans="1:32" ht="7.5" customHeight="1" x14ac:dyDescent="0.3">
      <c r="L11" s="17"/>
      <c r="N11" s="17"/>
      <c r="Q11" s="405"/>
      <c r="R11" s="405"/>
    </row>
    <row r="12" spans="1:32" ht="15.75" customHeight="1" x14ac:dyDescent="0.3">
      <c r="C12" s="8" t="s">
        <v>8</v>
      </c>
      <c r="D12" s="8" t="s">
        <v>9</v>
      </c>
      <c r="L12" s="79">
        <v>98940.31679364189</v>
      </c>
      <c r="N12" s="79">
        <v>10796.631323028754</v>
      </c>
      <c r="Q12" s="405"/>
      <c r="R12" s="405"/>
    </row>
    <row r="13" spans="1:32" ht="7.5" customHeight="1" x14ac:dyDescent="0.3">
      <c r="Q13" s="405"/>
      <c r="R13" s="405"/>
    </row>
    <row r="14" spans="1:32" ht="15" customHeight="1" x14ac:dyDescent="0.3">
      <c r="D14" s="8" t="s">
        <v>10</v>
      </c>
      <c r="L14" s="17">
        <v>94821.345305048468</v>
      </c>
      <c r="N14" s="17">
        <v>7068.5084181998118</v>
      </c>
      <c r="Q14" s="405"/>
      <c r="R14" s="405"/>
    </row>
    <row r="15" spans="1:32" ht="15" customHeight="1" x14ac:dyDescent="0.3">
      <c r="D15" s="22" t="s">
        <v>11</v>
      </c>
      <c r="E15" s="23" t="s">
        <v>12</v>
      </c>
      <c r="L15" s="10">
        <v>92920.094405257129</v>
      </c>
      <c r="N15" s="10">
        <v>7068.5084181998118</v>
      </c>
      <c r="Q15" s="405"/>
      <c r="R15" s="405"/>
    </row>
    <row r="16" spans="1:32" ht="15" customHeight="1" x14ac:dyDescent="0.3">
      <c r="D16" s="22" t="s">
        <v>13</v>
      </c>
      <c r="E16" s="8" t="s">
        <v>14</v>
      </c>
      <c r="L16" s="10">
        <v>0</v>
      </c>
      <c r="N16" s="10">
        <v>0</v>
      </c>
      <c r="Q16" s="405"/>
      <c r="R16" s="405"/>
    </row>
    <row r="17" spans="1:18" s="401" customFormat="1" ht="15" customHeight="1" x14ac:dyDescent="0.3">
      <c r="A17" s="8"/>
      <c r="B17" s="8"/>
      <c r="C17" s="8"/>
      <c r="D17" s="8"/>
      <c r="E17" s="8"/>
      <c r="F17" s="24" t="s">
        <v>15</v>
      </c>
      <c r="G17" s="8"/>
      <c r="H17" s="8"/>
      <c r="I17" s="8"/>
      <c r="J17" s="8"/>
      <c r="K17" s="8"/>
      <c r="L17" s="80">
        <v>0</v>
      </c>
      <c r="M17" s="11"/>
      <c r="N17" s="80">
        <v>0</v>
      </c>
      <c r="Q17" s="405"/>
      <c r="R17" s="405"/>
    </row>
    <row r="18" spans="1:18" s="401" customFormat="1" ht="15" customHeight="1" x14ac:dyDescent="0.3">
      <c r="A18" s="8"/>
      <c r="B18" s="8"/>
      <c r="C18" s="8"/>
      <c r="D18" s="8"/>
      <c r="E18" s="8"/>
      <c r="F18" s="24" t="s">
        <v>16</v>
      </c>
      <c r="G18" s="8"/>
      <c r="H18" s="8"/>
      <c r="I18" s="8"/>
      <c r="J18" s="8"/>
      <c r="K18" s="8"/>
      <c r="L18" s="80">
        <v>0</v>
      </c>
      <c r="M18" s="11"/>
      <c r="N18" s="80">
        <v>0</v>
      </c>
      <c r="Q18" s="405"/>
      <c r="R18" s="405"/>
    </row>
    <row r="19" spans="1:18" s="401" customFormat="1" ht="15" customHeight="1" x14ac:dyDescent="0.3">
      <c r="A19" s="8"/>
      <c r="B19" s="8"/>
      <c r="C19" s="8"/>
      <c r="D19" s="22" t="s">
        <v>17</v>
      </c>
      <c r="E19" s="8" t="s">
        <v>18</v>
      </c>
      <c r="F19" s="8"/>
      <c r="G19" s="8"/>
      <c r="H19" s="8"/>
      <c r="I19" s="8"/>
      <c r="J19" s="8"/>
      <c r="K19" s="8"/>
      <c r="L19" s="10">
        <v>1901.2508997913424</v>
      </c>
      <c r="M19" s="11"/>
      <c r="N19" s="10">
        <v>0</v>
      </c>
      <c r="Q19" s="405"/>
      <c r="R19" s="405"/>
    </row>
    <row r="20" spans="1:18" s="401" customFormat="1" ht="15" customHeight="1" x14ac:dyDescent="0.3">
      <c r="A20" s="8"/>
      <c r="B20" s="8"/>
      <c r="C20" s="8"/>
      <c r="D20" s="8"/>
      <c r="E20" s="8"/>
      <c r="F20" s="24" t="s">
        <v>15</v>
      </c>
      <c r="G20" s="8"/>
      <c r="H20" s="8"/>
      <c r="I20" s="8"/>
      <c r="J20" s="8"/>
      <c r="K20" s="8"/>
      <c r="L20" s="80">
        <v>0</v>
      </c>
      <c r="M20" s="25"/>
      <c r="N20" s="80">
        <v>0</v>
      </c>
      <c r="Q20" s="405"/>
      <c r="R20" s="405"/>
    </row>
    <row r="21" spans="1:18" s="401" customFormat="1" ht="15" customHeight="1" x14ac:dyDescent="0.3">
      <c r="A21" s="8"/>
      <c r="B21" s="8"/>
      <c r="C21" s="8"/>
      <c r="D21" s="8"/>
      <c r="E21" s="8"/>
      <c r="F21" s="24" t="s">
        <v>16</v>
      </c>
      <c r="G21" s="8"/>
      <c r="H21" s="8"/>
      <c r="I21" s="8"/>
      <c r="J21" s="8"/>
      <c r="K21" s="8"/>
      <c r="L21" s="80">
        <v>1901.2508997913424</v>
      </c>
      <c r="M21" s="25"/>
      <c r="N21" s="80">
        <v>0</v>
      </c>
      <c r="Q21" s="405"/>
      <c r="R21" s="405"/>
    </row>
    <row r="22" spans="1:18" s="401" customFormat="1" ht="7.5" customHeight="1" x14ac:dyDescent="0.3">
      <c r="A22" s="8"/>
      <c r="B22" s="8"/>
      <c r="C22" s="8"/>
      <c r="D22" s="8"/>
      <c r="E22" s="8"/>
      <c r="F22" s="24"/>
      <c r="G22" s="8"/>
      <c r="H22" s="8"/>
      <c r="I22" s="8"/>
      <c r="J22" s="8"/>
      <c r="K22" s="8"/>
      <c r="L22" s="80"/>
      <c r="M22" s="25"/>
      <c r="N22" s="80"/>
      <c r="Q22" s="405"/>
      <c r="R22" s="405"/>
    </row>
    <row r="23" spans="1:18" s="401" customFormat="1" ht="14.4" x14ac:dyDescent="0.3">
      <c r="A23" s="8"/>
      <c r="B23" s="8"/>
      <c r="C23" s="8"/>
      <c r="D23" s="8" t="s">
        <v>19</v>
      </c>
      <c r="E23" s="8"/>
      <c r="F23" s="8"/>
      <c r="G23" s="8"/>
      <c r="H23" s="8"/>
      <c r="I23" s="8"/>
      <c r="J23" s="8"/>
      <c r="K23" s="8"/>
      <c r="L23" s="17">
        <v>4118.97148859342</v>
      </c>
      <c r="M23" s="19"/>
      <c r="N23" s="17">
        <v>3728.1229048289429</v>
      </c>
      <c r="Q23" s="405"/>
      <c r="R23" s="405"/>
    </row>
    <row r="24" spans="1:18" s="401" customFormat="1" ht="15" customHeight="1" x14ac:dyDescent="0.3">
      <c r="A24" s="8"/>
      <c r="B24" s="8"/>
      <c r="C24" s="8"/>
      <c r="D24" s="22" t="s">
        <v>11</v>
      </c>
      <c r="E24" s="23" t="s">
        <v>12</v>
      </c>
      <c r="F24" s="8"/>
      <c r="G24" s="8"/>
      <c r="H24" s="8"/>
      <c r="I24" s="8"/>
      <c r="J24" s="8"/>
      <c r="K24" s="8"/>
      <c r="L24" s="382">
        <v>3255.7505111648061</v>
      </c>
      <c r="M24" s="11"/>
      <c r="N24" s="10">
        <v>3728.1229048289429</v>
      </c>
      <c r="Q24" s="405"/>
      <c r="R24" s="405"/>
    </row>
    <row r="25" spans="1:18" s="401" customFormat="1" ht="15" customHeight="1" x14ac:dyDescent="0.3">
      <c r="A25" s="8"/>
      <c r="B25" s="8"/>
      <c r="C25" s="8"/>
      <c r="D25" s="22" t="s">
        <v>13</v>
      </c>
      <c r="E25" s="8" t="s">
        <v>14</v>
      </c>
      <c r="F25" s="8"/>
      <c r="G25" s="8"/>
      <c r="H25" s="8"/>
      <c r="I25" s="8"/>
      <c r="J25" s="8"/>
      <c r="K25" s="8"/>
      <c r="L25" s="382">
        <v>0</v>
      </c>
      <c r="M25" s="11"/>
      <c r="N25" s="10">
        <v>0</v>
      </c>
      <c r="Q25" s="405"/>
      <c r="R25" s="405"/>
    </row>
    <row r="26" spans="1:18" s="401" customFormat="1" ht="15" customHeight="1" x14ac:dyDescent="0.3">
      <c r="A26" s="8"/>
      <c r="B26" s="8"/>
      <c r="C26" s="8"/>
      <c r="D26" s="8"/>
      <c r="E26" s="8"/>
      <c r="F26" s="24" t="s">
        <v>15</v>
      </c>
      <c r="G26" s="8"/>
      <c r="H26" s="8"/>
      <c r="I26" s="8"/>
      <c r="J26" s="8"/>
      <c r="K26" s="8"/>
      <c r="L26" s="383">
        <v>0</v>
      </c>
      <c r="M26" s="25"/>
      <c r="N26" s="80">
        <v>0</v>
      </c>
      <c r="Q26" s="405"/>
      <c r="R26" s="405"/>
    </row>
    <row r="27" spans="1:18" s="401" customFormat="1" ht="15" customHeight="1" x14ac:dyDescent="0.3">
      <c r="A27" s="8"/>
      <c r="B27" s="8"/>
      <c r="C27" s="8"/>
      <c r="D27" s="8"/>
      <c r="E27" s="8"/>
      <c r="F27" s="24" t="s">
        <v>16</v>
      </c>
      <c r="G27" s="8"/>
      <c r="H27" s="8"/>
      <c r="I27" s="8"/>
      <c r="J27" s="8"/>
      <c r="K27" s="8"/>
      <c r="L27" s="80">
        <v>0</v>
      </c>
      <c r="M27" s="25"/>
      <c r="N27" s="80">
        <v>0</v>
      </c>
      <c r="Q27" s="405"/>
      <c r="R27" s="405"/>
    </row>
    <row r="28" spans="1:18" s="401" customFormat="1" ht="15" customHeight="1" x14ac:dyDescent="0.3">
      <c r="A28" s="8"/>
      <c r="B28" s="8"/>
      <c r="C28" s="8"/>
      <c r="D28" s="22" t="s">
        <v>17</v>
      </c>
      <c r="E28" s="8" t="s">
        <v>18</v>
      </c>
      <c r="F28" s="8"/>
      <c r="G28" s="8"/>
      <c r="H28" s="8"/>
      <c r="I28" s="8"/>
      <c r="J28" s="8"/>
      <c r="K28" s="8"/>
      <c r="L28" s="10">
        <v>863.22097742861399</v>
      </c>
      <c r="M28" s="11"/>
      <c r="N28" s="10">
        <v>0</v>
      </c>
      <c r="Q28" s="405"/>
      <c r="R28" s="405"/>
    </row>
    <row r="29" spans="1:18" s="401" customFormat="1" ht="15" customHeight="1" x14ac:dyDescent="0.3">
      <c r="A29" s="8"/>
      <c r="B29" s="8"/>
      <c r="C29" s="8"/>
      <c r="D29" s="8"/>
      <c r="E29" s="8"/>
      <c r="F29" s="24" t="s">
        <v>15</v>
      </c>
      <c r="G29" s="8"/>
      <c r="H29" s="8"/>
      <c r="I29" s="8"/>
      <c r="J29" s="8"/>
      <c r="K29" s="8"/>
      <c r="L29" s="80">
        <v>0</v>
      </c>
      <c r="M29" s="25"/>
      <c r="N29" s="80">
        <v>0</v>
      </c>
      <c r="Q29" s="405"/>
      <c r="R29" s="405"/>
    </row>
    <row r="30" spans="1:18" s="401" customFormat="1" ht="15" customHeight="1" x14ac:dyDescent="0.3">
      <c r="A30" s="53"/>
      <c r="B30" s="8"/>
      <c r="C30" s="8"/>
      <c r="D30" s="8"/>
      <c r="E30" s="8"/>
      <c r="F30" s="24" t="s">
        <v>16</v>
      </c>
      <c r="G30" s="8"/>
      <c r="H30" s="8"/>
      <c r="I30" s="8"/>
      <c r="J30" s="8"/>
      <c r="K30" s="8"/>
      <c r="L30" s="80">
        <v>863.22097742861399</v>
      </c>
      <c r="M30" s="25"/>
      <c r="N30" s="80">
        <v>0</v>
      </c>
      <c r="Q30" s="405"/>
      <c r="R30" s="405"/>
    </row>
    <row r="31" spans="1:18" s="401" customFormat="1" ht="14.4" x14ac:dyDescent="0.3">
      <c r="A31" s="8"/>
      <c r="B31" s="8"/>
      <c r="C31" s="8"/>
      <c r="D31" s="8"/>
      <c r="E31" s="8"/>
      <c r="F31" s="8"/>
      <c r="G31" s="8"/>
      <c r="H31" s="8"/>
      <c r="I31" s="8"/>
      <c r="J31" s="8"/>
      <c r="K31" s="8"/>
      <c r="L31" s="17"/>
      <c r="M31" s="11"/>
      <c r="N31" s="17"/>
      <c r="Q31" s="405"/>
      <c r="R31" s="405"/>
    </row>
    <row r="32" spans="1:18" s="401" customFormat="1" ht="15" customHeight="1" x14ac:dyDescent="0.3">
      <c r="A32" s="8"/>
      <c r="B32" s="8"/>
      <c r="C32" s="8" t="s">
        <v>20</v>
      </c>
      <c r="D32" s="8" t="s">
        <v>80</v>
      </c>
      <c r="E32" s="8"/>
      <c r="F32" s="24"/>
      <c r="G32" s="8"/>
      <c r="H32" s="8"/>
      <c r="I32" s="8"/>
      <c r="J32" s="8"/>
      <c r="K32" s="8"/>
      <c r="L32" s="17">
        <v>1703.4750364819417</v>
      </c>
      <c r="M32" s="19"/>
      <c r="N32" s="17">
        <v>576.2990570515409</v>
      </c>
      <c r="Q32" s="405"/>
      <c r="R32" s="405"/>
    </row>
    <row r="33" spans="1:18" s="401" customFormat="1" ht="7.5" customHeight="1" x14ac:dyDescent="0.3">
      <c r="A33" s="8"/>
      <c r="B33" s="467"/>
      <c r="C33" s="8"/>
      <c r="D33" s="8"/>
      <c r="E33" s="8"/>
      <c r="F33" s="8"/>
      <c r="G33" s="8"/>
      <c r="H33" s="8"/>
      <c r="I33" s="8"/>
      <c r="J33" s="8"/>
      <c r="K33" s="8"/>
      <c r="L33" s="17"/>
      <c r="M33" s="11"/>
      <c r="N33" s="17"/>
      <c r="Q33" s="405"/>
      <c r="R33" s="405"/>
    </row>
    <row r="34" spans="1:18" s="401" customFormat="1" ht="14.4" x14ac:dyDescent="0.3">
      <c r="A34" s="8"/>
      <c r="B34" s="467"/>
      <c r="C34" s="8"/>
      <c r="D34" s="22" t="s">
        <v>11</v>
      </c>
      <c r="E34" s="8" t="s">
        <v>21</v>
      </c>
      <c r="F34" s="8"/>
      <c r="G34" s="8"/>
      <c r="H34" s="8"/>
      <c r="I34" s="8"/>
      <c r="J34" s="8"/>
      <c r="K34" s="8"/>
      <c r="L34" s="10">
        <v>1374.1650074555876</v>
      </c>
      <c r="M34" s="11"/>
      <c r="N34" s="10">
        <v>571.27257228333895</v>
      </c>
      <c r="Q34" s="405"/>
      <c r="R34" s="405"/>
    </row>
    <row r="35" spans="1:18" s="401" customFormat="1" ht="14.4" x14ac:dyDescent="0.3">
      <c r="A35" s="8"/>
      <c r="B35" s="467"/>
      <c r="C35" s="8"/>
      <c r="D35" s="22" t="s">
        <v>13</v>
      </c>
      <c r="E35" s="8" t="s">
        <v>22</v>
      </c>
      <c r="F35" s="8"/>
      <c r="G35" s="8"/>
      <c r="H35" s="8"/>
      <c r="I35" s="8"/>
      <c r="J35" s="8"/>
      <c r="K35" s="8"/>
      <c r="L35" s="426">
        <v>11.733950752338682</v>
      </c>
      <c r="M35" s="11"/>
      <c r="N35" s="10">
        <v>8.739317999604982E-3</v>
      </c>
      <c r="Q35" s="405"/>
      <c r="R35" s="405"/>
    </row>
    <row r="36" spans="1:18" s="401" customFormat="1" ht="15.75" customHeight="1" x14ac:dyDescent="0.3">
      <c r="A36" s="8"/>
      <c r="B36" s="467"/>
      <c r="C36" s="8"/>
      <c r="D36" s="8"/>
      <c r="E36" s="8"/>
      <c r="F36" s="24" t="s">
        <v>15</v>
      </c>
      <c r="G36" s="8"/>
      <c r="H36" s="8"/>
      <c r="I36" s="8"/>
      <c r="J36" s="8"/>
      <c r="K36" s="8"/>
      <c r="L36" s="81">
        <v>11.733948752338682</v>
      </c>
      <c r="M36" s="11"/>
      <c r="N36" s="81">
        <v>8.739317999604982E-3</v>
      </c>
      <c r="Q36" s="405"/>
      <c r="R36" s="405"/>
    </row>
    <row r="37" spans="1:18" s="401" customFormat="1" ht="14.4" x14ac:dyDescent="0.3">
      <c r="A37" s="8"/>
      <c r="B37" s="467"/>
      <c r="C37" s="8"/>
      <c r="D37" s="8"/>
      <c r="E37" s="8"/>
      <c r="F37" s="24" t="s">
        <v>16</v>
      </c>
      <c r="G37" s="8"/>
      <c r="H37" s="8"/>
      <c r="I37" s="8"/>
      <c r="J37" s="8"/>
      <c r="K37" s="8"/>
      <c r="L37" s="81">
        <v>1.9999999999999999E-6</v>
      </c>
      <c r="M37" s="11"/>
      <c r="N37" s="81">
        <v>0</v>
      </c>
      <c r="Q37" s="405"/>
      <c r="R37" s="405"/>
    </row>
    <row r="38" spans="1:18" s="401" customFormat="1" ht="14.4" x14ac:dyDescent="0.3">
      <c r="A38" s="8"/>
      <c r="B38" s="467"/>
      <c r="C38" s="8"/>
      <c r="D38" s="22" t="s">
        <v>17</v>
      </c>
      <c r="E38" s="8" t="s">
        <v>23</v>
      </c>
      <c r="F38" s="8"/>
      <c r="G38" s="8"/>
      <c r="H38" s="8"/>
      <c r="I38" s="8"/>
      <c r="J38" s="8"/>
      <c r="K38" s="8"/>
      <c r="L38" s="10">
        <v>317.57607827401557</v>
      </c>
      <c r="M38" s="11"/>
      <c r="N38" s="10">
        <v>5.0177454502024235</v>
      </c>
      <c r="Q38" s="405"/>
      <c r="R38" s="405"/>
    </row>
    <row r="39" spans="1:18" s="401" customFormat="1" ht="14.4" x14ac:dyDescent="0.3">
      <c r="A39" s="8"/>
      <c r="B39" s="467"/>
      <c r="C39" s="8"/>
      <c r="D39" s="8"/>
      <c r="E39" s="8"/>
      <c r="F39" s="24" t="s">
        <v>15</v>
      </c>
      <c r="G39" s="8"/>
      <c r="H39" s="8"/>
      <c r="I39" s="8"/>
      <c r="J39" s="8"/>
      <c r="K39" s="8"/>
      <c r="L39" s="81">
        <v>312.29805873971583</v>
      </c>
      <c r="M39" s="11"/>
      <c r="N39" s="81">
        <v>0</v>
      </c>
      <c r="Q39" s="405"/>
      <c r="R39" s="405"/>
    </row>
    <row r="40" spans="1:18" s="401" customFormat="1" ht="14.4" x14ac:dyDescent="0.3">
      <c r="A40" s="8"/>
      <c r="B40" s="467"/>
      <c r="C40" s="8"/>
      <c r="D40" s="8"/>
      <c r="E40" s="8"/>
      <c r="F40" s="24" t="s">
        <v>16</v>
      </c>
      <c r="G40" s="8"/>
      <c r="H40" s="8"/>
      <c r="I40" s="8"/>
      <c r="J40" s="8"/>
      <c r="K40" s="8"/>
      <c r="L40" s="81">
        <v>5.2780195342997533</v>
      </c>
      <c r="M40" s="11"/>
      <c r="N40" s="81">
        <v>5.0177454502024235</v>
      </c>
      <c r="Q40" s="405"/>
      <c r="R40" s="405"/>
    </row>
    <row r="41" spans="1:18" s="401" customFormat="1" ht="7.5" customHeight="1" x14ac:dyDescent="0.3">
      <c r="A41" s="8"/>
      <c r="B41" s="467"/>
      <c r="C41" s="8"/>
      <c r="D41" s="8"/>
      <c r="E41" s="8"/>
      <c r="F41" s="8"/>
      <c r="G41" s="8"/>
      <c r="H41" s="8"/>
      <c r="I41" s="8"/>
      <c r="J41" s="8"/>
      <c r="K41" s="8"/>
      <c r="L41" s="81"/>
      <c r="M41" s="11"/>
      <c r="N41" s="81"/>
      <c r="Q41" s="405"/>
      <c r="R41" s="405"/>
    </row>
    <row r="42" spans="1:18" s="401" customFormat="1" ht="14.4" x14ac:dyDescent="0.3">
      <c r="A42" s="8"/>
      <c r="B42" s="467"/>
      <c r="C42" s="8"/>
      <c r="D42" s="22"/>
      <c r="E42" s="8"/>
      <c r="F42" s="8"/>
      <c r="G42" s="8"/>
      <c r="H42" s="8"/>
      <c r="I42" s="8"/>
      <c r="J42" s="8"/>
      <c r="K42" s="8"/>
      <c r="L42" s="10"/>
      <c r="M42" s="47"/>
      <c r="N42" s="10"/>
      <c r="Q42" s="405"/>
      <c r="R42" s="405"/>
    </row>
    <row r="43" spans="1:18" s="401" customFormat="1" ht="7.5" customHeight="1" x14ac:dyDescent="0.3">
      <c r="A43" s="8"/>
      <c r="B43" s="467"/>
      <c r="C43" s="8"/>
      <c r="D43" s="8"/>
      <c r="E43" s="8"/>
      <c r="F43" s="8"/>
      <c r="G43" s="8"/>
      <c r="H43" s="8"/>
      <c r="I43" s="8"/>
      <c r="J43" s="8"/>
      <c r="K43" s="8"/>
      <c r="L43" s="17"/>
      <c r="M43" s="11"/>
      <c r="N43" s="17"/>
      <c r="Q43" s="405"/>
      <c r="R43" s="405"/>
    </row>
    <row r="44" spans="1:18" s="401" customFormat="1" ht="14.4" x14ac:dyDescent="0.3">
      <c r="A44" s="8"/>
      <c r="B44" s="467">
        <v>2</v>
      </c>
      <c r="C44" s="21" t="s">
        <v>24</v>
      </c>
      <c r="D44" s="8"/>
      <c r="E44" s="8"/>
      <c r="F44" s="8"/>
      <c r="G44" s="8"/>
      <c r="H44" s="8"/>
      <c r="I44" s="8"/>
      <c r="J44" s="8"/>
      <c r="K44" s="8"/>
      <c r="L44" s="79">
        <v>6678.3339205815209</v>
      </c>
      <c r="M44" s="11"/>
      <c r="N44" s="384">
        <v>0</v>
      </c>
      <c r="Q44" s="405"/>
      <c r="R44" s="405"/>
    </row>
    <row r="45" spans="1:18" s="401" customFormat="1" x14ac:dyDescent="0.3">
      <c r="A45" s="1"/>
      <c r="B45" s="467"/>
      <c r="C45" s="8"/>
      <c r="D45" s="8"/>
      <c r="E45" s="8"/>
      <c r="F45" s="8"/>
      <c r="G45" s="8"/>
      <c r="H45" s="8"/>
      <c r="I45" s="8"/>
      <c r="J45" s="8"/>
      <c r="K45" s="8"/>
      <c r="L45" s="10"/>
      <c r="M45" s="11"/>
      <c r="N45" s="10"/>
      <c r="Q45" s="405"/>
      <c r="R45" s="405"/>
    </row>
    <row r="46" spans="1:18" s="401" customFormat="1" ht="14.4" x14ac:dyDescent="0.3">
      <c r="A46" s="8"/>
      <c r="B46" s="467">
        <v>3</v>
      </c>
      <c r="C46" s="21" t="s">
        <v>25</v>
      </c>
      <c r="D46" s="8"/>
      <c r="E46" s="8"/>
      <c r="F46" s="8"/>
      <c r="G46" s="8"/>
      <c r="H46" s="8"/>
      <c r="I46" s="8"/>
      <c r="J46" s="8"/>
      <c r="K46" s="8"/>
      <c r="L46" s="79">
        <v>10993.558953210084</v>
      </c>
      <c r="M46" s="11"/>
      <c r="N46" s="384">
        <v>0</v>
      </c>
      <c r="Q46" s="405"/>
      <c r="R46" s="405"/>
    </row>
    <row r="47" spans="1:18" s="401" customFormat="1" ht="14.4" x14ac:dyDescent="0.3">
      <c r="A47" s="8"/>
      <c r="B47" s="467"/>
      <c r="C47" s="21"/>
      <c r="D47" s="8"/>
      <c r="E47" s="8"/>
      <c r="F47" s="8"/>
      <c r="G47" s="8"/>
      <c r="H47" s="8"/>
      <c r="I47" s="8"/>
      <c r="J47" s="8"/>
      <c r="K47" s="8"/>
      <c r="L47" s="10"/>
      <c r="M47" s="11"/>
      <c r="N47" s="10"/>
      <c r="Q47" s="405"/>
      <c r="R47" s="405"/>
    </row>
    <row r="48" spans="1:18" s="401" customFormat="1" ht="14.4" x14ac:dyDescent="0.3">
      <c r="A48" s="8"/>
      <c r="B48" s="467">
        <v>4</v>
      </c>
      <c r="C48" s="21" t="s">
        <v>26</v>
      </c>
      <c r="D48" s="8"/>
      <c r="E48" s="8"/>
      <c r="F48" s="8"/>
      <c r="G48" s="8"/>
      <c r="H48" s="14"/>
      <c r="I48" s="8" t="s">
        <v>27</v>
      </c>
      <c r="J48" s="8"/>
      <c r="K48" s="8"/>
      <c r="L48" s="79">
        <v>11543.526620235103</v>
      </c>
      <c r="M48" s="11"/>
      <c r="N48" s="79">
        <v>0</v>
      </c>
      <c r="Q48" s="405"/>
      <c r="R48" s="405"/>
    </row>
    <row r="49" spans="1:32" ht="14.4" x14ac:dyDescent="0.3">
      <c r="A49" s="8"/>
      <c r="C49" s="97"/>
      <c r="H49" s="14"/>
      <c r="I49" s="8" t="s">
        <v>28</v>
      </c>
      <c r="L49" s="82">
        <v>9976042.6840000004</v>
      </c>
      <c r="N49" s="82">
        <v>0</v>
      </c>
      <c r="Q49" s="405"/>
      <c r="R49" s="405"/>
    </row>
    <row r="50" spans="1:32" ht="14.4" x14ac:dyDescent="0.3">
      <c r="A50" s="8"/>
      <c r="C50" s="97"/>
      <c r="Q50" s="405"/>
      <c r="R50" s="405"/>
    </row>
    <row r="51" spans="1:32" ht="14.4" x14ac:dyDescent="0.3">
      <c r="A51" s="8"/>
      <c r="B51" s="467">
        <v>5</v>
      </c>
      <c r="C51" s="21" t="s">
        <v>93</v>
      </c>
      <c r="G51" s="14"/>
      <c r="L51" s="79">
        <v>6726.8222369171608</v>
      </c>
      <c r="N51" s="79">
        <v>10589.2937813473</v>
      </c>
      <c r="Q51" s="405"/>
      <c r="R51" s="405"/>
    </row>
    <row r="52" spans="1:32" ht="7.5" customHeight="1" x14ac:dyDescent="0.3">
      <c r="A52" s="8"/>
      <c r="C52" s="15"/>
      <c r="G52" s="14"/>
      <c r="L52" s="17"/>
      <c r="N52" s="17"/>
      <c r="Q52" s="405"/>
      <c r="R52" s="405"/>
    </row>
    <row r="53" spans="1:32" ht="15.75" customHeight="1" x14ac:dyDescent="0.3">
      <c r="A53" s="8"/>
      <c r="C53" s="15"/>
      <c r="E53" s="26" t="s">
        <v>29</v>
      </c>
      <c r="F53" s="8" t="s">
        <v>82</v>
      </c>
      <c r="G53" s="14"/>
      <c r="L53" s="385">
        <v>0</v>
      </c>
      <c r="M53" s="65"/>
      <c r="N53" s="385">
        <v>0</v>
      </c>
      <c r="Q53" s="405"/>
      <c r="R53" s="405"/>
    </row>
    <row r="54" spans="1:32" ht="15.75" customHeight="1" x14ac:dyDescent="0.3">
      <c r="A54" s="8"/>
      <c r="C54" s="15"/>
      <c r="F54" s="8" t="s">
        <v>157</v>
      </c>
      <c r="G54" s="14"/>
      <c r="L54" s="386">
        <v>0</v>
      </c>
      <c r="N54" s="386">
        <v>0</v>
      </c>
      <c r="Q54" s="405"/>
      <c r="R54" s="405"/>
    </row>
    <row r="55" spans="1:32" ht="15.75" customHeight="1" x14ac:dyDescent="0.3">
      <c r="A55" s="8"/>
      <c r="C55" s="15"/>
      <c r="G55" s="14" t="s">
        <v>30</v>
      </c>
      <c r="L55" s="387">
        <v>0</v>
      </c>
      <c r="M55" s="388"/>
      <c r="N55" s="387">
        <v>0</v>
      </c>
      <c r="Q55" s="405"/>
      <c r="R55" s="405"/>
    </row>
    <row r="56" spans="1:32" ht="15.75" customHeight="1" x14ac:dyDescent="0.3">
      <c r="A56" s="8"/>
      <c r="C56" s="15"/>
      <c r="F56" s="8" t="s">
        <v>31</v>
      </c>
      <c r="G56" s="14"/>
      <c r="L56" s="10">
        <v>6726.8222369171608</v>
      </c>
      <c r="M56" s="388"/>
      <c r="N56" s="10">
        <v>10589.2937813473</v>
      </c>
      <c r="Q56" s="405"/>
      <c r="R56" s="405"/>
    </row>
    <row r="57" spans="1:32" s="407" customFormat="1" ht="15.75" customHeight="1" x14ac:dyDescent="0.3">
      <c r="A57" s="28"/>
      <c r="B57" s="28"/>
      <c r="C57" s="28"/>
      <c r="D57" s="28"/>
      <c r="E57" s="28"/>
      <c r="F57" s="28"/>
      <c r="G57" s="14" t="s">
        <v>30</v>
      </c>
      <c r="H57" s="28"/>
      <c r="I57" s="28"/>
      <c r="J57" s="28"/>
      <c r="K57" s="28"/>
      <c r="L57" s="80">
        <v>506.57779262563207</v>
      </c>
      <c r="M57" s="388"/>
      <c r="N57" s="80">
        <v>3583.0508639451618</v>
      </c>
      <c r="O57" s="401"/>
      <c r="P57" s="401"/>
      <c r="Q57" s="405"/>
      <c r="R57" s="405"/>
      <c r="S57" s="401"/>
      <c r="T57" s="401"/>
      <c r="U57" s="401"/>
      <c r="V57" s="401"/>
      <c r="W57" s="401"/>
      <c r="X57" s="401"/>
      <c r="Y57" s="401"/>
      <c r="Z57" s="401"/>
      <c r="AA57" s="401"/>
      <c r="AB57" s="401"/>
      <c r="AC57" s="401"/>
      <c r="AD57" s="401"/>
      <c r="AE57" s="401"/>
      <c r="AF57" s="401"/>
    </row>
    <row r="58" spans="1:32" ht="14.4" x14ac:dyDescent="0.3">
      <c r="A58" s="8"/>
      <c r="Q58" s="405"/>
      <c r="R58" s="405"/>
    </row>
    <row r="59" spans="1:32" ht="54.75" customHeight="1" x14ac:dyDescent="0.3">
      <c r="A59" s="8"/>
      <c r="B59" s="2" t="s">
        <v>32</v>
      </c>
      <c r="C59" s="1" t="s">
        <v>33</v>
      </c>
      <c r="L59" s="17">
        <v>4252.12708814908</v>
      </c>
      <c r="M59" s="19"/>
      <c r="N59" s="17">
        <v>0</v>
      </c>
      <c r="Q59" s="405"/>
      <c r="R59" s="405"/>
    </row>
    <row r="60" spans="1:32" ht="14.4" x14ac:dyDescent="0.3">
      <c r="A60" s="8"/>
      <c r="E60" s="26" t="s">
        <v>29</v>
      </c>
      <c r="G60" s="64" t="s">
        <v>105</v>
      </c>
      <c r="H60" s="64"/>
      <c r="I60" s="64"/>
      <c r="J60" s="64"/>
      <c r="K60" s="64"/>
      <c r="L60" s="385">
        <v>0</v>
      </c>
      <c r="M60" s="65"/>
      <c r="N60" s="385">
        <v>0</v>
      </c>
      <c r="Q60" s="405"/>
      <c r="R60" s="405"/>
    </row>
    <row r="61" spans="1:32" ht="14.4" x14ac:dyDescent="0.3">
      <c r="A61" s="8"/>
      <c r="G61" s="64" t="s">
        <v>157</v>
      </c>
      <c r="H61" s="64"/>
      <c r="I61" s="64"/>
      <c r="J61" s="64"/>
      <c r="K61" s="64"/>
      <c r="L61" s="385">
        <v>0</v>
      </c>
      <c r="M61" s="65"/>
      <c r="N61" s="385">
        <v>0</v>
      </c>
      <c r="Q61" s="405"/>
      <c r="R61" s="405"/>
    </row>
    <row r="62" spans="1:32" ht="14.4" x14ac:dyDescent="0.3">
      <c r="A62" s="8"/>
      <c r="G62" s="64" t="s">
        <v>180</v>
      </c>
      <c r="H62" s="64"/>
      <c r="I62" s="64"/>
      <c r="J62" s="64"/>
      <c r="K62" s="64"/>
      <c r="L62" s="385">
        <v>0</v>
      </c>
      <c r="M62" s="65"/>
      <c r="N62" s="385">
        <v>0</v>
      </c>
      <c r="Q62" s="405"/>
      <c r="R62" s="405"/>
    </row>
    <row r="63" spans="1:32" ht="14.4" x14ac:dyDescent="0.3">
      <c r="A63" s="8"/>
      <c r="G63" s="8" t="s">
        <v>31</v>
      </c>
      <c r="H63" s="64"/>
      <c r="I63" s="64"/>
      <c r="J63" s="64"/>
      <c r="K63" s="64"/>
      <c r="L63" s="85">
        <v>4252.12708814908</v>
      </c>
      <c r="M63" s="85"/>
      <c r="N63" s="66"/>
      <c r="Q63" s="405"/>
      <c r="R63" s="405"/>
    </row>
    <row r="64" spans="1:32" ht="14.4" x14ac:dyDescent="0.3">
      <c r="A64" s="8"/>
      <c r="G64" s="64"/>
      <c r="H64" s="64"/>
      <c r="I64" s="64"/>
      <c r="J64" s="64"/>
      <c r="K64" s="64"/>
      <c r="L64" s="85"/>
      <c r="M64" s="85"/>
      <c r="N64" s="66"/>
      <c r="Q64" s="405"/>
      <c r="R64" s="405"/>
    </row>
    <row r="65" spans="1:18" s="401" customFormat="1" x14ac:dyDescent="0.3">
      <c r="A65" s="1"/>
      <c r="B65" s="467"/>
      <c r="C65" s="8"/>
      <c r="D65" s="8"/>
      <c r="E65" s="8"/>
      <c r="F65" s="8"/>
      <c r="G65" s="64"/>
      <c r="H65" s="64"/>
      <c r="I65" s="64"/>
      <c r="J65" s="64"/>
      <c r="K65" s="64"/>
      <c r="L65" s="85"/>
      <c r="M65" s="85"/>
      <c r="N65" s="66"/>
      <c r="Q65" s="405"/>
      <c r="R65" s="405"/>
    </row>
    <row r="66" spans="1:18" s="401" customFormat="1" x14ac:dyDescent="0.3">
      <c r="A66" s="1"/>
      <c r="B66" s="467"/>
      <c r="C66" s="8"/>
      <c r="D66" s="8"/>
      <c r="E66" s="8"/>
      <c r="F66" s="8"/>
      <c r="G66" s="64"/>
      <c r="H66" s="64"/>
      <c r="I66" s="64"/>
      <c r="J66" s="64"/>
      <c r="K66" s="64"/>
      <c r="L66" s="85"/>
      <c r="M66" s="85"/>
      <c r="N66" s="66"/>
      <c r="Q66" s="405"/>
      <c r="R66" s="405"/>
    </row>
    <row r="67" spans="1:18" s="401" customFormat="1" x14ac:dyDescent="0.3">
      <c r="A67" s="1"/>
      <c r="B67" s="467"/>
      <c r="C67" s="8"/>
      <c r="D67" s="8"/>
      <c r="E67" s="8"/>
      <c r="F67" s="8"/>
      <c r="G67" s="64"/>
      <c r="H67" s="64"/>
      <c r="I67" s="64"/>
      <c r="J67" s="64"/>
      <c r="K67" s="64"/>
      <c r="L67" s="85"/>
      <c r="M67" s="85"/>
      <c r="N67" s="66"/>
      <c r="Q67" s="405"/>
      <c r="R67" s="405"/>
    </row>
    <row r="68" spans="1:18" s="401" customFormat="1" x14ac:dyDescent="0.3">
      <c r="A68" s="18" t="s">
        <v>76</v>
      </c>
      <c r="B68" s="467"/>
      <c r="C68" s="8"/>
      <c r="D68" s="8"/>
      <c r="E68" s="8"/>
      <c r="F68" s="8"/>
      <c r="G68" s="8"/>
      <c r="H68" s="8"/>
      <c r="I68" s="8"/>
      <c r="J68" s="8"/>
      <c r="K68" s="8"/>
      <c r="L68" s="10"/>
      <c r="M68" s="11"/>
      <c r="N68" s="48" t="s">
        <v>1</v>
      </c>
      <c r="Q68" s="405"/>
      <c r="R68" s="405"/>
    </row>
    <row r="69" spans="1:18" s="401" customFormat="1" x14ac:dyDescent="0.3">
      <c r="A69" s="1"/>
      <c r="B69" s="467"/>
      <c r="C69" s="8"/>
      <c r="D69" s="8"/>
      <c r="E69" s="8"/>
      <c r="F69" s="8"/>
      <c r="G69" s="8"/>
      <c r="H69" s="8"/>
      <c r="I69" s="8"/>
      <c r="J69" s="8"/>
      <c r="K69" s="8"/>
      <c r="L69" s="10"/>
      <c r="M69" s="11"/>
      <c r="N69" s="10"/>
      <c r="Q69" s="405"/>
      <c r="R69" s="405"/>
    </row>
    <row r="70" spans="1:18" s="401" customFormat="1" x14ac:dyDescent="0.3">
      <c r="A70" s="14"/>
      <c r="B70" s="467"/>
      <c r="C70" s="61"/>
      <c r="D70" s="60"/>
      <c r="E70" s="8"/>
      <c r="F70" s="8"/>
      <c r="G70" s="8"/>
      <c r="H70" s="8"/>
      <c r="I70" s="8"/>
      <c r="J70" s="8"/>
      <c r="K70" s="8"/>
      <c r="L70" s="75" t="s">
        <v>2</v>
      </c>
      <c r="M70" s="16"/>
      <c r="N70" s="75" t="s">
        <v>3</v>
      </c>
      <c r="Q70" s="405"/>
      <c r="R70" s="405"/>
    </row>
    <row r="71" spans="1:18" s="401" customFormat="1" x14ac:dyDescent="0.3">
      <c r="A71" s="1"/>
      <c r="B71" s="467"/>
      <c r="C71" s="8"/>
      <c r="D71" s="8"/>
      <c r="E71" s="8"/>
      <c r="F71" s="8"/>
      <c r="G71" s="8"/>
      <c r="H71" s="8"/>
      <c r="I71" s="8"/>
      <c r="J71" s="8"/>
      <c r="K71" s="8"/>
      <c r="L71" s="10"/>
      <c r="M71" s="11"/>
      <c r="N71" s="10"/>
      <c r="Q71" s="405"/>
      <c r="R71" s="405"/>
    </row>
    <row r="72" spans="1:18" s="401" customFormat="1" x14ac:dyDescent="0.3">
      <c r="A72" s="1"/>
      <c r="B72" s="29">
        <v>1</v>
      </c>
      <c r="C72" s="21" t="s">
        <v>34</v>
      </c>
      <c r="D72" s="8"/>
      <c r="E72" s="8"/>
      <c r="F72" s="8"/>
      <c r="G72" s="8"/>
      <c r="H72" s="8"/>
      <c r="I72" s="15" t="s">
        <v>35</v>
      </c>
      <c r="J72" s="13"/>
      <c r="K72" s="13"/>
      <c r="L72" s="79">
        <v>-442.07205995020763</v>
      </c>
      <c r="M72" s="30"/>
      <c r="N72" s="79">
        <v>-16855.15156669206</v>
      </c>
      <c r="Q72" s="405"/>
      <c r="R72" s="405"/>
    </row>
    <row r="73" spans="1:18" s="401" customFormat="1" x14ac:dyDescent="0.3">
      <c r="A73" s="1"/>
      <c r="B73" s="467"/>
      <c r="C73" s="15"/>
      <c r="D73" s="14"/>
      <c r="E73" s="8"/>
      <c r="F73" s="8"/>
      <c r="G73" s="8"/>
      <c r="H73" s="8"/>
      <c r="I73" s="13"/>
      <c r="J73" s="8"/>
      <c r="K73" s="8"/>
      <c r="L73" s="10"/>
      <c r="M73" s="30"/>
      <c r="N73" s="10"/>
      <c r="Q73" s="405"/>
      <c r="R73" s="405"/>
    </row>
    <row r="74" spans="1:18" s="401" customFormat="1" x14ac:dyDescent="0.3">
      <c r="A74" s="1"/>
      <c r="B74" s="467"/>
      <c r="C74" s="8"/>
      <c r="D74" s="8"/>
      <c r="E74" s="8"/>
      <c r="F74" s="8"/>
      <c r="G74" s="8"/>
      <c r="H74" s="8"/>
      <c r="I74" s="8" t="s">
        <v>29</v>
      </c>
      <c r="J74" s="31" t="s">
        <v>36</v>
      </c>
      <c r="K74" s="31"/>
      <c r="L74" s="10">
        <v>0</v>
      </c>
      <c r="M74" s="30"/>
      <c r="N74" s="10">
        <v>-7927.294948289993</v>
      </c>
      <c r="Q74" s="405"/>
      <c r="R74" s="405"/>
    </row>
    <row r="75" spans="1:18" s="401" customFormat="1" x14ac:dyDescent="0.3">
      <c r="A75" s="1"/>
      <c r="B75" s="467"/>
      <c r="C75" s="8"/>
      <c r="D75" s="8"/>
      <c r="E75" s="8"/>
      <c r="F75" s="8"/>
      <c r="G75" s="8"/>
      <c r="H75" s="8"/>
      <c r="I75" s="13"/>
      <c r="J75" s="32" t="s">
        <v>37</v>
      </c>
      <c r="K75" s="32"/>
      <c r="L75" s="10">
        <v>0</v>
      </c>
      <c r="M75" s="30"/>
      <c r="N75" s="10">
        <v>-7648.9868822820681</v>
      </c>
      <c r="Q75" s="405"/>
      <c r="R75" s="405"/>
    </row>
    <row r="76" spans="1:18" s="401" customFormat="1" x14ac:dyDescent="0.3">
      <c r="A76" s="1"/>
      <c r="B76" s="467"/>
      <c r="C76" s="8"/>
      <c r="D76" s="8"/>
      <c r="E76" s="8"/>
      <c r="F76" s="8"/>
      <c r="G76" s="8"/>
      <c r="H76" s="8"/>
      <c r="I76" s="13"/>
      <c r="J76" s="31" t="s">
        <v>38</v>
      </c>
      <c r="K76" s="31"/>
      <c r="L76" s="10">
        <v>-442.07205995020763</v>
      </c>
      <c r="M76" s="30"/>
      <c r="N76" s="10">
        <v>-1278.86973612</v>
      </c>
      <c r="Q76" s="405"/>
      <c r="R76" s="405"/>
    </row>
    <row r="77" spans="1:18" s="401" customFormat="1" ht="12.75" customHeight="1" x14ac:dyDescent="0.3">
      <c r="A77" s="1"/>
      <c r="B77" s="467"/>
      <c r="C77" s="8"/>
      <c r="D77" s="8"/>
      <c r="E77" s="8"/>
      <c r="F77" s="8"/>
      <c r="G77" s="8"/>
      <c r="H77" s="8"/>
      <c r="I77" s="8"/>
      <c r="J77" s="8"/>
      <c r="K77" s="8"/>
      <c r="L77" s="27"/>
      <c r="M77" s="30"/>
      <c r="N77" s="27"/>
      <c r="Q77" s="405"/>
      <c r="R77" s="405"/>
    </row>
    <row r="78" spans="1:18" s="401" customFormat="1" x14ac:dyDescent="0.3">
      <c r="A78" s="1"/>
      <c r="B78" s="29">
        <v>2</v>
      </c>
      <c r="C78" s="21" t="s">
        <v>39</v>
      </c>
      <c r="D78" s="8"/>
      <c r="E78" s="8"/>
      <c r="F78" s="8"/>
      <c r="G78" s="8"/>
      <c r="H78" s="8"/>
      <c r="I78" s="13"/>
      <c r="J78" s="13"/>
      <c r="K78" s="13"/>
      <c r="L78" s="10"/>
      <c r="M78" s="30"/>
      <c r="N78" s="10"/>
      <c r="Q78" s="405"/>
      <c r="R78" s="405"/>
    </row>
    <row r="79" spans="1:18" s="401" customFormat="1" x14ac:dyDescent="0.3">
      <c r="A79" s="1"/>
      <c r="B79" s="29"/>
      <c r="C79" s="21" t="s">
        <v>40</v>
      </c>
      <c r="D79" s="8"/>
      <c r="E79" s="8"/>
      <c r="F79" s="8"/>
      <c r="G79" s="8"/>
      <c r="H79" s="8"/>
      <c r="I79" s="13"/>
      <c r="J79" s="13"/>
      <c r="K79" s="13"/>
      <c r="L79" s="79">
        <v>-20416.380967879268</v>
      </c>
      <c r="M79" s="30"/>
      <c r="N79" s="79">
        <v>661.3478012561809</v>
      </c>
      <c r="Q79" s="405"/>
      <c r="R79" s="405"/>
    </row>
    <row r="80" spans="1:18" s="401" customFormat="1" ht="12.75" customHeight="1" x14ac:dyDescent="0.3">
      <c r="A80" s="1"/>
      <c r="B80" s="29"/>
      <c r="C80" s="21" t="s">
        <v>41</v>
      </c>
      <c r="D80" s="14"/>
      <c r="E80" s="8"/>
      <c r="F80" s="8"/>
      <c r="G80" s="8"/>
      <c r="H80" s="8"/>
      <c r="I80" s="13"/>
      <c r="J80" s="13"/>
      <c r="K80" s="13"/>
      <c r="L80" s="10"/>
      <c r="M80" s="30"/>
      <c r="N80" s="10"/>
      <c r="Q80" s="405"/>
      <c r="R80" s="405"/>
    </row>
    <row r="81" spans="1:32" ht="14.4" x14ac:dyDescent="0.3">
      <c r="A81" s="8"/>
      <c r="C81" s="8" t="s">
        <v>8</v>
      </c>
      <c r="D81" s="8" t="s">
        <v>42</v>
      </c>
      <c r="I81" s="15" t="s">
        <v>35</v>
      </c>
      <c r="J81" s="13"/>
      <c r="K81" s="13"/>
      <c r="L81" s="79">
        <v>-34690.380967879268</v>
      </c>
      <c r="M81" s="33"/>
      <c r="N81" s="79">
        <v>-13125.133663807266</v>
      </c>
      <c r="Q81" s="405"/>
      <c r="R81" s="405"/>
      <c r="S81" s="403"/>
      <c r="T81" s="403"/>
      <c r="U81" s="403"/>
      <c r="V81" s="403"/>
      <c r="W81" s="403"/>
      <c r="X81" s="403"/>
      <c r="Y81" s="403"/>
      <c r="Z81" s="403"/>
      <c r="AA81" s="403"/>
      <c r="AB81" s="403"/>
      <c r="AC81" s="403"/>
      <c r="AD81" s="403"/>
      <c r="AE81" s="403"/>
      <c r="AF81" s="403"/>
    </row>
    <row r="82" spans="1:32" ht="9" customHeight="1" x14ac:dyDescent="0.3">
      <c r="A82" s="8"/>
      <c r="I82" s="13"/>
      <c r="M82" s="30"/>
      <c r="Q82" s="405"/>
      <c r="R82" s="405"/>
      <c r="S82" s="403"/>
      <c r="T82" s="403"/>
      <c r="U82" s="403"/>
      <c r="V82" s="403"/>
      <c r="W82" s="403"/>
      <c r="X82" s="403"/>
      <c r="Y82" s="403"/>
      <c r="Z82" s="403"/>
      <c r="AA82" s="403"/>
      <c r="AB82" s="403"/>
      <c r="AC82" s="403"/>
      <c r="AD82" s="403"/>
      <c r="AE82" s="403"/>
      <c r="AF82" s="403"/>
    </row>
    <row r="83" spans="1:32" ht="14.4" x14ac:dyDescent="0.3">
      <c r="A83" s="8"/>
      <c r="B83" s="8"/>
      <c r="I83" s="8" t="s">
        <v>29</v>
      </c>
      <c r="J83" s="31" t="s">
        <v>36</v>
      </c>
      <c r="K83" s="31"/>
      <c r="L83" s="10">
        <v>-13210.824447718987</v>
      </c>
      <c r="N83" s="10">
        <v>-6726.2978067962576</v>
      </c>
      <c r="Q83" s="405"/>
      <c r="R83" s="405"/>
      <c r="S83" s="403"/>
      <c r="T83" s="403"/>
      <c r="U83" s="403"/>
      <c r="V83" s="403"/>
      <c r="W83" s="403"/>
      <c r="X83" s="403"/>
      <c r="Y83" s="403"/>
      <c r="Z83" s="403"/>
      <c r="AA83" s="403"/>
      <c r="AB83" s="403"/>
      <c r="AC83" s="403"/>
      <c r="AD83" s="403"/>
      <c r="AE83" s="403"/>
      <c r="AF83" s="403"/>
    </row>
    <row r="84" spans="1:32" ht="14.4" x14ac:dyDescent="0.3">
      <c r="A84" s="8"/>
      <c r="B84" s="8"/>
      <c r="I84" s="13"/>
      <c r="J84" s="32" t="s">
        <v>37</v>
      </c>
      <c r="K84" s="32"/>
      <c r="L84" s="10">
        <v>-8719.015425718384</v>
      </c>
      <c r="N84" s="10">
        <v>-5132.6238448458089</v>
      </c>
      <c r="Q84" s="405"/>
      <c r="R84" s="405"/>
      <c r="S84" s="403"/>
      <c r="T84" s="403"/>
      <c r="U84" s="403"/>
      <c r="V84" s="403"/>
      <c r="W84" s="403"/>
      <c r="X84" s="403"/>
      <c r="Y84" s="403"/>
      <c r="Z84" s="403"/>
      <c r="AA84" s="403"/>
      <c r="AB84" s="403"/>
      <c r="AC84" s="403"/>
      <c r="AD84" s="403"/>
      <c r="AE84" s="403"/>
      <c r="AF84" s="403"/>
    </row>
    <row r="85" spans="1:32" ht="14.4" x14ac:dyDescent="0.3">
      <c r="A85" s="8"/>
      <c r="B85" s="8"/>
      <c r="I85" s="13"/>
      <c r="J85" s="31" t="s">
        <v>38</v>
      </c>
      <c r="K85" s="31"/>
      <c r="L85" s="10">
        <v>-12760.541094441898</v>
      </c>
      <c r="N85" s="10">
        <v>-1266.2120121651983</v>
      </c>
      <c r="Q85" s="405"/>
      <c r="R85" s="405"/>
      <c r="S85" s="403"/>
      <c r="T85" s="403"/>
      <c r="U85" s="403"/>
      <c r="V85" s="403"/>
      <c r="W85" s="403"/>
      <c r="X85" s="403"/>
      <c r="Y85" s="403"/>
      <c r="Z85" s="403"/>
      <c r="AA85" s="403"/>
      <c r="AB85" s="403"/>
      <c r="AC85" s="403"/>
      <c r="AD85" s="403"/>
      <c r="AE85" s="403"/>
      <c r="AF85" s="403"/>
    </row>
    <row r="86" spans="1:32" ht="13.5" customHeight="1" x14ac:dyDescent="0.3">
      <c r="A86" s="8"/>
      <c r="B86" s="8"/>
      <c r="I86" s="13"/>
      <c r="J86" s="31"/>
      <c r="K86" s="31"/>
      <c r="M86" s="30"/>
      <c r="Q86" s="405"/>
      <c r="R86" s="405"/>
      <c r="S86" s="403"/>
      <c r="T86" s="403"/>
      <c r="U86" s="403"/>
      <c r="V86" s="403"/>
      <c r="W86" s="403"/>
      <c r="X86" s="403"/>
      <c r="Y86" s="403"/>
      <c r="Z86" s="403"/>
      <c r="AA86" s="403"/>
      <c r="AB86" s="403"/>
      <c r="AC86" s="403"/>
      <c r="AD86" s="403"/>
      <c r="AE86" s="403"/>
      <c r="AF86" s="403"/>
    </row>
    <row r="87" spans="1:32" ht="14.4" x14ac:dyDescent="0.3">
      <c r="A87" s="8"/>
      <c r="B87" s="8"/>
      <c r="C87" s="8" t="s">
        <v>20</v>
      </c>
      <c r="D87" s="8" t="s">
        <v>43</v>
      </c>
      <c r="I87" s="15" t="s">
        <v>44</v>
      </c>
      <c r="J87" s="13"/>
      <c r="K87" s="13"/>
      <c r="L87" s="79">
        <v>14274</v>
      </c>
      <c r="M87" s="30"/>
      <c r="N87" s="79">
        <v>13786.481465063447</v>
      </c>
      <c r="Q87" s="405"/>
      <c r="R87" s="405"/>
      <c r="S87" s="403"/>
      <c r="T87" s="403"/>
      <c r="U87" s="403"/>
      <c r="V87" s="403"/>
      <c r="W87" s="403"/>
      <c r="X87" s="403"/>
      <c r="Y87" s="403"/>
      <c r="Z87" s="403"/>
      <c r="AA87" s="403"/>
      <c r="AB87" s="403"/>
      <c r="AC87" s="403"/>
      <c r="AD87" s="403"/>
      <c r="AE87" s="403"/>
      <c r="AF87" s="403"/>
    </row>
    <row r="88" spans="1:32" ht="9" customHeight="1" x14ac:dyDescent="0.3">
      <c r="A88" s="8"/>
      <c r="B88" s="8"/>
      <c r="I88" s="13"/>
      <c r="M88" s="30"/>
      <c r="Q88" s="405"/>
      <c r="R88" s="405"/>
      <c r="S88" s="403"/>
      <c r="T88" s="403"/>
      <c r="U88" s="403"/>
      <c r="V88" s="403"/>
      <c r="W88" s="403"/>
      <c r="X88" s="403"/>
      <c r="Y88" s="403"/>
      <c r="Z88" s="403"/>
      <c r="AA88" s="403"/>
      <c r="AB88" s="403"/>
      <c r="AC88" s="403"/>
      <c r="AD88" s="403"/>
      <c r="AE88" s="403"/>
      <c r="AF88" s="403"/>
    </row>
    <row r="89" spans="1:32" ht="14.4" x14ac:dyDescent="0.3">
      <c r="A89" s="8"/>
      <c r="B89" s="8"/>
      <c r="I89" s="8" t="s">
        <v>29</v>
      </c>
      <c r="J89" s="31" t="s">
        <v>36</v>
      </c>
      <c r="K89" s="31"/>
      <c r="L89" s="10">
        <v>7760</v>
      </c>
      <c r="M89" s="30"/>
      <c r="N89" s="10">
        <v>6957.3655539953816</v>
      </c>
      <c r="Q89" s="405"/>
      <c r="R89" s="405"/>
      <c r="S89" s="403"/>
      <c r="T89" s="403"/>
      <c r="U89" s="403"/>
      <c r="V89" s="403"/>
      <c r="W89" s="403"/>
      <c r="X89" s="403"/>
      <c r="Y89" s="403"/>
      <c r="Z89" s="403"/>
      <c r="AA89" s="403"/>
      <c r="AB89" s="403"/>
      <c r="AC89" s="403"/>
      <c r="AD89" s="403"/>
      <c r="AE89" s="403"/>
      <c r="AF89" s="403"/>
    </row>
    <row r="90" spans="1:32" ht="14.4" x14ac:dyDescent="0.3">
      <c r="A90" s="8"/>
      <c r="B90" s="8"/>
      <c r="I90" s="13"/>
      <c r="J90" s="32" t="s">
        <v>37</v>
      </c>
      <c r="K90" s="32"/>
      <c r="L90" s="10">
        <v>5319</v>
      </c>
      <c r="M90" s="30"/>
      <c r="N90" s="10">
        <v>5525.5635550709858</v>
      </c>
      <c r="Q90" s="405"/>
      <c r="R90" s="405"/>
      <c r="S90" s="403"/>
      <c r="T90" s="403"/>
      <c r="U90" s="403"/>
      <c r="V90" s="403"/>
      <c r="W90" s="403"/>
      <c r="X90" s="403"/>
      <c r="Y90" s="403"/>
      <c r="Z90" s="403"/>
      <c r="AA90" s="403"/>
      <c r="AB90" s="403"/>
      <c r="AC90" s="403"/>
      <c r="AD90" s="403"/>
      <c r="AE90" s="403"/>
      <c r="AF90" s="403"/>
    </row>
    <row r="91" spans="1:32" ht="14.4" x14ac:dyDescent="0.3">
      <c r="A91" s="8"/>
      <c r="B91" s="8"/>
      <c r="I91" s="13"/>
      <c r="J91" s="31" t="s">
        <v>38</v>
      </c>
      <c r="K91" s="31"/>
      <c r="L91" s="10">
        <v>1195</v>
      </c>
      <c r="M91" s="30"/>
      <c r="N91" s="10">
        <v>1303.5523559970791</v>
      </c>
      <c r="Q91" s="405"/>
      <c r="R91" s="405"/>
      <c r="S91" s="403"/>
      <c r="T91" s="403"/>
      <c r="U91" s="403"/>
      <c r="V91" s="403"/>
      <c r="W91" s="403"/>
      <c r="X91" s="403"/>
      <c r="Y91" s="403"/>
      <c r="Z91" s="403"/>
      <c r="AA91" s="403"/>
      <c r="AB91" s="403"/>
      <c r="AC91" s="403"/>
      <c r="AD91" s="403"/>
      <c r="AE91" s="403"/>
      <c r="AF91" s="403"/>
    </row>
    <row r="92" spans="1:32" ht="12" customHeight="1" x14ac:dyDescent="0.3">
      <c r="A92" s="8"/>
      <c r="B92" s="8"/>
      <c r="I92" s="13"/>
      <c r="J92" s="13"/>
      <c r="K92" s="13"/>
      <c r="M92" s="30"/>
      <c r="Q92" s="405"/>
      <c r="R92" s="405"/>
      <c r="S92" s="403"/>
      <c r="T92" s="403"/>
      <c r="U92" s="403"/>
      <c r="V92" s="403"/>
      <c r="W92" s="403"/>
      <c r="X92" s="403"/>
      <c r="Y92" s="403"/>
      <c r="Z92" s="403"/>
      <c r="AA92" s="403"/>
      <c r="AB92" s="403"/>
      <c r="AC92" s="403"/>
      <c r="AD92" s="403"/>
      <c r="AE92" s="403"/>
      <c r="AF92" s="403"/>
    </row>
    <row r="93" spans="1:32" ht="14.4" x14ac:dyDescent="0.3">
      <c r="A93" s="8"/>
      <c r="B93" s="29">
        <v>3</v>
      </c>
      <c r="C93" s="21" t="s">
        <v>121</v>
      </c>
      <c r="L93" s="79">
        <v>-8628.635119084518</v>
      </c>
      <c r="M93" s="33"/>
      <c r="N93" s="79">
        <v>0</v>
      </c>
      <c r="Q93" s="405"/>
      <c r="R93" s="405"/>
      <c r="S93" s="403"/>
      <c r="T93" s="403"/>
      <c r="U93" s="403"/>
      <c r="V93" s="403"/>
      <c r="W93" s="403"/>
      <c r="X93" s="403"/>
      <c r="Y93" s="403"/>
      <c r="Z93" s="403"/>
      <c r="AA93" s="403"/>
      <c r="AB93" s="403"/>
      <c r="AC93" s="403"/>
      <c r="AD93" s="403"/>
      <c r="AE93" s="403"/>
      <c r="AF93" s="403"/>
    </row>
    <row r="94" spans="1:32" ht="35.25" customHeight="1" x14ac:dyDescent="0.3">
      <c r="A94" s="8"/>
      <c r="B94" s="8"/>
      <c r="C94" s="8" t="s">
        <v>122</v>
      </c>
      <c r="I94" s="15" t="s">
        <v>44</v>
      </c>
      <c r="J94" s="13"/>
      <c r="K94" s="13"/>
      <c r="L94" s="17">
        <v>-8628.635119084518</v>
      </c>
      <c r="M94" s="46"/>
      <c r="N94" s="17">
        <v>0</v>
      </c>
      <c r="Q94" s="405"/>
      <c r="R94" s="405"/>
      <c r="S94" s="403"/>
      <c r="T94" s="403"/>
      <c r="U94" s="403"/>
      <c r="V94" s="403"/>
      <c r="W94" s="403"/>
      <c r="X94" s="403"/>
      <c r="Y94" s="403"/>
      <c r="Z94" s="403"/>
      <c r="AA94" s="403"/>
      <c r="AB94" s="403"/>
      <c r="AC94" s="403"/>
      <c r="AD94" s="403"/>
      <c r="AE94" s="403"/>
      <c r="AF94" s="403"/>
    </row>
    <row r="95" spans="1:32" ht="18.75" customHeight="1" x14ac:dyDescent="0.3">
      <c r="A95" s="8"/>
      <c r="B95" s="8"/>
      <c r="I95" s="8" t="s">
        <v>29</v>
      </c>
      <c r="J95" s="31" t="s">
        <v>36</v>
      </c>
      <c r="L95" s="10">
        <v>-7074.3070403994061</v>
      </c>
      <c r="N95" s="10">
        <v>0</v>
      </c>
      <c r="Q95" s="405"/>
      <c r="R95" s="405"/>
      <c r="S95" s="403"/>
      <c r="T95" s="403"/>
      <c r="U95" s="403"/>
      <c r="V95" s="403"/>
      <c r="W95" s="403"/>
      <c r="X95" s="403"/>
      <c r="Y95" s="403"/>
      <c r="Z95" s="403"/>
      <c r="AA95" s="403"/>
      <c r="AB95" s="403"/>
      <c r="AC95" s="403"/>
      <c r="AD95" s="403"/>
      <c r="AE95" s="403"/>
      <c r="AF95" s="403"/>
    </row>
    <row r="96" spans="1:32" ht="14.4" x14ac:dyDescent="0.3">
      <c r="A96" s="8"/>
      <c r="B96" s="8"/>
      <c r="J96" s="32" t="s">
        <v>37</v>
      </c>
      <c r="L96" s="10">
        <v>-1554.3280786851119</v>
      </c>
      <c r="N96" s="10">
        <v>0</v>
      </c>
      <c r="Q96" s="405"/>
      <c r="R96" s="405"/>
      <c r="S96" s="403"/>
      <c r="T96" s="403"/>
      <c r="U96" s="403"/>
      <c r="V96" s="403"/>
      <c r="W96" s="403"/>
      <c r="X96" s="403"/>
      <c r="Y96" s="403"/>
      <c r="Z96" s="403"/>
      <c r="AA96" s="403"/>
      <c r="AB96" s="403"/>
      <c r="AC96" s="403"/>
      <c r="AD96" s="403"/>
      <c r="AE96" s="403"/>
      <c r="AF96" s="403"/>
    </row>
    <row r="97" spans="1:18" s="401" customFormat="1" x14ac:dyDescent="0.3">
      <c r="A97" s="1"/>
      <c r="B97" s="8"/>
      <c r="C97" s="8"/>
      <c r="D97" s="8"/>
      <c r="E97" s="8"/>
      <c r="F97" s="8"/>
      <c r="G97" s="8"/>
      <c r="H97" s="8"/>
      <c r="I97" s="8"/>
      <c r="J97" s="31" t="s">
        <v>38</v>
      </c>
      <c r="K97" s="8"/>
      <c r="L97" s="10">
        <v>0</v>
      </c>
      <c r="M97" s="11"/>
      <c r="N97" s="10">
        <v>0</v>
      </c>
      <c r="Q97" s="405"/>
      <c r="R97" s="405"/>
    </row>
    <row r="98" spans="1:18" s="401" customFormat="1" ht="9" customHeight="1" x14ac:dyDescent="0.3">
      <c r="A98" s="1"/>
      <c r="B98" s="467"/>
      <c r="C98" s="8"/>
      <c r="D98" s="8"/>
      <c r="E98" s="8"/>
      <c r="F98" s="8"/>
      <c r="G98" s="8"/>
      <c r="H98" s="8"/>
      <c r="I98" s="8"/>
      <c r="J98" s="8"/>
      <c r="K98" s="8"/>
      <c r="L98" s="10"/>
      <c r="M98" s="11"/>
      <c r="N98" s="10"/>
      <c r="Q98" s="405"/>
      <c r="R98" s="405"/>
    </row>
    <row r="99" spans="1:18" s="401" customFormat="1" x14ac:dyDescent="0.3">
      <c r="A99" s="1"/>
      <c r="B99" s="467"/>
      <c r="C99" s="8" t="s">
        <v>123</v>
      </c>
      <c r="D99" s="8"/>
      <c r="E99" s="8"/>
      <c r="F99" s="8"/>
      <c r="G99" s="8"/>
      <c r="H99" s="22"/>
      <c r="I99" s="15" t="s">
        <v>44</v>
      </c>
      <c r="J99" s="13"/>
      <c r="K99" s="13"/>
      <c r="L99" s="17">
        <v>0</v>
      </c>
      <c r="M99" s="46"/>
      <c r="N99" s="17">
        <v>0</v>
      </c>
      <c r="Q99" s="405"/>
      <c r="R99" s="405"/>
    </row>
    <row r="100" spans="1:18" s="401" customFormat="1" ht="19.5" customHeight="1" x14ac:dyDescent="0.3">
      <c r="A100" s="1"/>
      <c r="B100" s="8"/>
      <c r="C100" s="8"/>
      <c r="D100" s="8"/>
      <c r="E100" s="8"/>
      <c r="F100" s="8"/>
      <c r="G100" s="8"/>
      <c r="H100" s="8"/>
      <c r="I100" s="8" t="s">
        <v>29</v>
      </c>
      <c r="J100" s="31" t="s">
        <v>36</v>
      </c>
      <c r="K100" s="8"/>
      <c r="L100" s="10">
        <v>0</v>
      </c>
      <c r="M100" s="11"/>
      <c r="N100" s="10">
        <v>0</v>
      </c>
      <c r="Q100" s="405"/>
      <c r="R100" s="405"/>
    </row>
    <row r="101" spans="1:18" s="401" customFormat="1" x14ac:dyDescent="0.3">
      <c r="A101" s="1"/>
      <c r="B101" s="467"/>
      <c r="C101" s="8"/>
      <c r="D101" s="8"/>
      <c r="E101" s="8"/>
      <c r="F101" s="8"/>
      <c r="G101" s="8"/>
      <c r="H101" s="8"/>
      <c r="I101" s="8"/>
      <c r="J101" s="32" t="s">
        <v>37</v>
      </c>
      <c r="K101" s="8"/>
      <c r="L101" s="10">
        <v>0</v>
      </c>
      <c r="M101" s="11"/>
      <c r="N101" s="10">
        <v>0</v>
      </c>
      <c r="Q101" s="405"/>
      <c r="R101" s="405"/>
    </row>
    <row r="102" spans="1:18" s="401" customFormat="1" x14ac:dyDescent="0.3">
      <c r="A102" s="34"/>
      <c r="B102" s="13"/>
      <c r="C102" s="13"/>
      <c r="D102" s="13"/>
      <c r="E102" s="13"/>
      <c r="F102" s="13"/>
      <c r="G102" s="13"/>
      <c r="H102" s="13"/>
      <c r="I102" s="8"/>
      <c r="J102" s="31" t="s">
        <v>38</v>
      </c>
      <c r="K102" s="8"/>
      <c r="L102" s="10">
        <v>0</v>
      </c>
      <c r="M102" s="11"/>
      <c r="N102" s="10">
        <v>0</v>
      </c>
      <c r="Q102" s="405"/>
      <c r="R102" s="405"/>
    </row>
    <row r="103" spans="1:18" s="401" customFormat="1" x14ac:dyDescent="0.3">
      <c r="A103" s="34"/>
      <c r="B103" s="13"/>
      <c r="C103" s="13"/>
      <c r="D103" s="13"/>
      <c r="E103" s="13"/>
      <c r="F103" s="13"/>
      <c r="G103" s="13"/>
      <c r="H103" s="13"/>
      <c r="I103" s="8"/>
      <c r="J103" s="31"/>
      <c r="K103" s="8"/>
      <c r="L103" s="10"/>
      <c r="M103" s="11"/>
      <c r="N103" s="10"/>
      <c r="Q103" s="405"/>
      <c r="R103" s="405"/>
    </row>
    <row r="104" spans="1:18" s="401" customFormat="1" x14ac:dyDescent="0.3">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3">
      <c r="A105" s="34"/>
      <c r="B105" s="13"/>
      <c r="C105" s="8"/>
      <c r="D105" s="8"/>
      <c r="E105" s="8"/>
      <c r="F105" s="8"/>
      <c r="G105" s="8"/>
      <c r="H105" s="8"/>
      <c r="I105" s="8" t="s">
        <v>29</v>
      </c>
      <c r="J105" s="31" t="s">
        <v>36</v>
      </c>
      <c r="K105" s="8"/>
      <c r="L105" s="10">
        <v>0</v>
      </c>
      <c r="M105" s="11"/>
      <c r="N105" s="10">
        <v>0</v>
      </c>
      <c r="Q105" s="405"/>
      <c r="R105" s="405"/>
    </row>
    <row r="106" spans="1:18" s="401" customFormat="1" x14ac:dyDescent="0.3">
      <c r="A106" s="34"/>
      <c r="B106" s="13"/>
      <c r="C106" s="8"/>
      <c r="D106" s="8"/>
      <c r="E106" s="8"/>
      <c r="F106" s="8"/>
      <c r="G106" s="8"/>
      <c r="H106" s="8"/>
      <c r="I106" s="8"/>
      <c r="J106" s="32" t="s">
        <v>37</v>
      </c>
      <c r="K106" s="8"/>
      <c r="L106" s="389">
        <v>0</v>
      </c>
      <c r="M106" s="390"/>
      <c r="N106" s="389">
        <v>0</v>
      </c>
      <c r="Q106" s="405"/>
      <c r="R106" s="405"/>
    </row>
    <row r="107" spans="1:18" s="401" customFormat="1" x14ac:dyDescent="0.3">
      <c r="A107" s="34"/>
      <c r="B107" s="13"/>
      <c r="C107" s="8"/>
      <c r="D107" s="8"/>
      <c r="E107" s="8"/>
      <c r="F107" s="8"/>
      <c r="G107" s="8"/>
      <c r="H107" s="8"/>
      <c r="I107" s="8"/>
      <c r="J107" s="31" t="s">
        <v>38</v>
      </c>
      <c r="K107" s="8"/>
      <c r="L107" s="389">
        <v>0</v>
      </c>
      <c r="M107" s="390"/>
      <c r="N107" s="389">
        <v>0</v>
      </c>
      <c r="Q107" s="405"/>
      <c r="R107" s="405"/>
    </row>
    <row r="108" spans="1:18" s="401" customFormat="1" x14ac:dyDescent="0.3">
      <c r="A108" s="34"/>
      <c r="B108" s="13"/>
      <c r="C108" s="8"/>
      <c r="D108" s="8"/>
      <c r="E108" s="8"/>
      <c r="F108" s="8"/>
      <c r="G108" s="8"/>
      <c r="H108" s="8"/>
      <c r="I108" s="8"/>
      <c r="J108" s="8"/>
      <c r="K108" s="8"/>
      <c r="L108" s="10"/>
      <c r="M108" s="11"/>
      <c r="N108" s="10"/>
      <c r="Q108" s="405"/>
      <c r="R108" s="405"/>
    </row>
    <row r="109" spans="1:18" s="401" customFormat="1" x14ac:dyDescent="0.3">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3">
      <c r="A110" s="34"/>
      <c r="B110" s="13"/>
      <c r="C110" s="8"/>
      <c r="D110" s="8"/>
      <c r="E110" s="8"/>
      <c r="F110" s="8"/>
      <c r="G110" s="8"/>
      <c r="H110" s="8"/>
      <c r="I110" s="8" t="s">
        <v>29</v>
      </c>
      <c r="J110" s="31" t="s">
        <v>36</v>
      </c>
      <c r="K110" s="8"/>
      <c r="L110" s="10">
        <v>0</v>
      </c>
      <c r="M110" s="11"/>
      <c r="N110" s="10">
        <v>0</v>
      </c>
      <c r="Q110" s="405"/>
      <c r="R110" s="405"/>
    </row>
    <row r="111" spans="1:18" s="401" customFormat="1" x14ac:dyDescent="0.3">
      <c r="A111" s="34"/>
      <c r="B111" s="13"/>
      <c r="C111" s="8"/>
      <c r="D111" s="8"/>
      <c r="E111" s="8"/>
      <c r="F111" s="8"/>
      <c r="G111" s="8"/>
      <c r="H111" s="8"/>
      <c r="I111" s="8"/>
      <c r="J111" s="32" t="s">
        <v>37</v>
      </c>
      <c r="K111" s="8"/>
      <c r="L111" s="389">
        <v>0</v>
      </c>
      <c r="M111" s="390"/>
      <c r="N111" s="389">
        <v>0</v>
      </c>
      <c r="Q111" s="405"/>
      <c r="R111" s="405"/>
    </row>
    <row r="112" spans="1:18" s="401" customFormat="1" x14ac:dyDescent="0.3">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3">
      <c r="A113" s="1"/>
      <c r="B113" s="18" t="s">
        <v>45</v>
      </c>
      <c r="C113" s="8"/>
      <c r="D113" s="8"/>
      <c r="E113" s="8"/>
      <c r="F113" s="8"/>
      <c r="G113" s="8"/>
      <c r="H113" s="8"/>
      <c r="I113" s="8"/>
      <c r="J113" s="8"/>
      <c r="K113" s="8"/>
      <c r="L113" s="17">
        <v>-29487.088146913993</v>
      </c>
      <c r="M113" s="46"/>
      <c r="N113" s="17">
        <v>-16193.80376543588</v>
      </c>
      <c r="Q113" s="405"/>
      <c r="R113" s="405"/>
    </row>
    <row r="114" spans="1:18" s="401" customFormat="1" x14ac:dyDescent="0.3">
      <c r="A114" s="1"/>
      <c r="B114" s="18"/>
      <c r="C114" s="8"/>
      <c r="D114" s="8"/>
      <c r="E114" s="8"/>
      <c r="F114" s="8"/>
      <c r="G114" s="8"/>
      <c r="H114" s="8"/>
      <c r="I114" s="8"/>
      <c r="J114" s="8"/>
      <c r="K114" s="8"/>
      <c r="L114" s="79"/>
      <c r="M114" s="35"/>
      <c r="N114" s="79"/>
      <c r="Q114" s="405"/>
      <c r="R114" s="405"/>
    </row>
    <row r="115" spans="1:18" s="401" customFormat="1" x14ac:dyDescent="0.3">
      <c r="A115" s="1"/>
      <c r="B115" s="1"/>
      <c r="C115" s="8"/>
      <c r="D115" s="8"/>
      <c r="E115" s="8"/>
      <c r="F115" s="8"/>
      <c r="G115" s="8"/>
      <c r="H115" s="8"/>
      <c r="I115" s="8"/>
      <c r="J115" s="8"/>
      <c r="K115" s="8"/>
      <c r="L115" s="10"/>
      <c r="M115" s="11"/>
      <c r="N115" s="10"/>
      <c r="Q115" s="405"/>
      <c r="R115" s="405"/>
    </row>
    <row r="116" spans="1:18" s="401" customFormat="1" x14ac:dyDescent="0.3">
      <c r="A116" s="1"/>
      <c r="B116" s="8"/>
      <c r="C116" s="8"/>
      <c r="D116" s="8"/>
      <c r="E116" s="8"/>
      <c r="F116" s="8"/>
      <c r="G116" s="8"/>
      <c r="H116" s="8"/>
      <c r="I116" s="8"/>
      <c r="J116" s="8"/>
      <c r="K116" s="8"/>
      <c r="L116" s="10"/>
      <c r="M116" s="11"/>
      <c r="N116" s="10"/>
      <c r="Q116" s="405"/>
      <c r="R116" s="405"/>
    </row>
    <row r="117" spans="1:18" s="401" customFormat="1" ht="17.25" customHeight="1" x14ac:dyDescent="0.3">
      <c r="A117" s="1"/>
      <c r="B117" s="8"/>
      <c r="C117" s="8"/>
      <c r="D117" s="8"/>
      <c r="E117" s="8"/>
      <c r="F117" s="8"/>
      <c r="G117" s="8"/>
      <c r="H117" s="8"/>
      <c r="I117" s="8"/>
      <c r="J117" s="8"/>
      <c r="K117" s="8"/>
      <c r="L117" s="10"/>
      <c r="M117" s="11"/>
      <c r="N117" s="10"/>
      <c r="Q117" s="405"/>
      <c r="R117" s="405"/>
    </row>
    <row r="118" spans="1:18" s="401" customFormat="1" x14ac:dyDescent="0.3">
      <c r="A118" s="18" t="s">
        <v>78</v>
      </c>
      <c r="B118" s="8"/>
      <c r="C118" s="8"/>
      <c r="D118" s="8"/>
      <c r="E118" s="8"/>
      <c r="F118" s="8"/>
      <c r="G118" s="8"/>
      <c r="H118" s="8"/>
      <c r="I118" s="8"/>
      <c r="J118" s="8"/>
      <c r="K118" s="8"/>
      <c r="L118" s="10"/>
      <c r="M118" s="11"/>
      <c r="N118" s="10"/>
      <c r="Q118" s="405"/>
      <c r="R118" s="405"/>
    </row>
    <row r="119" spans="1:18" s="401" customFormat="1" x14ac:dyDescent="0.3">
      <c r="A119" s="1"/>
      <c r="B119" s="467"/>
      <c r="C119" s="8"/>
      <c r="D119" s="8"/>
      <c r="E119" s="8"/>
      <c r="F119" s="8"/>
      <c r="G119" s="8"/>
      <c r="H119" s="8"/>
      <c r="I119" s="8"/>
      <c r="J119" s="8"/>
      <c r="K119" s="8"/>
      <c r="L119" s="10"/>
      <c r="M119" s="11"/>
      <c r="N119" s="10"/>
      <c r="Q119" s="405"/>
      <c r="R119" s="405"/>
    </row>
    <row r="120" spans="1:18" s="401" customFormat="1" x14ac:dyDescent="0.3">
      <c r="A120" s="14"/>
      <c r="B120" s="14"/>
      <c r="C120" s="61"/>
      <c r="D120" s="60"/>
      <c r="E120" s="8"/>
      <c r="F120" s="8"/>
      <c r="G120" s="8"/>
      <c r="H120" s="8"/>
      <c r="I120" s="49" t="s">
        <v>1</v>
      </c>
      <c r="J120" s="8"/>
      <c r="K120" s="8"/>
      <c r="L120" s="75" t="s">
        <v>2</v>
      </c>
      <c r="M120" s="16"/>
      <c r="N120" s="75" t="s">
        <v>3</v>
      </c>
      <c r="Q120" s="405"/>
      <c r="R120" s="405"/>
    </row>
    <row r="121" spans="1:18" s="401" customFormat="1" x14ac:dyDescent="0.3">
      <c r="A121" s="1"/>
      <c r="B121" s="467"/>
      <c r="C121" s="8"/>
      <c r="D121" s="8"/>
      <c r="E121" s="8"/>
      <c r="F121" s="8"/>
      <c r="G121" s="8"/>
      <c r="H121" s="8"/>
      <c r="I121" s="15"/>
      <c r="J121" s="15"/>
      <c r="K121" s="15"/>
      <c r="L121" s="11"/>
      <c r="M121" s="11"/>
      <c r="N121" s="11"/>
      <c r="Q121" s="405"/>
      <c r="R121" s="405"/>
    </row>
    <row r="122" spans="1:18" s="401" customFormat="1" x14ac:dyDescent="0.3">
      <c r="A122" s="1"/>
      <c r="B122" s="29">
        <v>1</v>
      </c>
      <c r="C122" s="36" t="s">
        <v>46</v>
      </c>
      <c r="D122" s="8"/>
      <c r="E122" s="8"/>
      <c r="F122" s="8"/>
      <c r="G122" s="8"/>
      <c r="H122" s="8"/>
      <c r="I122" s="13"/>
      <c r="J122" s="13"/>
      <c r="K122" s="13"/>
      <c r="L122" s="79">
        <v>0</v>
      </c>
      <c r="M122" s="11"/>
      <c r="N122" s="79">
        <v>0</v>
      </c>
      <c r="Q122" s="405"/>
      <c r="R122" s="405"/>
    </row>
    <row r="123" spans="1:18" s="401" customFormat="1" x14ac:dyDescent="0.3">
      <c r="A123" s="1"/>
      <c r="B123" s="467"/>
      <c r="C123" s="8"/>
      <c r="D123" s="8"/>
      <c r="E123" s="8"/>
      <c r="F123" s="8"/>
      <c r="G123" s="8"/>
      <c r="H123" s="8"/>
      <c r="I123" s="13"/>
      <c r="J123" s="13"/>
      <c r="K123" s="13"/>
      <c r="L123" s="10"/>
      <c r="M123" s="30"/>
      <c r="N123" s="10"/>
      <c r="Q123" s="405"/>
      <c r="R123" s="405"/>
    </row>
    <row r="124" spans="1:18" s="401" customFormat="1" x14ac:dyDescent="0.3">
      <c r="A124" s="1"/>
      <c r="B124" s="467"/>
      <c r="C124" s="8" t="s">
        <v>8</v>
      </c>
      <c r="D124" s="8" t="s">
        <v>47</v>
      </c>
      <c r="E124" s="8"/>
      <c r="F124" s="8"/>
      <c r="G124" s="8"/>
      <c r="H124" s="8"/>
      <c r="I124" s="13"/>
      <c r="J124" s="13"/>
      <c r="K124" s="13"/>
      <c r="L124" s="391">
        <v>0</v>
      </c>
      <c r="M124" s="37"/>
      <c r="N124" s="391">
        <v>0</v>
      </c>
      <c r="Q124" s="405"/>
      <c r="R124" s="405"/>
    </row>
    <row r="125" spans="1:18" s="401" customFormat="1" x14ac:dyDescent="0.3">
      <c r="A125" s="1"/>
      <c r="B125" s="467"/>
      <c r="C125" s="8" t="s">
        <v>20</v>
      </c>
      <c r="D125" s="8" t="s">
        <v>48</v>
      </c>
      <c r="E125" s="8"/>
      <c r="F125" s="8"/>
      <c r="G125" s="8"/>
      <c r="H125" s="8"/>
      <c r="I125" s="87"/>
      <c r="J125" s="13"/>
      <c r="K125" s="13"/>
      <c r="L125" s="391">
        <v>0</v>
      </c>
      <c r="M125" s="37"/>
      <c r="N125" s="391">
        <v>0</v>
      </c>
      <c r="Q125" s="405"/>
      <c r="R125" s="405"/>
    </row>
    <row r="126" spans="1:18" s="401" customFormat="1" x14ac:dyDescent="0.3">
      <c r="A126" s="1"/>
      <c r="B126" s="467"/>
      <c r="C126" s="8"/>
      <c r="D126" s="8"/>
      <c r="E126" s="8"/>
      <c r="F126" s="8"/>
      <c r="G126" s="8"/>
      <c r="H126" s="8"/>
      <c r="I126" s="13"/>
      <c r="J126" s="13"/>
      <c r="K126" s="13"/>
      <c r="L126" s="10"/>
      <c r="M126" s="30"/>
      <c r="N126" s="10"/>
      <c r="Q126" s="405"/>
      <c r="R126" s="405"/>
    </row>
    <row r="127" spans="1:18" s="401" customFormat="1" x14ac:dyDescent="0.3">
      <c r="A127" s="1"/>
      <c r="B127" s="467"/>
      <c r="C127" s="8"/>
      <c r="D127" s="8"/>
      <c r="E127" s="8"/>
      <c r="F127" s="8"/>
      <c r="G127" s="8"/>
      <c r="H127" s="8"/>
      <c r="I127" s="13"/>
      <c r="J127" s="13"/>
      <c r="K127" s="13"/>
      <c r="L127" s="10"/>
      <c r="M127" s="30"/>
      <c r="N127" s="10"/>
      <c r="Q127" s="405"/>
      <c r="R127" s="405"/>
    </row>
    <row r="128" spans="1:18" s="401" customFormat="1" x14ac:dyDescent="0.3">
      <c r="A128" s="1"/>
      <c r="B128" s="29">
        <v>2</v>
      </c>
      <c r="C128" s="21" t="s">
        <v>49</v>
      </c>
      <c r="D128" s="8"/>
      <c r="E128" s="8"/>
      <c r="F128" s="8"/>
      <c r="G128" s="8"/>
      <c r="H128" s="8"/>
      <c r="I128" s="13"/>
      <c r="J128" s="13"/>
      <c r="K128" s="13"/>
      <c r="L128" s="384">
        <v>0</v>
      </c>
      <c r="M128" s="46"/>
      <c r="N128" s="384">
        <v>0</v>
      </c>
      <c r="Q128" s="405"/>
      <c r="R128" s="405"/>
    </row>
    <row r="129" spans="1:32" x14ac:dyDescent="0.3">
      <c r="B129" s="29"/>
      <c r="C129" s="21" t="s">
        <v>41</v>
      </c>
      <c r="G129" s="14"/>
      <c r="I129" s="13"/>
      <c r="J129" s="13"/>
      <c r="K129" s="13"/>
      <c r="M129" s="30"/>
      <c r="Q129" s="405"/>
      <c r="R129" s="405"/>
    </row>
    <row r="130" spans="1:32" x14ac:dyDescent="0.3">
      <c r="I130" s="13"/>
      <c r="J130" s="13"/>
      <c r="K130" s="13"/>
      <c r="M130" s="30"/>
      <c r="Q130" s="405"/>
      <c r="R130" s="405"/>
    </row>
    <row r="131" spans="1:32" x14ac:dyDescent="0.3">
      <c r="B131" s="29">
        <v>3</v>
      </c>
      <c r="C131" s="21" t="s">
        <v>50</v>
      </c>
      <c r="J131" s="87" t="s">
        <v>51</v>
      </c>
      <c r="K131" s="87"/>
      <c r="L131" s="79">
        <v>0</v>
      </c>
      <c r="M131" s="30"/>
      <c r="N131" s="79">
        <v>0</v>
      </c>
      <c r="Q131" s="405"/>
      <c r="R131" s="405"/>
    </row>
    <row r="132" spans="1:32" s="406" customFormat="1" x14ac:dyDescent="0.3">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3">
      <c r="C133" s="8" t="s">
        <v>8</v>
      </c>
      <c r="D133" s="8" t="s">
        <v>52</v>
      </c>
      <c r="J133" s="87" t="s">
        <v>51</v>
      </c>
      <c r="K133" s="87"/>
      <c r="L133" s="386">
        <v>0</v>
      </c>
      <c r="M133" s="30"/>
      <c r="N133" s="386">
        <v>0</v>
      </c>
      <c r="Q133" s="405"/>
      <c r="R133" s="405"/>
    </row>
    <row r="134" spans="1:32" x14ac:dyDescent="0.3">
      <c r="C134" s="8" t="s">
        <v>20</v>
      </c>
      <c r="D134" s="8" t="s">
        <v>53</v>
      </c>
      <c r="I134" s="13"/>
      <c r="J134" s="13"/>
      <c r="K134" s="13"/>
      <c r="L134" s="386">
        <v>0</v>
      </c>
      <c r="M134" s="30"/>
      <c r="N134" s="386">
        <v>0</v>
      </c>
      <c r="Q134" s="405"/>
      <c r="R134" s="405"/>
    </row>
    <row r="135" spans="1:32" x14ac:dyDescent="0.3">
      <c r="C135" s="8" t="s">
        <v>54</v>
      </c>
      <c r="D135" s="8" t="s">
        <v>55</v>
      </c>
      <c r="I135" s="13"/>
      <c r="J135" s="13"/>
      <c r="K135" s="13"/>
      <c r="L135" s="386">
        <v>0</v>
      </c>
      <c r="M135" s="30"/>
      <c r="N135" s="386">
        <v>0</v>
      </c>
      <c r="Q135" s="405"/>
      <c r="R135" s="405"/>
    </row>
    <row r="136" spans="1:32" x14ac:dyDescent="0.3">
      <c r="Q136" s="405"/>
      <c r="R136" s="405"/>
    </row>
    <row r="137" spans="1:32" x14ac:dyDescent="0.3">
      <c r="Q137" s="405"/>
      <c r="R137" s="405"/>
    </row>
    <row r="138" spans="1:32" x14ac:dyDescent="0.3">
      <c r="Q138" s="405"/>
      <c r="R138" s="405"/>
    </row>
    <row r="139" spans="1:32" x14ac:dyDescent="0.3">
      <c r="Q139" s="405"/>
      <c r="R139" s="405"/>
    </row>
    <row r="140" spans="1:32" x14ac:dyDescent="0.3">
      <c r="A140" s="18" t="s">
        <v>79</v>
      </c>
      <c r="I140" s="50" t="s">
        <v>1</v>
      </c>
      <c r="J140" s="28"/>
      <c r="K140" s="28"/>
      <c r="L140" s="75" t="s">
        <v>2</v>
      </c>
      <c r="M140" s="16"/>
      <c r="N140" s="75" t="s">
        <v>3</v>
      </c>
      <c r="Q140" s="405"/>
      <c r="R140" s="405"/>
    </row>
    <row r="141" spans="1:32" s="408" customFormat="1" ht="28.5" customHeight="1" x14ac:dyDescent="0.3">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
      <c r="C142" s="8" t="s">
        <v>8</v>
      </c>
      <c r="D142" s="8" t="s">
        <v>56</v>
      </c>
      <c r="I142" s="28"/>
      <c r="J142" s="28"/>
      <c r="K142" s="28"/>
      <c r="L142" s="392">
        <v>0</v>
      </c>
      <c r="M142" s="98"/>
      <c r="N142" s="392">
        <v>0</v>
      </c>
      <c r="Q142" s="405"/>
      <c r="R142" s="405"/>
    </row>
    <row r="143" spans="1:32" x14ac:dyDescent="0.3">
      <c r="D143" s="8" t="s">
        <v>41</v>
      </c>
      <c r="I143" s="28"/>
      <c r="J143" s="28"/>
      <c r="K143" s="28"/>
      <c r="L143" s="90"/>
      <c r="M143" s="98"/>
      <c r="N143" s="90"/>
      <c r="Q143" s="405"/>
      <c r="R143" s="405"/>
    </row>
    <row r="144" spans="1:32" x14ac:dyDescent="0.3">
      <c r="C144" s="8" t="s">
        <v>20</v>
      </c>
      <c r="D144" s="8" t="s">
        <v>57</v>
      </c>
      <c r="I144" s="28"/>
      <c r="J144" s="28"/>
      <c r="K144" s="28"/>
      <c r="L144" s="392">
        <v>0</v>
      </c>
      <c r="M144" s="98"/>
      <c r="N144" s="392">
        <v>0</v>
      </c>
      <c r="Q144" s="405"/>
      <c r="R144" s="405"/>
    </row>
    <row r="145" spans="1:18" s="401" customFormat="1" x14ac:dyDescent="0.3">
      <c r="A145" s="1"/>
      <c r="B145" s="467"/>
      <c r="C145" s="8"/>
      <c r="D145" s="8"/>
      <c r="E145" s="8"/>
      <c r="F145" s="8"/>
      <c r="G145" s="8"/>
      <c r="H145" s="8"/>
      <c r="I145" s="28"/>
      <c r="J145" s="28"/>
      <c r="K145" s="28"/>
      <c r="L145" s="90"/>
      <c r="M145" s="98"/>
      <c r="N145" s="90"/>
      <c r="Q145" s="405"/>
      <c r="R145" s="405"/>
    </row>
    <row r="146" spans="1:18" s="401" customFormat="1" x14ac:dyDescent="0.3">
      <c r="A146" s="1"/>
      <c r="B146" s="467"/>
      <c r="C146" s="8" t="s">
        <v>54</v>
      </c>
      <c r="D146" s="8" t="s">
        <v>58</v>
      </c>
      <c r="E146" s="8"/>
      <c r="F146" s="8"/>
      <c r="G146" s="8"/>
      <c r="H146" s="8"/>
      <c r="I146" s="28"/>
      <c r="J146" s="28"/>
      <c r="K146" s="28"/>
      <c r="L146" s="39">
        <v>-9545.0882519999996</v>
      </c>
      <c r="M146" s="11"/>
      <c r="N146" s="39">
        <v>-109.894578</v>
      </c>
      <c r="Q146" s="405"/>
      <c r="R146" s="405"/>
    </row>
    <row r="147" spans="1:18" s="401" customFormat="1" x14ac:dyDescent="0.3">
      <c r="A147" s="1"/>
      <c r="B147" s="467"/>
      <c r="C147" s="8"/>
      <c r="D147" s="8"/>
      <c r="E147" s="8"/>
      <c r="F147" s="8"/>
      <c r="G147" s="8"/>
      <c r="H147" s="8"/>
      <c r="I147" s="28"/>
      <c r="J147" s="28"/>
      <c r="K147" s="28"/>
      <c r="L147" s="90"/>
      <c r="M147" s="98"/>
      <c r="N147" s="90"/>
      <c r="Q147" s="405"/>
      <c r="R147" s="405"/>
    </row>
    <row r="148" spans="1:18" s="401" customFormat="1" x14ac:dyDescent="0.3">
      <c r="A148" s="1"/>
      <c r="B148" s="467"/>
      <c r="C148" s="8" t="s">
        <v>59</v>
      </c>
      <c r="D148" s="8" t="s">
        <v>60</v>
      </c>
      <c r="E148" s="8"/>
      <c r="F148" s="8"/>
      <c r="G148" s="8"/>
      <c r="H148" s="8"/>
      <c r="I148" s="28"/>
      <c r="J148" s="28"/>
      <c r="K148" s="28"/>
      <c r="L148" s="40">
        <v>8421.8060919653672</v>
      </c>
      <c r="M148" s="35"/>
      <c r="N148" s="40">
        <v>0</v>
      </c>
      <c r="Q148" s="405"/>
      <c r="R148" s="405"/>
    </row>
    <row r="149" spans="1:18" s="401" customFormat="1" x14ac:dyDescent="0.3">
      <c r="A149" s="1"/>
      <c r="B149" s="467"/>
      <c r="C149" s="8"/>
      <c r="D149" s="8" t="s">
        <v>61</v>
      </c>
      <c r="E149" s="8"/>
      <c r="F149" s="8"/>
      <c r="G149" s="8"/>
      <c r="H149" s="8"/>
      <c r="I149" s="28"/>
      <c r="J149" s="28"/>
      <c r="K149" s="28"/>
      <c r="L149" s="40">
        <v>12434.643147391151</v>
      </c>
      <c r="M149" s="11"/>
      <c r="N149" s="40">
        <v>10759.069825213899</v>
      </c>
      <c r="Q149" s="405"/>
      <c r="R149" s="405"/>
    </row>
    <row r="150" spans="1:18" s="401" customFormat="1" x14ac:dyDescent="0.3">
      <c r="A150" s="1"/>
      <c r="B150" s="467"/>
      <c r="C150" s="8"/>
      <c r="D150" s="14"/>
      <c r="E150" s="8"/>
      <c r="F150" s="8"/>
      <c r="G150" s="8"/>
      <c r="H150" s="8"/>
      <c r="I150" s="28"/>
      <c r="J150" s="28"/>
      <c r="K150" s="28"/>
      <c r="L150" s="90"/>
      <c r="M150" s="98"/>
      <c r="N150" s="90"/>
      <c r="Q150" s="405"/>
      <c r="R150" s="405"/>
    </row>
    <row r="151" spans="1:18" s="401" customFormat="1" x14ac:dyDescent="0.3">
      <c r="A151" s="1"/>
      <c r="B151" s="467"/>
      <c r="C151" s="8" t="s">
        <v>62</v>
      </c>
      <c r="D151" s="8" t="s">
        <v>359</v>
      </c>
      <c r="E151" s="8"/>
      <c r="F151" s="8"/>
      <c r="G151" s="8"/>
      <c r="H151" s="8"/>
      <c r="I151" s="8"/>
      <c r="J151" s="28"/>
      <c r="K151" s="28"/>
      <c r="L151" s="39">
        <v>-81356.634317793316</v>
      </c>
      <c r="M151" s="35"/>
      <c r="N151" s="39">
        <v>-1174.9595315316617</v>
      </c>
      <c r="Q151" s="405"/>
      <c r="R151" s="405"/>
    </row>
    <row r="152" spans="1:18" s="401" customFormat="1" x14ac:dyDescent="0.3">
      <c r="A152" s="1"/>
      <c r="B152" s="467"/>
      <c r="C152" s="8"/>
      <c r="D152" s="8"/>
      <c r="E152" s="8"/>
      <c r="F152" s="8"/>
      <c r="G152" s="8"/>
      <c r="H152" s="8"/>
      <c r="I152" s="8" t="s">
        <v>64</v>
      </c>
      <c r="J152" s="28"/>
      <c r="K152" s="28"/>
      <c r="L152" s="27">
        <v>-4257.3317530269578</v>
      </c>
      <c r="M152" s="11"/>
      <c r="N152" s="27">
        <v>-1510.5732479999999</v>
      </c>
      <c r="Q152" s="405"/>
      <c r="R152" s="405"/>
    </row>
    <row r="153" spans="1:18" s="401" customFormat="1" x14ac:dyDescent="0.3">
      <c r="A153" s="1"/>
      <c r="B153" s="467"/>
      <c r="C153" s="8"/>
      <c r="D153" s="8"/>
      <c r="E153" s="8"/>
      <c r="F153" s="8"/>
      <c r="G153" s="8"/>
      <c r="H153" s="8"/>
      <c r="I153" s="8" t="s">
        <v>65</v>
      </c>
      <c r="J153" s="28"/>
      <c r="K153" s="28"/>
      <c r="L153" s="27">
        <v>-78003.93689212999</v>
      </c>
      <c r="M153" s="11"/>
      <c r="N153" s="27">
        <v>339.87963363961592</v>
      </c>
      <c r="Q153" s="405"/>
      <c r="R153" s="405"/>
    </row>
    <row r="154" spans="1:18" s="401" customFormat="1" x14ac:dyDescent="0.3">
      <c r="A154" s="1"/>
      <c r="B154" s="467"/>
      <c r="C154" s="8"/>
      <c r="D154" s="8"/>
      <c r="E154" s="8"/>
      <c r="F154" s="8"/>
      <c r="G154" s="8"/>
      <c r="H154" s="8"/>
      <c r="I154" s="8" t="s">
        <v>66</v>
      </c>
      <c r="J154" s="28"/>
      <c r="K154" s="28"/>
      <c r="L154" s="27">
        <v>904.63432736362688</v>
      </c>
      <c r="M154" s="11"/>
      <c r="N154" s="27">
        <v>-4.2659171712778701</v>
      </c>
      <c r="Q154" s="405"/>
      <c r="R154" s="405"/>
    </row>
    <row r="155" spans="1:18" s="401" customFormat="1" x14ac:dyDescent="0.3">
      <c r="A155" s="1"/>
      <c r="B155" s="467"/>
      <c r="C155" s="8"/>
      <c r="D155" s="8"/>
      <c r="E155" s="8"/>
      <c r="F155" s="8"/>
      <c r="G155" s="8"/>
      <c r="H155" s="8"/>
      <c r="I155" s="8" t="s">
        <v>67</v>
      </c>
      <c r="J155" s="28"/>
      <c r="K155" s="28"/>
      <c r="L155" s="393">
        <v>0</v>
      </c>
      <c r="M155" s="11"/>
      <c r="N155" s="393">
        <v>0</v>
      </c>
      <c r="Q155" s="405"/>
      <c r="R155" s="405"/>
    </row>
    <row r="156" spans="1:18" s="401" customFormat="1" x14ac:dyDescent="0.3">
      <c r="A156" s="1"/>
      <c r="B156" s="467"/>
      <c r="C156" s="8"/>
      <c r="D156" s="8"/>
      <c r="E156" s="8"/>
      <c r="F156" s="8"/>
      <c r="G156" s="8"/>
      <c r="H156" s="8"/>
      <c r="I156" s="28"/>
      <c r="J156" s="28"/>
      <c r="K156" s="28"/>
      <c r="L156" s="90"/>
      <c r="M156" s="98"/>
      <c r="N156" s="90"/>
      <c r="Q156" s="405"/>
      <c r="R156" s="405"/>
    </row>
    <row r="157" spans="1:18" s="401" customFormat="1" x14ac:dyDescent="0.3">
      <c r="A157" s="1"/>
      <c r="B157" s="467"/>
      <c r="C157" s="8" t="s">
        <v>68</v>
      </c>
      <c r="D157" s="8" t="s">
        <v>158</v>
      </c>
      <c r="E157" s="8"/>
      <c r="F157" s="8"/>
      <c r="G157" s="8"/>
      <c r="H157" s="8"/>
      <c r="I157" s="28"/>
      <c r="J157" s="28"/>
      <c r="K157" s="28"/>
      <c r="L157" s="392">
        <v>0</v>
      </c>
      <c r="M157" s="98"/>
      <c r="N157" s="392">
        <v>0</v>
      </c>
      <c r="Q157" s="405"/>
    </row>
    <row r="158" spans="1:18" s="401" customFormat="1" x14ac:dyDescent="0.3">
      <c r="A158" s="1"/>
      <c r="B158" s="467"/>
      <c r="C158" s="8"/>
      <c r="D158" s="8" t="s">
        <v>41</v>
      </c>
      <c r="E158" s="8"/>
      <c r="F158" s="8"/>
      <c r="G158" s="8"/>
      <c r="H158" s="8"/>
      <c r="I158" s="28"/>
      <c r="J158" s="28"/>
      <c r="K158" s="28"/>
      <c r="L158" s="90"/>
      <c r="M158" s="98"/>
      <c r="N158" s="90"/>
      <c r="Q158" s="405"/>
    </row>
    <row r="159" spans="1:18" s="401" customFormat="1" x14ac:dyDescent="0.3">
      <c r="A159" s="1"/>
      <c r="B159" s="467"/>
      <c r="C159" s="8"/>
      <c r="D159" s="8"/>
      <c r="E159" s="8"/>
      <c r="F159" s="8"/>
      <c r="G159" s="8"/>
      <c r="H159" s="8"/>
      <c r="I159" s="28"/>
      <c r="J159" s="28"/>
      <c r="K159" s="28"/>
      <c r="L159" s="90"/>
      <c r="M159" s="98"/>
      <c r="N159" s="90"/>
      <c r="Q159" s="405"/>
    </row>
    <row r="160" spans="1:18" s="401" customFormat="1" x14ac:dyDescent="0.3">
      <c r="A160" s="41"/>
      <c r="B160" s="42"/>
      <c r="C160" s="43"/>
      <c r="D160" s="43"/>
      <c r="E160" s="43"/>
      <c r="F160" s="43"/>
      <c r="G160" s="43"/>
      <c r="H160" s="43"/>
      <c r="I160" s="44"/>
      <c r="J160" s="44"/>
      <c r="K160" s="44"/>
      <c r="L160" s="91"/>
      <c r="M160" s="101"/>
      <c r="N160" s="91"/>
      <c r="Q160" s="405"/>
    </row>
    <row r="161" spans="1:17" s="401" customFormat="1" x14ac:dyDescent="0.3">
      <c r="A161" s="1"/>
      <c r="B161" s="467"/>
      <c r="C161" s="8"/>
      <c r="D161" s="8"/>
      <c r="E161" s="8"/>
      <c r="F161" s="8"/>
      <c r="G161" s="8"/>
      <c r="H161" s="8"/>
      <c r="I161" s="13"/>
      <c r="J161" s="13"/>
      <c r="K161" s="13"/>
      <c r="L161" s="10"/>
      <c r="M161" s="30"/>
      <c r="N161" s="10"/>
      <c r="Q161" s="405"/>
    </row>
    <row r="162" spans="1:17" s="401" customFormat="1" x14ac:dyDescent="0.3">
      <c r="A162" s="1"/>
      <c r="B162" s="1"/>
      <c r="C162" s="8"/>
      <c r="D162" s="8"/>
      <c r="E162" s="8"/>
      <c r="F162" s="8"/>
      <c r="G162" s="8"/>
      <c r="H162" s="8"/>
      <c r="I162" s="13"/>
      <c r="J162" s="13"/>
      <c r="K162" s="13"/>
      <c r="L162" s="10"/>
      <c r="M162" s="30"/>
      <c r="N162" s="10"/>
      <c r="Q162" s="405"/>
    </row>
    <row r="163" spans="1:17" s="401" customFormat="1" x14ac:dyDescent="0.3">
      <c r="A163" s="1"/>
      <c r="B163" s="467"/>
      <c r="C163" s="8"/>
      <c r="D163" s="8"/>
      <c r="E163" s="8"/>
      <c r="F163" s="8"/>
      <c r="G163" s="8"/>
      <c r="H163" s="8"/>
      <c r="I163" s="8"/>
      <c r="J163" s="8"/>
      <c r="K163" s="8"/>
      <c r="L163" s="8"/>
      <c r="M163" s="8"/>
      <c r="N163" s="8"/>
      <c r="Q163" s="405"/>
    </row>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6" spans="1:14" s="401" customFormat="1" x14ac:dyDescent="0.3">
      <c r="A186" s="1"/>
      <c r="B186" s="467"/>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66"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0.5546875" style="401" bestFit="1" customWidth="1"/>
    <col min="16" max="16" width="4.44140625" style="401" customWidth="1"/>
    <col min="17" max="17" width="15" style="401" customWidth="1"/>
    <col min="18" max="18" width="9.109375" style="401" customWidth="1"/>
    <col min="19" max="19" width="12.109375" style="401" customWidth="1"/>
    <col min="20" max="20" width="9.109375" style="401"/>
    <col min="21" max="21" width="18" style="401" bestFit="1" customWidth="1"/>
    <col min="22" max="22" width="17.5546875" style="401" customWidth="1"/>
    <col min="23" max="23" width="12.109375" style="401" customWidth="1"/>
    <col min="24" max="24" width="16.5546875" style="401" customWidth="1"/>
    <col min="25" max="27" width="9.109375" style="401"/>
    <col min="28" max="28" width="31" style="401" customWidth="1"/>
    <col min="29" max="29" width="16.5546875" style="401" customWidth="1"/>
    <col min="30" max="32" width="9.109375" style="401"/>
    <col min="33" max="16384" width="9.109375" style="403"/>
  </cols>
  <sheetData>
    <row r="1" spans="1:32" s="402" customFormat="1" x14ac:dyDescent="0.3">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3">
      <c r="J2" s="48" t="s">
        <v>1</v>
      </c>
      <c r="N2" s="12"/>
    </row>
    <row r="3" spans="1:32" x14ac:dyDescent="0.3">
      <c r="A3" s="14"/>
      <c r="C3" s="59" t="s">
        <v>161</v>
      </c>
      <c r="D3" s="60">
        <v>42675</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04" customFormat="1" x14ac:dyDescent="0.3">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8" x14ac:dyDescent="0.3">
      <c r="B8" s="2" t="s">
        <v>5</v>
      </c>
      <c r="C8" s="1" t="s">
        <v>6</v>
      </c>
      <c r="L8" s="76">
        <v>139903.70380114665</v>
      </c>
      <c r="M8" s="76"/>
      <c r="N8" s="76">
        <v>21821.503542478116</v>
      </c>
      <c r="Q8" s="405"/>
      <c r="R8" s="405"/>
    </row>
    <row r="9" spans="1:32" s="406" customFormat="1" x14ac:dyDescent="0.3">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3">
      <c r="B10" s="466">
        <v>1</v>
      </c>
      <c r="C10" s="21" t="s">
        <v>7</v>
      </c>
      <c r="L10" s="79">
        <v>101152.52997849055</v>
      </c>
      <c r="M10" s="79"/>
      <c r="N10" s="79">
        <v>11188.894511234515</v>
      </c>
      <c r="Q10" s="405"/>
      <c r="R10" s="405"/>
    </row>
    <row r="11" spans="1:32" ht="7.5" customHeight="1" x14ac:dyDescent="0.3">
      <c r="L11" s="17"/>
      <c r="N11" s="17"/>
      <c r="Q11" s="405"/>
      <c r="R11" s="405"/>
    </row>
    <row r="12" spans="1:32" ht="15.75" customHeight="1" x14ac:dyDescent="0.3">
      <c r="C12" s="8" t="s">
        <v>8</v>
      </c>
      <c r="D12" s="8" t="s">
        <v>9</v>
      </c>
      <c r="L12" s="79">
        <v>100271.61451789754</v>
      </c>
      <c r="N12" s="79">
        <v>10678.89384920341</v>
      </c>
      <c r="Q12" s="405"/>
      <c r="R12" s="405"/>
    </row>
    <row r="13" spans="1:32" ht="7.5" customHeight="1" x14ac:dyDescent="0.3">
      <c r="Q13" s="405"/>
      <c r="R13" s="405"/>
    </row>
    <row r="14" spans="1:32" ht="15" customHeight="1" x14ac:dyDescent="0.3">
      <c r="D14" s="8" t="s">
        <v>10</v>
      </c>
      <c r="L14" s="17">
        <v>96898.410756911238</v>
      </c>
      <c r="N14" s="17">
        <v>6815.5703360073067</v>
      </c>
      <c r="Q14" s="405"/>
      <c r="R14" s="405"/>
    </row>
    <row r="15" spans="1:32" ht="15" customHeight="1" x14ac:dyDescent="0.3">
      <c r="D15" s="22" t="s">
        <v>11</v>
      </c>
      <c r="E15" s="23" t="s">
        <v>12</v>
      </c>
      <c r="L15" s="10">
        <v>95399.248008552953</v>
      </c>
      <c r="N15" s="10">
        <v>6815.5703360073067</v>
      </c>
      <c r="Q15" s="405"/>
      <c r="R15" s="405"/>
    </row>
    <row r="16" spans="1:32" ht="15" customHeight="1" x14ac:dyDescent="0.3">
      <c r="D16" s="22" t="s">
        <v>13</v>
      </c>
      <c r="E16" s="8" t="s">
        <v>14</v>
      </c>
      <c r="L16" s="10">
        <v>0</v>
      </c>
      <c r="N16" s="10">
        <v>0</v>
      </c>
      <c r="Q16" s="405"/>
      <c r="R16" s="405"/>
    </row>
    <row r="17" spans="1:18" s="401" customFormat="1" ht="15" customHeight="1" x14ac:dyDescent="0.3">
      <c r="A17" s="8"/>
      <c r="B17" s="8"/>
      <c r="C17" s="8"/>
      <c r="D17" s="8"/>
      <c r="E17" s="8"/>
      <c r="F17" s="24" t="s">
        <v>15</v>
      </c>
      <c r="G17" s="8"/>
      <c r="H17" s="8"/>
      <c r="I17" s="8"/>
      <c r="J17" s="8"/>
      <c r="K17" s="8"/>
      <c r="L17" s="80">
        <v>0</v>
      </c>
      <c r="M17" s="11"/>
      <c r="N17" s="80">
        <v>0</v>
      </c>
      <c r="Q17" s="405"/>
      <c r="R17" s="405"/>
    </row>
    <row r="18" spans="1:18" s="401" customFormat="1" ht="15" customHeight="1" x14ac:dyDescent="0.3">
      <c r="A18" s="8"/>
      <c r="B18" s="8"/>
      <c r="C18" s="8"/>
      <c r="D18" s="8"/>
      <c r="E18" s="8"/>
      <c r="F18" s="24" t="s">
        <v>16</v>
      </c>
      <c r="G18" s="8"/>
      <c r="H18" s="8"/>
      <c r="I18" s="8"/>
      <c r="J18" s="8"/>
      <c r="K18" s="8"/>
      <c r="L18" s="80">
        <v>0</v>
      </c>
      <c r="M18" s="11"/>
      <c r="N18" s="80">
        <v>0</v>
      </c>
      <c r="Q18" s="405"/>
      <c r="R18" s="405"/>
    </row>
    <row r="19" spans="1:18" s="401" customFormat="1" ht="15" customHeight="1" x14ac:dyDescent="0.3">
      <c r="A19" s="8"/>
      <c r="B19" s="8"/>
      <c r="C19" s="8"/>
      <c r="D19" s="22" t="s">
        <v>17</v>
      </c>
      <c r="E19" s="8" t="s">
        <v>18</v>
      </c>
      <c r="F19" s="8"/>
      <c r="G19" s="8"/>
      <c r="H19" s="8"/>
      <c r="I19" s="8"/>
      <c r="J19" s="8"/>
      <c r="K19" s="8"/>
      <c r="L19" s="10">
        <v>1499.1627483582799</v>
      </c>
      <c r="M19" s="11"/>
      <c r="N19" s="10">
        <v>0</v>
      </c>
      <c r="Q19" s="405"/>
      <c r="R19" s="405"/>
    </row>
    <row r="20" spans="1:18" s="401" customFormat="1" ht="15" customHeight="1" x14ac:dyDescent="0.3">
      <c r="A20" s="8"/>
      <c r="B20" s="8"/>
      <c r="C20" s="8"/>
      <c r="D20" s="8"/>
      <c r="E20" s="8"/>
      <c r="F20" s="24" t="s">
        <v>15</v>
      </c>
      <c r="G20" s="8"/>
      <c r="H20" s="8"/>
      <c r="I20" s="8"/>
      <c r="J20" s="8"/>
      <c r="K20" s="8"/>
      <c r="L20" s="80">
        <v>0</v>
      </c>
      <c r="M20" s="25"/>
      <c r="N20" s="80">
        <v>0</v>
      </c>
      <c r="Q20" s="405"/>
      <c r="R20" s="405"/>
    </row>
    <row r="21" spans="1:18" s="401" customFormat="1" ht="15" customHeight="1" x14ac:dyDescent="0.3">
      <c r="A21" s="8"/>
      <c r="B21" s="8"/>
      <c r="C21" s="8"/>
      <c r="D21" s="8"/>
      <c r="E21" s="8"/>
      <c r="F21" s="24" t="s">
        <v>16</v>
      </c>
      <c r="G21" s="8"/>
      <c r="H21" s="8"/>
      <c r="I21" s="8"/>
      <c r="J21" s="8"/>
      <c r="K21" s="8"/>
      <c r="L21" s="80">
        <v>1499.1627483582799</v>
      </c>
      <c r="M21" s="25"/>
      <c r="N21" s="80">
        <v>0</v>
      </c>
      <c r="Q21" s="405"/>
      <c r="R21" s="405"/>
    </row>
    <row r="22" spans="1:18" s="401" customFormat="1" ht="7.5" customHeight="1" x14ac:dyDescent="0.3">
      <c r="A22" s="8"/>
      <c r="B22" s="8"/>
      <c r="C22" s="8"/>
      <c r="D22" s="8"/>
      <c r="E22" s="8"/>
      <c r="F22" s="24"/>
      <c r="G22" s="8"/>
      <c r="H22" s="8"/>
      <c r="I22" s="8"/>
      <c r="J22" s="8"/>
      <c r="K22" s="8"/>
      <c r="L22" s="80"/>
      <c r="M22" s="25"/>
      <c r="N22" s="80"/>
      <c r="Q22" s="405"/>
      <c r="R22" s="405"/>
    </row>
    <row r="23" spans="1:18" s="401" customFormat="1" ht="14.4" x14ac:dyDescent="0.3">
      <c r="A23" s="8"/>
      <c r="B23" s="8"/>
      <c r="C23" s="8"/>
      <c r="D23" s="8" t="s">
        <v>19</v>
      </c>
      <c r="E23" s="8"/>
      <c r="F23" s="8"/>
      <c r="G23" s="8"/>
      <c r="H23" s="8"/>
      <c r="I23" s="8"/>
      <c r="J23" s="8"/>
      <c r="K23" s="8"/>
      <c r="L23" s="17">
        <v>3373.2037609862973</v>
      </c>
      <c r="M23" s="19"/>
      <c r="N23" s="17">
        <v>3863.3235131961028</v>
      </c>
      <c r="Q23" s="405"/>
      <c r="R23" s="405"/>
    </row>
    <row r="24" spans="1:18" s="401" customFormat="1" ht="15" customHeight="1" x14ac:dyDescent="0.3">
      <c r="A24" s="8"/>
      <c r="B24" s="8"/>
      <c r="C24" s="8"/>
      <c r="D24" s="22" t="s">
        <v>11</v>
      </c>
      <c r="E24" s="23" t="s">
        <v>12</v>
      </c>
      <c r="F24" s="8"/>
      <c r="G24" s="8"/>
      <c r="H24" s="8"/>
      <c r="I24" s="8"/>
      <c r="J24" s="8"/>
      <c r="K24" s="8"/>
      <c r="L24" s="382">
        <v>2238.998379245892</v>
      </c>
      <c r="M24" s="11"/>
      <c r="N24" s="10">
        <v>3863.3235131961028</v>
      </c>
      <c r="Q24" s="405"/>
      <c r="R24" s="405"/>
    </row>
    <row r="25" spans="1:18" s="401" customFormat="1" ht="15" customHeight="1" x14ac:dyDescent="0.3">
      <c r="A25" s="8"/>
      <c r="B25" s="8"/>
      <c r="C25" s="8"/>
      <c r="D25" s="22" t="s">
        <v>13</v>
      </c>
      <c r="E25" s="8" t="s">
        <v>14</v>
      </c>
      <c r="F25" s="8"/>
      <c r="G25" s="8"/>
      <c r="H25" s="8"/>
      <c r="I25" s="8"/>
      <c r="J25" s="8"/>
      <c r="K25" s="8"/>
      <c r="L25" s="382">
        <v>0</v>
      </c>
      <c r="M25" s="11"/>
      <c r="N25" s="10">
        <v>0</v>
      </c>
      <c r="Q25" s="405"/>
      <c r="R25" s="405"/>
    </row>
    <row r="26" spans="1:18" s="401" customFormat="1" ht="15" customHeight="1" x14ac:dyDescent="0.3">
      <c r="A26" s="8"/>
      <c r="B26" s="8"/>
      <c r="C26" s="8"/>
      <c r="D26" s="8"/>
      <c r="E26" s="8"/>
      <c r="F26" s="24" t="s">
        <v>15</v>
      </c>
      <c r="G26" s="8"/>
      <c r="H26" s="8"/>
      <c r="I26" s="8"/>
      <c r="J26" s="8"/>
      <c r="K26" s="8"/>
      <c r="L26" s="383">
        <v>0</v>
      </c>
      <c r="M26" s="25"/>
      <c r="N26" s="80">
        <v>0</v>
      </c>
      <c r="Q26" s="405"/>
      <c r="R26" s="405"/>
    </row>
    <row r="27" spans="1:18" s="401" customFormat="1" ht="15" customHeight="1" x14ac:dyDescent="0.3">
      <c r="A27" s="8"/>
      <c r="B27" s="8"/>
      <c r="C27" s="8"/>
      <c r="D27" s="8"/>
      <c r="E27" s="8"/>
      <c r="F27" s="24" t="s">
        <v>16</v>
      </c>
      <c r="G27" s="8"/>
      <c r="H27" s="8"/>
      <c r="I27" s="8"/>
      <c r="J27" s="8"/>
      <c r="K27" s="8"/>
      <c r="L27" s="80">
        <v>0</v>
      </c>
      <c r="M27" s="25"/>
      <c r="N27" s="80">
        <v>0</v>
      </c>
      <c r="Q27" s="405"/>
      <c r="R27" s="405"/>
    </row>
    <row r="28" spans="1:18" s="401" customFormat="1" ht="15" customHeight="1" x14ac:dyDescent="0.3">
      <c r="A28" s="8"/>
      <c r="B28" s="8"/>
      <c r="C28" s="8"/>
      <c r="D28" s="22" t="s">
        <v>17</v>
      </c>
      <c r="E28" s="8" t="s">
        <v>18</v>
      </c>
      <c r="F28" s="8"/>
      <c r="G28" s="8"/>
      <c r="H28" s="8"/>
      <c r="I28" s="8"/>
      <c r="J28" s="8"/>
      <c r="K28" s="8"/>
      <c r="L28" s="10">
        <v>1134.2053817404051</v>
      </c>
      <c r="M28" s="11"/>
      <c r="N28" s="10">
        <v>0</v>
      </c>
      <c r="Q28" s="405"/>
      <c r="R28" s="405"/>
    </row>
    <row r="29" spans="1:18" s="401" customFormat="1" ht="15" customHeight="1" x14ac:dyDescent="0.3">
      <c r="A29" s="8"/>
      <c r="B29" s="8"/>
      <c r="C29" s="8"/>
      <c r="D29" s="8"/>
      <c r="E29" s="8"/>
      <c r="F29" s="24" t="s">
        <v>15</v>
      </c>
      <c r="G29" s="8"/>
      <c r="H29" s="8"/>
      <c r="I29" s="8"/>
      <c r="J29" s="8"/>
      <c r="K29" s="8"/>
      <c r="L29" s="80">
        <v>0</v>
      </c>
      <c r="M29" s="25"/>
      <c r="N29" s="80">
        <v>0</v>
      </c>
      <c r="Q29" s="405"/>
      <c r="R29" s="405"/>
    </row>
    <row r="30" spans="1:18" s="401" customFormat="1" ht="15" customHeight="1" x14ac:dyDescent="0.3">
      <c r="A30" s="53"/>
      <c r="B30" s="8"/>
      <c r="C30" s="8"/>
      <c r="D30" s="8"/>
      <c r="E30" s="8"/>
      <c r="F30" s="24" t="s">
        <v>16</v>
      </c>
      <c r="G30" s="8"/>
      <c r="H30" s="8"/>
      <c r="I30" s="8"/>
      <c r="J30" s="8"/>
      <c r="K30" s="8"/>
      <c r="L30" s="80">
        <v>1134.2053817404051</v>
      </c>
      <c r="M30" s="25"/>
      <c r="N30" s="80">
        <v>0</v>
      </c>
      <c r="Q30" s="405"/>
      <c r="R30" s="405"/>
    </row>
    <row r="31" spans="1:18" s="401" customFormat="1" ht="14.4" x14ac:dyDescent="0.3">
      <c r="A31" s="8"/>
      <c r="B31" s="8"/>
      <c r="C31" s="8"/>
      <c r="D31" s="8"/>
      <c r="E31" s="8"/>
      <c r="F31" s="8"/>
      <c r="G31" s="8"/>
      <c r="H31" s="8"/>
      <c r="I31" s="8"/>
      <c r="J31" s="8"/>
      <c r="K31" s="8"/>
      <c r="L31" s="17"/>
      <c r="M31" s="11"/>
      <c r="N31" s="17"/>
      <c r="Q31" s="405"/>
      <c r="R31" s="405"/>
    </row>
    <row r="32" spans="1:18" s="401" customFormat="1" ht="15" customHeight="1" x14ac:dyDescent="0.3">
      <c r="A32" s="8"/>
      <c r="B32" s="8"/>
      <c r="C32" s="8" t="s">
        <v>20</v>
      </c>
      <c r="D32" s="8" t="s">
        <v>80</v>
      </c>
      <c r="E32" s="8"/>
      <c r="F32" s="24"/>
      <c r="G32" s="8"/>
      <c r="H32" s="8"/>
      <c r="I32" s="8"/>
      <c r="J32" s="8"/>
      <c r="K32" s="8"/>
      <c r="L32" s="17">
        <v>880.91546059300822</v>
      </c>
      <c r="M32" s="19"/>
      <c r="N32" s="17">
        <v>510.0006620311043</v>
      </c>
      <c r="Q32" s="405"/>
      <c r="R32" s="405"/>
    </row>
    <row r="33" spans="1:18" s="401" customFormat="1" ht="7.5" customHeight="1" x14ac:dyDescent="0.3">
      <c r="A33" s="8"/>
      <c r="B33" s="466"/>
      <c r="C33" s="8"/>
      <c r="D33" s="8"/>
      <c r="E33" s="8"/>
      <c r="F33" s="8"/>
      <c r="G33" s="8"/>
      <c r="H33" s="8"/>
      <c r="I33" s="8"/>
      <c r="J33" s="8"/>
      <c r="K33" s="8"/>
      <c r="L33" s="17"/>
      <c r="M33" s="11"/>
      <c r="N33" s="17"/>
      <c r="Q33" s="405"/>
      <c r="R33" s="405"/>
    </row>
    <row r="34" spans="1:18" s="401" customFormat="1" ht="14.4" x14ac:dyDescent="0.3">
      <c r="A34" s="8"/>
      <c r="B34" s="466"/>
      <c r="C34" s="8"/>
      <c r="D34" s="22" t="s">
        <v>11</v>
      </c>
      <c r="E34" s="8" t="s">
        <v>21</v>
      </c>
      <c r="F34" s="8"/>
      <c r="G34" s="8"/>
      <c r="H34" s="8"/>
      <c r="I34" s="8"/>
      <c r="J34" s="8"/>
      <c r="K34" s="8"/>
      <c r="L34" s="10">
        <v>550.31969849896734</v>
      </c>
      <c r="M34" s="11"/>
      <c r="N34" s="10">
        <v>508.13169229092563</v>
      </c>
      <c r="Q34" s="405"/>
      <c r="R34" s="405"/>
    </row>
    <row r="35" spans="1:18" s="401" customFormat="1" ht="14.4" x14ac:dyDescent="0.3">
      <c r="A35" s="8"/>
      <c r="B35" s="466"/>
      <c r="C35" s="8"/>
      <c r="D35" s="22" t="s">
        <v>13</v>
      </c>
      <c r="E35" s="8" t="s">
        <v>22</v>
      </c>
      <c r="F35" s="8"/>
      <c r="G35" s="8"/>
      <c r="H35" s="8"/>
      <c r="I35" s="8"/>
      <c r="J35" s="8"/>
      <c r="K35" s="8"/>
      <c r="L35" s="426">
        <v>7.0184642905237489</v>
      </c>
      <c r="M35" s="11"/>
      <c r="N35" s="10">
        <v>7.0253472502757449E-3</v>
      </c>
      <c r="Q35" s="405"/>
      <c r="R35" s="405"/>
    </row>
    <row r="36" spans="1:18" s="401" customFormat="1" ht="15.75" customHeight="1" x14ac:dyDescent="0.3">
      <c r="A36" s="8"/>
      <c r="B36" s="466"/>
      <c r="C36" s="8"/>
      <c r="D36" s="8"/>
      <c r="E36" s="8"/>
      <c r="F36" s="24" t="s">
        <v>15</v>
      </c>
      <c r="G36" s="8"/>
      <c r="H36" s="8"/>
      <c r="I36" s="8"/>
      <c r="J36" s="8"/>
      <c r="K36" s="8"/>
      <c r="L36" s="81">
        <v>7.0184622905237486</v>
      </c>
      <c r="M36" s="11"/>
      <c r="N36" s="81">
        <v>7.0253472502757449E-3</v>
      </c>
      <c r="Q36" s="405"/>
      <c r="R36" s="405"/>
    </row>
    <row r="37" spans="1:18" s="401" customFormat="1" ht="14.4" x14ac:dyDescent="0.3">
      <c r="A37" s="8"/>
      <c r="B37" s="466"/>
      <c r="C37" s="8"/>
      <c r="D37" s="8"/>
      <c r="E37" s="8"/>
      <c r="F37" s="24" t="s">
        <v>16</v>
      </c>
      <c r="G37" s="8"/>
      <c r="H37" s="8"/>
      <c r="I37" s="8"/>
      <c r="J37" s="8"/>
      <c r="K37" s="8"/>
      <c r="L37" s="81">
        <v>1.9999999999999999E-6</v>
      </c>
      <c r="M37" s="11"/>
      <c r="N37" s="81">
        <v>0</v>
      </c>
      <c r="Q37" s="405"/>
      <c r="R37" s="405"/>
    </row>
    <row r="38" spans="1:18" s="401" customFormat="1" ht="14.4" x14ac:dyDescent="0.3">
      <c r="A38" s="8"/>
      <c r="B38" s="466"/>
      <c r="C38" s="8"/>
      <c r="D38" s="22" t="s">
        <v>17</v>
      </c>
      <c r="E38" s="8" t="s">
        <v>23</v>
      </c>
      <c r="F38" s="8"/>
      <c r="G38" s="8"/>
      <c r="H38" s="8"/>
      <c r="I38" s="8"/>
      <c r="J38" s="8"/>
      <c r="K38" s="8"/>
      <c r="L38" s="10">
        <v>323.57729780351718</v>
      </c>
      <c r="M38" s="11"/>
      <c r="N38" s="10">
        <v>1.8619443929284289</v>
      </c>
      <c r="Q38" s="405"/>
      <c r="R38" s="405"/>
    </row>
    <row r="39" spans="1:18" s="401" customFormat="1" ht="14.4" x14ac:dyDescent="0.3">
      <c r="A39" s="8"/>
      <c r="B39" s="466"/>
      <c r="C39" s="8"/>
      <c r="D39" s="8"/>
      <c r="E39" s="8"/>
      <c r="F39" s="24" t="s">
        <v>15</v>
      </c>
      <c r="G39" s="8"/>
      <c r="H39" s="8"/>
      <c r="I39" s="8"/>
      <c r="J39" s="8"/>
      <c r="K39" s="8"/>
      <c r="L39" s="81">
        <v>314.53509854262035</v>
      </c>
      <c r="M39" s="11"/>
      <c r="N39" s="81">
        <v>0</v>
      </c>
      <c r="Q39" s="405"/>
      <c r="R39" s="405"/>
    </row>
    <row r="40" spans="1:18" s="401" customFormat="1" ht="14.4" x14ac:dyDescent="0.3">
      <c r="A40" s="8"/>
      <c r="B40" s="466"/>
      <c r="C40" s="8"/>
      <c r="D40" s="8"/>
      <c r="E40" s="8"/>
      <c r="F40" s="24" t="s">
        <v>16</v>
      </c>
      <c r="G40" s="8"/>
      <c r="H40" s="8"/>
      <c r="I40" s="8"/>
      <c r="J40" s="8"/>
      <c r="K40" s="8"/>
      <c r="L40" s="81">
        <v>9.042199260896858</v>
      </c>
      <c r="M40" s="11"/>
      <c r="N40" s="81">
        <v>1.8619443929284289</v>
      </c>
      <c r="Q40" s="405"/>
      <c r="R40" s="405"/>
    </row>
    <row r="41" spans="1:18" s="401" customFormat="1" ht="7.5" customHeight="1" x14ac:dyDescent="0.3">
      <c r="A41" s="8"/>
      <c r="B41" s="466"/>
      <c r="C41" s="8"/>
      <c r="D41" s="8"/>
      <c r="E41" s="8"/>
      <c r="F41" s="8"/>
      <c r="G41" s="8"/>
      <c r="H41" s="8"/>
      <c r="I41" s="8"/>
      <c r="J41" s="8"/>
      <c r="K41" s="8"/>
      <c r="L41" s="81"/>
      <c r="M41" s="11"/>
      <c r="N41" s="81"/>
      <c r="Q41" s="405"/>
      <c r="R41" s="405"/>
    </row>
    <row r="42" spans="1:18" s="401" customFormat="1" ht="14.4" x14ac:dyDescent="0.3">
      <c r="A42" s="8"/>
      <c r="B42" s="466"/>
      <c r="C42" s="8"/>
      <c r="D42" s="22"/>
      <c r="E42" s="8"/>
      <c r="F42" s="8"/>
      <c r="G42" s="8"/>
      <c r="H42" s="8"/>
      <c r="I42" s="8"/>
      <c r="J42" s="8"/>
      <c r="K42" s="8"/>
      <c r="L42" s="10"/>
      <c r="M42" s="47"/>
      <c r="N42" s="10"/>
      <c r="Q42" s="405"/>
      <c r="R42" s="405"/>
    </row>
    <row r="43" spans="1:18" s="401" customFormat="1" ht="7.5" customHeight="1" x14ac:dyDescent="0.3">
      <c r="A43" s="8"/>
      <c r="B43" s="466"/>
      <c r="C43" s="8"/>
      <c r="D43" s="8"/>
      <c r="E43" s="8"/>
      <c r="F43" s="8"/>
      <c r="G43" s="8"/>
      <c r="H43" s="8"/>
      <c r="I43" s="8"/>
      <c r="J43" s="8"/>
      <c r="K43" s="8"/>
      <c r="L43" s="17"/>
      <c r="M43" s="11"/>
      <c r="N43" s="17"/>
      <c r="Q43" s="405"/>
      <c r="R43" s="405"/>
    </row>
    <row r="44" spans="1:18" s="401" customFormat="1" ht="14.4" x14ac:dyDescent="0.3">
      <c r="A44" s="8"/>
      <c r="B44" s="466">
        <v>2</v>
      </c>
      <c r="C44" s="21" t="s">
        <v>24</v>
      </c>
      <c r="D44" s="8"/>
      <c r="E44" s="8"/>
      <c r="F44" s="8"/>
      <c r="G44" s="8"/>
      <c r="H44" s="8"/>
      <c r="I44" s="8"/>
      <c r="J44" s="8"/>
      <c r="K44" s="8"/>
      <c r="L44" s="79">
        <v>6773.1273911668814</v>
      </c>
      <c r="M44" s="11"/>
      <c r="N44" s="384">
        <v>0</v>
      </c>
      <c r="Q44" s="405"/>
      <c r="R44" s="405"/>
    </row>
    <row r="45" spans="1:18" s="401" customFormat="1" x14ac:dyDescent="0.3">
      <c r="A45" s="1"/>
      <c r="B45" s="466"/>
      <c r="C45" s="8"/>
      <c r="D45" s="8"/>
      <c r="E45" s="8"/>
      <c r="F45" s="8"/>
      <c r="G45" s="8"/>
      <c r="H45" s="8"/>
      <c r="I45" s="8"/>
      <c r="J45" s="8"/>
      <c r="K45" s="8"/>
      <c r="L45" s="10"/>
      <c r="M45" s="11"/>
      <c r="N45" s="10"/>
      <c r="Q45" s="405"/>
      <c r="R45" s="405"/>
    </row>
    <row r="46" spans="1:18" s="401" customFormat="1" ht="14.4" x14ac:dyDescent="0.3">
      <c r="A46" s="8"/>
      <c r="B46" s="466">
        <v>3</v>
      </c>
      <c r="C46" s="21" t="s">
        <v>25</v>
      </c>
      <c r="D46" s="8"/>
      <c r="E46" s="8"/>
      <c r="F46" s="8"/>
      <c r="G46" s="8"/>
      <c r="H46" s="8"/>
      <c r="I46" s="8"/>
      <c r="J46" s="8"/>
      <c r="K46" s="8"/>
      <c r="L46" s="79">
        <v>10834.588415833194</v>
      </c>
      <c r="M46" s="11"/>
      <c r="N46" s="384">
        <v>0</v>
      </c>
      <c r="Q46" s="405"/>
      <c r="R46" s="405"/>
    </row>
    <row r="47" spans="1:18" s="401" customFormat="1" ht="14.4" x14ac:dyDescent="0.3">
      <c r="A47" s="8"/>
      <c r="B47" s="466"/>
      <c r="C47" s="21"/>
      <c r="D47" s="8"/>
      <c r="E47" s="8"/>
      <c r="F47" s="8"/>
      <c r="G47" s="8"/>
      <c r="H47" s="8"/>
      <c r="I47" s="8"/>
      <c r="J47" s="8"/>
      <c r="K47" s="8"/>
      <c r="L47" s="10"/>
      <c r="M47" s="11"/>
      <c r="N47" s="10"/>
      <c r="Q47" s="405"/>
      <c r="R47" s="405"/>
    </row>
    <row r="48" spans="1:18" s="401" customFormat="1" ht="14.4" x14ac:dyDescent="0.3">
      <c r="A48" s="8"/>
      <c r="B48" s="466">
        <v>4</v>
      </c>
      <c r="C48" s="21" t="s">
        <v>26</v>
      </c>
      <c r="D48" s="8"/>
      <c r="E48" s="8"/>
      <c r="F48" s="8"/>
      <c r="G48" s="8"/>
      <c r="H48" s="14"/>
      <c r="I48" s="8" t="s">
        <v>27</v>
      </c>
      <c r="J48" s="8"/>
      <c r="K48" s="8"/>
      <c r="L48" s="79">
        <v>11743.995512437918</v>
      </c>
      <c r="M48" s="11"/>
      <c r="N48" s="79">
        <v>0</v>
      </c>
      <c r="Q48" s="405"/>
      <c r="R48" s="405"/>
    </row>
    <row r="49" spans="1:32" ht="14.4" x14ac:dyDescent="0.3">
      <c r="A49" s="8"/>
      <c r="C49" s="97"/>
      <c r="H49" s="14"/>
      <c r="I49" s="8" t="s">
        <v>28</v>
      </c>
      <c r="L49" s="82">
        <v>9976042.6840000004</v>
      </c>
      <c r="N49" s="82">
        <v>0</v>
      </c>
      <c r="Q49" s="405"/>
      <c r="R49" s="405"/>
    </row>
    <row r="50" spans="1:32" ht="14.4" x14ac:dyDescent="0.3">
      <c r="A50" s="8"/>
      <c r="C50" s="97"/>
      <c r="Q50" s="405"/>
      <c r="R50" s="405"/>
    </row>
    <row r="51" spans="1:32" ht="14.4" x14ac:dyDescent="0.3">
      <c r="A51" s="8"/>
      <c r="B51" s="466">
        <v>5</v>
      </c>
      <c r="C51" s="21" t="s">
        <v>93</v>
      </c>
      <c r="G51" s="14"/>
      <c r="L51" s="79">
        <v>9399.4625032181011</v>
      </c>
      <c r="N51" s="79">
        <v>10632.609031243601</v>
      </c>
      <c r="Q51" s="405"/>
      <c r="R51" s="405"/>
    </row>
    <row r="52" spans="1:32" ht="7.5" customHeight="1" x14ac:dyDescent="0.3">
      <c r="A52" s="8"/>
      <c r="C52" s="15"/>
      <c r="G52" s="14"/>
      <c r="L52" s="17"/>
      <c r="N52" s="17"/>
      <c r="Q52" s="405"/>
      <c r="R52" s="405"/>
    </row>
    <row r="53" spans="1:32" ht="15.75" customHeight="1" x14ac:dyDescent="0.3">
      <c r="A53" s="8"/>
      <c r="C53" s="15"/>
      <c r="E53" s="26" t="s">
        <v>29</v>
      </c>
      <c r="F53" s="8" t="s">
        <v>82</v>
      </c>
      <c r="G53" s="14"/>
      <c r="L53" s="385">
        <v>0</v>
      </c>
      <c r="M53" s="65"/>
      <c r="N53" s="385">
        <v>0</v>
      </c>
      <c r="Q53" s="405"/>
      <c r="R53" s="405"/>
    </row>
    <row r="54" spans="1:32" ht="15.75" customHeight="1" x14ac:dyDescent="0.3">
      <c r="A54" s="8"/>
      <c r="C54" s="15"/>
      <c r="F54" s="8" t="s">
        <v>157</v>
      </c>
      <c r="G54" s="14"/>
      <c r="L54" s="386">
        <v>0</v>
      </c>
      <c r="N54" s="386">
        <v>0</v>
      </c>
      <c r="Q54" s="405"/>
      <c r="R54" s="405"/>
    </row>
    <row r="55" spans="1:32" ht="15.75" customHeight="1" x14ac:dyDescent="0.3">
      <c r="A55" s="8"/>
      <c r="C55" s="15"/>
      <c r="G55" s="14" t="s">
        <v>30</v>
      </c>
      <c r="L55" s="387">
        <v>0</v>
      </c>
      <c r="M55" s="388"/>
      <c r="N55" s="387">
        <v>0</v>
      </c>
      <c r="Q55" s="405"/>
      <c r="R55" s="405"/>
    </row>
    <row r="56" spans="1:32" ht="15.75" customHeight="1" x14ac:dyDescent="0.3">
      <c r="A56" s="8"/>
      <c r="C56" s="15"/>
      <c r="F56" s="8" t="s">
        <v>31</v>
      </c>
      <c r="G56" s="14"/>
      <c r="L56" s="10">
        <v>9399.4625032181011</v>
      </c>
      <c r="M56" s="388"/>
      <c r="N56" s="10">
        <v>10632.609031243601</v>
      </c>
      <c r="Q56" s="405"/>
      <c r="R56" s="405"/>
    </row>
    <row r="57" spans="1:32" s="407" customFormat="1" ht="15.75" customHeight="1" x14ac:dyDescent="0.3">
      <c r="A57" s="28"/>
      <c r="B57" s="28"/>
      <c r="C57" s="28"/>
      <c r="D57" s="28"/>
      <c r="E57" s="28"/>
      <c r="F57" s="28"/>
      <c r="G57" s="14" t="s">
        <v>30</v>
      </c>
      <c r="H57" s="28"/>
      <c r="I57" s="28"/>
      <c r="J57" s="28"/>
      <c r="K57" s="28"/>
      <c r="L57" s="80">
        <v>967.93592103251785</v>
      </c>
      <c r="M57" s="388"/>
      <c r="N57" s="80">
        <v>2891.6681938597244</v>
      </c>
      <c r="O57" s="401"/>
      <c r="P57" s="401"/>
      <c r="Q57" s="405"/>
      <c r="R57" s="405"/>
      <c r="S57" s="401"/>
      <c r="T57" s="401"/>
      <c r="U57" s="401"/>
      <c r="V57" s="401"/>
      <c r="W57" s="401"/>
      <c r="X57" s="401"/>
      <c r="Y57" s="401"/>
      <c r="Z57" s="401"/>
      <c r="AA57" s="401"/>
      <c r="AB57" s="401"/>
      <c r="AC57" s="401"/>
      <c r="AD57" s="401"/>
      <c r="AE57" s="401"/>
      <c r="AF57" s="401"/>
    </row>
    <row r="58" spans="1:32" ht="14.4" x14ac:dyDescent="0.3">
      <c r="A58" s="8"/>
      <c r="Q58" s="405"/>
      <c r="R58" s="405"/>
    </row>
    <row r="59" spans="1:32" ht="54.75" customHeight="1" x14ac:dyDescent="0.3">
      <c r="A59" s="8"/>
      <c r="B59" s="2" t="s">
        <v>32</v>
      </c>
      <c r="C59" s="1" t="s">
        <v>33</v>
      </c>
      <c r="L59" s="17">
        <v>4575.4142976752573</v>
      </c>
      <c r="M59" s="19"/>
      <c r="N59" s="17">
        <v>0</v>
      </c>
      <c r="Q59" s="405"/>
      <c r="R59" s="405"/>
    </row>
    <row r="60" spans="1:32" ht="14.4" x14ac:dyDescent="0.3">
      <c r="A60" s="8"/>
      <c r="E60" s="26" t="s">
        <v>29</v>
      </c>
      <c r="G60" s="64" t="s">
        <v>105</v>
      </c>
      <c r="H60" s="64"/>
      <c r="I60" s="64"/>
      <c r="J60" s="64"/>
      <c r="K60" s="64"/>
      <c r="L60" s="385">
        <v>0</v>
      </c>
      <c r="M60" s="65"/>
      <c r="N60" s="385">
        <v>0</v>
      </c>
      <c r="Q60" s="405"/>
      <c r="R60" s="405"/>
    </row>
    <row r="61" spans="1:32" ht="14.4" x14ac:dyDescent="0.3">
      <c r="A61" s="8"/>
      <c r="G61" s="64" t="s">
        <v>157</v>
      </c>
      <c r="H61" s="64"/>
      <c r="I61" s="64"/>
      <c r="J61" s="64"/>
      <c r="K61" s="64"/>
      <c r="L61" s="385">
        <v>0</v>
      </c>
      <c r="M61" s="65"/>
      <c r="N61" s="385">
        <v>0</v>
      </c>
      <c r="Q61" s="405"/>
      <c r="R61" s="405"/>
    </row>
    <row r="62" spans="1:32" ht="14.4" x14ac:dyDescent="0.3">
      <c r="A62" s="8"/>
      <c r="G62" s="64" t="s">
        <v>180</v>
      </c>
      <c r="H62" s="64"/>
      <c r="I62" s="64"/>
      <c r="J62" s="64"/>
      <c r="K62" s="64"/>
      <c r="L62" s="385">
        <v>0</v>
      </c>
      <c r="M62" s="65"/>
      <c r="N62" s="385">
        <v>0</v>
      </c>
      <c r="Q62" s="405"/>
      <c r="R62" s="405"/>
    </row>
    <row r="63" spans="1:32" ht="14.4" x14ac:dyDescent="0.3">
      <c r="A63" s="8"/>
      <c r="G63" s="8" t="s">
        <v>31</v>
      </c>
      <c r="H63" s="64"/>
      <c r="I63" s="64"/>
      <c r="J63" s="64"/>
      <c r="K63" s="64"/>
      <c r="L63" s="85">
        <v>4575.4142976752573</v>
      </c>
      <c r="M63" s="85"/>
      <c r="N63" s="66"/>
      <c r="Q63" s="405"/>
      <c r="R63" s="405"/>
    </row>
    <row r="64" spans="1:32" ht="14.4" x14ac:dyDescent="0.3">
      <c r="A64" s="8"/>
      <c r="G64" s="64"/>
      <c r="H64" s="64"/>
      <c r="I64" s="64"/>
      <c r="J64" s="64"/>
      <c r="K64" s="64"/>
      <c r="L64" s="85"/>
      <c r="M64" s="85"/>
      <c r="N64" s="66"/>
      <c r="Q64" s="405"/>
      <c r="R64" s="405"/>
    </row>
    <row r="65" spans="1:18" s="401" customFormat="1" x14ac:dyDescent="0.3">
      <c r="A65" s="1"/>
      <c r="B65" s="466"/>
      <c r="C65" s="8"/>
      <c r="D65" s="8"/>
      <c r="E65" s="8"/>
      <c r="F65" s="8"/>
      <c r="G65" s="64"/>
      <c r="H65" s="64"/>
      <c r="I65" s="64"/>
      <c r="J65" s="64"/>
      <c r="K65" s="64"/>
      <c r="L65" s="85"/>
      <c r="M65" s="85"/>
      <c r="N65" s="66"/>
      <c r="Q65" s="405"/>
      <c r="R65" s="405"/>
    </row>
    <row r="66" spans="1:18" s="401" customFormat="1" x14ac:dyDescent="0.3">
      <c r="A66" s="1"/>
      <c r="B66" s="466"/>
      <c r="C66" s="8"/>
      <c r="D66" s="8"/>
      <c r="E66" s="8"/>
      <c r="F66" s="8"/>
      <c r="G66" s="64"/>
      <c r="H66" s="64"/>
      <c r="I66" s="64"/>
      <c r="J66" s="64"/>
      <c r="K66" s="64"/>
      <c r="L66" s="85"/>
      <c r="M66" s="85"/>
      <c r="N66" s="66"/>
      <c r="Q66" s="405"/>
      <c r="R66" s="405"/>
    </row>
    <row r="67" spans="1:18" s="401" customFormat="1" x14ac:dyDescent="0.3">
      <c r="A67" s="1"/>
      <c r="B67" s="466"/>
      <c r="C67" s="8"/>
      <c r="D67" s="8"/>
      <c r="E67" s="8"/>
      <c r="F67" s="8"/>
      <c r="G67" s="64"/>
      <c r="H67" s="64"/>
      <c r="I67" s="64"/>
      <c r="J67" s="64"/>
      <c r="K67" s="64"/>
      <c r="L67" s="85"/>
      <c r="M67" s="85"/>
      <c r="N67" s="66"/>
      <c r="Q67" s="405"/>
      <c r="R67" s="405"/>
    </row>
    <row r="68" spans="1:18" s="401" customFormat="1" x14ac:dyDescent="0.3">
      <c r="A68" s="18" t="s">
        <v>76</v>
      </c>
      <c r="B68" s="466"/>
      <c r="C68" s="8"/>
      <c r="D68" s="8"/>
      <c r="E68" s="8"/>
      <c r="F68" s="8"/>
      <c r="G68" s="8"/>
      <c r="H68" s="8"/>
      <c r="I68" s="8"/>
      <c r="J68" s="8"/>
      <c r="K68" s="8"/>
      <c r="L68" s="10"/>
      <c r="M68" s="11"/>
      <c r="N68" s="48" t="s">
        <v>1</v>
      </c>
      <c r="Q68" s="405"/>
      <c r="R68" s="405"/>
    </row>
    <row r="69" spans="1:18" s="401" customFormat="1" x14ac:dyDescent="0.3">
      <c r="A69" s="1"/>
      <c r="B69" s="466"/>
      <c r="C69" s="8"/>
      <c r="D69" s="8"/>
      <c r="E69" s="8"/>
      <c r="F69" s="8"/>
      <c r="G69" s="8"/>
      <c r="H69" s="8"/>
      <c r="I69" s="8"/>
      <c r="J69" s="8"/>
      <c r="K69" s="8"/>
      <c r="L69" s="10"/>
      <c r="M69" s="11"/>
      <c r="N69" s="10"/>
      <c r="Q69" s="405"/>
      <c r="R69" s="405"/>
    </row>
    <row r="70" spans="1:18" s="401" customFormat="1" x14ac:dyDescent="0.3">
      <c r="A70" s="14"/>
      <c r="B70" s="466"/>
      <c r="C70" s="61"/>
      <c r="D70" s="60"/>
      <c r="E70" s="8"/>
      <c r="F70" s="8"/>
      <c r="G70" s="8"/>
      <c r="H70" s="8"/>
      <c r="I70" s="8"/>
      <c r="J70" s="8"/>
      <c r="K70" s="8"/>
      <c r="L70" s="75" t="s">
        <v>2</v>
      </c>
      <c r="M70" s="16"/>
      <c r="N70" s="75" t="s">
        <v>3</v>
      </c>
      <c r="Q70" s="405"/>
      <c r="R70" s="405"/>
    </row>
    <row r="71" spans="1:18" s="401" customFormat="1" x14ac:dyDescent="0.3">
      <c r="A71" s="1"/>
      <c r="B71" s="466"/>
      <c r="C71" s="8"/>
      <c r="D71" s="8"/>
      <c r="E71" s="8"/>
      <c r="F71" s="8"/>
      <c r="G71" s="8"/>
      <c r="H71" s="8"/>
      <c r="I71" s="8"/>
      <c r="J71" s="8"/>
      <c r="K71" s="8"/>
      <c r="L71" s="10"/>
      <c r="M71" s="11"/>
      <c r="N71" s="10"/>
      <c r="Q71" s="405"/>
      <c r="R71" s="405"/>
    </row>
    <row r="72" spans="1:18" s="401" customFormat="1" x14ac:dyDescent="0.3">
      <c r="A72" s="1"/>
      <c r="B72" s="29">
        <v>1</v>
      </c>
      <c r="C72" s="21" t="s">
        <v>34</v>
      </c>
      <c r="D72" s="8"/>
      <c r="E72" s="8"/>
      <c r="F72" s="8"/>
      <c r="G72" s="8"/>
      <c r="H72" s="8"/>
      <c r="I72" s="15" t="s">
        <v>35</v>
      </c>
      <c r="J72" s="13"/>
      <c r="K72" s="13"/>
      <c r="L72" s="79">
        <v>-445.83374922252045</v>
      </c>
      <c r="M72" s="30"/>
      <c r="N72" s="79">
        <v>-17398.749243094055</v>
      </c>
      <c r="Q72" s="405"/>
      <c r="R72" s="405"/>
    </row>
    <row r="73" spans="1:18" s="401" customFormat="1" x14ac:dyDescent="0.3">
      <c r="A73" s="1"/>
      <c r="B73" s="466"/>
      <c r="C73" s="15"/>
      <c r="D73" s="14"/>
      <c r="E73" s="8"/>
      <c r="F73" s="8"/>
      <c r="G73" s="8"/>
      <c r="H73" s="8"/>
      <c r="I73" s="13"/>
      <c r="J73" s="8"/>
      <c r="K73" s="8"/>
      <c r="L73" s="10"/>
      <c r="M73" s="30"/>
      <c r="N73" s="10"/>
      <c r="Q73" s="405"/>
      <c r="R73" s="405"/>
    </row>
    <row r="74" spans="1:18" s="401" customFormat="1" x14ac:dyDescent="0.3">
      <c r="A74" s="1"/>
      <c r="B74" s="466"/>
      <c r="C74" s="8"/>
      <c r="D74" s="8"/>
      <c r="E74" s="8"/>
      <c r="F74" s="8"/>
      <c r="G74" s="8"/>
      <c r="H74" s="8"/>
      <c r="I74" s="8" t="s">
        <v>29</v>
      </c>
      <c r="J74" s="31" t="s">
        <v>36</v>
      </c>
      <c r="K74" s="31"/>
      <c r="L74" s="10">
        <v>0</v>
      </c>
      <c r="M74" s="30"/>
      <c r="N74" s="10">
        <v>-5860.7686952942986</v>
      </c>
      <c r="Q74" s="405"/>
      <c r="R74" s="405"/>
    </row>
    <row r="75" spans="1:18" s="401" customFormat="1" x14ac:dyDescent="0.3">
      <c r="A75" s="1"/>
      <c r="B75" s="466"/>
      <c r="C75" s="8"/>
      <c r="D75" s="8"/>
      <c r="E75" s="8"/>
      <c r="F75" s="8"/>
      <c r="G75" s="8"/>
      <c r="H75" s="8"/>
      <c r="I75" s="13"/>
      <c r="J75" s="32" t="s">
        <v>37</v>
      </c>
      <c r="K75" s="32"/>
      <c r="L75" s="10">
        <v>0</v>
      </c>
      <c r="M75" s="30"/>
      <c r="N75" s="10">
        <v>-7944.5111970597536</v>
      </c>
      <c r="Q75" s="405"/>
      <c r="R75" s="405"/>
    </row>
    <row r="76" spans="1:18" s="401" customFormat="1" x14ac:dyDescent="0.3">
      <c r="A76" s="1"/>
      <c r="B76" s="466"/>
      <c r="C76" s="8"/>
      <c r="D76" s="8"/>
      <c r="E76" s="8"/>
      <c r="F76" s="8"/>
      <c r="G76" s="8"/>
      <c r="H76" s="8"/>
      <c r="I76" s="13"/>
      <c r="J76" s="31" t="s">
        <v>38</v>
      </c>
      <c r="K76" s="31"/>
      <c r="L76" s="10">
        <v>-445.83374922252045</v>
      </c>
      <c r="M76" s="30"/>
      <c r="N76" s="10">
        <v>-3593.4693507400011</v>
      </c>
      <c r="Q76" s="405"/>
      <c r="R76" s="405"/>
    </row>
    <row r="77" spans="1:18" s="401" customFormat="1" ht="12.75" customHeight="1" x14ac:dyDescent="0.3">
      <c r="A77" s="1"/>
      <c r="B77" s="466"/>
      <c r="C77" s="8"/>
      <c r="D77" s="8"/>
      <c r="E77" s="8"/>
      <c r="F77" s="8"/>
      <c r="G77" s="8"/>
      <c r="H77" s="8"/>
      <c r="I77" s="8"/>
      <c r="J77" s="8"/>
      <c r="K77" s="8"/>
      <c r="L77" s="27"/>
      <c r="M77" s="30"/>
      <c r="N77" s="27"/>
      <c r="Q77" s="405"/>
      <c r="R77" s="405"/>
    </row>
    <row r="78" spans="1:18" s="401" customFormat="1" x14ac:dyDescent="0.3">
      <c r="A78" s="1"/>
      <c r="B78" s="29">
        <v>2</v>
      </c>
      <c r="C78" s="21" t="s">
        <v>39</v>
      </c>
      <c r="D78" s="8"/>
      <c r="E78" s="8"/>
      <c r="F78" s="8"/>
      <c r="G78" s="8"/>
      <c r="H78" s="8"/>
      <c r="I78" s="13"/>
      <c r="J78" s="13"/>
      <c r="K78" s="13"/>
      <c r="L78" s="10"/>
      <c r="M78" s="30"/>
      <c r="N78" s="10"/>
      <c r="Q78" s="405"/>
      <c r="R78" s="405"/>
    </row>
    <row r="79" spans="1:18" s="401" customFormat="1" x14ac:dyDescent="0.3">
      <c r="A79" s="1"/>
      <c r="B79" s="29"/>
      <c r="C79" s="21" t="s">
        <v>40</v>
      </c>
      <c r="D79" s="8"/>
      <c r="E79" s="8"/>
      <c r="F79" s="8"/>
      <c r="G79" s="8"/>
      <c r="H79" s="8"/>
      <c r="I79" s="13"/>
      <c r="J79" s="13"/>
      <c r="K79" s="13"/>
      <c r="L79" s="79">
        <v>-20779.157678533957</v>
      </c>
      <c r="M79" s="30"/>
      <c r="N79" s="79">
        <v>724.55165798877897</v>
      </c>
      <c r="Q79" s="405"/>
      <c r="R79" s="405"/>
    </row>
    <row r="80" spans="1:18" s="401" customFormat="1" ht="12.75" customHeight="1" x14ac:dyDescent="0.3">
      <c r="A80" s="1"/>
      <c r="B80" s="29"/>
      <c r="C80" s="21" t="s">
        <v>41</v>
      </c>
      <c r="D80" s="14"/>
      <c r="E80" s="8"/>
      <c r="F80" s="8"/>
      <c r="G80" s="8"/>
      <c r="H80" s="8"/>
      <c r="I80" s="13"/>
      <c r="J80" s="13"/>
      <c r="K80" s="13"/>
      <c r="L80" s="10"/>
      <c r="M80" s="30"/>
      <c r="N80" s="10"/>
      <c r="Q80" s="405"/>
      <c r="R80" s="405"/>
    </row>
    <row r="81" spans="1:18" s="403" customFormat="1" ht="14.4" x14ac:dyDescent="0.3">
      <c r="A81" s="8"/>
      <c r="B81" s="466"/>
      <c r="C81" s="8" t="s">
        <v>8</v>
      </c>
      <c r="D81" s="8" t="s">
        <v>42</v>
      </c>
      <c r="E81" s="8"/>
      <c r="F81" s="8"/>
      <c r="G81" s="8"/>
      <c r="H81" s="8"/>
      <c r="I81" s="15" t="s">
        <v>35</v>
      </c>
      <c r="J81" s="13"/>
      <c r="K81" s="13"/>
      <c r="L81" s="79">
        <v>-42235.157678533957</v>
      </c>
      <c r="M81" s="33"/>
      <c r="N81" s="79">
        <v>-13859.242670800371</v>
      </c>
      <c r="O81" s="401"/>
      <c r="P81" s="401"/>
      <c r="Q81" s="405"/>
      <c r="R81" s="405"/>
    </row>
    <row r="82" spans="1:18" s="403" customFormat="1" ht="9" customHeight="1" x14ac:dyDescent="0.3">
      <c r="A82" s="8"/>
      <c r="B82" s="466"/>
      <c r="C82" s="8"/>
      <c r="D82" s="8"/>
      <c r="E82" s="8"/>
      <c r="F82" s="8"/>
      <c r="G82" s="8"/>
      <c r="H82" s="8"/>
      <c r="I82" s="13"/>
      <c r="J82" s="8"/>
      <c r="K82" s="8"/>
      <c r="L82" s="10"/>
      <c r="M82" s="30"/>
      <c r="N82" s="10"/>
      <c r="O82" s="401"/>
      <c r="P82" s="401"/>
      <c r="Q82" s="405"/>
      <c r="R82" s="405"/>
    </row>
    <row r="83" spans="1:18" s="403" customFormat="1" ht="14.4" x14ac:dyDescent="0.3">
      <c r="A83" s="8"/>
      <c r="B83" s="8"/>
      <c r="C83" s="8"/>
      <c r="D83" s="8"/>
      <c r="E83" s="8"/>
      <c r="F83" s="8"/>
      <c r="G83" s="8"/>
      <c r="H83" s="8"/>
      <c r="I83" s="8" t="s">
        <v>29</v>
      </c>
      <c r="J83" s="31" t="s">
        <v>36</v>
      </c>
      <c r="K83" s="31"/>
      <c r="L83" s="10">
        <v>-14619.988028001595</v>
      </c>
      <c r="M83" s="11"/>
      <c r="N83" s="10">
        <v>-5182.4948877467277</v>
      </c>
      <c r="O83" s="401"/>
      <c r="P83" s="401"/>
      <c r="Q83" s="405"/>
      <c r="R83" s="405"/>
    </row>
    <row r="84" spans="1:18" s="403" customFormat="1" ht="14.4" x14ac:dyDescent="0.3">
      <c r="A84" s="8"/>
      <c r="B84" s="8"/>
      <c r="C84" s="8"/>
      <c r="D84" s="8"/>
      <c r="E84" s="8"/>
      <c r="F84" s="8"/>
      <c r="G84" s="8"/>
      <c r="H84" s="8"/>
      <c r="I84" s="13"/>
      <c r="J84" s="32" t="s">
        <v>37</v>
      </c>
      <c r="K84" s="32"/>
      <c r="L84" s="10">
        <v>-13375.476663905709</v>
      </c>
      <c r="M84" s="11"/>
      <c r="N84" s="10">
        <v>-5991.9458659592365</v>
      </c>
      <c r="O84" s="401"/>
      <c r="P84" s="401"/>
      <c r="Q84" s="405"/>
      <c r="R84" s="405"/>
    </row>
    <row r="85" spans="1:18" s="403" customFormat="1" ht="14.4" x14ac:dyDescent="0.3">
      <c r="A85" s="8"/>
      <c r="B85" s="8"/>
      <c r="C85" s="8"/>
      <c r="D85" s="8"/>
      <c r="E85" s="8"/>
      <c r="F85" s="8"/>
      <c r="G85" s="8"/>
      <c r="H85" s="8"/>
      <c r="I85" s="13"/>
      <c r="J85" s="31" t="s">
        <v>38</v>
      </c>
      <c r="K85" s="31"/>
      <c r="L85" s="10">
        <v>-14239.692986626647</v>
      </c>
      <c r="M85" s="11"/>
      <c r="N85" s="10">
        <v>-2684.8019170944085</v>
      </c>
      <c r="O85" s="401"/>
      <c r="P85" s="401"/>
      <c r="Q85" s="405"/>
      <c r="R85" s="405"/>
    </row>
    <row r="86" spans="1:18" s="403" customFormat="1" ht="13.5" customHeight="1" x14ac:dyDescent="0.3">
      <c r="A86" s="8"/>
      <c r="B86" s="8"/>
      <c r="C86" s="8"/>
      <c r="D86" s="8"/>
      <c r="E86" s="8"/>
      <c r="F86" s="8"/>
      <c r="G86" s="8"/>
      <c r="H86" s="8"/>
      <c r="I86" s="13"/>
      <c r="J86" s="31"/>
      <c r="K86" s="31"/>
      <c r="L86" s="10"/>
      <c r="M86" s="30"/>
      <c r="N86" s="10"/>
      <c r="O86" s="401"/>
      <c r="P86" s="401"/>
      <c r="Q86" s="405"/>
      <c r="R86" s="405"/>
    </row>
    <row r="87" spans="1:18" s="403" customFormat="1" ht="14.4" x14ac:dyDescent="0.3">
      <c r="A87" s="8"/>
      <c r="B87" s="8"/>
      <c r="C87" s="8" t="s">
        <v>20</v>
      </c>
      <c r="D87" s="8" t="s">
        <v>43</v>
      </c>
      <c r="E87" s="8"/>
      <c r="F87" s="8"/>
      <c r="G87" s="8"/>
      <c r="H87" s="8"/>
      <c r="I87" s="15" t="s">
        <v>44</v>
      </c>
      <c r="J87" s="13"/>
      <c r="K87" s="13"/>
      <c r="L87" s="79">
        <v>21456</v>
      </c>
      <c r="M87" s="30"/>
      <c r="N87" s="79">
        <v>14583.79432878915</v>
      </c>
      <c r="O87" s="401"/>
      <c r="P87" s="401"/>
      <c r="Q87" s="405"/>
      <c r="R87" s="405"/>
    </row>
    <row r="88" spans="1:18" s="403" customFormat="1" ht="9" customHeight="1" x14ac:dyDescent="0.3">
      <c r="A88" s="8"/>
      <c r="B88" s="8"/>
      <c r="C88" s="8"/>
      <c r="D88" s="8"/>
      <c r="E88" s="8"/>
      <c r="F88" s="8"/>
      <c r="G88" s="8"/>
      <c r="H88" s="8"/>
      <c r="I88" s="13"/>
      <c r="J88" s="8"/>
      <c r="K88" s="8"/>
      <c r="L88" s="10"/>
      <c r="M88" s="30"/>
      <c r="N88" s="10"/>
      <c r="O88" s="401"/>
      <c r="P88" s="401"/>
      <c r="Q88" s="405"/>
      <c r="R88" s="405"/>
    </row>
    <row r="89" spans="1:18" s="403" customFormat="1" ht="14.4" x14ac:dyDescent="0.3">
      <c r="A89" s="8"/>
      <c r="B89" s="8"/>
      <c r="C89" s="8"/>
      <c r="D89" s="8"/>
      <c r="E89" s="8"/>
      <c r="F89" s="8"/>
      <c r="G89" s="8"/>
      <c r="H89" s="8"/>
      <c r="I89" s="8" t="s">
        <v>29</v>
      </c>
      <c r="J89" s="31" t="s">
        <v>36</v>
      </c>
      <c r="K89" s="31"/>
      <c r="L89" s="10">
        <v>13985</v>
      </c>
      <c r="M89" s="30"/>
      <c r="N89" s="10">
        <v>5342.6875726208709</v>
      </c>
      <c r="O89" s="401"/>
      <c r="P89" s="401"/>
      <c r="Q89" s="405"/>
      <c r="R89" s="405"/>
    </row>
    <row r="90" spans="1:18" s="403" customFormat="1" ht="14.4" x14ac:dyDescent="0.3">
      <c r="A90" s="8"/>
      <c r="B90" s="8"/>
      <c r="C90" s="8"/>
      <c r="D90" s="8"/>
      <c r="E90" s="8"/>
      <c r="F90" s="8"/>
      <c r="G90" s="8"/>
      <c r="H90" s="8"/>
      <c r="I90" s="13"/>
      <c r="J90" s="32" t="s">
        <v>37</v>
      </c>
      <c r="K90" s="32"/>
      <c r="L90" s="10">
        <v>6365</v>
      </c>
      <c r="M90" s="30"/>
      <c r="N90" s="10">
        <v>6232.7212101242685</v>
      </c>
      <c r="O90" s="401"/>
      <c r="P90" s="401"/>
      <c r="Q90" s="405"/>
      <c r="R90" s="405"/>
    </row>
    <row r="91" spans="1:18" s="403" customFormat="1" ht="14.4" x14ac:dyDescent="0.3">
      <c r="A91" s="8"/>
      <c r="B91" s="8"/>
      <c r="C91" s="8"/>
      <c r="D91" s="8"/>
      <c r="E91" s="8"/>
      <c r="F91" s="8"/>
      <c r="G91" s="8"/>
      <c r="H91" s="8"/>
      <c r="I91" s="13"/>
      <c r="J91" s="31" t="s">
        <v>38</v>
      </c>
      <c r="K91" s="31"/>
      <c r="L91" s="10">
        <v>1106</v>
      </c>
      <c r="M91" s="30"/>
      <c r="N91" s="10">
        <v>3008.3855460440104</v>
      </c>
      <c r="O91" s="401"/>
      <c r="P91" s="401"/>
      <c r="Q91" s="405"/>
      <c r="R91" s="405"/>
    </row>
    <row r="92" spans="1:18" s="403" customFormat="1" ht="12" customHeight="1" x14ac:dyDescent="0.3">
      <c r="A92" s="8"/>
      <c r="B92" s="8"/>
      <c r="C92" s="8"/>
      <c r="D92" s="8"/>
      <c r="E92" s="8"/>
      <c r="F92" s="8"/>
      <c r="G92" s="8"/>
      <c r="H92" s="8"/>
      <c r="I92" s="13"/>
      <c r="J92" s="13"/>
      <c r="K92" s="13"/>
      <c r="L92" s="10"/>
      <c r="M92" s="30"/>
      <c r="N92" s="10"/>
      <c r="O92" s="401"/>
      <c r="P92" s="401"/>
      <c r="Q92" s="405"/>
      <c r="R92" s="405"/>
    </row>
    <row r="93" spans="1:18" s="403" customFormat="1" ht="14.4" x14ac:dyDescent="0.3">
      <c r="A93" s="8"/>
      <c r="B93" s="29">
        <v>3</v>
      </c>
      <c r="C93" s="21" t="s">
        <v>121</v>
      </c>
      <c r="D93" s="8"/>
      <c r="E93" s="8"/>
      <c r="F93" s="8"/>
      <c r="G93" s="8"/>
      <c r="H93" s="8"/>
      <c r="I93" s="8"/>
      <c r="J93" s="8"/>
      <c r="K93" s="8"/>
      <c r="L93" s="79">
        <v>-13825.828245268809</v>
      </c>
      <c r="M93" s="33"/>
      <c r="N93" s="79">
        <v>0</v>
      </c>
      <c r="O93" s="401"/>
      <c r="P93" s="401"/>
      <c r="Q93" s="405"/>
      <c r="R93" s="405"/>
    </row>
    <row r="94" spans="1:18" s="403" customFormat="1" ht="35.25" customHeight="1" x14ac:dyDescent="0.3">
      <c r="A94" s="8"/>
      <c r="B94" s="8"/>
      <c r="C94" s="8" t="s">
        <v>122</v>
      </c>
      <c r="D94" s="8"/>
      <c r="E94" s="8"/>
      <c r="F94" s="8"/>
      <c r="G94" s="8"/>
      <c r="H94" s="8"/>
      <c r="I94" s="15" t="s">
        <v>44</v>
      </c>
      <c r="J94" s="13"/>
      <c r="K94" s="13"/>
      <c r="L94" s="17">
        <v>-13825.828245268809</v>
      </c>
      <c r="M94" s="46"/>
      <c r="N94" s="17">
        <v>0</v>
      </c>
      <c r="O94" s="401"/>
      <c r="P94" s="401"/>
      <c r="Q94" s="405"/>
      <c r="R94" s="405"/>
    </row>
    <row r="95" spans="1:18" s="403" customFormat="1" ht="18.75" customHeight="1" x14ac:dyDescent="0.3">
      <c r="A95" s="8"/>
      <c r="B95" s="8"/>
      <c r="C95" s="8"/>
      <c r="D95" s="8"/>
      <c r="E95" s="8"/>
      <c r="F95" s="8"/>
      <c r="G95" s="8"/>
      <c r="H95" s="8"/>
      <c r="I95" s="8" t="s">
        <v>29</v>
      </c>
      <c r="J95" s="31" t="s">
        <v>36</v>
      </c>
      <c r="K95" s="8"/>
      <c r="L95" s="10">
        <v>-10734.9940067647</v>
      </c>
      <c r="M95" s="11"/>
      <c r="N95" s="10">
        <v>0</v>
      </c>
      <c r="O95" s="401"/>
      <c r="P95" s="401"/>
      <c r="Q95" s="405"/>
      <c r="R95" s="405"/>
    </row>
    <row r="96" spans="1:18" s="403" customFormat="1" ht="14.4" x14ac:dyDescent="0.3">
      <c r="A96" s="8"/>
      <c r="B96" s="8"/>
      <c r="C96" s="8"/>
      <c r="D96" s="8"/>
      <c r="E96" s="8"/>
      <c r="F96" s="8"/>
      <c r="G96" s="8"/>
      <c r="H96" s="8"/>
      <c r="I96" s="8"/>
      <c r="J96" s="32" t="s">
        <v>37</v>
      </c>
      <c r="K96" s="8"/>
      <c r="L96" s="10">
        <v>-3090.8342385041087</v>
      </c>
      <c r="M96" s="11"/>
      <c r="N96" s="10">
        <v>0</v>
      </c>
      <c r="O96" s="401"/>
      <c r="P96" s="401"/>
      <c r="Q96" s="405"/>
      <c r="R96" s="405"/>
    </row>
    <row r="97" spans="1:18" s="401" customFormat="1" x14ac:dyDescent="0.3">
      <c r="A97" s="1"/>
      <c r="B97" s="8"/>
      <c r="C97" s="8"/>
      <c r="D97" s="8"/>
      <c r="E97" s="8"/>
      <c r="F97" s="8"/>
      <c r="G97" s="8"/>
      <c r="H97" s="8"/>
      <c r="I97" s="8"/>
      <c r="J97" s="31" t="s">
        <v>38</v>
      </c>
      <c r="K97" s="8"/>
      <c r="L97" s="10">
        <v>0</v>
      </c>
      <c r="M97" s="11"/>
      <c r="N97" s="10">
        <v>0</v>
      </c>
      <c r="Q97" s="405"/>
      <c r="R97" s="405"/>
    </row>
    <row r="98" spans="1:18" s="401" customFormat="1" ht="9" customHeight="1" x14ac:dyDescent="0.3">
      <c r="A98" s="1"/>
      <c r="B98" s="466"/>
      <c r="C98" s="8"/>
      <c r="D98" s="8"/>
      <c r="E98" s="8"/>
      <c r="F98" s="8"/>
      <c r="G98" s="8"/>
      <c r="H98" s="8"/>
      <c r="I98" s="8"/>
      <c r="J98" s="8"/>
      <c r="K98" s="8"/>
      <c r="L98" s="10"/>
      <c r="M98" s="11"/>
      <c r="N98" s="10"/>
      <c r="Q98" s="405"/>
      <c r="R98" s="405"/>
    </row>
    <row r="99" spans="1:18" s="401" customFormat="1" x14ac:dyDescent="0.3">
      <c r="A99" s="1"/>
      <c r="B99" s="466"/>
      <c r="C99" s="8" t="s">
        <v>123</v>
      </c>
      <c r="D99" s="8"/>
      <c r="E99" s="8"/>
      <c r="F99" s="8"/>
      <c r="G99" s="8"/>
      <c r="H99" s="22"/>
      <c r="I99" s="15" t="s">
        <v>44</v>
      </c>
      <c r="J99" s="13"/>
      <c r="K99" s="13"/>
      <c r="L99" s="17">
        <v>0</v>
      </c>
      <c r="M99" s="46"/>
      <c r="N99" s="17">
        <v>0</v>
      </c>
      <c r="Q99" s="405"/>
      <c r="R99" s="405"/>
    </row>
    <row r="100" spans="1:18" s="401" customFormat="1" ht="19.5" customHeight="1" x14ac:dyDescent="0.3">
      <c r="A100" s="1"/>
      <c r="B100" s="8"/>
      <c r="C100" s="8"/>
      <c r="D100" s="8"/>
      <c r="E100" s="8"/>
      <c r="F100" s="8"/>
      <c r="G100" s="8"/>
      <c r="H100" s="8"/>
      <c r="I100" s="8" t="s">
        <v>29</v>
      </c>
      <c r="J100" s="31" t="s">
        <v>36</v>
      </c>
      <c r="K100" s="8"/>
      <c r="L100" s="10">
        <v>0</v>
      </c>
      <c r="M100" s="11"/>
      <c r="N100" s="10">
        <v>0</v>
      </c>
      <c r="Q100" s="405"/>
      <c r="R100" s="405"/>
    </row>
    <row r="101" spans="1:18" s="401" customFormat="1" x14ac:dyDescent="0.3">
      <c r="A101" s="1"/>
      <c r="B101" s="466"/>
      <c r="C101" s="8"/>
      <c r="D101" s="8"/>
      <c r="E101" s="8"/>
      <c r="F101" s="8"/>
      <c r="G101" s="8"/>
      <c r="H101" s="8"/>
      <c r="I101" s="8"/>
      <c r="J101" s="32" t="s">
        <v>37</v>
      </c>
      <c r="K101" s="8"/>
      <c r="L101" s="10">
        <v>0</v>
      </c>
      <c r="M101" s="11"/>
      <c r="N101" s="10">
        <v>0</v>
      </c>
      <c r="Q101" s="405"/>
      <c r="R101" s="405"/>
    </row>
    <row r="102" spans="1:18" s="401" customFormat="1" x14ac:dyDescent="0.3">
      <c r="A102" s="34"/>
      <c r="B102" s="13"/>
      <c r="C102" s="13"/>
      <c r="D102" s="13"/>
      <c r="E102" s="13"/>
      <c r="F102" s="13"/>
      <c r="G102" s="13"/>
      <c r="H102" s="13"/>
      <c r="I102" s="8"/>
      <c r="J102" s="31" t="s">
        <v>38</v>
      </c>
      <c r="K102" s="8"/>
      <c r="L102" s="10">
        <v>0</v>
      </c>
      <c r="M102" s="11"/>
      <c r="N102" s="10">
        <v>0</v>
      </c>
      <c r="Q102" s="405"/>
      <c r="R102" s="405"/>
    </row>
    <row r="103" spans="1:18" s="401" customFormat="1" x14ac:dyDescent="0.3">
      <c r="A103" s="34"/>
      <c r="B103" s="13"/>
      <c r="C103" s="13"/>
      <c r="D103" s="13"/>
      <c r="E103" s="13"/>
      <c r="F103" s="13"/>
      <c r="G103" s="13"/>
      <c r="H103" s="13"/>
      <c r="I103" s="8"/>
      <c r="J103" s="31"/>
      <c r="K103" s="8"/>
      <c r="L103" s="10"/>
      <c r="M103" s="11"/>
      <c r="N103" s="10"/>
      <c r="Q103" s="405"/>
      <c r="R103" s="405"/>
    </row>
    <row r="104" spans="1:18" s="401" customFormat="1" x14ac:dyDescent="0.3">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3">
      <c r="A105" s="34"/>
      <c r="B105" s="13"/>
      <c r="C105" s="8"/>
      <c r="D105" s="8"/>
      <c r="E105" s="8"/>
      <c r="F105" s="8"/>
      <c r="G105" s="8"/>
      <c r="H105" s="8"/>
      <c r="I105" s="8" t="s">
        <v>29</v>
      </c>
      <c r="J105" s="31" t="s">
        <v>36</v>
      </c>
      <c r="K105" s="8"/>
      <c r="L105" s="10">
        <v>0</v>
      </c>
      <c r="M105" s="11"/>
      <c r="N105" s="10">
        <v>0</v>
      </c>
      <c r="Q105" s="405"/>
      <c r="R105" s="405"/>
    </row>
    <row r="106" spans="1:18" s="401" customFormat="1" x14ac:dyDescent="0.3">
      <c r="A106" s="34"/>
      <c r="B106" s="13"/>
      <c r="C106" s="8"/>
      <c r="D106" s="8"/>
      <c r="E106" s="8"/>
      <c r="F106" s="8"/>
      <c r="G106" s="8"/>
      <c r="H106" s="8"/>
      <c r="I106" s="8"/>
      <c r="J106" s="32" t="s">
        <v>37</v>
      </c>
      <c r="K106" s="8"/>
      <c r="L106" s="389">
        <v>0</v>
      </c>
      <c r="M106" s="390"/>
      <c r="N106" s="389">
        <v>0</v>
      </c>
      <c r="Q106" s="405"/>
      <c r="R106" s="405"/>
    </row>
    <row r="107" spans="1:18" s="401" customFormat="1" x14ac:dyDescent="0.3">
      <c r="A107" s="34"/>
      <c r="B107" s="13"/>
      <c r="C107" s="8"/>
      <c r="D107" s="8"/>
      <c r="E107" s="8"/>
      <c r="F107" s="8"/>
      <c r="G107" s="8"/>
      <c r="H107" s="8"/>
      <c r="I107" s="8"/>
      <c r="J107" s="31" t="s">
        <v>38</v>
      </c>
      <c r="K107" s="8"/>
      <c r="L107" s="389">
        <v>0</v>
      </c>
      <c r="M107" s="390"/>
      <c r="N107" s="389">
        <v>0</v>
      </c>
      <c r="Q107" s="405"/>
      <c r="R107" s="405"/>
    </row>
    <row r="108" spans="1:18" s="401" customFormat="1" x14ac:dyDescent="0.3">
      <c r="A108" s="34"/>
      <c r="B108" s="13"/>
      <c r="C108" s="8"/>
      <c r="D108" s="8"/>
      <c r="E108" s="8"/>
      <c r="F108" s="8"/>
      <c r="G108" s="8"/>
      <c r="H108" s="8"/>
      <c r="I108" s="8"/>
      <c r="J108" s="8"/>
      <c r="K108" s="8"/>
      <c r="L108" s="10"/>
      <c r="M108" s="11"/>
      <c r="N108" s="10"/>
      <c r="Q108" s="405"/>
      <c r="R108" s="405"/>
    </row>
    <row r="109" spans="1:18" s="401" customFormat="1" x14ac:dyDescent="0.3">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3">
      <c r="A110" s="34"/>
      <c r="B110" s="13"/>
      <c r="C110" s="8"/>
      <c r="D110" s="8"/>
      <c r="E110" s="8"/>
      <c r="F110" s="8"/>
      <c r="G110" s="8"/>
      <c r="H110" s="8"/>
      <c r="I110" s="8" t="s">
        <v>29</v>
      </c>
      <c r="J110" s="31" t="s">
        <v>36</v>
      </c>
      <c r="K110" s="8"/>
      <c r="L110" s="10">
        <v>0</v>
      </c>
      <c r="M110" s="11"/>
      <c r="N110" s="10">
        <v>0</v>
      </c>
      <c r="Q110" s="405"/>
      <c r="R110" s="405"/>
    </row>
    <row r="111" spans="1:18" s="401" customFormat="1" x14ac:dyDescent="0.3">
      <c r="A111" s="34"/>
      <c r="B111" s="13"/>
      <c r="C111" s="8"/>
      <c r="D111" s="8"/>
      <c r="E111" s="8"/>
      <c r="F111" s="8"/>
      <c r="G111" s="8"/>
      <c r="H111" s="8"/>
      <c r="I111" s="8"/>
      <c r="J111" s="32" t="s">
        <v>37</v>
      </c>
      <c r="K111" s="8"/>
      <c r="L111" s="389">
        <v>0</v>
      </c>
      <c r="M111" s="390"/>
      <c r="N111" s="389">
        <v>0</v>
      </c>
      <c r="Q111" s="405"/>
      <c r="R111" s="405"/>
    </row>
    <row r="112" spans="1:18" s="401" customFormat="1" x14ac:dyDescent="0.3">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3">
      <c r="A113" s="1"/>
      <c r="B113" s="18" t="s">
        <v>45</v>
      </c>
      <c r="C113" s="8"/>
      <c r="D113" s="8"/>
      <c r="E113" s="8"/>
      <c r="F113" s="8"/>
      <c r="G113" s="8"/>
      <c r="H113" s="8"/>
      <c r="I113" s="8"/>
      <c r="J113" s="8"/>
      <c r="K113" s="8"/>
      <c r="L113" s="17">
        <v>-35050.819673025289</v>
      </c>
      <c r="M113" s="46"/>
      <c r="N113" s="17">
        <v>-16674.197585105278</v>
      </c>
      <c r="Q113" s="405"/>
      <c r="R113" s="405"/>
    </row>
    <row r="114" spans="1:18" s="401" customFormat="1" x14ac:dyDescent="0.3">
      <c r="A114" s="1"/>
      <c r="B114" s="18"/>
      <c r="C114" s="8"/>
      <c r="D114" s="8"/>
      <c r="E114" s="8"/>
      <c r="F114" s="8"/>
      <c r="G114" s="8"/>
      <c r="H114" s="8"/>
      <c r="I114" s="8"/>
      <c r="J114" s="8"/>
      <c r="K114" s="8"/>
      <c r="L114" s="79"/>
      <c r="M114" s="35"/>
      <c r="N114" s="79"/>
      <c r="Q114" s="405"/>
      <c r="R114" s="405"/>
    </row>
    <row r="115" spans="1:18" s="401" customFormat="1" x14ac:dyDescent="0.3">
      <c r="A115" s="1"/>
      <c r="B115" s="1"/>
      <c r="C115" s="8"/>
      <c r="D115" s="8"/>
      <c r="E115" s="8"/>
      <c r="F115" s="8"/>
      <c r="G115" s="8"/>
      <c r="H115" s="8"/>
      <c r="I115" s="8"/>
      <c r="J115" s="8"/>
      <c r="K115" s="8"/>
      <c r="L115" s="10"/>
      <c r="M115" s="11"/>
      <c r="N115" s="10"/>
      <c r="Q115" s="405"/>
      <c r="R115" s="405"/>
    </row>
    <row r="116" spans="1:18" s="401" customFormat="1" x14ac:dyDescent="0.3">
      <c r="A116" s="1"/>
      <c r="B116" s="8"/>
      <c r="C116" s="8"/>
      <c r="D116" s="8"/>
      <c r="E116" s="8"/>
      <c r="F116" s="8"/>
      <c r="G116" s="8"/>
      <c r="H116" s="8"/>
      <c r="I116" s="8"/>
      <c r="J116" s="8"/>
      <c r="K116" s="8"/>
      <c r="L116" s="10"/>
      <c r="M116" s="11"/>
      <c r="N116" s="10"/>
      <c r="Q116" s="405"/>
      <c r="R116" s="405"/>
    </row>
    <row r="117" spans="1:18" s="401" customFormat="1" ht="17.25" customHeight="1" x14ac:dyDescent="0.3">
      <c r="A117" s="1"/>
      <c r="B117" s="8"/>
      <c r="C117" s="8"/>
      <c r="D117" s="8"/>
      <c r="E117" s="8"/>
      <c r="F117" s="8"/>
      <c r="G117" s="8"/>
      <c r="H117" s="8"/>
      <c r="I117" s="8"/>
      <c r="J117" s="8"/>
      <c r="K117" s="8"/>
      <c r="L117" s="10"/>
      <c r="M117" s="11"/>
      <c r="N117" s="10"/>
      <c r="Q117" s="405"/>
      <c r="R117" s="405"/>
    </row>
    <row r="118" spans="1:18" s="401" customFormat="1" x14ac:dyDescent="0.3">
      <c r="A118" s="18" t="s">
        <v>78</v>
      </c>
      <c r="B118" s="8"/>
      <c r="C118" s="8"/>
      <c r="D118" s="8"/>
      <c r="E118" s="8"/>
      <c r="F118" s="8"/>
      <c r="G118" s="8"/>
      <c r="H118" s="8"/>
      <c r="I118" s="8"/>
      <c r="J118" s="8"/>
      <c r="K118" s="8"/>
      <c r="L118" s="10"/>
      <c r="M118" s="11"/>
      <c r="N118" s="10"/>
      <c r="Q118" s="405"/>
      <c r="R118" s="405"/>
    </row>
    <row r="119" spans="1:18" s="401" customFormat="1" x14ac:dyDescent="0.3">
      <c r="A119" s="1"/>
      <c r="B119" s="466"/>
      <c r="C119" s="8"/>
      <c r="D119" s="8"/>
      <c r="E119" s="8"/>
      <c r="F119" s="8"/>
      <c r="G119" s="8"/>
      <c r="H119" s="8"/>
      <c r="I119" s="8"/>
      <c r="J119" s="8"/>
      <c r="K119" s="8"/>
      <c r="L119" s="10"/>
      <c r="M119" s="11"/>
      <c r="N119" s="10"/>
      <c r="Q119" s="405"/>
      <c r="R119" s="405"/>
    </row>
    <row r="120" spans="1:18" s="401" customFormat="1" x14ac:dyDescent="0.3">
      <c r="A120" s="14"/>
      <c r="B120" s="14"/>
      <c r="C120" s="61"/>
      <c r="D120" s="60"/>
      <c r="E120" s="8"/>
      <c r="F120" s="8"/>
      <c r="G120" s="8"/>
      <c r="H120" s="8"/>
      <c r="I120" s="49" t="s">
        <v>1</v>
      </c>
      <c r="J120" s="8"/>
      <c r="K120" s="8"/>
      <c r="L120" s="75" t="s">
        <v>2</v>
      </c>
      <c r="M120" s="16"/>
      <c r="N120" s="75" t="s">
        <v>3</v>
      </c>
      <c r="Q120" s="405"/>
      <c r="R120" s="405"/>
    </row>
    <row r="121" spans="1:18" s="401" customFormat="1" x14ac:dyDescent="0.3">
      <c r="A121" s="1"/>
      <c r="B121" s="466"/>
      <c r="C121" s="8"/>
      <c r="D121" s="8"/>
      <c r="E121" s="8"/>
      <c r="F121" s="8"/>
      <c r="G121" s="8"/>
      <c r="H121" s="8"/>
      <c r="I121" s="15"/>
      <c r="J121" s="15"/>
      <c r="K121" s="15"/>
      <c r="L121" s="11"/>
      <c r="M121" s="11"/>
      <c r="N121" s="11"/>
      <c r="Q121" s="405"/>
      <c r="R121" s="405"/>
    </row>
    <row r="122" spans="1:18" s="401" customFormat="1" x14ac:dyDescent="0.3">
      <c r="A122" s="1"/>
      <c r="B122" s="29">
        <v>1</v>
      </c>
      <c r="C122" s="36" t="s">
        <v>46</v>
      </c>
      <c r="D122" s="8"/>
      <c r="E122" s="8"/>
      <c r="F122" s="8"/>
      <c r="G122" s="8"/>
      <c r="H122" s="8"/>
      <c r="I122" s="13"/>
      <c r="J122" s="13"/>
      <c r="K122" s="13"/>
      <c r="L122" s="79">
        <v>0</v>
      </c>
      <c r="M122" s="11"/>
      <c r="N122" s="79">
        <v>0</v>
      </c>
      <c r="Q122" s="405"/>
      <c r="R122" s="405"/>
    </row>
    <row r="123" spans="1:18" s="401" customFormat="1" x14ac:dyDescent="0.3">
      <c r="A123" s="1"/>
      <c r="B123" s="466"/>
      <c r="C123" s="8"/>
      <c r="D123" s="8"/>
      <c r="E123" s="8"/>
      <c r="F123" s="8"/>
      <c r="G123" s="8"/>
      <c r="H123" s="8"/>
      <c r="I123" s="13"/>
      <c r="J123" s="13"/>
      <c r="K123" s="13"/>
      <c r="L123" s="10"/>
      <c r="M123" s="30"/>
      <c r="N123" s="10"/>
      <c r="Q123" s="405"/>
      <c r="R123" s="405"/>
    </row>
    <row r="124" spans="1:18" s="401" customFormat="1" x14ac:dyDescent="0.3">
      <c r="A124" s="1"/>
      <c r="B124" s="466"/>
      <c r="C124" s="8" t="s">
        <v>8</v>
      </c>
      <c r="D124" s="8" t="s">
        <v>47</v>
      </c>
      <c r="E124" s="8"/>
      <c r="F124" s="8"/>
      <c r="G124" s="8"/>
      <c r="H124" s="8"/>
      <c r="I124" s="13"/>
      <c r="J124" s="13"/>
      <c r="K124" s="13"/>
      <c r="L124" s="391">
        <v>0</v>
      </c>
      <c r="M124" s="37"/>
      <c r="N124" s="391">
        <v>0</v>
      </c>
      <c r="Q124" s="405"/>
      <c r="R124" s="405"/>
    </row>
    <row r="125" spans="1:18" s="401" customFormat="1" x14ac:dyDescent="0.3">
      <c r="A125" s="1"/>
      <c r="B125" s="466"/>
      <c r="C125" s="8" t="s">
        <v>20</v>
      </c>
      <c r="D125" s="8" t="s">
        <v>48</v>
      </c>
      <c r="E125" s="8"/>
      <c r="F125" s="8"/>
      <c r="G125" s="8"/>
      <c r="H125" s="8"/>
      <c r="I125" s="87"/>
      <c r="J125" s="13"/>
      <c r="K125" s="13"/>
      <c r="L125" s="391">
        <v>0</v>
      </c>
      <c r="M125" s="37"/>
      <c r="N125" s="391">
        <v>0</v>
      </c>
      <c r="Q125" s="405"/>
      <c r="R125" s="405"/>
    </row>
    <row r="126" spans="1:18" s="401" customFormat="1" x14ac:dyDescent="0.3">
      <c r="A126" s="1"/>
      <c r="B126" s="466"/>
      <c r="C126" s="8"/>
      <c r="D126" s="8"/>
      <c r="E126" s="8"/>
      <c r="F126" s="8"/>
      <c r="G126" s="8"/>
      <c r="H126" s="8"/>
      <c r="I126" s="13"/>
      <c r="J126" s="13"/>
      <c r="K126" s="13"/>
      <c r="L126" s="10"/>
      <c r="M126" s="30"/>
      <c r="N126" s="10"/>
      <c r="Q126" s="405"/>
      <c r="R126" s="405"/>
    </row>
    <row r="127" spans="1:18" s="401" customFormat="1" x14ac:dyDescent="0.3">
      <c r="A127" s="1"/>
      <c r="B127" s="466"/>
      <c r="C127" s="8"/>
      <c r="D127" s="8"/>
      <c r="E127" s="8"/>
      <c r="F127" s="8"/>
      <c r="G127" s="8"/>
      <c r="H127" s="8"/>
      <c r="I127" s="13"/>
      <c r="J127" s="13"/>
      <c r="K127" s="13"/>
      <c r="L127" s="10"/>
      <c r="M127" s="30"/>
      <c r="N127" s="10"/>
      <c r="Q127" s="405"/>
      <c r="R127" s="405"/>
    </row>
    <row r="128" spans="1:18" s="401" customFormat="1" x14ac:dyDescent="0.3">
      <c r="A128" s="1"/>
      <c r="B128" s="29">
        <v>2</v>
      </c>
      <c r="C128" s="21" t="s">
        <v>49</v>
      </c>
      <c r="D128" s="8"/>
      <c r="E128" s="8"/>
      <c r="F128" s="8"/>
      <c r="G128" s="8"/>
      <c r="H128" s="8"/>
      <c r="I128" s="13"/>
      <c r="J128" s="13"/>
      <c r="K128" s="13"/>
      <c r="L128" s="384">
        <v>0</v>
      </c>
      <c r="M128" s="46"/>
      <c r="N128" s="384">
        <v>0</v>
      </c>
      <c r="Q128" s="405"/>
      <c r="R128" s="405"/>
    </row>
    <row r="129" spans="1:32" x14ac:dyDescent="0.3">
      <c r="B129" s="29"/>
      <c r="C129" s="21" t="s">
        <v>41</v>
      </c>
      <c r="G129" s="14"/>
      <c r="I129" s="13"/>
      <c r="J129" s="13"/>
      <c r="K129" s="13"/>
      <c r="M129" s="30"/>
      <c r="Q129" s="405"/>
      <c r="R129" s="405"/>
    </row>
    <row r="130" spans="1:32" x14ac:dyDescent="0.3">
      <c r="I130" s="13"/>
      <c r="J130" s="13"/>
      <c r="K130" s="13"/>
      <c r="M130" s="30"/>
      <c r="Q130" s="405"/>
      <c r="R130" s="405"/>
    </row>
    <row r="131" spans="1:32" x14ac:dyDescent="0.3">
      <c r="B131" s="29">
        <v>3</v>
      </c>
      <c r="C131" s="21" t="s">
        <v>50</v>
      </c>
      <c r="J131" s="87" t="s">
        <v>51</v>
      </c>
      <c r="K131" s="87"/>
      <c r="L131" s="79">
        <v>0</v>
      </c>
      <c r="M131" s="30"/>
      <c r="N131" s="79">
        <v>0</v>
      </c>
      <c r="Q131" s="405"/>
      <c r="R131" s="405"/>
    </row>
    <row r="132" spans="1:32" s="406" customFormat="1" x14ac:dyDescent="0.3">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3">
      <c r="C133" s="8" t="s">
        <v>8</v>
      </c>
      <c r="D133" s="8" t="s">
        <v>52</v>
      </c>
      <c r="J133" s="87" t="s">
        <v>51</v>
      </c>
      <c r="K133" s="87"/>
      <c r="L133" s="386">
        <v>0</v>
      </c>
      <c r="M133" s="30"/>
      <c r="N133" s="386">
        <v>0</v>
      </c>
      <c r="Q133" s="405"/>
      <c r="R133" s="405"/>
    </row>
    <row r="134" spans="1:32" x14ac:dyDescent="0.3">
      <c r="C134" s="8" t="s">
        <v>20</v>
      </c>
      <c r="D134" s="8" t="s">
        <v>53</v>
      </c>
      <c r="I134" s="13"/>
      <c r="J134" s="13"/>
      <c r="K134" s="13"/>
      <c r="L134" s="386">
        <v>0</v>
      </c>
      <c r="M134" s="30"/>
      <c r="N134" s="386">
        <v>0</v>
      </c>
      <c r="Q134" s="405"/>
      <c r="R134" s="405"/>
    </row>
    <row r="135" spans="1:32" x14ac:dyDescent="0.3">
      <c r="C135" s="8" t="s">
        <v>54</v>
      </c>
      <c r="D135" s="8" t="s">
        <v>55</v>
      </c>
      <c r="I135" s="13"/>
      <c r="J135" s="13"/>
      <c r="K135" s="13"/>
      <c r="L135" s="386">
        <v>0</v>
      </c>
      <c r="M135" s="30"/>
      <c r="N135" s="386">
        <v>0</v>
      </c>
      <c r="Q135" s="405"/>
      <c r="R135" s="405"/>
    </row>
    <row r="136" spans="1:32" x14ac:dyDescent="0.3">
      <c r="Q136" s="405"/>
      <c r="R136" s="405"/>
    </row>
    <row r="137" spans="1:32" x14ac:dyDescent="0.3">
      <c r="Q137" s="405"/>
      <c r="R137" s="405"/>
    </row>
    <row r="138" spans="1:32" x14ac:dyDescent="0.3">
      <c r="Q138" s="405"/>
      <c r="R138" s="405"/>
    </row>
    <row r="139" spans="1:32" x14ac:dyDescent="0.3">
      <c r="Q139" s="405"/>
      <c r="R139" s="405"/>
    </row>
    <row r="140" spans="1:32" x14ac:dyDescent="0.3">
      <c r="A140" s="18" t="s">
        <v>79</v>
      </c>
      <c r="I140" s="50" t="s">
        <v>1</v>
      </c>
      <c r="J140" s="28"/>
      <c r="K140" s="28"/>
      <c r="L140" s="75" t="s">
        <v>2</v>
      </c>
      <c r="M140" s="16"/>
      <c r="N140" s="75" t="s">
        <v>3</v>
      </c>
      <c r="Q140" s="405"/>
      <c r="R140" s="405"/>
    </row>
    <row r="141" spans="1:32" s="408" customFormat="1" ht="28.5" customHeight="1" x14ac:dyDescent="0.3">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
      <c r="C142" s="8" t="s">
        <v>8</v>
      </c>
      <c r="D142" s="8" t="s">
        <v>56</v>
      </c>
      <c r="I142" s="28"/>
      <c r="J142" s="28"/>
      <c r="K142" s="28"/>
      <c r="L142" s="392">
        <v>0</v>
      </c>
      <c r="M142" s="98"/>
      <c r="N142" s="392">
        <v>0</v>
      </c>
      <c r="Q142" s="405"/>
      <c r="R142" s="405"/>
    </row>
    <row r="143" spans="1:32" x14ac:dyDescent="0.3">
      <c r="D143" s="8" t="s">
        <v>41</v>
      </c>
      <c r="I143" s="28"/>
      <c r="J143" s="28"/>
      <c r="K143" s="28"/>
      <c r="L143" s="90"/>
      <c r="M143" s="98"/>
      <c r="N143" s="90"/>
      <c r="Q143" s="405"/>
      <c r="R143" s="405"/>
    </row>
    <row r="144" spans="1:32" x14ac:dyDescent="0.3">
      <c r="C144" s="8" t="s">
        <v>20</v>
      </c>
      <c r="D144" s="8" t="s">
        <v>57</v>
      </c>
      <c r="I144" s="28"/>
      <c r="J144" s="28"/>
      <c r="K144" s="28"/>
      <c r="L144" s="392">
        <v>0</v>
      </c>
      <c r="M144" s="98"/>
      <c r="N144" s="392">
        <v>0</v>
      </c>
      <c r="Q144" s="405"/>
      <c r="R144" s="405"/>
    </row>
    <row r="145" spans="1:18" s="401" customFormat="1" x14ac:dyDescent="0.3">
      <c r="A145" s="1"/>
      <c r="B145" s="466"/>
      <c r="C145" s="8"/>
      <c r="D145" s="8"/>
      <c r="E145" s="8"/>
      <c r="F145" s="8"/>
      <c r="G145" s="8"/>
      <c r="H145" s="8"/>
      <c r="I145" s="28"/>
      <c r="J145" s="28"/>
      <c r="K145" s="28"/>
      <c r="L145" s="90"/>
      <c r="M145" s="98"/>
      <c r="N145" s="90"/>
      <c r="Q145" s="405"/>
      <c r="R145" s="405"/>
    </row>
    <row r="146" spans="1:18" s="401" customFormat="1" x14ac:dyDescent="0.3">
      <c r="A146" s="1"/>
      <c r="B146" s="466"/>
      <c r="C146" s="8" t="s">
        <v>54</v>
      </c>
      <c r="D146" s="8" t="s">
        <v>58</v>
      </c>
      <c r="E146" s="8"/>
      <c r="F146" s="8"/>
      <c r="G146" s="8"/>
      <c r="H146" s="8"/>
      <c r="I146" s="28"/>
      <c r="J146" s="28"/>
      <c r="K146" s="28"/>
      <c r="L146" s="39">
        <v>-8730.9340890000003</v>
      </c>
      <c r="M146" s="11"/>
      <c r="N146" s="39">
        <v>-164.07069899999999</v>
      </c>
      <c r="Q146" s="405"/>
      <c r="R146" s="405"/>
    </row>
    <row r="147" spans="1:18" s="401" customFormat="1" x14ac:dyDescent="0.3">
      <c r="A147" s="1"/>
      <c r="B147" s="466"/>
      <c r="C147" s="8"/>
      <c r="D147" s="8"/>
      <c r="E147" s="8"/>
      <c r="F147" s="8"/>
      <c r="G147" s="8"/>
      <c r="H147" s="8"/>
      <c r="I147" s="28"/>
      <c r="J147" s="28"/>
      <c r="K147" s="28"/>
      <c r="L147" s="90"/>
      <c r="M147" s="98"/>
      <c r="N147" s="90"/>
      <c r="Q147" s="405"/>
      <c r="R147" s="405"/>
    </row>
    <row r="148" spans="1:18" s="401" customFormat="1" x14ac:dyDescent="0.3">
      <c r="A148" s="1"/>
      <c r="B148" s="466"/>
      <c r="C148" s="8" t="s">
        <v>59</v>
      </c>
      <c r="D148" s="8" t="s">
        <v>60</v>
      </c>
      <c r="E148" s="8"/>
      <c r="F148" s="8"/>
      <c r="G148" s="8"/>
      <c r="H148" s="8"/>
      <c r="I148" s="28"/>
      <c r="J148" s="28"/>
      <c r="K148" s="28"/>
      <c r="L148" s="40">
        <v>13422.601272280499</v>
      </c>
      <c r="M148" s="35"/>
      <c r="N148" s="40">
        <v>0</v>
      </c>
      <c r="Q148" s="405"/>
      <c r="R148" s="405"/>
    </row>
    <row r="149" spans="1:18" s="401" customFormat="1" x14ac:dyDescent="0.3">
      <c r="A149" s="1"/>
      <c r="B149" s="466"/>
      <c r="C149" s="8"/>
      <c r="D149" s="8" t="s">
        <v>61</v>
      </c>
      <c r="E149" s="8"/>
      <c r="F149" s="8"/>
      <c r="G149" s="8"/>
      <c r="H149" s="8"/>
      <c r="I149" s="28"/>
      <c r="J149" s="28"/>
      <c r="K149" s="28"/>
      <c r="L149" s="40">
        <v>17339.811361675558</v>
      </c>
      <c r="M149" s="11"/>
      <c r="N149" s="40">
        <v>10788.4164195064</v>
      </c>
      <c r="Q149" s="405"/>
      <c r="R149" s="405"/>
    </row>
    <row r="150" spans="1:18" s="401" customFormat="1" x14ac:dyDescent="0.3">
      <c r="A150" s="1"/>
      <c r="B150" s="466"/>
      <c r="C150" s="8"/>
      <c r="D150" s="14"/>
      <c r="E150" s="8"/>
      <c r="F150" s="8"/>
      <c r="G150" s="8"/>
      <c r="H150" s="8"/>
      <c r="I150" s="28"/>
      <c r="J150" s="28"/>
      <c r="K150" s="28"/>
      <c r="L150" s="90"/>
      <c r="M150" s="98"/>
      <c r="N150" s="90"/>
      <c r="Q150" s="405"/>
      <c r="R150" s="405"/>
    </row>
    <row r="151" spans="1:18" s="401" customFormat="1" x14ac:dyDescent="0.3">
      <c r="A151" s="1"/>
      <c r="B151" s="466"/>
      <c r="C151" s="8" t="s">
        <v>62</v>
      </c>
      <c r="D151" s="8" t="s">
        <v>359</v>
      </c>
      <c r="E151" s="8"/>
      <c r="F151" s="8"/>
      <c r="G151" s="8"/>
      <c r="H151" s="8"/>
      <c r="I151" s="8"/>
      <c r="J151" s="28"/>
      <c r="K151" s="28"/>
      <c r="L151" s="39">
        <v>-81715.830499846794</v>
      </c>
      <c r="M151" s="35"/>
      <c r="N151" s="39">
        <v>-1512.08212433678</v>
      </c>
      <c r="Q151" s="405"/>
      <c r="R151" s="405"/>
    </row>
    <row r="152" spans="1:18" s="401" customFormat="1" x14ac:dyDescent="0.3">
      <c r="A152" s="1"/>
      <c r="B152" s="466"/>
      <c r="C152" s="8"/>
      <c r="D152" s="8"/>
      <c r="E152" s="8"/>
      <c r="F152" s="8"/>
      <c r="G152" s="8"/>
      <c r="H152" s="8"/>
      <c r="I152" s="8" t="s">
        <v>64</v>
      </c>
      <c r="J152" s="28"/>
      <c r="K152" s="28"/>
      <c r="L152" s="27">
        <v>-4581.2594193530531</v>
      </c>
      <c r="M152" s="11"/>
      <c r="N152" s="27">
        <v>-1804.6627550000001</v>
      </c>
      <c r="Q152" s="405"/>
      <c r="R152" s="405"/>
    </row>
    <row r="153" spans="1:18" s="401" customFormat="1" x14ac:dyDescent="0.3">
      <c r="A153" s="1"/>
      <c r="B153" s="466"/>
      <c r="C153" s="8"/>
      <c r="D153" s="8"/>
      <c r="E153" s="8"/>
      <c r="F153" s="8"/>
      <c r="G153" s="8"/>
      <c r="H153" s="8"/>
      <c r="I153" s="8" t="s">
        <v>65</v>
      </c>
      <c r="J153" s="28"/>
      <c r="K153" s="28"/>
      <c r="L153" s="27">
        <v>-77915.867480810004</v>
      </c>
      <c r="M153" s="11"/>
      <c r="N153" s="27">
        <v>303.50164250041371</v>
      </c>
      <c r="Q153" s="405"/>
      <c r="R153" s="405"/>
    </row>
    <row r="154" spans="1:18" s="401" customFormat="1" x14ac:dyDescent="0.3">
      <c r="A154" s="1"/>
      <c r="B154" s="466"/>
      <c r="C154" s="8"/>
      <c r="D154" s="8"/>
      <c r="E154" s="8"/>
      <c r="F154" s="8"/>
      <c r="G154" s="8"/>
      <c r="H154" s="8"/>
      <c r="I154" s="8" t="s">
        <v>66</v>
      </c>
      <c r="J154" s="28"/>
      <c r="K154" s="28"/>
      <c r="L154" s="27">
        <v>781.296400316264</v>
      </c>
      <c r="M154" s="11"/>
      <c r="N154" s="27">
        <v>-10.921011837193738</v>
      </c>
      <c r="Q154" s="405"/>
      <c r="R154" s="405"/>
    </row>
    <row r="155" spans="1:18" s="401" customFormat="1" x14ac:dyDescent="0.3">
      <c r="A155" s="1"/>
      <c r="B155" s="466"/>
      <c r="C155" s="8"/>
      <c r="D155" s="8"/>
      <c r="E155" s="8"/>
      <c r="F155" s="8"/>
      <c r="G155" s="8"/>
      <c r="H155" s="8"/>
      <c r="I155" s="8" t="s">
        <v>67</v>
      </c>
      <c r="J155" s="28"/>
      <c r="K155" s="28"/>
      <c r="L155" s="393">
        <v>0</v>
      </c>
      <c r="M155" s="11"/>
      <c r="N155" s="393">
        <v>0</v>
      </c>
      <c r="Q155" s="405"/>
      <c r="R155" s="405"/>
    </row>
    <row r="156" spans="1:18" s="401" customFormat="1" x14ac:dyDescent="0.3">
      <c r="A156" s="1"/>
      <c r="B156" s="466"/>
      <c r="C156" s="8"/>
      <c r="D156" s="8"/>
      <c r="E156" s="8"/>
      <c r="F156" s="8"/>
      <c r="G156" s="8"/>
      <c r="H156" s="8"/>
      <c r="I156" s="28"/>
      <c r="J156" s="28"/>
      <c r="K156" s="28"/>
      <c r="L156" s="90"/>
      <c r="M156" s="98"/>
      <c r="N156" s="90"/>
      <c r="Q156" s="405"/>
      <c r="R156" s="405"/>
    </row>
    <row r="157" spans="1:18" s="401" customFormat="1" x14ac:dyDescent="0.3">
      <c r="A157" s="1"/>
      <c r="B157" s="466"/>
      <c r="C157" s="8" t="s">
        <v>68</v>
      </c>
      <c r="D157" s="8" t="s">
        <v>158</v>
      </c>
      <c r="E157" s="8"/>
      <c r="F157" s="8"/>
      <c r="G157" s="8"/>
      <c r="H157" s="8"/>
      <c r="I157" s="28"/>
      <c r="J157" s="28"/>
      <c r="K157" s="28"/>
      <c r="L157" s="392">
        <v>0</v>
      </c>
      <c r="M157" s="98"/>
      <c r="N157" s="392">
        <v>0</v>
      </c>
      <c r="Q157" s="405"/>
    </row>
    <row r="158" spans="1:18" s="401" customFormat="1" x14ac:dyDescent="0.3">
      <c r="A158" s="1"/>
      <c r="B158" s="466"/>
      <c r="C158" s="8"/>
      <c r="D158" s="8" t="s">
        <v>41</v>
      </c>
      <c r="E158" s="8"/>
      <c r="F158" s="8"/>
      <c r="G158" s="8"/>
      <c r="H158" s="8"/>
      <c r="I158" s="28"/>
      <c r="J158" s="28"/>
      <c r="K158" s="28"/>
      <c r="L158" s="90"/>
      <c r="M158" s="98"/>
      <c r="N158" s="90"/>
      <c r="Q158" s="405"/>
    </row>
    <row r="159" spans="1:18" s="401" customFormat="1" x14ac:dyDescent="0.3">
      <c r="A159" s="1"/>
      <c r="B159" s="466"/>
      <c r="C159" s="8"/>
      <c r="D159" s="8"/>
      <c r="E159" s="8"/>
      <c r="F159" s="8"/>
      <c r="G159" s="8"/>
      <c r="H159" s="8"/>
      <c r="I159" s="28"/>
      <c r="J159" s="28"/>
      <c r="K159" s="28"/>
      <c r="L159" s="90"/>
      <c r="M159" s="98"/>
      <c r="N159" s="90"/>
      <c r="Q159" s="405"/>
    </row>
    <row r="160" spans="1:18" s="401" customFormat="1" x14ac:dyDescent="0.3">
      <c r="A160" s="41"/>
      <c r="B160" s="42"/>
      <c r="C160" s="43"/>
      <c r="D160" s="43"/>
      <c r="E160" s="43"/>
      <c r="F160" s="43"/>
      <c r="G160" s="43"/>
      <c r="H160" s="43"/>
      <c r="I160" s="44"/>
      <c r="J160" s="44"/>
      <c r="K160" s="44"/>
      <c r="L160" s="91"/>
      <c r="M160" s="101"/>
      <c r="N160" s="91"/>
      <c r="Q160" s="405"/>
    </row>
    <row r="161" spans="1:17" s="401" customFormat="1" x14ac:dyDescent="0.3">
      <c r="A161" s="1"/>
      <c r="B161" s="466"/>
      <c r="C161" s="8"/>
      <c r="D161" s="8"/>
      <c r="E161" s="8"/>
      <c r="F161" s="8"/>
      <c r="G161" s="8"/>
      <c r="H161" s="8"/>
      <c r="I161" s="13"/>
      <c r="J161" s="13"/>
      <c r="K161" s="13"/>
      <c r="L161" s="10"/>
      <c r="M161" s="30"/>
      <c r="N161" s="10"/>
      <c r="Q161" s="405"/>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customFormat="1" ht="13.2" x14ac:dyDescent="0.25"/>
    <row r="178" customFormat="1" ht="13.2" x14ac:dyDescent="0.25"/>
    <row r="179" customFormat="1" ht="13.2" x14ac:dyDescent="0.25"/>
    <row r="180" customFormat="1" ht="13.2" x14ac:dyDescent="0.25"/>
    <row r="181" customFormat="1" ht="13.2" x14ac:dyDescent="0.25"/>
    <row r="182" customFormat="1" ht="13.2" x14ac:dyDescent="0.25"/>
    <row r="183" customFormat="1" ht="13.2" x14ac:dyDescent="0.25"/>
    <row r="184" customFormat="1" ht="13.2" x14ac:dyDescent="0.25"/>
    <row r="185" customFormat="1" ht="13.2" x14ac:dyDescent="0.25"/>
    <row r="186" customFormat="1" ht="13.2" x14ac:dyDescent="0.25"/>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00"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0.5546875" style="401" bestFit="1" customWidth="1"/>
    <col min="16" max="16" width="4.44140625" style="401" customWidth="1"/>
    <col min="17" max="17" width="15" style="401" customWidth="1"/>
    <col min="18" max="18" width="9.109375" style="401" customWidth="1"/>
    <col min="19" max="19" width="12.109375" style="401" customWidth="1"/>
    <col min="20" max="20" width="9.109375" style="401"/>
    <col min="21" max="21" width="18" style="401" bestFit="1" customWidth="1"/>
    <col min="22" max="22" width="17.5546875" style="401" customWidth="1"/>
    <col min="23" max="23" width="12.109375" style="401" customWidth="1"/>
    <col min="24" max="24" width="16.5546875" style="401" customWidth="1"/>
    <col min="25" max="27" width="9.109375" style="401"/>
    <col min="28" max="28" width="31" style="401" customWidth="1"/>
    <col min="29" max="29" width="16.5546875" style="401" customWidth="1"/>
    <col min="30" max="32" width="9.109375" style="401"/>
    <col min="33" max="16384" width="9.109375" style="403"/>
  </cols>
  <sheetData>
    <row r="1" spans="1:32" s="402" customFormat="1" x14ac:dyDescent="0.3">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3">
      <c r="J2" s="48" t="s">
        <v>1</v>
      </c>
      <c r="N2" s="12"/>
    </row>
    <row r="3" spans="1:32" x14ac:dyDescent="0.3">
      <c r="A3" s="14"/>
      <c r="C3" s="59" t="s">
        <v>161</v>
      </c>
      <c r="D3" s="60">
        <v>42644</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04" customFormat="1" x14ac:dyDescent="0.3">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8" x14ac:dyDescent="0.3">
      <c r="B8" s="2" t="s">
        <v>5</v>
      </c>
      <c r="C8" s="1" t="s">
        <v>6</v>
      </c>
      <c r="L8" s="76">
        <v>145908.99418024684</v>
      </c>
      <c r="M8" s="76"/>
      <c r="N8" s="76">
        <v>23108.418455325445</v>
      </c>
      <c r="Q8" s="405"/>
      <c r="R8" s="405"/>
    </row>
    <row r="9" spans="1:32" s="406" customFormat="1" x14ac:dyDescent="0.3">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3">
      <c r="B10" s="400">
        <v>1</v>
      </c>
      <c r="C10" s="21" t="s">
        <v>7</v>
      </c>
      <c r="L10" s="79">
        <v>103520.17585467568</v>
      </c>
      <c r="M10" s="79"/>
      <c r="N10" s="79">
        <v>11204.062392055344</v>
      </c>
      <c r="Q10" s="405"/>
      <c r="R10" s="405"/>
    </row>
    <row r="11" spans="1:32" ht="7.5" customHeight="1" x14ac:dyDescent="0.3">
      <c r="L11" s="17"/>
      <c r="N11" s="17"/>
      <c r="Q11" s="405"/>
      <c r="R11" s="405"/>
    </row>
    <row r="12" spans="1:32" ht="15.75" customHeight="1" x14ac:dyDescent="0.3">
      <c r="C12" s="8" t="s">
        <v>8</v>
      </c>
      <c r="D12" s="8" t="s">
        <v>9</v>
      </c>
      <c r="L12" s="79">
        <v>102308.62729146511</v>
      </c>
      <c r="N12" s="79">
        <v>10918.483889595758</v>
      </c>
      <c r="Q12" s="405"/>
      <c r="R12" s="405"/>
    </row>
    <row r="13" spans="1:32" ht="7.5" customHeight="1" x14ac:dyDescent="0.3">
      <c r="Q13" s="405"/>
      <c r="R13" s="405"/>
    </row>
    <row r="14" spans="1:32" ht="15" customHeight="1" x14ac:dyDescent="0.3">
      <c r="D14" s="8" t="s">
        <v>10</v>
      </c>
      <c r="L14" s="17">
        <v>99642.127148587679</v>
      </c>
      <c r="N14" s="17">
        <v>7127.6516552629182</v>
      </c>
      <c r="Q14" s="405"/>
      <c r="R14" s="405"/>
    </row>
    <row r="15" spans="1:32" ht="15" customHeight="1" x14ac:dyDescent="0.3">
      <c r="D15" s="22" t="s">
        <v>11</v>
      </c>
      <c r="E15" s="23" t="s">
        <v>12</v>
      </c>
      <c r="L15" s="10">
        <v>98178.332497259893</v>
      </c>
      <c r="N15" s="10">
        <v>7127.6516552629182</v>
      </c>
      <c r="Q15" s="405"/>
      <c r="R15" s="405"/>
    </row>
    <row r="16" spans="1:32" ht="15" customHeight="1" x14ac:dyDescent="0.3">
      <c r="D16" s="22" t="s">
        <v>13</v>
      </c>
      <c r="E16" s="8" t="s">
        <v>14</v>
      </c>
      <c r="L16" s="10">
        <v>0</v>
      </c>
      <c r="N16" s="10">
        <v>0</v>
      </c>
      <c r="Q16" s="405"/>
      <c r="R16" s="405"/>
    </row>
    <row r="17" spans="1:18" s="401" customFormat="1" ht="15" customHeight="1" x14ac:dyDescent="0.3">
      <c r="A17" s="8"/>
      <c r="B17" s="8"/>
      <c r="C17" s="8"/>
      <c r="D17" s="8"/>
      <c r="E17" s="8"/>
      <c r="F17" s="24" t="s">
        <v>15</v>
      </c>
      <c r="G17" s="8"/>
      <c r="H17" s="8"/>
      <c r="I17" s="8"/>
      <c r="J17" s="8"/>
      <c r="K17" s="8"/>
      <c r="L17" s="80">
        <v>0</v>
      </c>
      <c r="M17" s="11"/>
      <c r="N17" s="80">
        <v>0</v>
      </c>
      <c r="Q17" s="405"/>
      <c r="R17" s="405"/>
    </row>
    <row r="18" spans="1:18" s="401" customFormat="1" ht="15" customHeight="1" x14ac:dyDescent="0.3">
      <c r="A18" s="8"/>
      <c r="B18" s="8"/>
      <c r="C18" s="8"/>
      <c r="D18" s="8"/>
      <c r="E18" s="8"/>
      <c r="F18" s="24" t="s">
        <v>16</v>
      </c>
      <c r="G18" s="8"/>
      <c r="H18" s="8"/>
      <c r="I18" s="8"/>
      <c r="J18" s="8"/>
      <c r="K18" s="8"/>
      <c r="L18" s="80">
        <v>0</v>
      </c>
      <c r="M18" s="11"/>
      <c r="N18" s="80">
        <v>0</v>
      </c>
      <c r="Q18" s="405"/>
      <c r="R18" s="405"/>
    </row>
    <row r="19" spans="1:18" s="401" customFormat="1" ht="15" customHeight="1" x14ac:dyDescent="0.3">
      <c r="A19" s="8"/>
      <c r="B19" s="8"/>
      <c r="C19" s="8"/>
      <c r="D19" s="22" t="s">
        <v>17</v>
      </c>
      <c r="E19" s="8" t="s">
        <v>18</v>
      </c>
      <c r="F19" s="8"/>
      <c r="G19" s="8"/>
      <c r="H19" s="8"/>
      <c r="I19" s="8"/>
      <c r="J19" s="8"/>
      <c r="K19" s="8"/>
      <c r="L19" s="10">
        <v>1463.7946513277923</v>
      </c>
      <c r="M19" s="11"/>
      <c r="N19" s="10">
        <v>0</v>
      </c>
      <c r="Q19" s="405"/>
      <c r="R19" s="405"/>
    </row>
    <row r="20" spans="1:18" s="401" customFormat="1" ht="15" customHeight="1" x14ac:dyDescent="0.3">
      <c r="A20" s="8"/>
      <c r="B20" s="8"/>
      <c r="C20" s="8"/>
      <c r="D20" s="8"/>
      <c r="E20" s="8"/>
      <c r="F20" s="24" t="s">
        <v>15</v>
      </c>
      <c r="G20" s="8"/>
      <c r="H20" s="8"/>
      <c r="I20" s="8"/>
      <c r="J20" s="8"/>
      <c r="K20" s="8"/>
      <c r="L20" s="80">
        <v>0</v>
      </c>
      <c r="M20" s="25"/>
      <c r="N20" s="80">
        <v>0</v>
      </c>
      <c r="Q20" s="405"/>
      <c r="R20" s="405"/>
    </row>
    <row r="21" spans="1:18" s="401" customFormat="1" ht="15" customHeight="1" x14ac:dyDescent="0.3">
      <c r="A21" s="8"/>
      <c r="B21" s="8"/>
      <c r="C21" s="8"/>
      <c r="D21" s="8"/>
      <c r="E21" s="8"/>
      <c r="F21" s="24" t="s">
        <v>16</v>
      </c>
      <c r="G21" s="8"/>
      <c r="H21" s="8"/>
      <c r="I21" s="8"/>
      <c r="J21" s="8"/>
      <c r="K21" s="8"/>
      <c r="L21" s="80">
        <v>1463.7946513277923</v>
      </c>
      <c r="M21" s="25"/>
      <c r="N21" s="80">
        <v>0</v>
      </c>
      <c r="Q21" s="405"/>
      <c r="R21" s="405"/>
    </row>
    <row r="22" spans="1:18" s="401" customFormat="1" ht="7.5" customHeight="1" x14ac:dyDescent="0.3">
      <c r="A22" s="8"/>
      <c r="B22" s="8"/>
      <c r="C22" s="8"/>
      <c r="D22" s="8"/>
      <c r="E22" s="8"/>
      <c r="F22" s="24"/>
      <c r="G22" s="8"/>
      <c r="H22" s="8"/>
      <c r="I22" s="8"/>
      <c r="J22" s="8"/>
      <c r="K22" s="8"/>
      <c r="L22" s="80"/>
      <c r="M22" s="25"/>
      <c r="N22" s="80"/>
      <c r="Q22" s="405"/>
      <c r="R22" s="405"/>
    </row>
    <row r="23" spans="1:18" s="401" customFormat="1" ht="14.4" x14ac:dyDescent="0.3">
      <c r="A23" s="8"/>
      <c r="B23" s="8"/>
      <c r="C23" s="8"/>
      <c r="D23" s="8" t="s">
        <v>19</v>
      </c>
      <c r="E23" s="8"/>
      <c r="F23" s="8"/>
      <c r="G23" s="8"/>
      <c r="H23" s="8"/>
      <c r="I23" s="8"/>
      <c r="J23" s="8"/>
      <c r="K23" s="8"/>
      <c r="L23" s="17">
        <v>2666.5001428774303</v>
      </c>
      <c r="M23" s="19"/>
      <c r="N23" s="17">
        <v>3790.83223433284</v>
      </c>
      <c r="Q23" s="405"/>
      <c r="R23" s="405"/>
    </row>
    <row r="24" spans="1:18" s="401" customFormat="1" ht="15" customHeight="1" x14ac:dyDescent="0.3">
      <c r="A24" s="8"/>
      <c r="B24" s="8"/>
      <c r="C24" s="8"/>
      <c r="D24" s="22" t="s">
        <v>11</v>
      </c>
      <c r="E24" s="23" t="s">
        <v>12</v>
      </c>
      <c r="F24" s="8"/>
      <c r="G24" s="8"/>
      <c r="H24" s="8"/>
      <c r="I24" s="8"/>
      <c r="J24" s="8"/>
      <c r="K24" s="8"/>
      <c r="L24" s="382">
        <v>1496.1985072390301</v>
      </c>
      <c r="M24" s="11"/>
      <c r="N24" s="10">
        <v>3790.83223433284</v>
      </c>
      <c r="Q24" s="405"/>
      <c r="R24" s="405"/>
    </row>
    <row r="25" spans="1:18" s="401" customFormat="1" ht="15" customHeight="1" x14ac:dyDescent="0.3">
      <c r="A25" s="8"/>
      <c r="B25" s="8"/>
      <c r="C25" s="8"/>
      <c r="D25" s="22" t="s">
        <v>13</v>
      </c>
      <c r="E25" s="8" t="s">
        <v>14</v>
      </c>
      <c r="F25" s="8"/>
      <c r="G25" s="8"/>
      <c r="H25" s="8"/>
      <c r="I25" s="8"/>
      <c r="J25" s="8"/>
      <c r="K25" s="8"/>
      <c r="L25" s="382">
        <v>0</v>
      </c>
      <c r="M25" s="11"/>
      <c r="N25" s="10">
        <v>0</v>
      </c>
      <c r="Q25" s="405"/>
      <c r="R25" s="405"/>
    </row>
    <row r="26" spans="1:18" s="401" customFormat="1" ht="15" customHeight="1" x14ac:dyDescent="0.3">
      <c r="A26" s="8"/>
      <c r="B26" s="8"/>
      <c r="C26" s="8"/>
      <c r="D26" s="8"/>
      <c r="E26" s="8"/>
      <c r="F26" s="24" t="s">
        <v>15</v>
      </c>
      <c r="G26" s="8"/>
      <c r="H26" s="8"/>
      <c r="I26" s="8"/>
      <c r="J26" s="8"/>
      <c r="K26" s="8"/>
      <c r="L26" s="383">
        <v>0</v>
      </c>
      <c r="M26" s="25"/>
      <c r="N26" s="80">
        <v>0</v>
      </c>
      <c r="Q26" s="405"/>
      <c r="R26" s="405"/>
    </row>
    <row r="27" spans="1:18" s="401" customFormat="1" ht="15" customHeight="1" x14ac:dyDescent="0.3">
      <c r="A27" s="8"/>
      <c r="B27" s="8"/>
      <c r="C27" s="8"/>
      <c r="D27" s="8"/>
      <c r="E27" s="8"/>
      <c r="F27" s="24" t="s">
        <v>16</v>
      </c>
      <c r="G27" s="8"/>
      <c r="H27" s="8"/>
      <c r="I27" s="8"/>
      <c r="J27" s="8"/>
      <c r="K27" s="8"/>
      <c r="L27" s="80">
        <v>0</v>
      </c>
      <c r="M27" s="25"/>
      <c r="N27" s="80">
        <v>0</v>
      </c>
      <c r="Q27" s="405"/>
      <c r="R27" s="405"/>
    </row>
    <row r="28" spans="1:18" s="401" customFormat="1" ht="15" customHeight="1" x14ac:dyDescent="0.3">
      <c r="A28" s="8"/>
      <c r="B28" s="8"/>
      <c r="C28" s="8"/>
      <c r="D28" s="22" t="s">
        <v>17</v>
      </c>
      <c r="E28" s="8" t="s">
        <v>18</v>
      </c>
      <c r="F28" s="8"/>
      <c r="G28" s="8"/>
      <c r="H28" s="8"/>
      <c r="I28" s="8"/>
      <c r="J28" s="8"/>
      <c r="K28" s="8"/>
      <c r="L28" s="10">
        <v>1170.3016356384001</v>
      </c>
      <c r="M28" s="11"/>
      <c r="N28" s="10">
        <v>0</v>
      </c>
      <c r="Q28" s="405"/>
      <c r="R28" s="405"/>
    </row>
    <row r="29" spans="1:18" s="401" customFormat="1" ht="15" customHeight="1" x14ac:dyDescent="0.3">
      <c r="A29" s="8"/>
      <c r="B29" s="8"/>
      <c r="C29" s="8"/>
      <c r="D29" s="8"/>
      <c r="E29" s="8"/>
      <c r="F29" s="24" t="s">
        <v>15</v>
      </c>
      <c r="G29" s="8"/>
      <c r="H29" s="8"/>
      <c r="I29" s="8"/>
      <c r="J29" s="8"/>
      <c r="K29" s="8"/>
      <c r="L29" s="80">
        <v>0</v>
      </c>
      <c r="M29" s="25"/>
      <c r="N29" s="80">
        <v>0</v>
      </c>
      <c r="Q29" s="405"/>
      <c r="R29" s="405"/>
    </row>
    <row r="30" spans="1:18" s="401" customFormat="1" ht="15" customHeight="1" x14ac:dyDescent="0.3">
      <c r="A30" s="53"/>
      <c r="B30" s="8"/>
      <c r="C30" s="8"/>
      <c r="D30" s="8"/>
      <c r="E30" s="8"/>
      <c r="F30" s="24" t="s">
        <v>16</v>
      </c>
      <c r="G30" s="8"/>
      <c r="H30" s="8"/>
      <c r="I30" s="8"/>
      <c r="J30" s="8"/>
      <c r="K30" s="8"/>
      <c r="L30" s="80">
        <v>1170.3016356384001</v>
      </c>
      <c r="M30" s="25"/>
      <c r="N30" s="80">
        <v>0</v>
      </c>
      <c r="Q30" s="405"/>
      <c r="R30" s="405"/>
    </row>
    <row r="31" spans="1:18" s="401" customFormat="1" ht="14.4" x14ac:dyDescent="0.3">
      <c r="A31" s="8"/>
      <c r="B31" s="8"/>
      <c r="C31" s="8"/>
      <c r="D31" s="8"/>
      <c r="E31" s="8"/>
      <c r="F31" s="8"/>
      <c r="G31" s="8"/>
      <c r="H31" s="8"/>
      <c r="I31" s="8"/>
      <c r="J31" s="8"/>
      <c r="K31" s="8"/>
      <c r="L31" s="17"/>
      <c r="M31" s="11"/>
      <c r="N31" s="17"/>
      <c r="Q31" s="405"/>
      <c r="R31" s="405"/>
    </row>
    <row r="32" spans="1:18" s="401" customFormat="1" ht="15" customHeight="1" x14ac:dyDescent="0.3">
      <c r="A32" s="8"/>
      <c r="B32" s="8"/>
      <c r="C32" s="8" t="s">
        <v>20</v>
      </c>
      <c r="D32" s="8" t="s">
        <v>80</v>
      </c>
      <c r="E32" s="8"/>
      <c r="F32" s="24"/>
      <c r="G32" s="8"/>
      <c r="H32" s="8"/>
      <c r="I32" s="8"/>
      <c r="J32" s="8"/>
      <c r="K32" s="8"/>
      <c r="L32" s="17">
        <v>1211.5485632105667</v>
      </c>
      <c r="M32" s="19"/>
      <c r="N32" s="17">
        <v>285.57850245958707</v>
      </c>
      <c r="Q32" s="405"/>
      <c r="R32" s="405"/>
    </row>
    <row r="33" spans="1:18" s="401" customFormat="1" ht="7.5" customHeight="1" x14ac:dyDescent="0.3">
      <c r="A33" s="8"/>
      <c r="B33" s="400"/>
      <c r="C33" s="8"/>
      <c r="D33" s="8"/>
      <c r="E33" s="8"/>
      <c r="F33" s="8"/>
      <c r="G33" s="8"/>
      <c r="H33" s="8"/>
      <c r="I33" s="8"/>
      <c r="J33" s="8"/>
      <c r="K33" s="8"/>
      <c r="L33" s="17"/>
      <c r="M33" s="11"/>
      <c r="N33" s="17"/>
      <c r="Q33" s="405"/>
      <c r="R33" s="405"/>
    </row>
    <row r="34" spans="1:18" s="401" customFormat="1" ht="14.4" x14ac:dyDescent="0.3">
      <c r="A34" s="8"/>
      <c r="B34" s="400"/>
      <c r="C34" s="8"/>
      <c r="D34" s="22" t="s">
        <v>11</v>
      </c>
      <c r="E34" s="8" t="s">
        <v>21</v>
      </c>
      <c r="F34" s="8"/>
      <c r="G34" s="8"/>
      <c r="H34" s="8"/>
      <c r="I34" s="8"/>
      <c r="J34" s="8"/>
      <c r="K34" s="8"/>
      <c r="L34" s="10">
        <v>882.60181065270172</v>
      </c>
      <c r="M34" s="11"/>
      <c r="N34" s="10">
        <v>282.87240750451252</v>
      </c>
      <c r="Q34" s="405"/>
      <c r="R34" s="405"/>
    </row>
    <row r="35" spans="1:18" s="401" customFormat="1" ht="14.4" x14ac:dyDescent="0.3">
      <c r="A35" s="8"/>
      <c r="B35" s="400"/>
      <c r="C35" s="8"/>
      <c r="D35" s="22" t="s">
        <v>13</v>
      </c>
      <c r="E35" s="8" t="s">
        <v>22</v>
      </c>
      <c r="F35" s="8"/>
      <c r="G35" s="8"/>
      <c r="H35" s="8"/>
      <c r="I35" s="8"/>
      <c r="J35" s="8"/>
      <c r="K35" s="8"/>
      <c r="L35" s="426">
        <v>0.95230056984572053</v>
      </c>
      <c r="M35" s="11"/>
      <c r="N35" s="10">
        <v>6.6843400032886961E-3</v>
      </c>
      <c r="Q35" s="405"/>
      <c r="R35" s="405"/>
    </row>
    <row r="36" spans="1:18" s="401" customFormat="1" ht="15.75" customHeight="1" x14ac:dyDescent="0.3">
      <c r="A36" s="8"/>
      <c r="B36" s="400"/>
      <c r="C36" s="8"/>
      <c r="D36" s="8"/>
      <c r="E36" s="8"/>
      <c r="F36" s="24" t="s">
        <v>15</v>
      </c>
      <c r="G36" s="8"/>
      <c r="H36" s="8"/>
      <c r="I36" s="8"/>
      <c r="J36" s="8"/>
      <c r="K36" s="8"/>
      <c r="L36" s="81">
        <v>0.95229856984572059</v>
      </c>
      <c r="M36" s="11"/>
      <c r="N36" s="81">
        <v>6.6843400032886961E-3</v>
      </c>
      <c r="Q36" s="405"/>
      <c r="R36" s="405"/>
    </row>
    <row r="37" spans="1:18" s="401" customFormat="1" ht="14.4" x14ac:dyDescent="0.3">
      <c r="A37" s="8"/>
      <c r="B37" s="400"/>
      <c r="C37" s="8"/>
      <c r="D37" s="8"/>
      <c r="E37" s="8"/>
      <c r="F37" s="24" t="s">
        <v>16</v>
      </c>
      <c r="G37" s="8"/>
      <c r="H37" s="8"/>
      <c r="I37" s="8"/>
      <c r="J37" s="8"/>
      <c r="K37" s="8"/>
      <c r="L37" s="81">
        <v>1.9999999999999999E-6</v>
      </c>
      <c r="M37" s="11"/>
      <c r="N37" s="81">
        <v>0</v>
      </c>
      <c r="Q37" s="405"/>
      <c r="R37" s="405"/>
    </row>
    <row r="38" spans="1:18" s="401" customFormat="1" ht="14.4" x14ac:dyDescent="0.3">
      <c r="A38" s="8"/>
      <c r="B38" s="400"/>
      <c r="C38" s="8"/>
      <c r="D38" s="22" t="s">
        <v>17</v>
      </c>
      <c r="E38" s="8" t="s">
        <v>23</v>
      </c>
      <c r="F38" s="8"/>
      <c r="G38" s="8"/>
      <c r="H38" s="8"/>
      <c r="I38" s="8"/>
      <c r="J38" s="8"/>
      <c r="K38" s="8"/>
      <c r="L38" s="10">
        <v>327.99445198801931</v>
      </c>
      <c r="M38" s="11"/>
      <c r="N38" s="10">
        <v>2.6994106150712529</v>
      </c>
      <c r="Q38" s="405"/>
      <c r="R38" s="405"/>
    </row>
    <row r="39" spans="1:18" s="401" customFormat="1" ht="14.4" x14ac:dyDescent="0.3">
      <c r="A39" s="8"/>
      <c r="B39" s="400"/>
      <c r="C39" s="8"/>
      <c r="D39" s="8"/>
      <c r="E39" s="8"/>
      <c r="F39" s="24" t="s">
        <v>15</v>
      </c>
      <c r="G39" s="8"/>
      <c r="H39" s="8"/>
      <c r="I39" s="8"/>
      <c r="J39" s="8"/>
      <c r="K39" s="8"/>
      <c r="L39" s="81">
        <v>321.33649225560174</v>
      </c>
      <c r="M39" s="11"/>
      <c r="N39" s="81">
        <v>0</v>
      </c>
      <c r="Q39" s="405"/>
      <c r="R39" s="405"/>
    </row>
    <row r="40" spans="1:18" s="401" customFormat="1" ht="14.4" x14ac:dyDescent="0.3">
      <c r="A40" s="8"/>
      <c r="B40" s="400"/>
      <c r="C40" s="8"/>
      <c r="D40" s="8"/>
      <c r="E40" s="8"/>
      <c r="F40" s="24" t="s">
        <v>16</v>
      </c>
      <c r="G40" s="8"/>
      <c r="H40" s="8"/>
      <c r="I40" s="8"/>
      <c r="J40" s="8"/>
      <c r="K40" s="8"/>
      <c r="L40" s="81">
        <v>6.6579597324175648</v>
      </c>
      <c r="M40" s="11"/>
      <c r="N40" s="81">
        <v>2.6994106150712529</v>
      </c>
      <c r="Q40" s="405"/>
      <c r="R40" s="405"/>
    </row>
    <row r="41" spans="1:18" s="401" customFormat="1" ht="7.5" customHeight="1" x14ac:dyDescent="0.3">
      <c r="A41" s="8"/>
      <c r="B41" s="400"/>
      <c r="C41" s="8"/>
      <c r="D41" s="8"/>
      <c r="E41" s="8"/>
      <c r="F41" s="8"/>
      <c r="G41" s="8"/>
      <c r="H41" s="8"/>
      <c r="I41" s="8"/>
      <c r="J41" s="8"/>
      <c r="K41" s="8"/>
      <c r="L41" s="81"/>
      <c r="M41" s="11"/>
      <c r="N41" s="81"/>
      <c r="Q41" s="405"/>
      <c r="R41" s="405"/>
    </row>
    <row r="42" spans="1:18" s="401" customFormat="1" ht="14.4" x14ac:dyDescent="0.3">
      <c r="A42" s="8"/>
      <c r="B42" s="400"/>
      <c r="C42" s="8"/>
      <c r="D42" s="22"/>
      <c r="E42" s="8"/>
      <c r="F42" s="8"/>
      <c r="G42" s="8"/>
      <c r="H42" s="8"/>
      <c r="I42" s="8"/>
      <c r="J42" s="8"/>
      <c r="K42" s="8"/>
      <c r="L42" s="10"/>
      <c r="M42" s="47"/>
      <c r="N42" s="10"/>
      <c r="Q42" s="405"/>
      <c r="R42" s="405"/>
    </row>
    <row r="43" spans="1:18" s="401" customFormat="1" ht="7.5" customHeight="1" x14ac:dyDescent="0.3">
      <c r="A43" s="8"/>
      <c r="B43" s="400"/>
      <c r="C43" s="8"/>
      <c r="D43" s="8"/>
      <c r="E43" s="8"/>
      <c r="F43" s="8"/>
      <c r="G43" s="8"/>
      <c r="H43" s="8"/>
      <c r="I43" s="8"/>
      <c r="J43" s="8"/>
      <c r="K43" s="8"/>
      <c r="L43" s="17"/>
      <c r="M43" s="11"/>
      <c r="N43" s="17"/>
      <c r="Q43" s="405"/>
      <c r="R43" s="405"/>
    </row>
    <row r="44" spans="1:18" s="401" customFormat="1" ht="14.4" x14ac:dyDescent="0.3">
      <c r="A44" s="8"/>
      <c r="B44" s="400">
        <v>2</v>
      </c>
      <c r="C44" s="21" t="s">
        <v>24</v>
      </c>
      <c r="D44" s="8"/>
      <c r="E44" s="8"/>
      <c r="F44" s="8"/>
      <c r="G44" s="8"/>
      <c r="H44" s="8"/>
      <c r="I44" s="8"/>
      <c r="J44" s="8"/>
      <c r="K44" s="8"/>
      <c r="L44" s="79">
        <v>7356.2347202317069</v>
      </c>
      <c r="M44" s="11"/>
      <c r="N44" s="384">
        <v>0</v>
      </c>
      <c r="Q44" s="405"/>
      <c r="R44" s="405"/>
    </row>
    <row r="45" spans="1:18" s="401" customFormat="1" x14ac:dyDescent="0.3">
      <c r="A45" s="1"/>
      <c r="B45" s="400"/>
      <c r="C45" s="8"/>
      <c r="D45" s="8"/>
      <c r="E45" s="8"/>
      <c r="F45" s="8"/>
      <c r="G45" s="8"/>
      <c r="H45" s="8"/>
      <c r="I45" s="8"/>
      <c r="J45" s="8"/>
      <c r="K45" s="8"/>
      <c r="L45" s="10"/>
      <c r="M45" s="11"/>
      <c r="N45" s="10"/>
      <c r="Q45" s="405"/>
      <c r="R45" s="405"/>
    </row>
    <row r="46" spans="1:18" s="401" customFormat="1" ht="14.4" x14ac:dyDescent="0.3">
      <c r="A46" s="8"/>
      <c r="B46" s="400">
        <v>3</v>
      </c>
      <c r="C46" s="21" t="s">
        <v>25</v>
      </c>
      <c r="D46" s="8"/>
      <c r="E46" s="8"/>
      <c r="F46" s="8"/>
      <c r="G46" s="8"/>
      <c r="H46" s="8"/>
      <c r="I46" s="8"/>
      <c r="J46" s="8"/>
      <c r="K46" s="8"/>
      <c r="L46" s="79">
        <v>10308.450320174472</v>
      </c>
      <c r="M46" s="11"/>
      <c r="N46" s="384">
        <v>0</v>
      </c>
      <c r="Q46" s="405"/>
      <c r="R46" s="405"/>
    </row>
    <row r="47" spans="1:18" s="401" customFormat="1" ht="14.4" x14ac:dyDescent="0.3">
      <c r="A47" s="8"/>
      <c r="B47" s="400"/>
      <c r="C47" s="21"/>
      <c r="D47" s="8"/>
      <c r="E47" s="8"/>
      <c r="F47" s="8"/>
      <c r="G47" s="8"/>
      <c r="H47" s="8"/>
      <c r="I47" s="8"/>
      <c r="J47" s="8"/>
      <c r="K47" s="8"/>
      <c r="L47" s="10"/>
      <c r="M47" s="11"/>
      <c r="N47" s="10"/>
      <c r="Q47" s="405"/>
      <c r="R47" s="405"/>
    </row>
    <row r="48" spans="1:18" s="401" customFormat="1" ht="14.4" x14ac:dyDescent="0.3">
      <c r="A48" s="8"/>
      <c r="B48" s="400">
        <v>4</v>
      </c>
      <c r="C48" s="21" t="s">
        <v>26</v>
      </c>
      <c r="D48" s="8"/>
      <c r="E48" s="8"/>
      <c r="F48" s="8"/>
      <c r="G48" s="8"/>
      <c r="H48" s="14"/>
      <c r="I48" s="8" t="s">
        <v>27</v>
      </c>
      <c r="J48" s="8"/>
      <c r="K48" s="8"/>
      <c r="L48" s="79">
        <v>12712.464155872289</v>
      </c>
      <c r="M48" s="11"/>
      <c r="N48" s="79">
        <v>0</v>
      </c>
      <c r="Q48" s="405"/>
      <c r="R48" s="405"/>
    </row>
    <row r="49" spans="1:32" ht="14.4" x14ac:dyDescent="0.3">
      <c r="A49" s="8"/>
      <c r="C49" s="97"/>
      <c r="H49" s="14"/>
      <c r="I49" s="8" t="s">
        <v>28</v>
      </c>
      <c r="L49" s="82">
        <v>9976042.6840000004</v>
      </c>
      <c r="N49" s="82">
        <v>0</v>
      </c>
      <c r="Q49" s="405"/>
      <c r="R49" s="405"/>
    </row>
    <row r="50" spans="1:32" ht="14.4" x14ac:dyDescent="0.3">
      <c r="A50" s="8"/>
      <c r="C50" s="97"/>
      <c r="Q50" s="405"/>
      <c r="R50" s="405"/>
    </row>
    <row r="51" spans="1:32" ht="14.4" x14ac:dyDescent="0.3">
      <c r="A51" s="8"/>
      <c r="B51" s="400">
        <v>5</v>
      </c>
      <c r="C51" s="21" t="s">
        <v>93</v>
      </c>
      <c r="G51" s="14"/>
      <c r="L51" s="79">
        <v>12011.669129292699</v>
      </c>
      <c r="N51" s="79">
        <v>11904.356063270099</v>
      </c>
      <c r="Q51" s="405"/>
      <c r="R51" s="405"/>
    </row>
    <row r="52" spans="1:32" ht="7.5" customHeight="1" x14ac:dyDescent="0.3">
      <c r="A52" s="8"/>
      <c r="C52" s="15"/>
      <c r="G52" s="14"/>
      <c r="L52" s="17"/>
      <c r="N52" s="17"/>
      <c r="Q52" s="405"/>
      <c r="R52" s="405"/>
    </row>
    <row r="53" spans="1:32" ht="15.75" customHeight="1" x14ac:dyDescent="0.3">
      <c r="A53" s="8"/>
      <c r="C53" s="15"/>
      <c r="E53" s="26" t="s">
        <v>29</v>
      </c>
      <c r="F53" s="8" t="s">
        <v>82</v>
      </c>
      <c r="G53" s="14"/>
      <c r="L53" s="385">
        <v>0</v>
      </c>
      <c r="M53" s="65"/>
      <c r="N53" s="385">
        <v>0</v>
      </c>
      <c r="Q53" s="405"/>
      <c r="R53" s="405"/>
    </row>
    <row r="54" spans="1:32" ht="15.75" customHeight="1" x14ac:dyDescent="0.3">
      <c r="A54" s="8"/>
      <c r="C54" s="15"/>
      <c r="F54" s="8" t="s">
        <v>157</v>
      </c>
      <c r="G54" s="14"/>
      <c r="L54" s="386">
        <v>0</v>
      </c>
      <c r="N54" s="386">
        <v>0</v>
      </c>
      <c r="Q54" s="405"/>
      <c r="R54" s="405"/>
    </row>
    <row r="55" spans="1:32" ht="15.75" customHeight="1" x14ac:dyDescent="0.3">
      <c r="A55" s="8"/>
      <c r="C55" s="15"/>
      <c r="G55" s="14" t="s">
        <v>30</v>
      </c>
      <c r="L55" s="387">
        <v>0</v>
      </c>
      <c r="M55" s="388"/>
      <c r="N55" s="387">
        <v>0</v>
      </c>
      <c r="Q55" s="405"/>
      <c r="R55" s="405"/>
    </row>
    <row r="56" spans="1:32" ht="15.75" customHeight="1" x14ac:dyDescent="0.3">
      <c r="A56" s="8"/>
      <c r="C56" s="15"/>
      <c r="F56" s="8" t="s">
        <v>31</v>
      </c>
      <c r="G56" s="14"/>
      <c r="L56" s="10">
        <v>12011.669129292699</v>
      </c>
      <c r="M56" s="388"/>
      <c r="N56" s="10">
        <v>11904.356063270099</v>
      </c>
      <c r="Q56" s="405"/>
      <c r="R56" s="405"/>
    </row>
    <row r="57" spans="1:32" s="407" customFormat="1" ht="15.75" customHeight="1" x14ac:dyDescent="0.3">
      <c r="A57" s="28"/>
      <c r="B57" s="28"/>
      <c r="C57" s="28"/>
      <c r="D57" s="28"/>
      <c r="E57" s="28"/>
      <c r="F57" s="28"/>
      <c r="G57" s="14" t="s">
        <v>30</v>
      </c>
      <c r="H57" s="28"/>
      <c r="I57" s="28"/>
      <c r="J57" s="28"/>
      <c r="K57" s="28"/>
      <c r="L57" s="80">
        <v>869.05321870342016</v>
      </c>
      <c r="M57" s="388"/>
      <c r="N57" s="80">
        <v>4165.0859739120378</v>
      </c>
      <c r="O57" s="401"/>
      <c r="P57" s="401"/>
      <c r="Q57" s="405"/>
      <c r="R57" s="405"/>
      <c r="S57" s="401"/>
      <c r="T57" s="401"/>
      <c r="U57" s="401"/>
      <c r="V57" s="401"/>
      <c r="W57" s="401"/>
      <c r="X57" s="401"/>
      <c r="Y57" s="401"/>
      <c r="Z57" s="401"/>
      <c r="AA57" s="401"/>
      <c r="AB57" s="401"/>
      <c r="AC57" s="401"/>
      <c r="AD57" s="401"/>
      <c r="AE57" s="401"/>
      <c r="AF57" s="401"/>
    </row>
    <row r="58" spans="1:32" ht="14.4" x14ac:dyDescent="0.3">
      <c r="A58" s="8"/>
      <c r="Q58" s="405"/>
      <c r="R58" s="405"/>
    </row>
    <row r="59" spans="1:32" ht="54.75" customHeight="1" x14ac:dyDescent="0.3">
      <c r="A59" s="8"/>
      <c r="B59" s="2" t="s">
        <v>32</v>
      </c>
      <c r="C59" s="1" t="s">
        <v>33</v>
      </c>
      <c r="L59" s="17">
        <v>4719.9248606667315</v>
      </c>
      <c r="M59" s="19"/>
      <c r="N59" s="17">
        <v>0</v>
      </c>
      <c r="Q59" s="405"/>
      <c r="R59" s="405"/>
    </row>
    <row r="60" spans="1:32" ht="14.4" x14ac:dyDescent="0.3">
      <c r="A60" s="8"/>
      <c r="E60" s="26" t="s">
        <v>29</v>
      </c>
      <c r="G60" s="64" t="s">
        <v>105</v>
      </c>
      <c r="H60" s="64"/>
      <c r="I60" s="64"/>
      <c r="J60" s="64"/>
      <c r="K60" s="64"/>
      <c r="L60" s="385">
        <v>0</v>
      </c>
      <c r="M60" s="65"/>
      <c r="N60" s="385">
        <v>0</v>
      </c>
      <c r="Q60" s="405"/>
      <c r="R60" s="405"/>
    </row>
    <row r="61" spans="1:32" ht="14.4" x14ac:dyDescent="0.3">
      <c r="A61" s="8"/>
      <c r="G61" s="64" t="s">
        <v>157</v>
      </c>
      <c r="H61" s="64"/>
      <c r="I61" s="64"/>
      <c r="J61" s="64"/>
      <c r="K61" s="64"/>
      <c r="L61" s="385">
        <v>0</v>
      </c>
      <c r="M61" s="65"/>
      <c r="N61" s="385">
        <v>0</v>
      </c>
      <c r="Q61" s="405"/>
      <c r="R61" s="405"/>
    </row>
    <row r="62" spans="1:32" ht="14.4" x14ac:dyDescent="0.3">
      <c r="A62" s="8"/>
      <c r="G62" s="64" t="s">
        <v>180</v>
      </c>
      <c r="H62" s="64"/>
      <c r="I62" s="64"/>
      <c r="J62" s="64"/>
      <c r="K62" s="64"/>
      <c r="L62" s="385">
        <v>0</v>
      </c>
      <c r="M62" s="65"/>
      <c r="N62" s="385">
        <v>0</v>
      </c>
      <c r="Q62" s="405"/>
      <c r="R62" s="405"/>
    </row>
    <row r="63" spans="1:32" ht="14.4" x14ac:dyDescent="0.3">
      <c r="A63" s="8"/>
      <c r="G63" s="8" t="s">
        <v>31</v>
      </c>
      <c r="H63" s="64"/>
      <c r="I63" s="64"/>
      <c r="J63" s="64"/>
      <c r="K63" s="64"/>
      <c r="L63" s="85">
        <v>4719.9248606667315</v>
      </c>
      <c r="M63" s="85"/>
      <c r="N63" s="66"/>
      <c r="Q63" s="405"/>
      <c r="R63" s="405"/>
    </row>
    <row r="64" spans="1:32" ht="14.4" x14ac:dyDescent="0.3">
      <c r="A64" s="8"/>
      <c r="G64" s="64"/>
      <c r="H64" s="64"/>
      <c r="I64" s="64"/>
      <c r="J64" s="64"/>
      <c r="K64" s="64"/>
      <c r="L64" s="85"/>
      <c r="M64" s="85"/>
      <c r="N64" s="66"/>
      <c r="Q64" s="405"/>
      <c r="R64" s="405"/>
    </row>
    <row r="65" spans="1:18" s="401" customFormat="1" x14ac:dyDescent="0.3">
      <c r="A65" s="1"/>
      <c r="B65" s="400"/>
      <c r="C65" s="8"/>
      <c r="D65" s="8"/>
      <c r="E65" s="8"/>
      <c r="F65" s="8"/>
      <c r="G65" s="64"/>
      <c r="H65" s="64"/>
      <c r="I65" s="64"/>
      <c r="J65" s="64"/>
      <c r="K65" s="64"/>
      <c r="L65" s="85"/>
      <c r="M65" s="85"/>
      <c r="N65" s="66"/>
      <c r="Q65" s="405"/>
      <c r="R65" s="405"/>
    </row>
    <row r="66" spans="1:18" s="401" customFormat="1" x14ac:dyDescent="0.3">
      <c r="A66" s="1"/>
      <c r="B66" s="400"/>
      <c r="C66" s="8"/>
      <c r="D66" s="8"/>
      <c r="E66" s="8"/>
      <c r="F66" s="8"/>
      <c r="G66" s="64"/>
      <c r="H66" s="64"/>
      <c r="I66" s="64"/>
      <c r="J66" s="64"/>
      <c r="K66" s="64"/>
      <c r="L66" s="85"/>
      <c r="M66" s="85"/>
      <c r="N66" s="66"/>
      <c r="Q66" s="405"/>
      <c r="R66" s="405"/>
    </row>
    <row r="67" spans="1:18" s="401" customFormat="1" x14ac:dyDescent="0.3">
      <c r="A67" s="1"/>
      <c r="B67" s="400"/>
      <c r="C67" s="8"/>
      <c r="D67" s="8"/>
      <c r="E67" s="8"/>
      <c r="F67" s="8"/>
      <c r="G67" s="64"/>
      <c r="H67" s="64"/>
      <c r="I67" s="64"/>
      <c r="J67" s="64"/>
      <c r="K67" s="64"/>
      <c r="L67" s="85"/>
      <c r="M67" s="85"/>
      <c r="N67" s="66"/>
      <c r="Q67" s="405"/>
      <c r="R67" s="405"/>
    </row>
    <row r="68" spans="1:18" s="401" customFormat="1" x14ac:dyDescent="0.3">
      <c r="A68" s="18" t="s">
        <v>76</v>
      </c>
      <c r="B68" s="400"/>
      <c r="C68" s="8"/>
      <c r="D68" s="8"/>
      <c r="E68" s="8"/>
      <c r="F68" s="8"/>
      <c r="G68" s="8"/>
      <c r="H68" s="8"/>
      <c r="I68" s="8"/>
      <c r="J68" s="8"/>
      <c r="K68" s="8"/>
      <c r="L68" s="10"/>
      <c r="M68" s="11"/>
      <c r="N68" s="48" t="s">
        <v>1</v>
      </c>
      <c r="Q68" s="405"/>
      <c r="R68" s="405"/>
    </row>
    <row r="69" spans="1:18" s="401" customFormat="1" x14ac:dyDescent="0.3">
      <c r="A69" s="1"/>
      <c r="B69" s="400"/>
      <c r="C69" s="8"/>
      <c r="D69" s="8"/>
      <c r="E69" s="8"/>
      <c r="F69" s="8"/>
      <c r="G69" s="8"/>
      <c r="H69" s="8"/>
      <c r="I69" s="8"/>
      <c r="J69" s="8"/>
      <c r="K69" s="8"/>
      <c r="L69" s="10"/>
      <c r="M69" s="11"/>
      <c r="N69" s="10"/>
      <c r="Q69" s="405"/>
      <c r="R69" s="405"/>
    </row>
    <row r="70" spans="1:18" s="401" customFormat="1" x14ac:dyDescent="0.3">
      <c r="A70" s="14"/>
      <c r="B70" s="400"/>
      <c r="C70" s="61"/>
      <c r="D70" s="60"/>
      <c r="E70" s="8"/>
      <c r="F70" s="8"/>
      <c r="G70" s="8"/>
      <c r="H70" s="8"/>
      <c r="I70" s="8"/>
      <c r="J70" s="8"/>
      <c r="K70" s="8"/>
      <c r="L70" s="75" t="s">
        <v>2</v>
      </c>
      <c r="M70" s="16"/>
      <c r="N70" s="75" t="s">
        <v>3</v>
      </c>
      <c r="Q70" s="405"/>
      <c r="R70" s="405"/>
    </row>
    <row r="71" spans="1:18" s="401" customFormat="1" x14ac:dyDescent="0.3">
      <c r="A71" s="1"/>
      <c r="B71" s="400"/>
      <c r="C71" s="8"/>
      <c r="D71" s="8"/>
      <c r="E71" s="8"/>
      <c r="F71" s="8"/>
      <c r="G71" s="8"/>
      <c r="H71" s="8"/>
      <c r="I71" s="8"/>
      <c r="J71" s="8"/>
      <c r="K71" s="8"/>
      <c r="L71" s="10"/>
      <c r="M71" s="11"/>
      <c r="N71" s="10"/>
      <c r="Q71" s="405"/>
      <c r="R71" s="405"/>
    </row>
    <row r="72" spans="1:18" s="401" customFormat="1" x14ac:dyDescent="0.3">
      <c r="A72" s="1"/>
      <c r="B72" s="29">
        <v>1</v>
      </c>
      <c r="C72" s="21" t="s">
        <v>34</v>
      </c>
      <c r="D72" s="8"/>
      <c r="E72" s="8"/>
      <c r="F72" s="8"/>
      <c r="G72" s="8"/>
      <c r="H72" s="8"/>
      <c r="I72" s="15" t="s">
        <v>35</v>
      </c>
      <c r="J72" s="13"/>
      <c r="K72" s="13"/>
      <c r="L72" s="79">
        <v>-454.19548311125527</v>
      </c>
      <c r="M72" s="30"/>
      <c r="N72" s="79">
        <v>-17132.049359400269</v>
      </c>
      <c r="Q72" s="405"/>
      <c r="R72" s="405"/>
    </row>
    <row r="73" spans="1:18" s="401" customFormat="1" x14ac:dyDescent="0.3">
      <c r="A73" s="1"/>
      <c r="B73" s="400"/>
      <c r="C73" s="15"/>
      <c r="D73" s="14"/>
      <c r="E73" s="8"/>
      <c r="F73" s="8"/>
      <c r="G73" s="8"/>
      <c r="H73" s="8"/>
      <c r="I73" s="13"/>
      <c r="J73" s="8"/>
      <c r="K73" s="8"/>
      <c r="L73" s="10"/>
      <c r="M73" s="30"/>
      <c r="N73" s="10"/>
      <c r="Q73" s="405"/>
      <c r="R73" s="405"/>
    </row>
    <row r="74" spans="1:18" s="401" customFormat="1" x14ac:dyDescent="0.3">
      <c r="A74" s="1"/>
      <c r="B74" s="400"/>
      <c r="C74" s="8"/>
      <c r="D74" s="8"/>
      <c r="E74" s="8"/>
      <c r="F74" s="8"/>
      <c r="G74" s="8"/>
      <c r="H74" s="8"/>
      <c r="I74" s="8" t="s">
        <v>29</v>
      </c>
      <c r="J74" s="31" t="s">
        <v>36</v>
      </c>
      <c r="K74" s="31"/>
      <c r="L74" s="10">
        <v>0</v>
      </c>
      <c r="M74" s="30"/>
      <c r="N74" s="10">
        <v>-6245.201738822062</v>
      </c>
      <c r="Q74" s="405"/>
      <c r="R74" s="405"/>
    </row>
    <row r="75" spans="1:18" s="401" customFormat="1" x14ac:dyDescent="0.3">
      <c r="A75" s="1"/>
      <c r="B75" s="400"/>
      <c r="C75" s="8"/>
      <c r="D75" s="8"/>
      <c r="E75" s="8"/>
      <c r="F75" s="8"/>
      <c r="G75" s="8"/>
      <c r="H75" s="8"/>
      <c r="I75" s="13"/>
      <c r="J75" s="32" t="s">
        <v>37</v>
      </c>
      <c r="K75" s="32"/>
      <c r="L75" s="10">
        <v>0</v>
      </c>
      <c r="M75" s="30"/>
      <c r="N75" s="10">
        <v>-6309.443949539992</v>
      </c>
      <c r="Q75" s="405"/>
      <c r="R75" s="405"/>
    </row>
    <row r="76" spans="1:18" s="401" customFormat="1" x14ac:dyDescent="0.3">
      <c r="A76" s="1"/>
      <c r="B76" s="400"/>
      <c r="C76" s="8"/>
      <c r="D76" s="8"/>
      <c r="E76" s="8"/>
      <c r="F76" s="8"/>
      <c r="G76" s="8"/>
      <c r="H76" s="8"/>
      <c r="I76" s="13"/>
      <c r="J76" s="31" t="s">
        <v>38</v>
      </c>
      <c r="K76" s="31"/>
      <c r="L76" s="10">
        <v>-454.19548311125527</v>
      </c>
      <c r="M76" s="30"/>
      <c r="N76" s="10">
        <v>-4577.403671038217</v>
      </c>
      <c r="Q76" s="405"/>
      <c r="R76" s="405"/>
    </row>
    <row r="77" spans="1:18" s="401" customFormat="1" ht="12.75" customHeight="1" x14ac:dyDescent="0.3">
      <c r="A77" s="1"/>
      <c r="B77" s="400"/>
      <c r="C77" s="8"/>
      <c r="D77" s="8"/>
      <c r="E77" s="8"/>
      <c r="F77" s="8"/>
      <c r="G77" s="8"/>
      <c r="H77" s="8"/>
      <c r="I77" s="8"/>
      <c r="J77" s="8"/>
      <c r="K77" s="8"/>
      <c r="L77" s="27"/>
      <c r="M77" s="30"/>
      <c r="N77" s="27"/>
      <c r="Q77" s="405"/>
      <c r="R77" s="405"/>
    </row>
    <row r="78" spans="1:18" s="401" customFormat="1" x14ac:dyDescent="0.3">
      <c r="A78" s="1"/>
      <c r="B78" s="29">
        <v>2</v>
      </c>
      <c r="C78" s="21" t="s">
        <v>39</v>
      </c>
      <c r="D78" s="8"/>
      <c r="E78" s="8"/>
      <c r="F78" s="8"/>
      <c r="G78" s="8"/>
      <c r="H78" s="8"/>
      <c r="I78" s="13"/>
      <c r="J78" s="13"/>
      <c r="K78" s="13"/>
      <c r="L78" s="10"/>
      <c r="M78" s="30"/>
      <c r="N78" s="10"/>
      <c r="Q78" s="405"/>
      <c r="R78" s="405"/>
    </row>
    <row r="79" spans="1:18" s="401" customFormat="1" x14ac:dyDescent="0.3">
      <c r="A79" s="1"/>
      <c r="B79" s="29"/>
      <c r="C79" s="21" t="s">
        <v>40</v>
      </c>
      <c r="D79" s="8"/>
      <c r="E79" s="8"/>
      <c r="F79" s="8"/>
      <c r="G79" s="8"/>
      <c r="H79" s="8"/>
      <c r="I79" s="13"/>
      <c r="J79" s="13"/>
      <c r="K79" s="13"/>
      <c r="L79" s="79">
        <v>-22039.125353455704</v>
      </c>
      <c r="M79" s="30"/>
      <c r="N79" s="79">
        <v>-1175.7451417502807</v>
      </c>
      <c r="Q79" s="405"/>
      <c r="R79" s="405"/>
    </row>
    <row r="80" spans="1:18" s="401" customFormat="1" ht="12.75" customHeight="1" x14ac:dyDescent="0.3">
      <c r="A80" s="1"/>
      <c r="B80" s="29"/>
      <c r="C80" s="21" t="s">
        <v>41</v>
      </c>
      <c r="D80" s="14"/>
      <c r="E80" s="8"/>
      <c r="F80" s="8"/>
      <c r="G80" s="8"/>
      <c r="H80" s="8"/>
      <c r="I80" s="13"/>
      <c r="J80" s="13"/>
      <c r="K80" s="13"/>
      <c r="L80" s="10"/>
      <c r="M80" s="30"/>
      <c r="N80" s="10"/>
      <c r="Q80" s="405"/>
      <c r="R80" s="405"/>
    </row>
    <row r="81" spans="1:18" s="403" customFormat="1" ht="14.4" x14ac:dyDescent="0.3">
      <c r="A81" s="8"/>
      <c r="B81" s="400"/>
      <c r="C81" s="8" t="s">
        <v>8</v>
      </c>
      <c r="D81" s="8" t="s">
        <v>42</v>
      </c>
      <c r="E81" s="8"/>
      <c r="F81" s="8"/>
      <c r="G81" s="8"/>
      <c r="H81" s="8"/>
      <c r="I81" s="15" t="s">
        <v>35</v>
      </c>
      <c r="J81" s="13"/>
      <c r="K81" s="13"/>
      <c r="L81" s="79">
        <v>-50427.125353455704</v>
      </c>
      <c r="M81" s="33"/>
      <c r="N81" s="79">
        <v>-2703.5849911545256</v>
      </c>
      <c r="O81" s="401"/>
      <c r="P81" s="401"/>
      <c r="Q81" s="405"/>
      <c r="R81" s="405"/>
    </row>
    <row r="82" spans="1:18" s="403" customFormat="1" ht="9" customHeight="1" x14ac:dyDescent="0.3">
      <c r="A82" s="8"/>
      <c r="B82" s="400"/>
      <c r="C82" s="8"/>
      <c r="D82" s="8"/>
      <c r="E82" s="8"/>
      <c r="F82" s="8"/>
      <c r="G82" s="8"/>
      <c r="H82" s="8"/>
      <c r="I82" s="13"/>
      <c r="J82" s="8"/>
      <c r="K82" s="8"/>
      <c r="L82" s="10"/>
      <c r="M82" s="30"/>
      <c r="N82" s="10"/>
      <c r="O82" s="401"/>
      <c r="P82" s="401"/>
      <c r="Q82" s="405"/>
      <c r="R82" s="405"/>
    </row>
    <row r="83" spans="1:18" s="403" customFormat="1" ht="14.4" x14ac:dyDescent="0.3">
      <c r="A83" s="8"/>
      <c r="B83" s="8"/>
      <c r="C83" s="8"/>
      <c r="D83" s="8"/>
      <c r="E83" s="8"/>
      <c r="F83" s="8"/>
      <c r="G83" s="8"/>
      <c r="H83" s="8"/>
      <c r="I83" s="8" t="s">
        <v>29</v>
      </c>
      <c r="J83" s="31" t="s">
        <v>36</v>
      </c>
      <c r="K83" s="31"/>
      <c r="L83" s="10">
        <v>-18672.689698272254</v>
      </c>
      <c r="M83" s="11"/>
      <c r="N83" s="10">
        <v>-153.19714460387999</v>
      </c>
      <c r="O83" s="401"/>
      <c r="P83" s="401"/>
      <c r="Q83" s="405"/>
      <c r="R83" s="405"/>
    </row>
    <row r="84" spans="1:18" s="403" customFormat="1" ht="14.4" x14ac:dyDescent="0.3">
      <c r="A84" s="8"/>
      <c r="B84" s="8"/>
      <c r="C84" s="8"/>
      <c r="D84" s="8"/>
      <c r="E84" s="8"/>
      <c r="F84" s="8"/>
      <c r="G84" s="8"/>
      <c r="H84" s="8"/>
      <c r="I84" s="13"/>
      <c r="J84" s="32" t="s">
        <v>37</v>
      </c>
      <c r="K84" s="32"/>
      <c r="L84" s="10">
        <v>-14680.098369989264</v>
      </c>
      <c r="M84" s="11"/>
      <c r="N84" s="10">
        <v>-1251.9887095984841</v>
      </c>
      <c r="O84" s="401"/>
      <c r="P84" s="401"/>
      <c r="Q84" s="405"/>
      <c r="R84" s="405"/>
    </row>
    <row r="85" spans="1:18" s="403" customFormat="1" ht="14.4" x14ac:dyDescent="0.3">
      <c r="A85" s="8"/>
      <c r="B85" s="8"/>
      <c r="C85" s="8"/>
      <c r="D85" s="8"/>
      <c r="E85" s="8"/>
      <c r="F85" s="8"/>
      <c r="G85" s="8"/>
      <c r="H85" s="8"/>
      <c r="I85" s="13"/>
      <c r="J85" s="31" t="s">
        <v>38</v>
      </c>
      <c r="K85" s="31"/>
      <c r="L85" s="10">
        <v>-17074.337285194179</v>
      </c>
      <c r="M85" s="11"/>
      <c r="N85" s="10">
        <v>-1298.3991369521616</v>
      </c>
      <c r="O85" s="401"/>
      <c r="P85" s="401"/>
      <c r="Q85" s="405"/>
      <c r="R85" s="405"/>
    </row>
    <row r="86" spans="1:18" s="403" customFormat="1" ht="13.5" customHeight="1" x14ac:dyDescent="0.3">
      <c r="A86" s="8"/>
      <c r="B86" s="8"/>
      <c r="C86" s="8"/>
      <c r="D86" s="8"/>
      <c r="E86" s="8"/>
      <c r="F86" s="8"/>
      <c r="G86" s="8"/>
      <c r="H86" s="8"/>
      <c r="I86" s="13"/>
      <c r="J86" s="31"/>
      <c r="K86" s="31"/>
      <c r="L86" s="10"/>
      <c r="M86" s="30"/>
      <c r="N86" s="10"/>
      <c r="O86" s="401"/>
      <c r="P86" s="401"/>
      <c r="Q86" s="405"/>
      <c r="R86" s="405"/>
    </row>
    <row r="87" spans="1:18" s="403" customFormat="1" ht="14.4" x14ac:dyDescent="0.3">
      <c r="A87" s="8"/>
      <c r="B87" s="8"/>
      <c r="C87" s="8" t="s">
        <v>20</v>
      </c>
      <c r="D87" s="8" t="s">
        <v>43</v>
      </c>
      <c r="E87" s="8"/>
      <c r="F87" s="8"/>
      <c r="G87" s="8"/>
      <c r="H87" s="8"/>
      <c r="I87" s="15" t="s">
        <v>44</v>
      </c>
      <c r="J87" s="13"/>
      <c r="K87" s="13"/>
      <c r="L87" s="79">
        <v>28388</v>
      </c>
      <c r="M87" s="30"/>
      <c r="N87" s="79">
        <v>1527.8398494042449</v>
      </c>
      <c r="O87" s="401"/>
      <c r="P87" s="401"/>
      <c r="Q87" s="405"/>
      <c r="R87" s="405"/>
    </row>
    <row r="88" spans="1:18" s="403" customFormat="1" ht="9" customHeight="1" x14ac:dyDescent="0.3">
      <c r="A88" s="8"/>
      <c r="B88" s="8"/>
      <c r="C88" s="8"/>
      <c r="D88" s="8"/>
      <c r="E88" s="8"/>
      <c r="F88" s="8"/>
      <c r="G88" s="8"/>
      <c r="H88" s="8"/>
      <c r="I88" s="13"/>
      <c r="J88" s="8"/>
      <c r="K88" s="8"/>
      <c r="L88" s="10"/>
      <c r="M88" s="30"/>
      <c r="N88" s="10"/>
      <c r="O88" s="401"/>
      <c r="P88" s="401"/>
      <c r="Q88" s="405"/>
      <c r="R88" s="405"/>
    </row>
    <row r="89" spans="1:18" s="403" customFormat="1" ht="14.4" x14ac:dyDescent="0.3">
      <c r="A89" s="8"/>
      <c r="B89" s="8"/>
      <c r="C89" s="8"/>
      <c r="D89" s="8"/>
      <c r="E89" s="8"/>
      <c r="F89" s="8"/>
      <c r="G89" s="8"/>
      <c r="H89" s="8"/>
      <c r="I89" s="8" t="s">
        <v>29</v>
      </c>
      <c r="J89" s="31" t="s">
        <v>36</v>
      </c>
      <c r="K89" s="31"/>
      <c r="L89" s="10">
        <v>18084</v>
      </c>
      <c r="M89" s="30"/>
      <c r="N89" s="10">
        <v>0</v>
      </c>
      <c r="O89" s="401"/>
      <c r="P89" s="401"/>
      <c r="Q89" s="405"/>
      <c r="R89" s="405"/>
    </row>
    <row r="90" spans="1:18" s="403" customFormat="1" ht="14.4" x14ac:dyDescent="0.3">
      <c r="A90" s="8"/>
      <c r="B90" s="8"/>
      <c r="C90" s="8"/>
      <c r="D90" s="8"/>
      <c r="E90" s="8"/>
      <c r="F90" s="8"/>
      <c r="G90" s="8"/>
      <c r="H90" s="8"/>
      <c r="I90" s="13"/>
      <c r="J90" s="32" t="s">
        <v>37</v>
      </c>
      <c r="K90" s="32"/>
      <c r="L90" s="10">
        <v>6533</v>
      </c>
      <c r="M90" s="30"/>
      <c r="N90" s="10">
        <v>8.5252861929769992</v>
      </c>
      <c r="O90" s="401"/>
      <c r="P90" s="401"/>
      <c r="Q90" s="405"/>
      <c r="R90" s="405"/>
    </row>
    <row r="91" spans="1:18" s="403" customFormat="1" ht="14.4" x14ac:dyDescent="0.3">
      <c r="A91" s="8"/>
      <c r="B91" s="8"/>
      <c r="C91" s="8"/>
      <c r="D91" s="8"/>
      <c r="E91" s="8"/>
      <c r="F91" s="8"/>
      <c r="G91" s="8"/>
      <c r="H91" s="8"/>
      <c r="I91" s="13"/>
      <c r="J91" s="31" t="s">
        <v>38</v>
      </c>
      <c r="K91" s="31"/>
      <c r="L91" s="10">
        <v>3771</v>
      </c>
      <c r="M91" s="30"/>
      <c r="N91" s="10">
        <v>1519.3145632112678</v>
      </c>
      <c r="O91" s="401"/>
      <c r="P91" s="401"/>
      <c r="Q91" s="405"/>
      <c r="R91" s="405"/>
    </row>
    <row r="92" spans="1:18" s="403" customFormat="1" ht="12" customHeight="1" x14ac:dyDescent="0.3">
      <c r="A92" s="8"/>
      <c r="B92" s="8"/>
      <c r="C92" s="8"/>
      <c r="D92" s="8"/>
      <c r="E92" s="8"/>
      <c r="F92" s="8"/>
      <c r="G92" s="8"/>
      <c r="H92" s="8"/>
      <c r="I92" s="13"/>
      <c r="J92" s="13"/>
      <c r="K92" s="13"/>
      <c r="L92" s="10"/>
      <c r="M92" s="30"/>
      <c r="N92" s="10"/>
      <c r="O92" s="401"/>
      <c r="P92" s="401"/>
      <c r="Q92" s="405"/>
      <c r="R92" s="405"/>
    </row>
    <row r="93" spans="1:18" s="403" customFormat="1" ht="14.4" x14ac:dyDescent="0.3">
      <c r="A93" s="8"/>
      <c r="B93" s="29">
        <v>3</v>
      </c>
      <c r="C93" s="21" t="s">
        <v>121</v>
      </c>
      <c r="D93" s="8"/>
      <c r="E93" s="8"/>
      <c r="F93" s="8"/>
      <c r="G93" s="8"/>
      <c r="H93" s="8"/>
      <c r="I93" s="8"/>
      <c r="J93" s="8"/>
      <c r="K93" s="8"/>
      <c r="L93" s="79">
        <v>-18279.764237666524</v>
      </c>
      <c r="M93" s="33"/>
      <c r="N93" s="79">
        <v>0</v>
      </c>
      <c r="O93" s="401"/>
      <c r="P93" s="401"/>
      <c r="Q93" s="405"/>
      <c r="R93" s="405"/>
    </row>
    <row r="94" spans="1:18" s="403" customFormat="1" ht="35.25" customHeight="1" x14ac:dyDescent="0.3">
      <c r="A94" s="8"/>
      <c r="B94" s="8"/>
      <c r="C94" s="8" t="s">
        <v>122</v>
      </c>
      <c r="D94" s="8"/>
      <c r="E94" s="8"/>
      <c r="F94" s="8"/>
      <c r="G94" s="8"/>
      <c r="H94" s="8"/>
      <c r="I94" s="15" t="s">
        <v>44</v>
      </c>
      <c r="J94" s="13"/>
      <c r="K94" s="13"/>
      <c r="L94" s="17">
        <v>-18279.764237666524</v>
      </c>
      <c r="M94" s="46"/>
      <c r="N94" s="17">
        <v>0</v>
      </c>
      <c r="O94" s="401"/>
      <c r="P94" s="401"/>
      <c r="Q94" s="405"/>
      <c r="R94" s="405"/>
    </row>
    <row r="95" spans="1:18" s="403" customFormat="1" ht="18.75" customHeight="1" x14ac:dyDescent="0.3">
      <c r="A95" s="8"/>
      <c r="B95" s="8"/>
      <c r="C95" s="8"/>
      <c r="D95" s="8"/>
      <c r="E95" s="8"/>
      <c r="F95" s="8"/>
      <c r="G95" s="8"/>
      <c r="H95" s="8"/>
      <c r="I95" s="8" t="s">
        <v>29</v>
      </c>
      <c r="J95" s="31" t="s">
        <v>36</v>
      </c>
      <c r="K95" s="8"/>
      <c r="L95" s="10">
        <v>-16768.768479329301</v>
      </c>
      <c r="M95" s="11"/>
      <c r="N95" s="10">
        <v>0</v>
      </c>
      <c r="O95" s="401"/>
      <c r="P95" s="401"/>
      <c r="Q95" s="405"/>
      <c r="R95" s="405"/>
    </row>
    <row r="96" spans="1:18" s="403" customFormat="1" ht="14.4" x14ac:dyDescent="0.3">
      <c r="A96" s="8"/>
      <c r="B96" s="8"/>
      <c r="C96" s="8"/>
      <c r="D96" s="8"/>
      <c r="E96" s="8"/>
      <c r="F96" s="8"/>
      <c r="G96" s="8"/>
      <c r="H96" s="8"/>
      <c r="I96" s="8"/>
      <c r="J96" s="32" t="s">
        <v>37</v>
      </c>
      <c r="K96" s="8"/>
      <c r="L96" s="10">
        <v>-1401.3703995665401</v>
      </c>
      <c r="M96" s="11"/>
      <c r="N96" s="10">
        <v>0</v>
      </c>
      <c r="O96" s="401"/>
      <c r="P96" s="401"/>
      <c r="Q96" s="405"/>
      <c r="R96" s="405"/>
    </row>
    <row r="97" spans="1:18" s="401" customFormat="1" x14ac:dyDescent="0.3">
      <c r="A97" s="1"/>
      <c r="B97" s="8"/>
      <c r="C97" s="8"/>
      <c r="D97" s="8"/>
      <c r="E97" s="8"/>
      <c r="F97" s="8"/>
      <c r="G97" s="8"/>
      <c r="H97" s="8"/>
      <c r="I97" s="8"/>
      <c r="J97" s="31" t="s">
        <v>38</v>
      </c>
      <c r="K97" s="8"/>
      <c r="L97" s="10">
        <v>-109.62535877067999</v>
      </c>
      <c r="M97" s="11"/>
      <c r="N97" s="10">
        <v>0</v>
      </c>
      <c r="Q97" s="405"/>
      <c r="R97" s="405"/>
    </row>
    <row r="98" spans="1:18" s="401" customFormat="1" ht="9" customHeight="1" x14ac:dyDescent="0.3">
      <c r="A98" s="1"/>
      <c r="B98" s="400"/>
      <c r="C98" s="8"/>
      <c r="D98" s="8"/>
      <c r="E98" s="8"/>
      <c r="F98" s="8"/>
      <c r="G98" s="8"/>
      <c r="H98" s="8"/>
      <c r="I98" s="8"/>
      <c r="J98" s="8"/>
      <c r="K98" s="8"/>
      <c r="L98" s="10"/>
      <c r="M98" s="11"/>
      <c r="N98" s="10"/>
      <c r="Q98" s="405"/>
      <c r="R98" s="405"/>
    </row>
    <row r="99" spans="1:18" s="401" customFormat="1" x14ac:dyDescent="0.3">
      <c r="A99" s="1"/>
      <c r="B99" s="400"/>
      <c r="C99" s="8" t="s">
        <v>123</v>
      </c>
      <c r="D99" s="8"/>
      <c r="E99" s="8"/>
      <c r="F99" s="8"/>
      <c r="G99" s="8"/>
      <c r="H99" s="22"/>
      <c r="I99" s="15" t="s">
        <v>44</v>
      </c>
      <c r="J99" s="13"/>
      <c r="K99" s="13"/>
      <c r="L99" s="17">
        <v>0</v>
      </c>
      <c r="M99" s="46"/>
      <c r="N99" s="17">
        <v>0</v>
      </c>
      <c r="Q99" s="405"/>
      <c r="R99" s="405"/>
    </row>
    <row r="100" spans="1:18" s="401" customFormat="1" ht="19.5" customHeight="1" x14ac:dyDescent="0.3">
      <c r="A100" s="1"/>
      <c r="B100" s="8"/>
      <c r="C100" s="8"/>
      <c r="D100" s="8"/>
      <c r="E100" s="8"/>
      <c r="F100" s="8"/>
      <c r="G100" s="8"/>
      <c r="H100" s="8"/>
      <c r="I100" s="8" t="s">
        <v>29</v>
      </c>
      <c r="J100" s="31" t="s">
        <v>36</v>
      </c>
      <c r="K100" s="8"/>
      <c r="L100" s="10">
        <v>0</v>
      </c>
      <c r="M100" s="11"/>
      <c r="N100" s="10">
        <v>0</v>
      </c>
      <c r="Q100" s="405"/>
      <c r="R100" s="405"/>
    </row>
    <row r="101" spans="1:18" s="401" customFormat="1" x14ac:dyDescent="0.3">
      <c r="A101" s="1"/>
      <c r="B101" s="400"/>
      <c r="C101" s="8"/>
      <c r="D101" s="8"/>
      <c r="E101" s="8"/>
      <c r="F101" s="8"/>
      <c r="G101" s="8"/>
      <c r="H101" s="8"/>
      <c r="I101" s="8"/>
      <c r="J101" s="32" t="s">
        <v>37</v>
      </c>
      <c r="K101" s="8"/>
      <c r="L101" s="10">
        <v>0</v>
      </c>
      <c r="M101" s="11"/>
      <c r="N101" s="10">
        <v>0</v>
      </c>
      <c r="Q101" s="405"/>
      <c r="R101" s="405"/>
    </row>
    <row r="102" spans="1:18" s="401" customFormat="1" x14ac:dyDescent="0.3">
      <c r="A102" s="34"/>
      <c r="B102" s="13"/>
      <c r="C102" s="13"/>
      <c r="D102" s="13"/>
      <c r="E102" s="13"/>
      <c r="F102" s="13"/>
      <c r="G102" s="13"/>
      <c r="H102" s="13"/>
      <c r="I102" s="8"/>
      <c r="J102" s="31" t="s">
        <v>38</v>
      </c>
      <c r="K102" s="8"/>
      <c r="L102" s="10">
        <v>0</v>
      </c>
      <c r="M102" s="11"/>
      <c r="N102" s="10">
        <v>0</v>
      </c>
      <c r="Q102" s="405"/>
      <c r="R102" s="405"/>
    </row>
    <row r="103" spans="1:18" s="401" customFormat="1" x14ac:dyDescent="0.3">
      <c r="A103" s="34"/>
      <c r="B103" s="13"/>
      <c r="C103" s="13"/>
      <c r="D103" s="13"/>
      <c r="E103" s="13"/>
      <c r="F103" s="13"/>
      <c r="G103" s="13"/>
      <c r="H103" s="13"/>
      <c r="I103" s="8"/>
      <c r="J103" s="31"/>
      <c r="K103" s="8"/>
      <c r="L103" s="10"/>
      <c r="M103" s="11"/>
      <c r="N103" s="10"/>
      <c r="Q103" s="405"/>
      <c r="R103" s="405"/>
    </row>
    <row r="104" spans="1:18" s="401" customFormat="1" x14ac:dyDescent="0.3">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3">
      <c r="A105" s="34"/>
      <c r="B105" s="13"/>
      <c r="C105" s="8"/>
      <c r="D105" s="8"/>
      <c r="E105" s="8"/>
      <c r="F105" s="8"/>
      <c r="G105" s="8"/>
      <c r="H105" s="8"/>
      <c r="I105" s="8" t="s">
        <v>29</v>
      </c>
      <c r="J105" s="31" t="s">
        <v>36</v>
      </c>
      <c r="K105" s="8"/>
      <c r="L105" s="10">
        <v>0</v>
      </c>
      <c r="M105" s="11"/>
      <c r="N105" s="10">
        <v>0</v>
      </c>
      <c r="Q105" s="405"/>
      <c r="R105" s="405"/>
    </row>
    <row r="106" spans="1:18" s="401" customFormat="1" x14ac:dyDescent="0.3">
      <c r="A106" s="34"/>
      <c r="B106" s="13"/>
      <c r="C106" s="8"/>
      <c r="D106" s="8"/>
      <c r="E106" s="8"/>
      <c r="F106" s="8"/>
      <c r="G106" s="8"/>
      <c r="H106" s="8"/>
      <c r="I106" s="8"/>
      <c r="J106" s="32" t="s">
        <v>37</v>
      </c>
      <c r="K106" s="8"/>
      <c r="L106" s="389">
        <v>0</v>
      </c>
      <c r="M106" s="390"/>
      <c r="N106" s="389">
        <v>0</v>
      </c>
      <c r="Q106" s="405"/>
      <c r="R106" s="405"/>
    </row>
    <row r="107" spans="1:18" s="401" customFormat="1" x14ac:dyDescent="0.3">
      <c r="A107" s="34"/>
      <c r="B107" s="13"/>
      <c r="C107" s="8"/>
      <c r="D107" s="8"/>
      <c r="E107" s="8"/>
      <c r="F107" s="8"/>
      <c r="G107" s="8"/>
      <c r="H107" s="8"/>
      <c r="I107" s="8"/>
      <c r="J107" s="31" t="s">
        <v>38</v>
      </c>
      <c r="K107" s="8"/>
      <c r="L107" s="389">
        <v>0</v>
      </c>
      <c r="M107" s="390"/>
      <c r="N107" s="389">
        <v>0</v>
      </c>
      <c r="Q107" s="405"/>
      <c r="R107" s="405"/>
    </row>
    <row r="108" spans="1:18" s="401" customFormat="1" x14ac:dyDescent="0.3">
      <c r="A108" s="34"/>
      <c r="B108" s="13"/>
      <c r="C108" s="8"/>
      <c r="D108" s="8"/>
      <c r="E108" s="8"/>
      <c r="F108" s="8"/>
      <c r="G108" s="8"/>
      <c r="H108" s="8"/>
      <c r="I108" s="8"/>
      <c r="J108" s="8"/>
      <c r="K108" s="8"/>
      <c r="L108" s="10"/>
      <c r="M108" s="11"/>
      <c r="N108" s="10"/>
      <c r="Q108" s="405"/>
      <c r="R108" s="405"/>
    </row>
    <row r="109" spans="1:18" s="401" customFormat="1" x14ac:dyDescent="0.3">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3">
      <c r="A110" s="34"/>
      <c r="B110" s="13"/>
      <c r="C110" s="8"/>
      <c r="D110" s="8"/>
      <c r="E110" s="8"/>
      <c r="F110" s="8"/>
      <c r="G110" s="8"/>
      <c r="H110" s="8"/>
      <c r="I110" s="8" t="s">
        <v>29</v>
      </c>
      <c r="J110" s="31" t="s">
        <v>36</v>
      </c>
      <c r="K110" s="8"/>
      <c r="L110" s="10">
        <v>0</v>
      </c>
      <c r="M110" s="11"/>
      <c r="N110" s="10">
        <v>0</v>
      </c>
      <c r="Q110" s="405"/>
      <c r="R110" s="405"/>
    </row>
    <row r="111" spans="1:18" s="401" customFormat="1" x14ac:dyDescent="0.3">
      <c r="A111" s="34"/>
      <c r="B111" s="13"/>
      <c r="C111" s="8"/>
      <c r="D111" s="8"/>
      <c r="E111" s="8"/>
      <c r="F111" s="8"/>
      <c r="G111" s="8"/>
      <c r="H111" s="8"/>
      <c r="I111" s="8"/>
      <c r="J111" s="32" t="s">
        <v>37</v>
      </c>
      <c r="K111" s="8"/>
      <c r="L111" s="389">
        <v>0</v>
      </c>
      <c r="M111" s="390"/>
      <c r="N111" s="389">
        <v>0</v>
      </c>
      <c r="Q111" s="405"/>
      <c r="R111" s="405"/>
    </row>
    <row r="112" spans="1:18" s="401" customFormat="1" x14ac:dyDescent="0.3">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3">
      <c r="A113" s="1"/>
      <c r="B113" s="18" t="s">
        <v>45</v>
      </c>
      <c r="C113" s="8"/>
      <c r="D113" s="8"/>
      <c r="E113" s="8"/>
      <c r="F113" s="8"/>
      <c r="G113" s="8"/>
      <c r="H113" s="8"/>
      <c r="I113" s="8"/>
      <c r="J113" s="8"/>
      <c r="K113" s="8"/>
      <c r="L113" s="17">
        <v>-40773.085074233488</v>
      </c>
      <c r="M113" s="46"/>
      <c r="N113" s="17">
        <v>-18307.794501150551</v>
      </c>
      <c r="Q113" s="405"/>
      <c r="R113" s="405"/>
    </row>
    <row r="114" spans="1:18" s="401" customFormat="1" x14ac:dyDescent="0.3">
      <c r="A114" s="1"/>
      <c r="B114" s="18"/>
      <c r="C114" s="8"/>
      <c r="D114" s="8"/>
      <c r="E114" s="8"/>
      <c r="F114" s="8"/>
      <c r="G114" s="8"/>
      <c r="H114" s="8"/>
      <c r="I114" s="8"/>
      <c r="J114" s="8"/>
      <c r="K114" s="8"/>
      <c r="L114" s="79"/>
      <c r="M114" s="35"/>
      <c r="N114" s="79"/>
      <c r="Q114" s="405"/>
      <c r="R114" s="405"/>
    </row>
    <row r="115" spans="1:18" s="401" customFormat="1" x14ac:dyDescent="0.3">
      <c r="A115" s="1"/>
      <c r="B115" s="1"/>
      <c r="C115" s="8"/>
      <c r="D115" s="8"/>
      <c r="E115" s="8"/>
      <c r="F115" s="8"/>
      <c r="G115" s="8"/>
      <c r="H115" s="8"/>
      <c r="I115" s="8"/>
      <c r="J115" s="8"/>
      <c r="K115" s="8"/>
      <c r="L115" s="10"/>
      <c r="M115" s="11"/>
      <c r="N115" s="10"/>
      <c r="Q115" s="405"/>
      <c r="R115" s="405"/>
    </row>
    <row r="116" spans="1:18" s="401" customFormat="1" x14ac:dyDescent="0.3">
      <c r="A116" s="1"/>
      <c r="B116" s="8"/>
      <c r="C116" s="8"/>
      <c r="D116" s="8"/>
      <c r="E116" s="8"/>
      <c r="F116" s="8"/>
      <c r="G116" s="8"/>
      <c r="H116" s="8"/>
      <c r="I116" s="8"/>
      <c r="J116" s="8"/>
      <c r="K116" s="8"/>
      <c r="L116" s="10"/>
      <c r="M116" s="11"/>
      <c r="N116" s="10"/>
      <c r="Q116" s="405"/>
      <c r="R116" s="405"/>
    </row>
    <row r="117" spans="1:18" s="401" customFormat="1" ht="17.25" customHeight="1" x14ac:dyDescent="0.3">
      <c r="A117" s="1"/>
      <c r="B117" s="8"/>
      <c r="C117" s="8"/>
      <c r="D117" s="8"/>
      <c r="E117" s="8"/>
      <c r="F117" s="8"/>
      <c r="G117" s="8"/>
      <c r="H117" s="8"/>
      <c r="I117" s="8"/>
      <c r="J117" s="8"/>
      <c r="K117" s="8"/>
      <c r="L117" s="10"/>
      <c r="M117" s="11"/>
      <c r="N117" s="10"/>
      <c r="Q117" s="405"/>
      <c r="R117" s="405"/>
    </row>
    <row r="118" spans="1:18" s="401" customFormat="1" x14ac:dyDescent="0.3">
      <c r="A118" s="18" t="s">
        <v>78</v>
      </c>
      <c r="B118" s="8"/>
      <c r="C118" s="8"/>
      <c r="D118" s="8"/>
      <c r="E118" s="8"/>
      <c r="F118" s="8"/>
      <c r="G118" s="8"/>
      <c r="H118" s="8"/>
      <c r="I118" s="8"/>
      <c r="J118" s="8"/>
      <c r="K118" s="8"/>
      <c r="L118" s="10"/>
      <c r="M118" s="11"/>
      <c r="N118" s="10"/>
      <c r="Q118" s="405"/>
      <c r="R118" s="405"/>
    </row>
    <row r="119" spans="1:18" s="401" customFormat="1" x14ac:dyDescent="0.3">
      <c r="A119" s="1"/>
      <c r="B119" s="400"/>
      <c r="C119" s="8"/>
      <c r="D119" s="8"/>
      <c r="E119" s="8"/>
      <c r="F119" s="8"/>
      <c r="G119" s="8"/>
      <c r="H119" s="8"/>
      <c r="I119" s="8"/>
      <c r="J119" s="8"/>
      <c r="K119" s="8"/>
      <c r="L119" s="10"/>
      <c r="M119" s="11"/>
      <c r="N119" s="10"/>
      <c r="Q119" s="405"/>
      <c r="R119" s="405"/>
    </row>
    <row r="120" spans="1:18" s="401" customFormat="1" x14ac:dyDescent="0.3">
      <c r="A120" s="14"/>
      <c r="B120" s="14"/>
      <c r="C120" s="61"/>
      <c r="D120" s="60"/>
      <c r="E120" s="8"/>
      <c r="F120" s="8"/>
      <c r="G120" s="8"/>
      <c r="H120" s="8"/>
      <c r="I120" s="49" t="s">
        <v>1</v>
      </c>
      <c r="J120" s="8"/>
      <c r="K120" s="8"/>
      <c r="L120" s="75" t="s">
        <v>2</v>
      </c>
      <c r="M120" s="16"/>
      <c r="N120" s="75" t="s">
        <v>3</v>
      </c>
      <c r="Q120" s="405"/>
      <c r="R120" s="405"/>
    </row>
    <row r="121" spans="1:18" s="401" customFormat="1" x14ac:dyDescent="0.3">
      <c r="A121" s="1"/>
      <c r="B121" s="400"/>
      <c r="C121" s="8"/>
      <c r="D121" s="8"/>
      <c r="E121" s="8"/>
      <c r="F121" s="8"/>
      <c r="G121" s="8"/>
      <c r="H121" s="8"/>
      <c r="I121" s="15"/>
      <c r="J121" s="15"/>
      <c r="K121" s="15"/>
      <c r="L121" s="11"/>
      <c r="M121" s="11"/>
      <c r="N121" s="11"/>
      <c r="Q121" s="405"/>
      <c r="R121" s="405"/>
    </row>
    <row r="122" spans="1:18" s="401" customFormat="1" x14ac:dyDescent="0.3">
      <c r="A122" s="1"/>
      <c r="B122" s="29">
        <v>1</v>
      </c>
      <c r="C122" s="36" t="s">
        <v>46</v>
      </c>
      <c r="D122" s="8"/>
      <c r="E122" s="8"/>
      <c r="F122" s="8"/>
      <c r="G122" s="8"/>
      <c r="H122" s="8"/>
      <c r="I122" s="13"/>
      <c r="J122" s="13"/>
      <c r="K122" s="13"/>
      <c r="L122" s="79">
        <v>0</v>
      </c>
      <c r="M122" s="11"/>
      <c r="N122" s="79">
        <v>0</v>
      </c>
      <c r="Q122" s="405"/>
      <c r="R122" s="405"/>
    </row>
    <row r="123" spans="1:18" s="401" customFormat="1" x14ac:dyDescent="0.3">
      <c r="A123" s="1"/>
      <c r="B123" s="400"/>
      <c r="C123" s="8"/>
      <c r="D123" s="8"/>
      <c r="E123" s="8"/>
      <c r="F123" s="8"/>
      <c r="G123" s="8"/>
      <c r="H123" s="8"/>
      <c r="I123" s="13"/>
      <c r="J123" s="13"/>
      <c r="K123" s="13"/>
      <c r="L123" s="10"/>
      <c r="M123" s="30"/>
      <c r="N123" s="10"/>
      <c r="Q123" s="405"/>
      <c r="R123" s="405"/>
    </row>
    <row r="124" spans="1:18" s="401" customFormat="1" x14ac:dyDescent="0.3">
      <c r="A124" s="1"/>
      <c r="B124" s="400"/>
      <c r="C124" s="8" t="s">
        <v>8</v>
      </c>
      <c r="D124" s="8" t="s">
        <v>47</v>
      </c>
      <c r="E124" s="8"/>
      <c r="F124" s="8"/>
      <c r="G124" s="8"/>
      <c r="H124" s="8"/>
      <c r="I124" s="13"/>
      <c r="J124" s="13"/>
      <c r="K124" s="13"/>
      <c r="L124" s="391">
        <v>0</v>
      </c>
      <c r="M124" s="37"/>
      <c r="N124" s="391">
        <v>0</v>
      </c>
      <c r="Q124" s="405"/>
      <c r="R124" s="405"/>
    </row>
    <row r="125" spans="1:18" s="401" customFormat="1" x14ac:dyDescent="0.3">
      <c r="A125" s="1"/>
      <c r="B125" s="400"/>
      <c r="C125" s="8" t="s">
        <v>20</v>
      </c>
      <c r="D125" s="8" t="s">
        <v>48</v>
      </c>
      <c r="E125" s="8"/>
      <c r="F125" s="8"/>
      <c r="G125" s="8"/>
      <c r="H125" s="8"/>
      <c r="I125" s="87"/>
      <c r="J125" s="13"/>
      <c r="K125" s="13"/>
      <c r="L125" s="391">
        <v>0</v>
      </c>
      <c r="M125" s="37"/>
      <c r="N125" s="391">
        <v>0</v>
      </c>
      <c r="Q125" s="405"/>
      <c r="R125" s="405"/>
    </row>
    <row r="126" spans="1:18" s="401" customFormat="1" x14ac:dyDescent="0.3">
      <c r="A126" s="1"/>
      <c r="B126" s="400"/>
      <c r="C126" s="8"/>
      <c r="D126" s="8"/>
      <c r="E126" s="8"/>
      <c r="F126" s="8"/>
      <c r="G126" s="8"/>
      <c r="H126" s="8"/>
      <c r="I126" s="13"/>
      <c r="J126" s="13"/>
      <c r="K126" s="13"/>
      <c r="L126" s="10"/>
      <c r="M126" s="30"/>
      <c r="N126" s="10"/>
      <c r="Q126" s="405"/>
      <c r="R126" s="405"/>
    </row>
    <row r="127" spans="1:18" s="401" customFormat="1" x14ac:dyDescent="0.3">
      <c r="A127" s="1"/>
      <c r="B127" s="400"/>
      <c r="C127" s="8"/>
      <c r="D127" s="8"/>
      <c r="E127" s="8"/>
      <c r="F127" s="8"/>
      <c r="G127" s="8"/>
      <c r="H127" s="8"/>
      <c r="I127" s="13"/>
      <c r="J127" s="13"/>
      <c r="K127" s="13"/>
      <c r="L127" s="10"/>
      <c r="M127" s="30"/>
      <c r="N127" s="10"/>
      <c r="Q127" s="405"/>
      <c r="R127" s="405"/>
    </row>
    <row r="128" spans="1:18" s="401" customFormat="1" x14ac:dyDescent="0.3">
      <c r="A128" s="1"/>
      <c r="B128" s="29">
        <v>2</v>
      </c>
      <c r="C128" s="21" t="s">
        <v>49</v>
      </c>
      <c r="D128" s="8"/>
      <c r="E128" s="8"/>
      <c r="F128" s="8"/>
      <c r="G128" s="8"/>
      <c r="H128" s="8"/>
      <c r="I128" s="13"/>
      <c r="J128" s="13"/>
      <c r="K128" s="13"/>
      <c r="L128" s="384">
        <v>0</v>
      </c>
      <c r="M128" s="46"/>
      <c r="N128" s="384">
        <v>0</v>
      </c>
      <c r="Q128" s="405"/>
      <c r="R128" s="405"/>
    </row>
    <row r="129" spans="1:32" x14ac:dyDescent="0.3">
      <c r="B129" s="29"/>
      <c r="C129" s="21" t="s">
        <v>41</v>
      </c>
      <c r="G129" s="14"/>
      <c r="I129" s="13"/>
      <c r="J129" s="13"/>
      <c r="K129" s="13"/>
      <c r="M129" s="30"/>
      <c r="Q129" s="405"/>
      <c r="R129" s="405"/>
    </row>
    <row r="130" spans="1:32" x14ac:dyDescent="0.3">
      <c r="I130" s="13"/>
      <c r="J130" s="13"/>
      <c r="K130" s="13"/>
      <c r="M130" s="30"/>
      <c r="Q130" s="405"/>
      <c r="R130" s="405"/>
    </row>
    <row r="131" spans="1:32" x14ac:dyDescent="0.3">
      <c r="B131" s="29">
        <v>3</v>
      </c>
      <c r="C131" s="21" t="s">
        <v>50</v>
      </c>
      <c r="J131" s="87" t="s">
        <v>51</v>
      </c>
      <c r="K131" s="87"/>
      <c r="L131" s="79">
        <v>0</v>
      </c>
      <c r="M131" s="30"/>
      <c r="N131" s="79">
        <v>0</v>
      </c>
      <c r="Q131" s="405"/>
      <c r="R131" s="405"/>
    </row>
    <row r="132" spans="1:32" s="406" customFormat="1" x14ac:dyDescent="0.3">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3">
      <c r="C133" s="8" t="s">
        <v>8</v>
      </c>
      <c r="D133" s="8" t="s">
        <v>52</v>
      </c>
      <c r="J133" s="87" t="s">
        <v>51</v>
      </c>
      <c r="K133" s="87"/>
      <c r="L133" s="386">
        <v>0</v>
      </c>
      <c r="M133" s="30"/>
      <c r="N133" s="386">
        <v>0</v>
      </c>
      <c r="Q133" s="405"/>
      <c r="R133" s="405"/>
    </row>
    <row r="134" spans="1:32" x14ac:dyDescent="0.3">
      <c r="C134" s="8" t="s">
        <v>20</v>
      </c>
      <c r="D134" s="8" t="s">
        <v>53</v>
      </c>
      <c r="I134" s="13"/>
      <c r="J134" s="13"/>
      <c r="K134" s="13"/>
      <c r="L134" s="386">
        <v>0</v>
      </c>
      <c r="M134" s="30"/>
      <c r="N134" s="386">
        <v>0</v>
      </c>
      <c r="Q134" s="405"/>
      <c r="R134" s="405"/>
    </row>
    <row r="135" spans="1:32" x14ac:dyDescent="0.3">
      <c r="C135" s="8" t="s">
        <v>54</v>
      </c>
      <c r="D135" s="8" t="s">
        <v>55</v>
      </c>
      <c r="I135" s="13"/>
      <c r="J135" s="13"/>
      <c r="K135" s="13"/>
      <c r="L135" s="386">
        <v>0</v>
      </c>
      <c r="M135" s="30"/>
      <c r="N135" s="386">
        <v>0</v>
      </c>
      <c r="Q135" s="405"/>
      <c r="R135" s="405"/>
    </row>
    <row r="136" spans="1:32" x14ac:dyDescent="0.3">
      <c r="Q136" s="405"/>
      <c r="R136" s="405"/>
    </row>
    <row r="137" spans="1:32" x14ac:dyDescent="0.3">
      <c r="Q137" s="405"/>
      <c r="R137" s="405"/>
    </row>
    <row r="138" spans="1:32" x14ac:dyDescent="0.3">
      <c r="Q138" s="405"/>
      <c r="R138" s="405"/>
    </row>
    <row r="139" spans="1:32" x14ac:dyDescent="0.3">
      <c r="Q139" s="405"/>
      <c r="R139" s="405"/>
    </row>
    <row r="140" spans="1:32" x14ac:dyDescent="0.3">
      <c r="A140" s="18" t="s">
        <v>79</v>
      </c>
      <c r="I140" s="50" t="s">
        <v>1</v>
      </c>
      <c r="J140" s="28"/>
      <c r="K140" s="28"/>
      <c r="L140" s="75" t="s">
        <v>2</v>
      </c>
      <c r="M140" s="16"/>
      <c r="N140" s="75" t="s">
        <v>3</v>
      </c>
      <c r="Q140" s="405"/>
      <c r="R140" s="405"/>
    </row>
    <row r="141" spans="1:32" s="408" customFormat="1" ht="28.5" customHeight="1" x14ac:dyDescent="0.3">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
      <c r="C142" s="8" t="s">
        <v>8</v>
      </c>
      <c r="D142" s="8" t="s">
        <v>56</v>
      </c>
      <c r="I142" s="28"/>
      <c r="J142" s="28"/>
      <c r="K142" s="28"/>
      <c r="L142" s="392">
        <v>0</v>
      </c>
      <c r="M142" s="98"/>
      <c r="N142" s="392">
        <v>0</v>
      </c>
      <c r="Q142" s="405"/>
      <c r="R142" s="405"/>
    </row>
    <row r="143" spans="1:32" x14ac:dyDescent="0.3">
      <c r="D143" s="8" t="s">
        <v>41</v>
      </c>
      <c r="I143" s="28"/>
      <c r="J143" s="28"/>
      <c r="K143" s="28"/>
      <c r="L143" s="90"/>
      <c r="M143" s="98"/>
      <c r="N143" s="90"/>
      <c r="Q143" s="405"/>
      <c r="R143" s="405"/>
    </row>
    <row r="144" spans="1:32" x14ac:dyDescent="0.3">
      <c r="C144" s="8" t="s">
        <v>20</v>
      </c>
      <c r="D144" s="8" t="s">
        <v>57</v>
      </c>
      <c r="I144" s="28"/>
      <c r="J144" s="28"/>
      <c r="K144" s="28"/>
      <c r="L144" s="392">
        <v>0</v>
      </c>
      <c r="M144" s="98"/>
      <c r="N144" s="392">
        <v>0</v>
      </c>
      <c r="Q144" s="405"/>
      <c r="R144" s="405"/>
    </row>
    <row r="145" spans="1:18" s="401" customFormat="1" x14ac:dyDescent="0.3">
      <c r="A145" s="1"/>
      <c r="B145" s="400"/>
      <c r="C145" s="8"/>
      <c r="D145" s="8"/>
      <c r="E145" s="8"/>
      <c r="F145" s="8"/>
      <c r="G145" s="8"/>
      <c r="H145" s="8"/>
      <c r="I145" s="28"/>
      <c r="J145" s="28"/>
      <c r="K145" s="28"/>
      <c r="L145" s="90"/>
      <c r="M145" s="98"/>
      <c r="N145" s="90"/>
      <c r="Q145" s="405"/>
      <c r="R145" s="405"/>
    </row>
    <row r="146" spans="1:18" s="401" customFormat="1" x14ac:dyDescent="0.3">
      <c r="A146" s="1"/>
      <c r="B146" s="400"/>
      <c r="C146" s="8" t="s">
        <v>54</v>
      </c>
      <c r="D146" s="8" t="s">
        <v>58</v>
      </c>
      <c r="E146" s="8"/>
      <c r="F146" s="8"/>
      <c r="G146" s="8"/>
      <c r="H146" s="8"/>
      <c r="I146" s="28"/>
      <c r="J146" s="28"/>
      <c r="K146" s="28"/>
      <c r="L146" s="39">
        <v>-12252.296617</v>
      </c>
      <c r="M146" s="11"/>
      <c r="N146" s="39">
        <v>-392.37386199999997</v>
      </c>
      <c r="Q146" s="405"/>
      <c r="R146" s="405"/>
    </row>
    <row r="147" spans="1:18" s="401" customFormat="1" x14ac:dyDescent="0.3">
      <c r="A147" s="1"/>
      <c r="B147" s="400"/>
      <c r="C147" s="8"/>
      <c r="D147" s="8"/>
      <c r="E147" s="8"/>
      <c r="F147" s="8"/>
      <c r="G147" s="8"/>
      <c r="H147" s="8"/>
      <c r="I147" s="28"/>
      <c r="J147" s="28"/>
      <c r="K147" s="28"/>
      <c r="L147" s="90"/>
      <c r="M147" s="98"/>
      <c r="N147" s="90"/>
      <c r="Q147" s="405"/>
      <c r="R147" s="405"/>
    </row>
    <row r="148" spans="1:18" s="401" customFormat="1" x14ac:dyDescent="0.3">
      <c r="A148" s="1"/>
      <c r="B148" s="400"/>
      <c r="C148" s="8" t="s">
        <v>59</v>
      </c>
      <c r="D148" s="8" t="s">
        <v>60</v>
      </c>
      <c r="E148" s="8"/>
      <c r="F148" s="8"/>
      <c r="G148" s="8"/>
      <c r="H148" s="8"/>
      <c r="I148" s="28"/>
      <c r="J148" s="28"/>
      <c r="K148" s="28"/>
      <c r="L148" s="40">
        <v>17867.208717304398</v>
      </c>
      <c r="M148" s="35"/>
      <c r="N148" s="40">
        <v>0</v>
      </c>
      <c r="Q148" s="405"/>
      <c r="R148" s="405"/>
    </row>
    <row r="149" spans="1:18" s="401" customFormat="1" x14ac:dyDescent="0.3">
      <c r="A149" s="1"/>
      <c r="B149" s="400"/>
      <c r="C149" s="8"/>
      <c r="D149" s="8" t="s">
        <v>61</v>
      </c>
      <c r="E149" s="8"/>
      <c r="F149" s="8"/>
      <c r="G149" s="8"/>
      <c r="H149" s="8"/>
      <c r="I149" s="28"/>
      <c r="J149" s="28"/>
      <c r="K149" s="28"/>
      <c r="L149" s="40">
        <v>20601.432354745823</v>
      </c>
      <c r="M149" s="11"/>
      <c r="N149" s="40">
        <v>12099.652333029198</v>
      </c>
      <c r="Q149" s="405"/>
      <c r="R149" s="405"/>
    </row>
    <row r="150" spans="1:18" s="401" customFormat="1" x14ac:dyDescent="0.3">
      <c r="A150" s="1"/>
      <c r="B150" s="400"/>
      <c r="C150" s="8"/>
      <c r="D150" s="14"/>
      <c r="E150" s="8"/>
      <c r="F150" s="8"/>
      <c r="G150" s="8"/>
      <c r="H150" s="8"/>
      <c r="I150" s="28"/>
      <c r="J150" s="28"/>
      <c r="K150" s="28"/>
      <c r="L150" s="90"/>
      <c r="M150" s="98"/>
      <c r="N150" s="90"/>
      <c r="Q150" s="405"/>
      <c r="R150" s="405"/>
    </row>
    <row r="151" spans="1:18" s="401" customFormat="1" x14ac:dyDescent="0.3">
      <c r="A151" s="1"/>
      <c r="B151" s="400"/>
      <c r="C151" s="8" t="s">
        <v>62</v>
      </c>
      <c r="D151" s="8" t="s">
        <v>359</v>
      </c>
      <c r="E151" s="8"/>
      <c r="F151" s="8"/>
      <c r="G151" s="8"/>
      <c r="H151" s="8"/>
      <c r="I151" s="8"/>
      <c r="J151" s="28"/>
      <c r="K151" s="28"/>
      <c r="L151" s="39">
        <v>-82225.381328744217</v>
      </c>
      <c r="M151" s="35"/>
      <c r="N151" s="39">
        <v>-2251.2734816834418</v>
      </c>
      <c r="Q151" s="405"/>
      <c r="R151" s="405"/>
    </row>
    <row r="152" spans="1:18" s="401" customFormat="1" x14ac:dyDescent="0.3">
      <c r="A152" s="1"/>
      <c r="B152" s="400"/>
      <c r="C152" s="8"/>
      <c r="D152" s="8"/>
      <c r="E152" s="8"/>
      <c r="F152" s="8"/>
      <c r="G152" s="8"/>
      <c r="H152" s="8"/>
      <c r="I152" s="8" t="s">
        <v>64</v>
      </c>
      <c r="J152" s="28"/>
      <c r="K152" s="28"/>
      <c r="L152" s="27">
        <v>-4870.2151784555417</v>
      </c>
      <c r="M152" s="11"/>
      <c r="N152" s="27">
        <v>-2376.4881449999998</v>
      </c>
      <c r="Q152" s="405"/>
      <c r="R152" s="405"/>
    </row>
    <row r="153" spans="1:18" s="401" customFormat="1" x14ac:dyDescent="0.3">
      <c r="A153" s="1"/>
      <c r="B153" s="400"/>
      <c r="C153" s="8"/>
      <c r="D153" s="8"/>
      <c r="E153" s="8"/>
      <c r="F153" s="8"/>
      <c r="G153" s="8"/>
      <c r="H153" s="8"/>
      <c r="I153" s="8" t="s">
        <v>65</v>
      </c>
      <c r="J153" s="28"/>
      <c r="K153" s="28"/>
      <c r="L153" s="27">
        <v>-77652.10381095999</v>
      </c>
      <c r="M153" s="11"/>
      <c r="N153" s="27">
        <v>129.02616024184491</v>
      </c>
      <c r="Q153" s="405"/>
      <c r="R153" s="405"/>
    </row>
    <row r="154" spans="1:18" s="401" customFormat="1" x14ac:dyDescent="0.3">
      <c r="A154" s="1"/>
      <c r="B154" s="400"/>
      <c r="C154" s="8"/>
      <c r="D154" s="8"/>
      <c r="E154" s="8"/>
      <c r="F154" s="8"/>
      <c r="G154" s="8"/>
      <c r="H154" s="8"/>
      <c r="I154" s="8" t="s">
        <v>66</v>
      </c>
      <c r="J154" s="28"/>
      <c r="K154" s="28"/>
      <c r="L154" s="27">
        <v>296.93766067131395</v>
      </c>
      <c r="M154" s="11"/>
      <c r="N154" s="27">
        <v>-3.8114969252869102</v>
      </c>
      <c r="Q154" s="405"/>
      <c r="R154" s="405"/>
    </row>
    <row r="155" spans="1:18" s="401" customFormat="1" x14ac:dyDescent="0.3">
      <c r="A155" s="1"/>
      <c r="B155" s="400"/>
      <c r="C155" s="8"/>
      <c r="D155" s="8"/>
      <c r="E155" s="8"/>
      <c r="F155" s="8"/>
      <c r="G155" s="8"/>
      <c r="H155" s="8"/>
      <c r="I155" s="8" t="s">
        <v>67</v>
      </c>
      <c r="J155" s="28"/>
      <c r="K155" s="28"/>
      <c r="L155" s="393">
        <v>0</v>
      </c>
      <c r="M155" s="11"/>
      <c r="N155" s="393">
        <v>0</v>
      </c>
      <c r="Q155" s="405"/>
      <c r="R155" s="405"/>
    </row>
    <row r="156" spans="1:18" s="401" customFormat="1" x14ac:dyDescent="0.3">
      <c r="A156" s="1"/>
      <c r="B156" s="400"/>
      <c r="C156" s="8"/>
      <c r="D156" s="8"/>
      <c r="E156" s="8"/>
      <c r="F156" s="8"/>
      <c r="G156" s="8"/>
      <c r="H156" s="8"/>
      <c r="I156" s="28"/>
      <c r="J156" s="28"/>
      <c r="K156" s="28"/>
      <c r="L156" s="90"/>
      <c r="M156" s="98"/>
      <c r="N156" s="90"/>
      <c r="Q156" s="405"/>
      <c r="R156" s="405"/>
    </row>
    <row r="157" spans="1:18" s="401" customFormat="1" x14ac:dyDescent="0.3">
      <c r="A157" s="1"/>
      <c r="B157" s="400"/>
      <c r="C157" s="8" t="s">
        <v>68</v>
      </c>
      <c r="D157" s="8" t="s">
        <v>158</v>
      </c>
      <c r="E157" s="8"/>
      <c r="F157" s="8"/>
      <c r="G157" s="8"/>
      <c r="H157" s="8"/>
      <c r="I157" s="28"/>
      <c r="J157" s="28"/>
      <c r="K157" s="28"/>
      <c r="L157" s="392">
        <v>0</v>
      </c>
      <c r="M157" s="98"/>
      <c r="N157" s="392">
        <v>0</v>
      </c>
      <c r="Q157" s="405"/>
    </row>
    <row r="158" spans="1:18" s="401" customFormat="1" x14ac:dyDescent="0.3">
      <c r="A158" s="1"/>
      <c r="B158" s="400"/>
      <c r="C158" s="8"/>
      <c r="D158" s="8" t="s">
        <v>41</v>
      </c>
      <c r="E158" s="8"/>
      <c r="F158" s="8"/>
      <c r="G158" s="8"/>
      <c r="H158" s="8"/>
      <c r="I158" s="28"/>
      <c r="J158" s="28"/>
      <c r="K158" s="28"/>
      <c r="L158" s="90"/>
      <c r="M158" s="98"/>
      <c r="N158" s="90"/>
      <c r="Q158" s="405"/>
    </row>
    <row r="159" spans="1:18" s="401" customFormat="1" x14ac:dyDescent="0.3">
      <c r="A159" s="1"/>
      <c r="B159" s="400"/>
      <c r="C159" s="8"/>
      <c r="D159" s="8"/>
      <c r="E159" s="8"/>
      <c r="F159" s="8"/>
      <c r="G159" s="8"/>
      <c r="H159" s="8"/>
      <c r="I159" s="28"/>
      <c r="J159" s="28"/>
      <c r="K159" s="28"/>
      <c r="L159" s="90"/>
      <c r="M159" s="98"/>
      <c r="N159" s="90"/>
      <c r="Q159" s="405"/>
    </row>
    <row r="160" spans="1:18" s="401" customFormat="1" x14ac:dyDescent="0.3">
      <c r="A160" s="41"/>
      <c r="B160" s="42"/>
      <c r="C160" s="43"/>
      <c r="D160" s="43"/>
      <c r="E160" s="43"/>
      <c r="F160" s="43"/>
      <c r="G160" s="43"/>
      <c r="H160" s="43"/>
      <c r="I160" s="44"/>
      <c r="J160" s="44"/>
      <c r="K160" s="44"/>
      <c r="L160" s="91"/>
      <c r="M160" s="101"/>
      <c r="N160" s="91"/>
      <c r="Q160" s="405"/>
    </row>
    <row r="161" spans="1:17" s="401" customFormat="1" x14ac:dyDescent="0.3">
      <c r="A161" s="1"/>
      <c r="B161" s="400"/>
      <c r="C161" s="8"/>
      <c r="D161" s="8"/>
      <c r="E161" s="8"/>
      <c r="F161" s="8"/>
      <c r="G161" s="8"/>
      <c r="H161" s="8"/>
      <c r="I161" s="13"/>
      <c r="J161" s="13"/>
      <c r="K161" s="13"/>
      <c r="L161" s="10"/>
      <c r="M161" s="30"/>
      <c r="N161" s="10"/>
      <c r="Q161" s="405"/>
    </row>
    <row r="162" spans="1:17" s="401" customFormat="1" x14ac:dyDescent="0.3">
      <c r="A162" s="1"/>
      <c r="B162" s="1"/>
      <c r="C162" s="8"/>
      <c r="D162" s="8"/>
      <c r="E162" s="8"/>
      <c r="F162" s="8"/>
      <c r="G162" s="8"/>
      <c r="H162" s="8"/>
      <c r="I162" s="13"/>
      <c r="J162" s="13"/>
      <c r="K162" s="13"/>
      <c r="L162" s="10"/>
      <c r="M162" s="30"/>
      <c r="N162" s="10"/>
      <c r="Q162" s="405"/>
    </row>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3" spans="1:14" customFormat="1" ht="13.2" x14ac:dyDescent="0.25"/>
    <row r="186" spans="1:14" s="401" customFormat="1" x14ac:dyDescent="0.3">
      <c r="A186" s="1"/>
      <c r="B186" s="400"/>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6" max="16" width="11.5546875" customWidth="1"/>
    <col min="18" max="18" width="9.33203125" bestFit="1" customWidth="1"/>
    <col min="19" max="19" width="6.44140625" customWidth="1"/>
    <col min="20" max="20" width="18.44140625" bestFit="1" customWidth="1"/>
    <col min="24" max="24" width="13.5546875" bestFit="1" customWidth="1"/>
    <col min="27" max="27" width="18.44140625" bestFit="1" customWidth="1"/>
  </cols>
  <sheetData>
    <row r="1" spans="1:18" ht="15.6" x14ac:dyDescent="0.3">
      <c r="A1" s="379" t="s">
        <v>0</v>
      </c>
      <c r="B1" s="427"/>
      <c r="C1" s="428"/>
      <c r="D1" s="428"/>
      <c r="E1" s="428"/>
      <c r="F1" s="428"/>
      <c r="G1" s="379"/>
      <c r="H1" s="428"/>
      <c r="I1" s="428"/>
      <c r="J1" s="428"/>
      <c r="K1" s="429"/>
      <c r="L1" s="378"/>
      <c r="M1" s="429"/>
      <c r="N1" s="6"/>
      <c r="O1" s="105"/>
      <c r="P1" s="105"/>
      <c r="Q1" s="105"/>
    </row>
    <row r="2" spans="1:18" ht="15.6" x14ac:dyDescent="0.3">
      <c r="A2" s="379"/>
      <c r="B2" s="430"/>
      <c r="C2" s="431"/>
      <c r="D2" s="431"/>
      <c r="E2" s="431"/>
      <c r="F2" s="431"/>
      <c r="G2" s="431"/>
      <c r="H2" s="431"/>
      <c r="I2" s="431"/>
      <c r="J2" s="432" t="s">
        <v>1</v>
      </c>
      <c r="K2" s="433"/>
      <c r="L2" s="434"/>
      <c r="M2" s="435"/>
      <c r="N2" s="13"/>
      <c r="O2" s="105"/>
      <c r="P2" s="105"/>
      <c r="Q2" s="105"/>
    </row>
    <row r="3" spans="1:18" ht="15.6" x14ac:dyDescent="0.3">
      <c r="A3" s="379"/>
      <c r="B3" s="379"/>
      <c r="C3" s="431"/>
      <c r="D3" s="431"/>
      <c r="E3" s="431"/>
      <c r="F3" s="431"/>
      <c r="G3" s="431"/>
      <c r="H3" s="431"/>
      <c r="I3" s="436"/>
      <c r="J3" s="436"/>
      <c r="K3" s="433"/>
      <c r="L3" s="437"/>
      <c r="M3" s="433"/>
      <c r="N3" s="13"/>
      <c r="O3" s="105"/>
      <c r="P3" s="105"/>
      <c r="Q3" s="105"/>
    </row>
    <row r="4" spans="1:18" ht="15.6" x14ac:dyDescent="0.3">
      <c r="A4" s="379"/>
      <c r="B4" s="430"/>
      <c r="C4" s="377" t="s">
        <v>83</v>
      </c>
      <c r="D4" s="438"/>
      <c r="E4" s="438"/>
      <c r="F4" s="438"/>
      <c r="G4" s="438"/>
      <c r="H4" s="438"/>
      <c r="I4" s="438"/>
      <c r="J4" s="439"/>
      <c r="K4" s="439"/>
      <c r="L4" s="440"/>
      <c r="M4" s="439"/>
      <c r="N4" s="13"/>
      <c r="O4" s="105"/>
      <c r="P4" s="105"/>
      <c r="Q4" s="105"/>
    </row>
    <row r="5" spans="1:18" ht="15.6" x14ac:dyDescent="0.3">
      <c r="A5" s="379"/>
      <c r="B5" s="430"/>
      <c r="C5" s="441"/>
      <c r="D5" s="438"/>
      <c r="E5" s="442"/>
      <c r="F5" s="438"/>
      <c r="G5" s="438"/>
      <c r="H5" s="438"/>
      <c r="I5" s="438"/>
      <c r="J5" s="439"/>
      <c r="K5" s="443" t="s">
        <v>2</v>
      </c>
      <c r="L5" s="444"/>
      <c r="M5" s="443" t="s">
        <v>3</v>
      </c>
      <c r="N5" s="13"/>
      <c r="O5" s="105"/>
      <c r="P5" s="105"/>
      <c r="Q5" s="105"/>
    </row>
    <row r="6" spans="1:18" ht="15.6" x14ac:dyDescent="0.3">
      <c r="A6" s="379"/>
      <c r="B6" s="430"/>
      <c r="C6" s="430"/>
      <c r="D6" s="445" t="s">
        <v>104</v>
      </c>
      <c r="E6" s="446">
        <v>42614</v>
      </c>
      <c r="F6" s="431"/>
      <c r="G6" s="445" t="s">
        <v>92</v>
      </c>
      <c r="H6" s="431"/>
      <c r="I6" s="431"/>
      <c r="J6" s="436"/>
      <c r="K6" s="436"/>
      <c r="L6" s="447"/>
      <c r="M6" s="436"/>
      <c r="N6" s="13"/>
      <c r="O6" s="105"/>
      <c r="P6" s="105"/>
      <c r="Q6" s="105"/>
    </row>
    <row r="7" spans="1:18" ht="15.6" x14ac:dyDescent="0.3">
      <c r="A7" s="379"/>
      <c r="B7" s="430"/>
      <c r="C7" s="430"/>
      <c r="D7" s="431"/>
      <c r="E7" s="431"/>
      <c r="F7" s="431"/>
      <c r="G7" s="431"/>
      <c r="H7" s="431"/>
      <c r="I7" s="431"/>
      <c r="J7" s="436"/>
      <c r="K7" s="436"/>
      <c r="L7" s="447"/>
      <c r="M7" s="436"/>
      <c r="N7" s="13"/>
      <c r="O7" s="113"/>
      <c r="P7" s="113"/>
      <c r="Q7" s="105"/>
    </row>
    <row r="8" spans="1:18" ht="15.6" x14ac:dyDescent="0.3">
      <c r="A8" s="379"/>
      <c r="B8" s="430"/>
      <c r="C8" s="430"/>
      <c r="D8" s="431"/>
      <c r="E8" s="431"/>
      <c r="F8" s="431"/>
      <c r="G8" s="431"/>
      <c r="H8" s="431"/>
      <c r="I8" s="431" t="s">
        <v>71</v>
      </c>
      <c r="J8" s="431" t="s">
        <v>84</v>
      </c>
      <c r="K8" s="448">
        <v>51326.907933888804</v>
      </c>
      <c r="L8" s="448"/>
      <c r="M8" s="433">
        <v>2356.1502757500002</v>
      </c>
      <c r="N8" s="30"/>
      <c r="O8" s="114"/>
      <c r="P8" s="121"/>
      <c r="Q8" s="105"/>
    </row>
    <row r="9" spans="1:18" ht="15.6" x14ac:dyDescent="0.3">
      <c r="A9" s="379"/>
      <c r="B9" s="430"/>
      <c r="C9" s="430"/>
      <c r="D9" s="431"/>
      <c r="E9" s="431"/>
      <c r="F9" s="431"/>
      <c r="G9" s="431"/>
      <c r="H9" s="431"/>
      <c r="I9" s="431"/>
      <c r="J9" s="449" t="s">
        <v>94</v>
      </c>
      <c r="K9" s="448">
        <v>49757.51382730886</v>
      </c>
      <c r="L9" s="448"/>
      <c r="M9" s="433">
        <v>21166.038976368087</v>
      </c>
      <c r="N9" s="30"/>
      <c r="O9" s="114"/>
      <c r="P9" s="113"/>
      <c r="Q9" s="105"/>
    </row>
    <row r="10" spans="1:18" ht="15.6" x14ac:dyDescent="0.3">
      <c r="A10" s="379"/>
      <c r="B10" s="430"/>
      <c r="C10" s="430"/>
      <c r="D10" s="431"/>
      <c r="E10" s="431"/>
      <c r="F10" s="431"/>
      <c r="G10" s="431"/>
      <c r="H10" s="431"/>
      <c r="I10" s="431"/>
      <c r="J10" s="431" t="s">
        <v>85</v>
      </c>
      <c r="K10" s="448">
        <v>12894.258879230007</v>
      </c>
      <c r="L10" s="448"/>
      <c r="M10" s="433">
        <v>1639.5345248469891</v>
      </c>
      <c r="N10" s="30"/>
      <c r="O10" s="114"/>
      <c r="P10" s="113"/>
      <c r="Q10" s="105"/>
    </row>
    <row r="11" spans="1:18" ht="15.6" x14ac:dyDescent="0.3">
      <c r="A11" s="379"/>
      <c r="B11" s="430"/>
      <c r="C11" s="430"/>
      <c r="D11" s="431"/>
      <c r="E11" s="431"/>
      <c r="F11" s="431"/>
      <c r="G11" s="431"/>
      <c r="H11" s="431"/>
      <c r="I11" s="431"/>
      <c r="J11" s="431" t="s">
        <v>86</v>
      </c>
      <c r="K11" s="448">
        <v>1883.12944415537</v>
      </c>
      <c r="L11" s="448"/>
      <c r="M11" s="433">
        <v>387.77635136621257</v>
      </c>
      <c r="N11" s="30"/>
      <c r="O11" s="114"/>
      <c r="P11" s="113"/>
      <c r="Q11" s="105"/>
    </row>
    <row r="12" spans="1:18" ht="15.6" x14ac:dyDescent="0.3">
      <c r="A12" s="379"/>
      <c r="B12" s="430"/>
      <c r="C12" s="430"/>
      <c r="D12" s="431"/>
      <c r="E12" s="431"/>
      <c r="F12" s="431"/>
      <c r="G12" s="431"/>
      <c r="H12" s="431"/>
      <c r="I12" s="431"/>
      <c r="J12" s="436" t="s">
        <v>87</v>
      </c>
      <c r="K12" s="433">
        <v>17671.703573670369</v>
      </c>
      <c r="L12" s="13"/>
      <c r="M12" s="433"/>
      <c r="N12" s="13"/>
      <c r="O12" s="113"/>
      <c r="P12" s="113"/>
      <c r="Q12" s="105"/>
    </row>
    <row r="13" spans="1:18" ht="15.6" x14ac:dyDescent="0.3">
      <c r="A13" s="379"/>
      <c r="B13" s="430"/>
      <c r="C13" s="430"/>
      <c r="D13" s="431"/>
      <c r="E13" s="431"/>
      <c r="F13" s="431"/>
      <c r="G13" s="431"/>
      <c r="H13" s="431"/>
      <c r="I13" s="431"/>
      <c r="J13" s="431" t="s">
        <v>88</v>
      </c>
      <c r="K13" s="433">
        <v>13196.504428138489</v>
      </c>
      <c r="L13" s="11"/>
      <c r="M13" s="433">
        <v>0</v>
      </c>
      <c r="N13" s="13"/>
      <c r="O13" s="113"/>
      <c r="P13" s="113"/>
      <c r="Q13" s="105"/>
    </row>
    <row r="14" spans="1:18" ht="15.6" x14ac:dyDescent="0.3">
      <c r="A14" s="379"/>
      <c r="B14" s="430"/>
      <c r="C14" s="430"/>
      <c r="D14" s="431"/>
      <c r="E14" s="431"/>
      <c r="F14" s="431"/>
      <c r="G14" s="431"/>
      <c r="H14" s="431"/>
      <c r="I14" s="431"/>
      <c r="J14" s="431"/>
      <c r="K14"/>
      <c r="L14"/>
      <c r="M14"/>
      <c r="N14" s="13"/>
      <c r="O14" s="113"/>
      <c r="P14" s="113"/>
      <c r="Q14" s="105"/>
    </row>
    <row r="15" spans="1:18" ht="15.6" x14ac:dyDescent="0.3">
      <c r="A15" s="379"/>
      <c r="B15" s="430"/>
      <c r="C15" s="430"/>
      <c r="D15" s="431"/>
      <c r="E15" s="431"/>
      <c r="F15" s="431"/>
      <c r="G15" s="431"/>
      <c r="H15" s="431"/>
      <c r="I15" s="431"/>
      <c r="J15" s="436" t="s">
        <v>89</v>
      </c>
      <c r="K15" s="450">
        <v>146730.01808639191</v>
      </c>
      <c r="L15" s="451"/>
      <c r="M15" s="452">
        <v>25549.500128331289</v>
      </c>
      <c r="N15" s="30"/>
      <c r="O15" s="114"/>
      <c r="P15" s="115"/>
      <c r="Q15" s="105"/>
      <c r="R15" s="116"/>
    </row>
    <row r="16" spans="1:18" ht="15.6" x14ac:dyDescent="0.3">
      <c r="A16" s="379"/>
      <c r="B16" s="430"/>
      <c r="C16" s="438"/>
      <c r="D16" s="431"/>
      <c r="E16" s="438"/>
      <c r="F16" s="438"/>
      <c r="G16" s="438"/>
      <c r="H16" s="438"/>
      <c r="I16" s="431"/>
      <c r="J16" s="431"/>
      <c r="K16"/>
      <c r="L16"/>
      <c r="M16"/>
      <c r="N16" s="13"/>
      <c r="O16" s="113"/>
      <c r="P16" s="117"/>
      <c r="Q16" s="105"/>
    </row>
    <row r="17" spans="1:19" x14ac:dyDescent="0.3">
      <c r="C17" s="438"/>
      <c r="D17" s="438"/>
      <c r="E17" s="438"/>
      <c r="F17" s="438"/>
      <c r="G17" s="438"/>
      <c r="H17" s="438"/>
      <c r="I17" s="431"/>
      <c r="J17" s="431"/>
      <c r="K17"/>
      <c r="L17"/>
      <c r="M17"/>
      <c r="N17" s="113"/>
      <c r="O17" s="113"/>
      <c r="P17" s="117"/>
      <c r="Q17" s="118"/>
      <c r="R17" s="119"/>
    </row>
    <row r="18" spans="1:19" x14ac:dyDescent="0.3">
      <c r="C18" s="438"/>
      <c r="D18" s="438"/>
      <c r="E18" s="438"/>
      <c r="F18" s="438"/>
      <c r="G18" s="438"/>
      <c r="H18" s="438"/>
      <c r="I18" s="431"/>
      <c r="J18" s="431"/>
      <c r="K18"/>
      <c r="L18"/>
      <c r="M18"/>
      <c r="N18" s="113"/>
      <c r="O18" s="113"/>
      <c r="P18" s="117"/>
      <c r="Q18" s="120"/>
      <c r="R18" s="119"/>
    </row>
    <row r="19" spans="1:19" x14ac:dyDescent="0.3">
      <c r="C19" s="438"/>
      <c r="D19" s="438"/>
      <c r="E19" s="438"/>
      <c r="F19" s="438"/>
      <c r="G19" s="438"/>
      <c r="H19" s="438"/>
      <c r="I19" s="438" t="s">
        <v>72</v>
      </c>
      <c r="J19" s="431" t="s">
        <v>84</v>
      </c>
      <c r="K19" s="448">
        <v>-42009.6984888101</v>
      </c>
      <c r="L19" s="448"/>
      <c r="M19" s="433">
        <v>-2360.4706109600038</v>
      </c>
      <c r="N19" s="121"/>
      <c r="O19" s="114"/>
      <c r="P19" s="115"/>
      <c r="Q19" s="122"/>
      <c r="R19" s="119"/>
      <c r="S19" s="67"/>
    </row>
    <row r="20" spans="1:19" x14ac:dyDescent="0.3">
      <c r="C20" s="438"/>
      <c r="D20" s="438"/>
      <c r="E20" s="438"/>
      <c r="F20" s="438"/>
      <c r="G20" s="438"/>
      <c r="H20" s="438"/>
      <c r="I20" s="438"/>
      <c r="J20" s="449" t="s">
        <v>94</v>
      </c>
      <c r="K20" s="448">
        <v>-40413.567501357262</v>
      </c>
      <c r="L20" s="448"/>
      <c r="M20" s="433">
        <v>-21167.563490457</v>
      </c>
      <c r="N20" s="121"/>
      <c r="O20" s="114"/>
      <c r="P20" s="117"/>
      <c r="Q20" s="122"/>
      <c r="R20" s="119"/>
      <c r="S20" s="67"/>
    </row>
    <row r="21" spans="1:19" x14ac:dyDescent="0.3">
      <c r="C21" s="438"/>
      <c r="D21" s="438"/>
      <c r="E21" s="438"/>
      <c r="F21" s="438"/>
      <c r="G21" s="438"/>
      <c r="H21" s="438"/>
      <c r="I21" s="438"/>
      <c r="J21" s="431" t="s">
        <v>85</v>
      </c>
      <c r="K21" s="448">
        <v>-8241.6227968015774</v>
      </c>
      <c r="L21" s="448"/>
      <c r="M21" s="433">
        <v>-1639.914638706811</v>
      </c>
      <c r="N21" s="121"/>
      <c r="O21" s="114"/>
      <c r="P21" s="123"/>
      <c r="Q21" s="122"/>
      <c r="R21" s="119"/>
      <c r="S21" s="67"/>
    </row>
    <row r="22" spans="1:19" x14ac:dyDescent="0.3">
      <c r="C22" s="438"/>
      <c r="D22" s="438"/>
      <c r="E22" s="438"/>
      <c r="F22" s="438"/>
      <c r="G22" s="438"/>
      <c r="H22" s="438"/>
      <c r="I22" s="438"/>
      <c r="J22" s="431" t="s">
        <v>86</v>
      </c>
      <c r="K22" s="448">
        <v>-1854.288627425615</v>
      </c>
      <c r="L22" s="448"/>
      <c r="M22" s="433">
        <v>-385.85216098173976</v>
      </c>
      <c r="N22" s="121"/>
      <c r="O22" s="114"/>
      <c r="P22" s="123"/>
      <c r="Q22" s="122"/>
      <c r="R22" s="119"/>
      <c r="S22" s="67"/>
    </row>
    <row r="23" spans="1:19" x14ac:dyDescent="0.3">
      <c r="C23" s="431"/>
      <c r="D23" s="431"/>
      <c r="E23" s="431"/>
      <c r="F23" s="431"/>
      <c r="G23" s="431"/>
      <c r="H23" s="431"/>
      <c r="I23" s="438"/>
      <c r="J23" s="431" t="s">
        <v>87</v>
      </c>
      <c r="K23" s="433">
        <v>-14145.422953037203</v>
      </c>
      <c r="L23" s="11"/>
      <c r="M23" s="433"/>
      <c r="N23" s="121"/>
      <c r="O23" s="114"/>
      <c r="P23" s="123"/>
      <c r="Q23" s="122"/>
      <c r="R23" s="119"/>
      <c r="S23" s="67"/>
    </row>
    <row r="24" spans="1:19" x14ac:dyDescent="0.3">
      <c r="C24" s="431"/>
      <c r="D24" s="431"/>
      <c r="E24" s="431"/>
      <c r="F24" s="431"/>
      <c r="G24" s="431"/>
      <c r="H24" s="431"/>
      <c r="I24" s="438"/>
      <c r="J24" s="436" t="s">
        <v>88</v>
      </c>
      <c r="K24"/>
      <c r="L24"/>
      <c r="M24"/>
      <c r="N24" s="121"/>
      <c r="O24" s="114"/>
      <c r="P24" s="123"/>
      <c r="Q24" s="122"/>
      <c r="R24" s="119"/>
    </row>
    <row r="25" spans="1:19" x14ac:dyDescent="0.3">
      <c r="C25" s="431"/>
      <c r="D25" s="431"/>
      <c r="E25" s="431"/>
      <c r="F25" s="431"/>
      <c r="G25" s="431"/>
      <c r="H25" s="431"/>
      <c r="I25" s="438"/>
      <c r="J25" s="431"/>
      <c r="K25"/>
      <c r="L25"/>
      <c r="M25"/>
      <c r="N25" s="28"/>
      <c r="O25" s="28"/>
      <c r="P25" s="123"/>
      <c r="Q25" s="119"/>
      <c r="R25" s="119"/>
    </row>
    <row r="26" spans="1:19" x14ac:dyDescent="0.3">
      <c r="C26" s="431"/>
      <c r="D26" s="431"/>
      <c r="E26" s="431"/>
      <c r="F26" s="431"/>
      <c r="G26" s="431"/>
      <c r="H26" s="431"/>
      <c r="I26" s="431"/>
      <c r="J26" s="436" t="s">
        <v>89</v>
      </c>
      <c r="K26" s="450">
        <v>-106664.60036743176</v>
      </c>
      <c r="L26" s="451"/>
      <c r="M26" s="450">
        <v>-25553.800901105555</v>
      </c>
      <c r="N26" s="28"/>
      <c r="O26" s="28"/>
      <c r="P26" s="115"/>
      <c r="R26" s="116"/>
    </row>
    <row r="27" spans="1:19" x14ac:dyDescent="0.3">
      <c r="K27"/>
      <c r="L27"/>
      <c r="M27"/>
      <c r="N27" s="28"/>
      <c r="O27" s="28"/>
      <c r="P27" s="28"/>
    </row>
    <row r="28" spans="1:19" x14ac:dyDescent="0.3">
      <c r="K28"/>
      <c r="L28"/>
      <c r="M28"/>
      <c r="N28" s="28"/>
      <c r="O28" s="28"/>
      <c r="P28" s="28"/>
    </row>
    <row r="29" spans="1:19" x14ac:dyDescent="0.3">
      <c r="K29"/>
      <c r="L29"/>
      <c r="M29"/>
      <c r="N29" s="28"/>
      <c r="O29" s="28"/>
      <c r="P29" s="28"/>
    </row>
    <row r="30" spans="1:19" x14ac:dyDescent="0.3">
      <c r="A30" s="454"/>
      <c r="C30" s="431"/>
      <c r="D30" s="431"/>
      <c r="E30" s="431"/>
      <c r="F30" s="431"/>
      <c r="G30" s="431"/>
      <c r="H30" s="431"/>
      <c r="I30" s="455" t="s">
        <v>360</v>
      </c>
      <c r="J30" s="431" t="s">
        <v>135</v>
      </c>
      <c r="K30" s="433">
        <v>144846.88864223653</v>
      </c>
      <c r="L30" s="11"/>
      <c r="M30" s="433">
        <v>25161.723776965075</v>
      </c>
      <c r="N30" s="28"/>
      <c r="O30" s="28"/>
      <c r="P30" s="28"/>
    </row>
    <row r="31" spans="1:19" x14ac:dyDescent="0.3">
      <c r="C31" s="431"/>
      <c r="D31" s="431"/>
      <c r="E31" s="431"/>
      <c r="F31" s="431"/>
      <c r="G31" s="431"/>
      <c r="H31" s="431"/>
      <c r="I31" s="431"/>
      <c r="J31" s="431" t="s">
        <v>136</v>
      </c>
      <c r="K31" s="433">
        <v>1883.129445050261</v>
      </c>
      <c r="L31" s="11"/>
      <c r="M31" s="433">
        <v>387.77635166569235</v>
      </c>
      <c r="N31" s="28"/>
      <c r="O31" s="28"/>
      <c r="P31" s="28"/>
    </row>
    <row r="32" spans="1:19" x14ac:dyDescent="0.3">
      <c r="C32" s="431"/>
      <c r="D32" s="431"/>
      <c r="E32" s="431"/>
      <c r="F32" s="431"/>
      <c r="G32" s="431"/>
      <c r="H32" s="431"/>
      <c r="I32" s="431"/>
      <c r="J32" s="431"/>
      <c r="K32" s="452">
        <v>146730.01808728679</v>
      </c>
      <c r="L32" s="11"/>
      <c r="M32" s="452">
        <v>25549.500128630767</v>
      </c>
      <c r="N32" s="28"/>
      <c r="O32" s="28"/>
      <c r="P32" s="28"/>
    </row>
    <row r="33" spans="3:26" x14ac:dyDescent="0.3">
      <c r="K33" s="456"/>
      <c r="L33" s="456"/>
      <c r="M33" s="456"/>
      <c r="N33" s="28"/>
      <c r="O33" s="28"/>
      <c r="P33" s="28"/>
    </row>
    <row r="34" spans="3:26" x14ac:dyDescent="0.3">
      <c r="I34" s="455" t="s">
        <v>354</v>
      </c>
      <c r="K34" s="457">
        <v>144170.32827591168</v>
      </c>
      <c r="L34" s="433"/>
      <c r="M34" s="457"/>
      <c r="N34" s="28"/>
      <c r="O34" s="28"/>
      <c r="P34" s="28"/>
    </row>
    <row r="35" spans="3:26" x14ac:dyDescent="0.3">
      <c r="I35" s="455" t="s">
        <v>355</v>
      </c>
      <c r="K35" s="457">
        <v>1883.129445050261</v>
      </c>
      <c r="L35" s="433"/>
      <c r="M35" s="457"/>
      <c r="N35" s="28"/>
      <c r="O35" s="28"/>
      <c r="P35" s="28"/>
    </row>
    <row r="36" spans="3:26" x14ac:dyDescent="0.3">
      <c r="J36" s="431"/>
      <c r="K36" s="452">
        <v>146053.45772096195</v>
      </c>
      <c r="L36" s="433"/>
      <c r="M36" s="452"/>
      <c r="T36" s="28"/>
      <c r="W36" s="28"/>
      <c r="X36" s="28"/>
      <c r="Y36" s="28"/>
    </row>
    <row r="37" spans="3:26" x14ac:dyDescent="0.3">
      <c r="K37" s="458"/>
      <c r="L37" s="458"/>
      <c r="M37" s="458"/>
      <c r="T37" s="28"/>
      <c r="W37" s="28"/>
      <c r="X37" s="28"/>
      <c r="Y37" s="28"/>
    </row>
    <row r="38" spans="3:26" x14ac:dyDescent="0.3">
      <c r="C38" s="455" t="s">
        <v>90</v>
      </c>
      <c r="D38" s="431" t="s">
        <v>91</v>
      </c>
      <c r="K38" s="458"/>
      <c r="L38" s="458"/>
      <c r="M38" s="458"/>
      <c r="T38" s="28"/>
      <c r="W38" s="28"/>
      <c r="X38" s="28"/>
      <c r="Y38" s="28"/>
    </row>
    <row r="39" spans="3:26" x14ac:dyDescent="0.3">
      <c r="C39" s="459" t="s">
        <v>137</v>
      </c>
      <c r="D39" s="431" t="s">
        <v>361</v>
      </c>
      <c r="M39" s="460"/>
      <c r="N39" s="126"/>
      <c r="O39" s="126"/>
      <c r="P39" s="127"/>
      <c r="Q39" s="127"/>
      <c r="W39" s="28"/>
      <c r="X39" s="28"/>
      <c r="Y39" s="128"/>
    </row>
    <row r="40" spans="3:26" x14ac:dyDescent="0.3">
      <c r="M40" s="461"/>
      <c r="N40" s="129"/>
      <c r="W40" s="28"/>
      <c r="X40" s="129"/>
      <c r="Y40" s="129"/>
    </row>
    <row r="41" spans="3:26" x14ac:dyDescent="0.3">
      <c r="K41" s="462"/>
      <c r="L41" s="462"/>
      <c r="M41" s="463"/>
      <c r="N41" s="130"/>
      <c r="W41" s="28"/>
      <c r="X41" s="131"/>
      <c r="Y41" s="129"/>
    </row>
    <row r="42" spans="3:26" x14ac:dyDescent="0.3">
      <c r="K42" s="462"/>
      <c r="L42" s="462"/>
      <c r="M42" s="464"/>
      <c r="N42" s="132"/>
      <c r="W42" s="28"/>
      <c r="X42" s="131"/>
      <c r="Y42" s="129"/>
    </row>
    <row r="43" spans="3:26" x14ac:dyDescent="0.3">
      <c r="K43" s="462"/>
      <c r="L43" s="462"/>
      <c r="M43" s="464"/>
      <c r="N43" s="133"/>
      <c r="W43" s="28"/>
      <c r="X43" s="134"/>
      <c r="Y43" s="135"/>
      <c r="Z43" s="136"/>
    </row>
    <row r="44" spans="3:26" x14ac:dyDescent="0.3">
      <c r="K44" s="462"/>
      <c r="L44" s="462"/>
      <c r="M44" s="464"/>
      <c r="N44" s="133"/>
      <c r="W44" s="28"/>
      <c r="X44" s="134"/>
      <c r="Y44" s="135"/>
      <c r="Z44" s="136"/>
    </row>
    <row r="45" spans="3:26" x14ac:dyDescent="0.3">
      <c r="K45" s="462"/>
      <c r="L45" s="462"/>
      <c r="M45" s="464"/>
      <c r="N45" s="133"/>
      <c r="W45" s="28"/>
      <c r="X45" s="134"/>
      <c r="Y45" s="135"/>
      <c r="Z45" s="136"/>
    </row>
    <row r="46" spans="3:26" x14ac:dyDescent="0.3">
      <c r="K46" s="462"/>
      <c r="L46" s="462"/>
      <c r="M46" s="464"/>
      <c r="N46" s="133"/>
      <c r="W46" s="28"/>
      <c r="X46" s="134"/>
      <c r="Y46" s="135"/>
      <c r="Z46" s="136"/>
    </row>
    <row r="47" spans="3:26" x14ac:dyDescent="0.3">
      <c r="K47" s="462"/>
      <c r="L47" s="462"/>
      <c r="M47" s="464"/>
      <c r="N47" s="133"/>
      <c r="W47" s="28"/>
      <c r="X47" s="134"/>
      <c r="Y47" s="135"/>
      <c r="Z47" s="136"/>
    </row>
    <row r="48" spans="3:26" x14ac:dyDescent="0.3">
      <c r="K48" s="462"/>
      <c r="L48" s="462"/>
      <c r="M48" s="463"/>
      <c r="N48" s="130"/>
      <c r="W48" s="28"/>
      <c r="X48" s="129"/>
      <c r="Y48" s="129"/>
    </row>
    <row r="49" spans="5:25" x14ac:dyDescent="0.3">
      <c r="E49" s="465"/>
      <c r="K49" s="462"/>
      <c r="L49" s="462"/>
      <c r="M49" s="462"/>
      <c r="N49" s="105"/>
      <c r="W49" s="28"/>
      <c r="X49" s="129"/>
      <c r="Y49" s="129"/>
    </row>
    <row r="50" spans="5:25" x14ac:dyDescent="0.3">
      <c r="E50" s="465"/>
      <c r="W50" s="28"/>
      <c r="X50" s="129"/>
      <c r="Y50" s="129"/>
    </row>
    <row r="51" spans="5:25" x14ac:dyDescent="0.3">
      <c r="E51" s="465"/>
      <c r="T51" s="28"/>
      <c r="W51" s="28"/>
      <c r="X51" s="28"/>
      <c r="Y51" s="28"/>
    </row>
    <row r="52" spans="5:25" x14ac:dyDescent="0.3">
      <c r="T52" s="28"/>
      <c r="W52" s="28"/>
      <c r="X52" s="28"/>
      <c r="Y52" s="28"/>
    </row>
    <row r="53" spans="5:25" x14ac:dyDescent="0.3">
      <c r="T53" s="28"/>
      <c r="W53" s="28"/>
      <c r="X53" s="28"/>
      <c r="Y53" s="28"/>
    </row>
    <row r="54" spans="5:25" x14ac:dyDescent="0.3">
      <c r="T54" s="28"/>
      <c r="W54" s="28"/>
      <c r="X54" s="28"/>
      <c r="Y54" s="28"/>
    </row>
    <row r="55" spans="5:25" x14ac:dyDescent="0.3">
      <c r="T55" s="28"/>
      <c r="W55" s="28"/>
      <c r="X55" s="28"/>
      <c r="Y55" s="28"/>
    </row>
    <row r="56" spans="5:25" x14ac:dyDescent="0.3">
      <c r="T56" s="28"/>
      <c r="W56" s="28"/>
      <c r="X56" s="28"/>
      <c r="Y56" s="28"/>
    </row>
  </sheetData>
  <conditionalFormatting sqref="K37">
    <cfRule type="cellIs" dxfId="1" priority="1" operator="between">
      <formula>0.49</formula>
      <formula>-0.49</formula>
    </cfRule>
    <cfRule type="cellIs" dxfId="0" priority="2" operator="notBetween">
      <formula>0.49</formula>
      <formula>-0.49</formula>
    </cfRule>
  </conditionalFormatting>
  <pageMargins left="0.74803149606299213" right="0.74803149606299213" top="0.98425196850393704" bottom="0.98425196850393704" header="0.51181102362204722" footer="0.51181102362204722"/>
  <pageSetup paperSize="9" scale="81"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00"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0.5546875" style="246" bestFit="1" customWidth="1"/>
    <col min="16" max="16" width="4.44140625" style="401" customWidth="1"/>
    <col min="17" max="17" width="15" style="401" customWidth="1"/>
    <col min="18" max="18" width="9.109375" style="401" customWidth="1"/>
    <col min="19" max="19" width="12.109375" style="401" customWidth="1"/>
    <col min="20" max="20" width="9.109375" style="401"/>
    <col min="21" max="21" width="18" style="401" bestFit="1" customWidth="1"/>
    <col min="22" max="22" width="17.5546875" style="401" customWidth="1"/>
    <col min="23" max="23" width="12.109375" style="401" customWidth="1"/>
    <col min="24" max="24" width="16.5546875" style="401" customWidth="1"/>
    <col min="25" max="27" width="9.109375" style="401"/>
    <col min="28" max="28" width="31" style="401" customWidth="1"/>
    <col min="29" max="29" width="16.5546875" style="401" customWidth="1"/>
    <col min="30" max="32" width="9.109375" style="401"/>
    <col min="33" max="16384" width="9.109375" style="403"/>
  </cols>
  <sheetData>
    <row r="1" spans="1:32" s="402" customFormat="1" x14ac:dyDescent="0.3">
      <c r="A1" s="1" t="s">
        <v>0</v>
      </c>
      <c r="B1" s="2"/>
      <c r="C1" s="3"/>
      <c r="D1" s="3"/>
      <c r="E1" s="3"/>
      <c r="F1" s="3"/>
      <c r="G1" s="1"/>
      <c r="H1" s="3"/>
      <c r="I1" s="3"/>
      <c r="J1" s="3"/>
      <c r="K1" s="3"/>
      <c r="L1" s="4"/>
      <c r="M1" s="5"/>
      <c r="N1" s="4"/>
      <c r="O1" s="246"/>
      <c r="P1" s="401"/>
      <c r="Q1" s="401"/>
      <c r="R1" s="401"/>
      <c r="S1" s="401"/>
      <c r="T1" s="401"/>
      <c r="U1" s="401"/>
      <c r="V1" s="401"/>
      <c r="W1" s="401"/>
      <c r="X1" s="401"/>
      <c r="Y1" s="401"/>
      <c r="Z1" s="401"/>
      <c r="AA1" s="401"/>
      <c r="AB1" s="401"/>
      <c r="AC1" s="401"/>
      <c r="AD1" s="401"/>
      <c r="AE1" s="401"/>
      <c r="AF1" s="401"/>
    </row>
    <row r="2" spans="1:32" x14ac:dyDescent="0.3">
      <c r="J2" s="48" t="s">
        <v>1</v>
      </c>
      <c r="N2" s="12"/>
    </row>
    <row r="3" spans="1:32" x14ac:dyDescent="0.3">
      <c r="A3" s="14"/>
      <c r="C3" s="59" t="s">
        <v>161</v>
      </c>
      <c r="D3" s="60">
        <v>42614</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04" customFormat="1" x14ac:dyDescent="0.3">
      <c r="A6" s="18" t="s">
        <v>4</v>
      </c>
      <c r="B6" s="15"/>
      <c r="C6" s="15"/>
      <c r="D6" s="15"/>
      <c r="E6" s="15"/>
      <c r="F6" s="15"/>
      <c r="G6" s="15"/>
      <c r="H6" s="15"/>
      <c r="I6" s="15"/>
      <c r="J6" s="15"/>
      <c r="K6" s="15"/>
      <c r="L6" s="17"/>
      <c r="M6" s="19"/>
      <c r="N6" s="17"/>
      <c r="O6" s="246"/>
      <c r="P6" s="401"/>
      <c r="Q6" s="401"/>
      <c r="R6" s="401"/>
      <c r="S6" s="401"/>
      <c r="T6" s="401"/>
      <c r="U6" s="401"/>
      <c r="V6" s="401"/>
      <c r="W6" s="401"/>
      <c r="X6" s="401"/>
      <c r="Y6" s="401"/>
      <c r="Z6" s="401"/>
      <c r="AA6" s="401"/>
      <c r="AB6" s="401"/>
      <c r="AC6" s="401"/>
      <c r="AD6" s="401"/>
      <c r="AE6" s="401"/>
      <c r="AF6" s="401"/>
    </row>
    <row r="8" spans="1:32" ht="16.8" x14ac:dyDescent="0.3">
      <c r="B8" s="2" t="s">
        <v>5</v>
      </c>
      <c r="C8" s="1" t="s">
        <v>6</v>
      </c>
      <c r="L8" s="76">
        <v>146730.01808728647</v>
      </c>
      <c r="M8" s="76"/>
      <c r="N8" s="76">
        <v>25549.500127977204</v>
      </c>
      <c r="Q8" s="405"/>
      <c r="R8" s="405"/>
    </row>
    <row r="9" spans="1:32" s="406" customFormat="1" x14ac:dyDescent="0.3">
      <c r="A9" s="3"/>
      <c r="B9" s="97"/>
      <c r="C9" s="97"/>
      <c r="D9" s="97"/>
      <c r="E9" s="97"/>
      <c r="F9" s="97"/>
      <c r="G9" s="97"/>
      <c r="H9" s="97"/>
      <c r="I9" s="97"/>
      <c r="J9" s="97"/>
      <c r="K9" s="97"/>
      <c r="L9" s="77"/>
      <c r="M9" s="98"/>
      <c r="N9" s="77"/>
      <c r="O9" s="246"/>
      <c r="P9" s="401"/>
      <c r="Q9" s="405"/>
      <c r="R9" s="405"/>
      <c r="S9" s="401"/>
      <c r="T9" s="401"/>
      <c r="U9" s="401"/>
      <c r="V9" s="401"/>
      <c r="W9" s="401"/>
      <c r="X9" s="401"/>
      <c r="Y9" s="401"/>
      <c r="Z9" s="401"/>
      <c r="AA9" s="401"/>
      <c r="AB9" s="401"/>
      <c r="AC9" s="401"/>
      <c r="AD9" s="401"/>
      <c r="AE9" s="401"/>
      <c r="AF9" s="401"/>
    </row>
    <row r="10" spans="1:32" x14ac:dyDescent="0.3">
      <c r="B10" s="400">
        <v>1</v>
      </c>
      <c r="C10" s="21" t="s">
        <v>7</v>
      </c>
      <c r="L10" s="79">
        <v>105768.25595225513</v>
      </c>
      <c r="M10" s="79"/>
      <c r="N10" s="79">
        <v>11462.167776679005</v>
      </c>
      <c r="Q10" s="405"/>
      <c r="R10" s="405"/>
    </row>
    <row r="11" spans="1:32" ht="7.5" customHeight="1" x14ac:dyDescent="0.3">
      <c r="L11" s="17"/>
      <c r="N11" s="17"/>
      <c r="Q11" s="405"/>
      <c r="R11" s="405"/>
    </row>
    <row r="12" spans="1:32" ht="15.75" customHeight="1" x14ac:dyDescent="0.3">
      <c r="C12" s="8" t="s">
        <v>8</v>
      </c>
      <c r="D12" s="8" t="s">
        <v>9</v>
      </c>
      <c r="L12" s="79">
        <v>104870.43790252577</v>
      </c>
      <c r="N12" s="79">
        <v>11127.836687962248</v>
      </c>
      <c r="Q12" s="405"/>
      <c r="R12" s="405"/>
    </row>
    <row r="13" spans="1:32" ht="7.5" customHeight="1" x14ac:dyDescent="0.3">
      <c r="Q13" s="405"/>
      <c r="R13" s="405"/>
    </row>
    <row r="14" spans="1:32" ht="15" customHeight="1" x14ac:dyDescent="0.3">
      <c r="D14" s="8" t="s">
        <v>10</v>
      </c>
      <c r="L14" s="17">
        <v>101577.17080481941</v>
      </c>
      <c r="N14" s="17">
        <v>7999.7019353128735</v>
      </c>
      <c r="Q14" s="405"/>
      <c r="R14" s="405"/>
    </row>
    <row r="15" spans="1:32" ht="15" customHeight="1" x14ac:dyDescent="0.3">
      <c r="D15" s="22" t="s">
        <v>11</v>
      </c>
      <c r="E15" s="23" t="s">
        <v>12</v>
      </c>
      <c r="L15" s="10">
        <v>99527.606145027705</v>
      </c>
      <c r="N15" s="10">
        <v>7999.7019353128735</v>
      </c>
      <c r="Q15" s="405"/>
      <c r="R15" s="405"/>
    </row>
    <row r="16" spans="1:32" ht="15" customHeight="1" x14ac:dyDescent="0.3">
      <c r="D16" s="22" t="s">
        <v>13</v>
      </c>
      <c r="E16" s="8" t="s">
        <v>14</v>
      </c>
      <c r="L16" s="10">
        <v>0</v>
      </c>
      <c r="N16" s="10">
        <v>0</v>
      </c>
      <c r="Q16" s="405"/>
      <c r="R16" s="405"/>
    </row>
    <row r="17" spans="1:18" s="401" customFormat="1" ht="15" customHeight="1" x14ac:dyDescent="0.3">
      <c r="A17" s="8"/>
      <c r="B17" s="8"/>
      <c r="C17" s="8"/>
      <c r="D17" s="8"/>
      <c r="E17" s="8"/>
      <c r="F17" s="24" t="s">
        <v>15</v>
      </c>
      <c r="G17" s="8"/>
      <c r="H17" s="8"/>
      <c r="I17" s="8"/>
      <c r="J17" s="8"/>
      <c r="K17" s="8"/>
      <c r="L17" s="80">
        <v>0</v>
      </c>
      <c r="M17" s="11"/>
      <c r="N17" s="80">
        <v>0</v>
      </c>
      <c r="O17" s="246"/>
      <c r="Q17" s="405"/>
      <c r="R17" s="405"/>
    </row>
    <row r="18" spans="1:18" s="401" customFormat="1" ht="15" customHeight="1" x14ac:dyDescent="0.3">
      <c r="A18" s="8"/>
      <c r="B18" s="8"/>
      <c r="C18" s="8"/>
      <c r="D18" s="8"/>
      <c r="E18" s="8"/>
      <c r="F18" s="24" t="s">
        <v>16</v>
      </c>
      <c r="G18" s="8"/>
      <c r="H18" s="8"/>
      <c r="I18" s="8"/>
      <c r="J18" s="8"/>
      <c r="K18" s="8"/>
      <c r="L18" s="80">
        <v>0</v>
      </c>
      <c r="M18" s="11"/>
      <c r="N18" s="80">
        <v>0</v>
      </c>
      <c r="O18" s="246"/>
      <c r="Q18" s="405"/>
      <c r="R18" s="405"/>
    </row>
    <row r="19" spans="1:18" s="401" customFormat="1" ht="15" customHeight="1" x14ac:dyDescent="0.3">
      <c r="A19" s="8"/>
      <c r="B19" s="8"/>
      <c r="C19" s="8"/>
      <c r="D19" s="22" t="s">
        <v>17</v>
      </c>
      <c r="E19" s="8" t="s">
        <v>18</v>
      </c>
      <c r="F19" s="8"/>
      <c r="G19" s="8"/>
      <c r="H19" s="8"/>
      <c r="I19" s="8"/>
      <c r="J19" s="8"/>
      <c r="K19" s="8"/>
      <c r="L19" s="10">
        <v>2049.5646597917089</v>
      </c>
      <c r="M19" s="11"/>
      <c r="N19" s="10">
        <v>0</v>
      </c>
      <c r="O19" s="246"/>
      <c r="Q19" s="405"/>
      <c r="R19" s="405"/>
    </row>
    <row r="20" spans="1:18" s="401" customFormat="1" ht="15" customHeight="1" x14ac:dyDescent="0.3">
      <c r="A20" s="8"/>
      <c r="B20" s="8"/>
      <c r="C20" s="8"/>
      <c r="D20" s="8"/>
      <c r="E20" s="8"/>
      <c r="F20" s="24" t="s">
        <v>15</v>
      </c>
      <c r="G20" s="8"/>
      <c r="H20" s="8"/>
      <c r="I20" s="8"/>
      <c r="J20" s="8"/>
      <c r="K20" s="8"/>
      <c r="L20" s="80">
        <v>0</v>
      </c>
      <c r="M20" s="25"/>
      <c r="N20" s="80">
        <v>0</v>
      </c>
      <c r="O20" s="246"/>
      <c r="Q20" s="405"/>
      <c r="R20" s="405"/>
    </row>
    <row r="21" spans="1:18" s="401" customFormat="1" ht="15" customHeight="1" x14ac:dyDescent="0.3">
      <c r="A21" s="8"/>
      <c r="B21" s="8"/>
      <c r="C21" s="8"/>
      <c r="D21" s="8"/>
      <c r="E21" s="8"/>
      <c r="F21" s="24" t="s">
        <v>16</v>
      </c>
      <c r="G21" s="8"/>
      <c r="H21" s="8"/>
      <c r="I21" s="8"/>
      <c r="J21" s="8"/>
      <c r="K21" s="8"/>
      <c r="L21" s="80">
        <v>2049.5646597917089</v>
      </c>
      <c r="M21" s="25"/>
      <c r="N21" s="80">
        <v>0</v>
      </c>
      <c r="O21" s="246"/>
      <c r="Q21" s="405"/>
      <c r="R21" s="405"/>
    </row>
    <row r="22" spans="1:18" s="401" customFormat="1" ht="7.5" customHeight="1" x14ac:dyDescent="0.3">
      <c r="A22" s="8"/>
      <c r="B22" s="8"/>
      <c r="C22" s="8"/>
      <c r="D22" s="8"/>
      <c r="E22" s="8"/>
      <c r="F22" s="24"/>
      <c r="G22" s="8"/>
      <c r="H22" s="8"/>
      <c r="I22" s="8"/>
      <c r="J22" s="8"/>
      <c r="K22" s="8"/>
      <c r="L22" s="80"/>
      <c r="M22" s="25"/>
      <c r="N22" s="80"/>
      <c r="O22" s="246"/>
      <c r="Q22" s="405"/>
      <c r="R22" s="405"/>
    </row>
    <row r="23" spans="1:18" s="401" customFormat="1" ht="14.4" x14ac:dyDescent="0.3">
      <c r="A23" s="8"/>
      <c r="B23" s="8"/>
      <c r="C23" s="8"/>
      <c r="D23" s="8" t="s">
        <v>19</v>
      </c>
      <c r="E23" s="8"/>
      <c r="F23" s="8"/>
      <c r="G23" s="8"/>
      <c r="H23" s="8"/>
      <c r="I23" s="8"/>
      <c r="J23" s="8"/>
      <c r="K23" s="8"/>
      <c r="L23" s="17">
        <v>3293.2670977063549</v>
      </c>
      <c r="M23" s="19"/>
      <c r="N23" s="17">
        <v>3128.1347526493741</v>
      </c>
      <c r="O23" s="246"/>
      <c r="Q23" s="405"/>
      <c r="R23" s="405"/>
    </row>
    <row r="24" spans="1:18" s="401" customFormat="1" ht="15" customHeight="1" x14ac:dyDescent="0.3">
      <c r="A24" s="8"/>
      <c r="B24" s="8"/>
      <c r="C24" s="8"/>
      <c r="D24" s="22" t="s">
        <v>11</v>
      </c>
      <c r="E24" s="23" t="s">
        <v>12</v>
      </c>
      <c r="F24" s="8"/>
      <c r="G24" s="8"/>
      <c r="H24" s="8"/>
      <c r="I24" s="8"/>
      <c r="J24" s="8"/>
      <c r="K24" s="8"/>
      <c r="L24" s="382">
        <v>2340.8064132127929</v>
      </c>
      <c r="M24" s="11"/>
      <c r="N24" s="10">
        <v>3128.1347526493741</v>
      </c>
      <c r="O24" s="246"/>
      <c r="Q24" s="405"/>
      <c r="R24" s="405"/>
    </row>
    <row r="25" spans="1:18" s="401" customFormat="1" ht="15" customHeight="1" x14ac:dyDescent="0.3">
      <c r="A25" s="8"/>
      <c r="B25" s="8"/>
      <c r="C25" s="8"/>
      <c r="D25" s="22" t="s">
        <v>13</v>
      </c>
      <c r="E25" s="8" t="s">
        <v>14</v>
      </c>
      <c r="F25" s="8"/>
      <c r="G25" s="8"/>
      <c r="H25" s="8"/>
      <c r="I25" s="8"/>
      <c r="J25" s="8"/>
      <c r="K25" s="8"/>
      <c r="L25" s="382">
        <v>0</v>
      </c>
      <c r="M25" s="11"/>
      <c r="N25" s="10">
        <v>0</v>
      </c>
      <c r="O25" s="246"/>
      <c r="Q25" s="405"/>
      <c r="R25" s="405"/>
    </row>
    <row r="26" spans="1:18" s="401" customFormat="1" ht="15" customHeight="1" x14ac:dyDescent="0.3">
      <c r="A26" s="8"/>
      <c r="B26" s="8"/>
      <c r="C26" s="8"/>
      <c r="D26" s="8"/>
      <c r="E26" s="8"/>
      <c r="F26" s="24" t="s">
        <v>15</v>
      </c>
      <c r="G26" s="8"/>
      <c r="H26" s="8"/>
      <c r="I26" s="8"/>
      <c r="J26" s="8"/>
      <c r="K26" s="8"/>
      <c r="L26" s="383">
        <v>0</v>
      </c>
      <c r="M26" s="25"/>
      <c r="N26" s="80">
        <v>0</v>
      </c>
      <c r="O26" s="246"/>
      <c r="Q26" s="405"/>
      <c r="R26" s="405"/>
    </row>
    <row r="27" spans="1:18" s="401" customFormat="1" ht="15" customHeight="1" x14ac:dyDescent="0.3">
      <c r="A27" s="8"/>
      <c r="B27" s="8"/>
      <c r="C27" s="8"/>
      <c r="D27" s="8"/>
      <c r="E27" s="8"/>
      <c r="F27" s="24" t="s">
        <v>16</v>
      </c>
      <c r="G27" s="8"/>
      <c r="H27" s="8"/>
      <c r="I27" s="8"/>
      <c r="J27" s="8"/>
      <c r="K27" s="8"/>
      <c r="L27" s="80">
        <v>0</v>
      </c>
      <c r="M27" s="25"/>
      <c r="N27" s="80">
        <v>0</v>
      </c>
      <c r="O27" s="246"/>
      <c r="Q27" s="405"/>
      <c r="R27" s="405"/>
    </row>
    <row r="28" spans="1:18" s="401" customFormat="1" ht="15" customHeight="1" x14ac:dyDescent="0.3">
      <c r="A28" s="8"/>
      <c r="B28" s="8"/>
      <c r="C28" s="8"/>
      <c r="D28" s="22" t="s">
        <v>17</v>
      </c>
      <c r="E28" s="8" t="s">
        <v>18</v>
      </c>
      <c r="F28" s="8"/>
      <c r="G28" s="8"/>
      <c r="H28" s="8"/>
      <c r="I28" s="8"/>
      <c r="J28" s="8"/>
      <c r="K28" s="8"/>
      <c r="L28" s="10">
        <v>952.46068449356198</v>
      </c>
      <c r="M28" s="11"/>
      <c r="N28" s="10">
        <v>0</v>
      </c>
      <c r="O28" s="246"/>
      <c r="Q28" s="405"/>
      <c r="R28" s="405"/>
    </row>
    <row r="29" spans="1:18" s="401" customFormat="1" ht="15" customHeight="1" x14ac:dyDescent="0.3">
      <c r="A29" s="8"/>
      <c r="B29" s="8"/>
      <c r="C29" s="8"/>
      <c r="D29" s="8"/>
      <c r="E29" s="8"/>
      <c r="F29" s="24" t="s">
        <v>15</v>
      </c>
      <c r="G29" s="8"/>
      <c r="H29" s="8"/>
      <c r="I29" s="8"/>
      <c r="J29" s="8"/>
      <c r="K29" s="8"/>
      <c r="L29" s="80">
        <v>0</v>
      </c>
      <c r="M29" s="25"/>
      <c r="N29" s="80">
        <v>0</v>
      </c>
      <c r="O29" s="246"/>
      <c r="Q29" s="405"/>
      <c r="R29" s="405"/>
    </row>
    <row r="30" spans="1:18" s="401" customFormat="1" ht="15" customHeight="1" x14ac:dyDescent="0.3">
      <c r="A30" s="53"/>
      <c r="B30" s="8"/>
      <c r="C30" s="8"/>
      <c r="D30" s="8"/>
      <c r="E30" s="8"/>
      <c r="F30" s="24" t="s">
        <v>16</v>
      </c>
      <c r="G30" s="8"/>
      <c r="H30" s="8"/>
      <c r="I30" s="8"/>
      <c r="J30" s="8"/>
      <c r="K30" s="8"/>
      <c r="L30" s="80">
        <v>952.46068449356198</v>
      </c>
      <c r="M30" s="25"/>
      <c r="N30" s="80">
        <v>0</v>
      </c>
      <c r="O30" s="246"/>
      <c r="Q30" s="405"/>
      <c r="R30" s="405"/>
    </row>
    <row r="31" spans="1:18" s="401" customFormat="1" ht="14.4" x14ac:dyDescent="0.3">
      <c r="A31" s="8"/>
      <c r="B31" s="8"/>
      <c r="C31" s="8"/>
      <c r="D31" s="8"/>
      <c r="E31" s="8"/>
      <c r="F31" s="8"/>
      <c r="G31" s="8"/>
      <c r="H31" s="8"/>
      <c r="I31" s="8"/>
      <c r="J31" s="8"/>
      <c r="K31" s="8"/>
      <c r="L31" s="17"/>
      <c r="M31" s="11"/>
      <c r="N31" s="17"/>
      <c r="O31" s="246"/>
      <c r="Q31" s="405"/>
      <c r="R31" s="405"/>
    </row>
    <row r="32" spans="1:18" s="401" customFormat="1" ht="15" customHeight="1" x14ac:dyDescent="0.3">
      <c r="A32" s="8"/>
      <c r="B32" s="8"/>
      <c r="C32" s="8" t="s">
        <v>20</v>
      </c>
      <c r="D32" s="8" t="s">
        <v>80</v>
      </c>
      <c r="E32" s="8"/>
      <c r="F32" s="24"/>
      <c r="G32" s="8"/>
      <c r="H32" s="8"/>
      <c r="I32" s="8"/>
      <c r="J32" s="8"/>
      <c r="K32" s="8"/>
      <c r="L32" s="17">
        <v>897.81804972937232</v>
      </c>
      <c r="M32" s="19"/>
      <c r="N32" s="17">
        <v>334.33108871675682</v>
      </c>
      <c r="O32" s="246"/>
      <c r="Q32" s="405"/>
      <c r="R32" s="405"/>
    </row>
    <row r="33" spans="1:18" s="401" customFormat="1" ht="7.5" customHeight="1" x14ac:dyDescent="0.3">
      <c r="A33" s="8"/>
      <c r="B33" s="400"/>
      <c r="C33" s="8"/>
      <c r="D33" s="8"/>
      <c r="E33" s="8"/>
      <c r="F33" s="8"/>
      <c r="G33" s="8"/>
      <c r="H33" s="8"/>
      <c r="I33" s="8"/>
      <c r="J33" s="8"/>
      <c r="K33" s="8"/>
      <c r="L33" s="17"/>
      <c r="M33" s="11"/>
      <c r="N33" s="17"/>
      <c r="O33" s="246"/>
      <c r="Q33" s="405"/>
      <c r="R33" s="405"/>
    </row>
    <row r="34" spans="1:18" s="401" customFormat="1" ht="14.4" x14ac:dyDescent="0.3">
      <c r="A34" s="8"/>
      <c r="B34" s="400"/>
      <c r="C34" s="8"/>
      <c r="D34" s="22" t="s">
        <v>11</v>
      </c>
      <c r="E34" s="8" t="s">
        <v>21</v>
      </c>
      <c r="F34" s="8"/>
      <c r="G34" s="8"/>
      <c r="H34" s="8"/>
      <c r="I34" s="8"/>
      <c r="J34" s="8"/>
      <c r="K34" s="8"/>
      <c r="L34" s="10">
        <v>883.63355004281368</v>
      </c>
      <c r="M34" s="11"/>
      <c r="N34" s="10">
        <v>332.09911403701227</v>
      </c>
      <c r="O34" s="246"/>
      <c r="Q34" s="405"/>
      <c r="R34" s="405"/>
    </row>
    <row r="35" spans="1:18" s="401" customFormat="1" ht="14.4" x14ac:dyDescent="0.3">
      <c r="A35" s="8"/>
      <c r="B35" s="400"/>
      <c r="C35" s="8"/>
      <c r="D35" s="22" t="s">
        <v>13</v>
      </c>
      <c r="E35" s="8" t="s">
        <v>22</v>
      </c>
      <c r="F35" s="8"/>
      <c r="G35" s="8"/>
      <c r="H35" s="8"/>
      <c r="I35" s="8"/>
      <c r="J35" s="8"/>
      <c r="K35" s="8"/>
      <c r="L35" s="10">
        <v>0.89629295974545564</v>
      </c>
      <c r="M35" s="11"/>
      <c r="N35" s="10">
        <v>5.9910921996656971E-3</v>
      </c>
      <c r="O35" s="246"/>
      <c r="Q35" s="405"/>
      <c r="R35" s="405"/>
    </row>
    <row r="36" spans="1:18" s="401" customFormat="1" ht="15.75" customHeight="1" x14ac:dyDescent="0.3">
      <c r="A36" s="8"/>
      <c r="B36" s="400"/>
      <c r="C36" s="8"/>
      <c r="D36" s="8"/>
      <c r="E36" s="8"/>
      <c r="F36" s="24" t="s">
        <v>15</v>
      </c>
      <c r="G36" s="8"/>
      <c r="H36" s="8"/>
      <c r="I36" s="8"/>
      <c r="J36" s="8"/>
      <c r="K36" s="8"/>
      <c r="L36" s="81">
        <v>0.8962909597454557</v>
      </c>
      <c r="M36" s="11"/>
      <c r="N36" s="81">
        <v>5.9910921996656971E-3</v>
      </c>
      <c r="O36" s="246"/>
      <c r="Q36" s="405"/>
      <c r="R36" s="405"/>
    </row>
    <row r="37" spans="1:18" s="401" customFormat="1" ht="14.4" x14ac:dyDescent="0.3">
      <c r="A37" s="8"/>
      <c r="B37" s="400"/>
      <c r="C37" s="8"/>
      <c r="D37" s="8"/>
      <c r="E37" s="8"/>
      <c r="F37" s="24" t="s">
        <v>16</v>
      </c>
      <c r="G37" s="8"/>
      <c r="H37" s="8"/>
      <c r="I37" s="8"/>
      <c r="J37" s="8"/>
      <c r="K37" s="8"/>
      <c r="L37" s="81">
        <v>1.9999999999999999E-6</v>
      </c>
      <c r="M37" s="11"/>
      <c r="N37" s="81">
        <v>0</v>
      </c>
      <c r="O37" s="246"/>
      <c r="Q37" s="405"/>
      <c r="R37" s="405"/>
    </row>
    <row r="38" spans="1:18" s="401" customFormat="1" ht="14.4" x14ac:dyDescent="0.3">
      <c r="A38" s="8"/>
      <c r="B38" s="400"/>
      <c r="C38" s="8"/>
      <c r="D38" s="22" t="s">
        <v>17</v>
      </c>
      <c r="E38" s="8" t="s">
        <v>23</v>
      </c>
      <c r="F38" s="8"/>
      <c r="G38" s="8"/>
      <c r="H38" s="8"/>
      <c r="I38" s="8"/>
      <c r="J38" s="8"/>
      <c r="K38" s="8"/>
      <c r="L38" s="10">
        <v>13.28820672681319</v>
      </c>
      <c r="M38" s="11"/>
      <c r="N38" s="10">
        <v>2.2259835875448815</v>
      </c>
      <c r="O38" s="246"/>
      <c r="Q38" s="405"/>
      <c r="R38" s="405"/>
    </row>
    <row r="39" spans="1:18" s="401" customFormat="1" ht="14.4" x14ac:dyDescent="0.3">
      <c r="A39" s="8"/>
      <c r="B39" s="400"/>
      <c r="C39" s="8"/>
      <c r="D39" s="8"/>
      <c r="E39" s="8"/>
      <c r="F39" s="24" t="s">
        <v>15</v>
      </c>
      <c r="G39" s="8"/>
      <c r="H39" s="8"/>
      <c r="I39" s="8"/>
      <c r="J39" s="8"/>
      <c r="K39" s="8"/>
      <c r="L39" s="81">
        <v>4.6464327541954589</v>
      </c>
      <c r="M39" s="11"/>
      <c r="N39" s="81">
        <v>0</v>
      </c>
      <c r="O39" s="246"/>
      <c r="Q39" s="405"/>
      <c r="R39" s="405"/>
    </row>
    <row r="40" spans="1:18" s="401" customFormat="1" ht="14.4" x14ac:dyDescent="0.3">
      <c r="A40" s="8"/>
      <c r="B40" s="400"/>
      <c r="C40" s="8"/>
      <c r="D40" s="8"/>
      <c r="E40" s="8"/>
      <c r="F40" s="24" t="s">
        <v>16</v>
      </c>
      <c r="G40" s="8"/>
      <c r="H40" s="8"/>
      <c r="I40" s="8"/>
      <c r="J40" s="8"/>
      <c r="K40" s="8"/>
      <c r="L40" s="81">
        <v>8.6417739726177309</v>
      </c>
      <c r="M40" s="11"/>
      <c r="N40" s="81">
        <v>2.2259835875448815</v>
      </c>
      <c r="O40" s="246"/>
      <c r="Q40" s="405"/>
      <c r="R40" s="405"/>
    </row>
    <row r="41" spans="1:18" s="401" customFormat="1" ht="7.5" customHeight="1" x14ac:dyDescent="0.3">
      <c r="A41" s="8"/>
      <c r="B41" s="400"/>
      <c r="C41" s="8"/>
      <c r="D41" s="8"/>
      <c r="E41" s="8"/>
      <c r="F41" s="8"/>
      <c r="G41" s="8"/>
      <c r="H41" s="8"/>
      <c r="I41" s="8"/>
      <c r="J41" s="8"/>
      <c r="K41" s="8"/>
      <c r="L41" s="81"/>
      <c r="M41" s="11"/>
      <c r="N41" s="81"/>
      <c r="O41" s="246"/>
      <c r="Q41" s="405"/>
      <c r="R41" s="405"/>
    </row>
    <row r="42" spans="1:18" s="401" customFormat="1" ht="14.4" x14ac:dyDescent="0.3">
      <c r="A42" s="8"/>
      <c r="B42" s="400"/>
      <c r="C42" s="8"/>
      <c r="D42" s="22"/>
      <c r="E42" s="8"/>
      <c r="F42" s="8"/>
      <c r="G42" s="8"/>
      <c r="H42" s="8"/>
      <c r="I42" s="8"/>
      <c r="J42" s="8"/>
      <c r="K42" s="8"/>
      <c r="L42" s="10"/>
      <c r="M42" s="47"/>
      <c r="N42" s="10"/>
      <c r="O42" s="246"/>
      <c r="Q42" s="405"/>
      <c r="R42" s="405"/>
    </row>
    <row r="43" spans="1:18" s="401" customFormat="1" ht="7.5" customHeight="1" x14ac:dyDescent="0.3">
      <c r="A43" s="8"/>
      <c r="B43" s="400"/>
      <c r="C43" s="8"/>
      <c r="D43" s="8"/>
      <c r="E43" s="8"/>
      <c r="F43" s="8"/>
      <c r="G43" s="8"/>
      <c r="H43" s="8"/>
      <c r="I43" s="8"/>
      <c r="J43" s="8"/>
      <c r="K43" s="8"/>
      <c r="L43" s="17"/>
      <c r="M43" s="11"/>
      <c r="N43" s="17"/>
      <c r="O43" s="246"/>
      <c r="Q43" s="405"/>
      <c r="R43" s="405"/>
    </row>
    <row r="44" spans="1:18" s="401" customFormat="1" ht="14.4" x14ac:dyDescent="0.3">
      <c r="A44" s="8"/>
      <c r="B44" s="400">
        <v>2</v>
      </c>
      <c r="C44" s="21" t="s">
        <v>24</v>
      </c>
      <c r="D44" s="8"/>
      <c r="E44" s="8"/>
      <c r="F44" s="8"/>
      <c r="G44" s="8"/>
      <c r="H44" s="8"/>
      <c r="I44" s="8"/>
      <c r="J44" s="8"/>
      <c r="K44" s="8"/>
      <c r="L44" s="79">
        <v>7314.3672457869634</v>
      </c>
      <c r="M44" s="11"/>
      <c r="N44" s="384">
        <v>0</v>
      </c>
      <c r="O44" s="246"/>
      <c r="Q44" s="405"/>
      <c r="R44" s="405"/>
    </row>
    <row r="45" spans="1:18" s="401" customFormat="1" x14ac:dyDescent="0.3">
      <c r="A45" s="1"/>
      <c r="B45" s="400"/>
      <c r="C45" s="8"/>
      <c r="D45" s="8"/>
      <c r="E45" s="8"/>
      <c r="F45" s="8"/>
      <c r="G45" s="8"/>
      <c r="H45" s="8"/>
      <c r="I45" s="8"/>
      <c r="J45" s="8"/>
      <c r="K45" s="8"/>
      <c r="L45" s="10"/>
      <c r="M45" s="11"/>
      <c r="N45" s="10"/>
      <c r="O45" s="246"/>
      <c r="Q45" s="405"/>
      <c r="R45" s="405"/>
    </row>
    <row r="46" spans="1:18" s="401" customFormat="1" ht="14.4" x14ac:dyDescent="0.3">
      <c r="A46" s="8"/>
      <c r="B46" s="400">
        <v>3</v>
      </c>
      <c r="C46" s="21" t="s">
        <v>25</v>
      </c>
      <c r="D46" s="8"/>
      <c r="E46" s="8"/>
      <c r="F46" s="8"/>
      <c r="G46" s="8"/>
      <c r="H46" s="8"/>
      <c r="I46" s="8"/>
      <c r="J46" s="8"/>
      <c r="K46" s="8"/>
      <c r="L46" s="79">
        <v>10357.336327883406</v>
      </c>
      <c r="M46" s="11"/>
      <c r="N46" s="384">
        <v>0</v>
      </c>
      <c r="O46" s="246"/>
      <c r="Q46" s="405"/>
      <c r="R46" s="405"/>
    </row>
    <row r="47" spans="1:18" s="401" customFormat="1" ht="14.4" x14ac:dyDescent="0.3">
      <c r="A47" s="8"/>
      <c r="B47" s="400"/>
      <c r="C47" s="21"/>
      <c r="D47" s="8"/>
      <c r="E47" s="8"/>
      <c r="F47" s="8"/>
      <c r="G47" s="8"/>
      <c r="H47" s="8"/>
      <c r="I47" s="8"/>
      <c r="J47" s="8"/>
      <c r="K47" s="8"/>
      <c r="L47" s="10"/>
      <c r="M47" s="11"/>
      <c r="N47" s="10"/>
      <c r="O47" s="246"/>
      <c r="Q47" s="405"/>
      <c r="R47" s="405"/>
    </row>
    <row r="48" spans="1:18" s="401" customFormat="1" ht="14.4" x14ac:dyDescent="0.3">
      <c r="A48" s="8"/>
      <c r="B48" s="400">
        <v>4</v>
      </c>
      <c r="C48" s="21" t="s">
        <v>26</v>
      </c>
      <c r="D48" s="8"/>
      <c r="E48" s="8"/>
      <c r="F48" s="8"/>
      <c r="G48" s="8"/>
      <c r="H48" s="14"/>
      <c r="I48" s="8" t="s">
        <v>27</v>
      </c>
      <c r="J48" s="8"/>
      <c r="K48" s="8"/>
      <c r="L48" s="79">
        <v>13196.504428138489</v>
      </c>
      <c r="M48" s="11"/>
      <c r="N48" s="79">
        <v>0</v>
      </c>
      <c r="O48" s="246"/>
      <c r="Q48" s="405"/>
      <c r="R48" s="405"/>
    </row>
    <row r="49" spans="1:32" ht="14.4" x14ac:dyDescent="0.3">
      <c r="A49" s="8"/>
      <c r="C49" s="97"/>
      <c r="H49" s="14"/>
      <c r="I49" s="8" t="s">
        <v>28</v>
      </c>
      <c r="L49" s="82">
        <v>9976042.6840000004</v>
      </c>
      <c r="N49" s="82">
        <v>0</v>
      </c>
      <c r="Q49" s="405"/>
      <c r="R49" s="405"/>
    </row>
    <row r="50" spans="1:32" ht="14.4" x14ac:dyDescent="0.3">
      <c r="A50" s="8"/>
      <c r="C50" s="97"/>
      <c r="Q50" s="405"/>
      <c r="R50" s="405"/>
    </row>
    <row r="51" spans="1:32" ht="14.4" x14ac:dyDescent="0.3">
      <c r="A51" s="8"/>
      <c r="B51" s="400">
        <v>5</v>
      </c>
      <c r="C51" s="21" t="s">
        <v>93</v>
      </c>
      <c r="G51" s="14"/>
      <c r="L51" s="79">
        <v>10093.554133222502</v>
      </c>
      <c r="N51" s="79">
        <v>14087.332351298201</v>
      </c>
      <c r="Q51" s="405"/>
      <c r="R51" s="405"/>
    </row>
    <row r="52" spans="1:32" ht="7.5" customHeight="1" x14ac:dyDescent="0.3">
      <c r="A52" s="8"/>
      <c r="C52" s="15"/>
      <c r="G52" s="14"/>
      <c r="L52" s="17"/>
      <c r="N52" s="17"/>
      <c r="Q52" s="405"/>
      <c r="R52" s="405"/>
    </row>
    <row r="53" spans="1:32" ht="15.75" customHeight="1" x14ac:dyDescent="0.3">
      <c r="A53" s="8"/>
      <c r="C53" s="15"/>
      <c r="E53" s="26" t="s">
        <v>29</v>
      </c>
      <c r="F53" s="8" t="s">
        <v>82</v>
      </c>
      <c r="G53" s="14"/>
      <c r="L53" s="385">
        <v>0</v>
      </c>
      <c r="M53" s="65"/>
      <c r="N53" s="385">
        <v>0</v>
      </c>
      <c r="Q53" s="405"/>
      <c r="R53" s="405"/>
    </row>
    <row r="54" spans="1:32" ht="15.75" customHeight="1" x14ac:dyDescent="0.3">
      <c r="A54" s="8"/>
      <c r="C54" s="15"/>
      <c r="F54" s="8" t="s">
        <v>157</v>
      </c>
      <c r="G54" s="14"/>
      <c r="L54" s="386">
        <v>0</v>
      </c>
      <c r="N54" s="386">
        <v>0</v>
      </c>
      <c r="Q54" s="405"/>
      <c r="R54" s="405"/>
    </row>
    <row r="55" spans="1:32" ht="15.75" customHeight="1" x14ac:dyDescent="0.3">
      <c r="A55" s="8"/>
      <c r="C55" s="15"/>
      <c r="G55" s="14" t="s">
        <v>30</v>
      </c>
      <c r="L55" s="387">
        <v>0</v>
      </c>
      <c r="M55" s="388"/>
      <c r="N55" s="387">
        <v>0</v>
      </c>
      <c r="Q55" s="405"/>
      <c r="R55" s="405"/>
    </row>
    <row r="56" spans="1:32" ht="15.75" customHeight="1" x14ac:dyDescent="0.3">
      <c r="A56" s="8"/>
      <c r="C56" s="15"/>
      <c r="F56" s="8" t="s">
        <v>31</v>
      </c>
      <c r="G56" s="14"/>
      <c r="L56" s="10">
        <v>10093.554133222502</v>
      </c>
      <c r="M56" s="388"/>
      <c r="N56" s="10">
        <v>14087.332351298201</v>
      </c>
      <c r="Q56" s="405"/>
      <c r="R56" s="405"/>
    </row>
    <row r="57" spans="1:32" s="407" customFormat="1" ht="15.75" customHeight="1" x14ac:dyDescent="0.3">
      <c r="A57" s="28"/>
      <c r="B57" s="28"/>
      <c r="C57" s="28"/>
      <c r="D57" s="28"/>
      <c r="E57" s="28"/>
      <c r="F57" s="28"/>
      <c r="G57" s="14" t="s">
        <v>30</v>
      </c>
      <c r="H57" s="28"/>
      <c r="I57" s="28"/>
      <c r="J57" s="28"/>
      <c r="K57" s="28"/>
      <c r="L57" s="80">
        <v>671.01764261092001</v>
      </c>
      <c r="M57" s="388"/>
      <c r="N57" s="80">
        <v>5176.7430929792572</v>
      </c>
      <c r="O57" s="246"/>
      <c r="P57" s="401"/>
      <c r="Q57" s="405"/>
      <c r="R57" s="405"/>
      <c r="S57" s="401"/>
      <c r="T57" s="401"/>
      <c r="U57" s="401"/>
      <c r="V57" s="401"/>
      <c r="W57" s="401"/>
      <c r="X57" s="401"/>
      <c r="Y57" s="401"/>
      <c r="Z57" s="401"/>
      <c r="AA57" s="401"/>
      <c r="AB57" s="401"/>
      <c r="AC57" s="401"/>
      <c r="AD57" s="401"/>
      <c r="AE57" s="401"/>
      <c r="AF57" s="401"/>
    </row>
    <row r="58" spans="1:32" ht="14.4" x14ac:dyDescent="0.3">
      <c r="A58" s="8"/>
      <c r="Q58" s="405"/>
      <c r="R58" s="405"/>
    </row>
    <row r="59" spans="1:32" ht="54.75" customHeight="1" x14ac:dyDescent="0.3">
      <c r="A59" s="8"/>
      <c r="B59" s="2" t="s">
        <v>32</v>
      </c>
      <c r="C59" s="1" t="s">
        <v>33</v>
      </c>
      <c r="L59" s="17">
        <v>3156.1526907217258</v>
      </c>
      <c r="M59" s="19"/>
      <c r="N59" s="17">
        <v>0</v>
      </c>
      <c r="Q59" s="405"/>
      <c r="R59" s="405"/>
    </row>
    <row r="60" spans="1:32" ht="14.4" x14ac:dyDescent="0.3">
      <c r="A60" s="8"/>
      <c r="E60" s="26" t="s">
        <v>29</v>
      </c>
      <c r="G60" s="64" t="s">
        <v>105</v>
      </c>
      <c r="H60" s="64"/>
      <c r="I60" s="64"/>
      <c r="J60" s="64"/>
      <c r="K60" s="64"/>
      <c r="L60" s="385">
        <v>0</v>
      </c>
      <c r="M60" s="65"/>
      <c r="N60" s="385">
        <v>0</v>
      </c>
      <c r="Q60" s="405"/>
      <c r="R60" s="405"/>
    </row>
    <row r="61" spans="1:32" ht="14.4" x14ac:dyDescent="0.3">
      <c r="A61" s="8"/>
      <c r="G61" s="64" t="s">
        <v>157</v>
      </c>
      <c r="H61" s="64"/>
      <c r="I61" s="64"/>
      <c r="J61" s="64"/>
      <c r="K61" s="64"/>
      <c r="L61" s="385">
        <v>0</v>
      </c>
      <c r="M61" s="65"/>
      <c r="N61" s="385">
        <v>0</v>
      </c>
      <c r="Q61" s="405"/>
      <c r="R61" s="405"/>
    </row>
    <row r="62" spans="1:32" ht="14.4" x14ac:dyDescent="0.3">
      <c r="A62" s="8"/>
      <c r="G62" s="64" t="s">
        <v>180</v>
      </c>
      <c r="H62" s="64"/>
      <c r="I62" s="64"/>
      <c r="J62" s="64"/>
      <c r="K62" s="64"/>
      <c r="L62" s="385">
        <v>0</v>
      </c>
      <c r="M62" s="65"/>
      <c r="N62" s="385">
        <v>0</v>
      </c>
      <c r="Q62" s="405"/>
      <c r="R62" s="405"/>
    </row>
    <row r="63" spans="1:32" ht="14.4" x14ac:dyDescent="0.3">
      <c r="A63" s="8"/>
      <c r="G63" s="8" t="s">
        <v>31</v>
      </c>
      <c r="H63" s="64"/>
      <c r="I63" s="64"/>
      <c r="J63" s="64"/>
      <c r="K63" s="64"/>
      <c r="L63" s="85">
        <v>3156.1526907217258</v>
      </c>
      <c r="M63" s="85"/>
      <c r="N63" s="66"/>
      <c r="Q63" s="405"/>
      <c r="R63" s="405"/>
    </row>
    <row r="64" spans="1:32" ht="14.4" x14ac:dyDescent="0.3">
      <c r="A64" s="8"/>
      <c r="G64" s="64"/>
      <c r="H64" s="64"/>
      <c r="I64" s="64"/>
      <c r="J64" s="64"/>
      <c r="K64" s="64"/>
      <c r="L64" s="85"/>
      <c r="M64" s="85"/>
      <c r="N64" s="66"/>
      <c r="Q64" s="405"/>
      <c r="R64" s="405"/>
    </row>
    <row r="65" spans="1:18" s="401" customFormat="1" x14ac:dyDescent="0.3">
      <c r="A65" s="1"/>
      <c r="B65" s="400"/>
      <c r="C65" s="8"/>
      <c r="D65" s="8"/>
      <c r="E65" s="8"/>
      <c r="F65" s="8"/>
      <c r="G65" s="64"/>
      <c r="H65" s="64"/>
      <c r="I65" s="64"/>
      <c r="J65" s="64"/>
      <c r="K65" s="64"/>
      <c r="L65" s="85"/>
      <c r="M65" s="85"/>
      <c r="N65" s="66"/>
      <c r="O65" s="246"/>
      <c r="Q65" s="405"/>
      <c r="R65" s="405"/>
    </row>
    <row r="66" spans="1:18" s="401" customFormat="1" x14ac:dyDescent="0.3">
      <c r="A66" s="1"/>
      <c r="B66" s="400"/>
      <c r="C66" s="8"/>
      <c r="D66" s="8"/>
      <c r="E66" s="8"/>
      <c r="F66" s="8"/>
      <c r="G66" s="64"/>
      <c r="H66" s="64"/>
      <c r="I66" s="64"/>
      <c r="J66" s="64"/>
      <c r="K66" s="64"/>
      <c r="L66" s="85"/>
      <c r="M66" s="85"/>
      <c r="N66" s="66"/>
      <c r="O66" s="246"/>
      <c r="Q66" s="405"/>
      <c r="R66" s="405"/>
    </row>
    <row r="67" spans="1:18" s="401" customFormat="1" x14ac:dyDescent="0.3">
      <c r="A67" s="1"/>
      <c r="B67" s="400"/>
      <c r="C67" s="8"/>
      <c r="D67" s="8"/>
      <c r="E67" s="8"/>
      <c r="F67" s="8"/>
      <c r="G67" s="64"/>
      <c r="H67" s="64"/>
      <c r="I67" s="64"/>
      <c r="J67" s="64"/>
      <c r="K67" s="64"/>
      <c r="L67" s="85"/>
      <c r="M67" s="85"/>
      <c r="N67" s="66"/>
      <c r="O67" s="246"/>
      <c r="Q67" s="405"/>
      <c r="R67" s="405"/>
    </row>
    <row r="68" spans="1:18" s="401" customFormat="1" x14ac:dyDescent="0.3">
      <c r="A68" s="18" t="s">
        <v>76</v>
      </c>
      <c r="B68" s="400"/>
      <c r="C68" s="8"/>
      <c r="D68" s="8"/>
      <c r="E68" s="8"/>
      <c r="F68" s="8"/>
      <c r="G68" s="8"/>
      <c r="H68" s="8"/>
      <c r="I68" s="8"/>
      <c r="J68" s="8"/>
      <c r="K68" s="8"/>
      <c r="L68" s="10"/>
      <c r="M68" s="11"/>
      <c r="N68" s="48" t="s">
        <v>1</v>
      </c>
      <c r="O68" s="246"/>
      <c r="Q68" s="405"/>
      <c r="R68" s="405"/>
    </row>
    <row r="69" spans="1:18" s="401" customFormat="1" x14ac:dyDescent="0.3">
      <c r="A69" s="1"/>
      <c r="B69" s="400"/>
      <c r="C69" s="8"/>
      <c r="D69" s="8"/>
      <c r="E69" s="8"/>
      <c r="F69" s="8"/>
      <c r="G69" s="8"/>
      <c r="H69" s="8"/>
      <c r="I69" s="8"/>
      <c r="J69" s="8"/>
      <c r="K69" s="8"/>
      <c r="L69" s="10"/>
      <c r="M69" s="11"/>
      <c r="N69" s="10"/>
      <c r="O69" s="246"/>
      <c r="Q69" s="405"/>
      <c r="R69" s="405"/>
    </row>
    <row r="70" spans="1:18" s="401" customFormat="1" x14ac:dyDescent="0.3">
      <c r="A70" s="14"/>
      <c r="B70" s="400"/>
      <c r="C70" s="61"/>
      <c r="D70" s="60"/>
      <c r="E70" s="8"/>
      <c r="F70" s="8"/>
      <c r="G70" s="8"/>
      <c r="H70" s="8"/>
      <c r="I70" s="8"/>
      <c r="J70" s="8"/>
      <c r="K70" s="8"/>
      <c r="L70" s="75" t="s">
        <v>2</v>
      </c>
      <c r="M70" s="16"/>
      <c r="N70" s="75" t="s">
        <v>3</v>
      </c>
      <c r="O70" s="246"/>
      <c r="Q70" s="405"/>
      <c r="R70" s="405"/>
    </row>
    <row r="71" spans="1:18" s="401" customFormat="1" x14ac:dyDescent="0.3">
      <c r="A71" s="1"/>
      <c r="B71" s="400"/>
      <c r="C71" s="8"/>
      <c r="D71" s="8"/>
      <c r="E71" s="8"/>
      <c r="F71" s="8"/>
      <c r="G71" s="8"/>
      <c r="H71" s="8"/>
      <c r="I71" s="8"/>
      <c r="J71" s="8"/>
      <c r="K71" s="8"/>
      <c r="L71" s="10"/>
      <c r="M71" s="11"/>
      <c r="N71" s="10"/>
      <c r="O71" s="246"/>
      <c r="Q71" s="405"/>
      <c r="R71" s="405"/>
    </row>
    <row r="72" spans="1:18" s="401" customFormat="1" x14ac:dyDescent="0.3">
      <c r="A72" s="1"/>
      <c r="B72" s="29">
        <v>1</v>
      </c>
      <c r="C72" s="21" t="s">
        <v>34</v>
      </c>
      <c r="D72" s="8"/>
      <c r="E72" s="8"/>
      <c r="F72" s="8"/>
      <c r="G72" s="8"/>
      <c r="H72" s="8"/>
      <c r="I72" s="15" t="s">
        <v>35</v>
      </c>
      <c r="J72" s="13"/>
      <c r="K72" s="13"/>
      <c r="L72" s="79">
        <v>0</v>
      </c>
      <c r="M72" s="30"/>
      <c r="N72" s="79">
        <v>-19543.730891521074</v>
      </c>
      <c r="O72" s="246"/>
      <c r="Q72" s="405"/>
      <c r="R72" s="405"/>
    </row>
    <row r="73" spans="1:18" s="401" customFormat="1" x14ac:dyDescent="0.3">
      <c r="A73" s="1"/>
      <c r="B73" s="400"/>
      <c r="C73" s="15"/>
      <c r="D73" s="14"/>
      <c r="E73" s="8"/>
      <c r="F73" s="8"/>
      <c r="G73" s="8"/>
      <c r="H73" s="8"/>
      <c r="I73" s="13"/>
      <c r="J73" s="8"/>
      <c r="K73" s="8"/>
      <c r="L73" s="10"/>
      <c r="M73" s="30"/>
      <c r="N73" s="10"/>
      <c r="O73" s="246"/>
      <c r="Q73" s="405"/>
      <c r="R73" s="405"/>
    </row>
    <row r="74" spans="1:18" s="401" customFormat="1" x14ac:dyDescent="0.3">
      <c r="A74" s="1"/>
      <c r="B74" s="400"/>
      <c r="C74" s="8"/>
      <c r="D74" s="8"/>
      <c r="E74" s="8"/>
      <c r="F74" s="8"/>
      <c r="G74" s="8"/>
      <c r="H74" s="8"/>
      <c r="I74" s="8" t="s">
        <v>29</v>
      </c>
      <c r="J74" s="31" t="s">
        <v>36</v>
      </c>
      <c r="K74" s="31"/>
      <c r="L74" s="10">
        <v>0</v>
      </c>
      <c r="M74" s="30"/>
      <c r="N74" s="10">
        <v>-9073.190847092048</v>
      </c>
      <c r="O74" s="246"/>
      <c r="Q74" s="405"/>
      <c r="R74" s="405"/>
    </row>
    <row r="75" spans="1:18" s="401" customFormat="1" x14ac:dyDescent="0.3">
      <c r="A75" s="1"/>
      <c r="B75" s="400"/>
      <c r="C75" s="8"/>
      <c r="D75" s="8"/>
      <c r="E75" s="8"/>
      <c r="F75" s="8"/>
      <c r="G75" s="8"/>
      <c r="H75" s="8"/>
      <c r="I75" s="13"/>
      <c r="J75" s="32" t="s">
        <v>37</v>
      </c>
      <c r="K75" s="32"/>
      <c r="L75" s="10">
        <v>0</v>
      </c>
      <c r="M75" s="30"/>
      <c r="N75" s="10">
        <v>-6293.9874294679958</v>
      </c>
      <c r="O75" s="246"/>
      <c r="Q75" s="405"/>
      <c r="R75" s="405"/>
    </row>
    <row r="76" spans="1:18" s="401" customFormat="1" x14ac:dyDescent="0.3">
      <c r="A76" s="1"/>
      <c r="B76" s="400"/>
      <c r="C76" s="8"/>
      <c r="D76" s="8"/>
      <c r="E76" s="8"/>
      <c r="F76" s="8"/>
      <c r="G76" s="8"/>
      <c r="H76" s="8"/>
      <c r="I76" s="13"/>
      <c r="J76" s="31" t="s">
        <v>38</v>
      </c>
      <c r="K76" s="31"/>
      <c r="L76" s="10">
        <v>0</v>
      </c>
      <c r="M76" s="30"/>
      <c r="N76" s="10">
        <v>-4176.5526149610314</v>
      </c>
      <c r="O76" s="246"/>
      <c r="Q76" s="405"/>
      <c r="R76" s="405"/>
    </row>
    <row r="77" spans="1:18" s="401" customFormat="1" ht="12.75" customHeight="1" x14ac:dyDescent="0.3">
      <c r="A77" s="1"/>
      <c r="B77" s="400"/>
      <c r="C77" s="8"/>
      <c r="D77" s="8"/>
      <c r="E77" s="8"/>
      <c r="F77" s="8"/>
      <c r="G77" s="8"/>
      <c r="H77" s="8"/>
      <c r="I77" s="8"/>
      <c r="J77" s="8"/>
      <c r="K77" s="8"/>
      <c r="L77" s="27"/>
      <c r="M77" s="30"/>
      <c r="N77" s="27"/>
      <c r="O77" s="246"/>
      <c r="Q77" s="405"/>
      <c r="R77" s="405"/>
    </row>
    <row r="78" spans="1:18" s="401" customFormat="1" x14ac:dyDescent="0.3">
      <c r="A78" s="1"/>
      <c r="B78" s="29">
        <v>2</v>
      </c>
      <c r="C78" s="21" t="s">
        <v>39</v>
      </c>
      <c r="D78" s="8"/>
      <c r="E78" s="8"/>
      <c r="F78" s="8"/>
      <c r="G78" s="8"/>
      <c r="H78" s="8"/>
      <c r="I78" s="13"/>
      <c r="J78" s="13"/>
      <c r="K78" s="13"/>
      <c r="L78" s="10"/>
      <c r="M78" s="30"/>
      <c r="N78" s="10"/>
      <c r="O78" s="246"/>
      <c r="Q78" s="405"/>
      <c r="R78" s="405"/>
    </row>
    <row r="79" spans="1:18" s="401" customFormat="1" x14ac:dyDescent="0.3">
      <c r="A79" s="1"/>
      <c r="B79" s="29"/>
      <c r="C79" s="21" t="s">
        <v>40</v>
      </c>
      <c r="D79" s="8"/>
      <c r="E79" s="8"/>
      <c r="F79" s="8"/>
      <c r="G79" s="8"/>
      <c r="H79" s="8"/>
      <c r="I79" s="13"/>
      <c r="J79" s="13"/>
      <c r="K79" s="13"/>
      <c r="L79" s="79">
        <v>-18997.011250107076</v>
      </c>
      <c r="M79" s="30"/>
      <c r="N79" s="79">
        <v>-2867.4447816652573</v>
      </c>
      <c r="O79" s="246"/>
      <c r="Q79" s="405"/>
      <c r="R79" s="405"/>
    </row>
    <row r="80" spans="1:18" s="401" customFormat="1" ht="12.75" customHeight="1" x14ac:dyDescent="0.3">
      <c r="A80" s="1"/>
      <c r="B80" s="29"/>
      <c r="C80" s="21" t="s">
        <v>41</v>
      </c>
      <c r="D80" s="14"/>
      <c r="E80" s="8"/>
      <c r="F80" s="8"/>
      <c r="G80" s="8"/>
      <c r="H80" s="8"/>
      <c r="I80" s="13"/>
      <c r="J80" s="13"/>
      <c r="K80" s="13"/>
      <c r="L80" s="10"/>
      <c r="M80" s="30"/>
      <c r="N80" s="10"/>
      <c r="O80" s="246"/>
      <c r="Q80" s="405"/>
      <c r="R80" s="405"/>
    </row>
    <row r="81" spans="1:18" s="403" customFormat="1" ht="14.4" x14ac:dyDescent="0.3">
      <c r="A81" s="8"/>
      <c r="B81" s="400"/>
      <c r="C81" s="8" t="s">
        <v>8</v>
      </c>
      <c r="D81" s="8" t="s">
        <v>42</v>
      </c>
      <c r="E81" s="8"/>
      <c r="F81" s="8"/>
      <c r="G81" s="8"/>
      <c r="H81" s="8"/>
      <c r="I81" s="15" t="s">
        <v>35</v>
      </c>
      <c r="J81" s="13"/>
      <c r="K81" s="13"/>
      <c r="L81" s="79">
        <v>-45690.316421643038</v>
      </c>
      <c r="M81" s="33"/>
      <c r="N81" s="79">
        <v>-22622.333132999258</v>
      </c>
      <c r="O81" s="246"/>
      <c r="P81" s="401"/>
      <c r="Q81" s="405"/>
      <c r="R81" s="405"/>
    </row>
    <row r="82" spans="1:18" s="403" customFormat="1" ht="9" customHeight="1" x14ac:dyDescent="0.3">
      <c r="A82" s="8"/>
      <c r="B82" s="400"/>
      <c r="C82" s="8"/>
      <c r="D82" s="8"/>
      <c r="E82" s="8"/>
      <c r="F82" s="8"/>
      <c r="G82" s="8"/>
      <c r="H82" s="8"/>
      <c r="I82" s="13"/>
      <c r="J82" s="8"/>
      <c r="K82" s="8"/>
      <c r="L82" s="10"/>
      <c r="M82" s="30"/>
      <c r="N82" s="10"/>
      <c r="O82" s="246"/>
      <c r="P82" s="401"/>
      <c r="Q82" s="405"/>
      <c r="R82" s="405"/>
    </row>
    <row r="83" spans="1:18" s="403" customFormat="1" ht="14.4" x14ac:dyDescent="0.3">
      <c r="A83" s="8"/>
      <c r="B83" s="8"/>
      <c r="C83" s="8"/>
      <c r="D83" s="8"/>
      <c r="E83" s="8"/>
      <c r="F83" s="8"/>
      <c r="G83" s="8"/>
      <c r="H83" s="8"/>
      <c r="I83" s="8" t="s">
        <v>29</v>
      </c>
      <c r="J83" s="31" t="s">
        <v>36</v>
      </c>
      <c r="K83" s="31"/>
      <c r="L83" s="10">
        <v>-13863.461422614339</v>
      </c>
      <c r="M83" s="11"/>
      <c r="N83" s="10">
        <v>-11132.546063146045</v>
      </c>
      <c r="O83" s="246"/>
      <c r="P83" s="401"/>
      <c r="Q83" s="405"/>
      <c r="R83" s="405"/>
    </row>
    <row r="84" spans="1:18" s="403" customFormat="1" ht="14.4" x14ac:dyDescent="0.3">
      <c r="A84" s="8"/>
      <c r="B84" s="8"/>
      <c r="C84" s="8"/>
      <c r="D84" s="8"/>
      <c r="E84" s="8"/>
      <c r="F84" s="8"/>
      <c r="G84" s="8"/>
      <c r="H84" s="8"/>
      <c r="I84" s="13"/>
      <c r="J84" s="32" t="s">
        <v>37</v>
      </c>
      <c r="K84" s="32"/>
      <c r="L84" s="10">
        <v>-11111.154445551312</v>
      </c>
      <c r="M84" s="11"/>
      <c r="N84" s="10">
        <v>-6129.9168452194026</v>
      </c>
      <c r="O84" s="246"/>
      <c r="P84" s="401"/>
      <c r="Q84" s="405"/>
      <c r="R84" s="405"/>
    </row>
    <row r="85" spans="1:18" s="403" customFormat="1" ht="14.4" x14ac:dyDescent="0.3">
      <c r="A85" s="8"/>
      <c r="B85" s="8"/>
      <c r="C85" s="8"/>
      <c r="D85" s="8"/>
      <c r="E85" s="8"/>
      <c r="F85" s="8"/>
      <c r="G85" s="8"/>
      <c r="H85" s="8"/>
      <c r="I85" s="13"/>
      <c r="J85" s="31" t="s">
        <v>38</v>
      </c>
      <c r="K85" s="31"/>
      <c r="L85" s="10">
        <v>-20715.700553477385</v>
      </c>
      <c r="M85" s="11"/>
      <c r="N85" s="10">
        <v>-5359.8702246338107</v>
      </c>
      <c r="O85" s="246"/>
      <c r="P85" s="401"/>
      <c r="Q85" s="405"/>
      <c r="R85" s="405"/>
    </row>
    <row r="86" spans="1:18" s="403" customFormat="1" ht="13.5" customHeight="1" x14ac:dyDescent="0.3">
      <c r="A86" s="8"/>
      <c r="B86" s="8"/>
      <c r="C86" s="8"/>
      <c r="D86" s="8"/>
      <c r="E86" s="8"/>
      <c r="F86" s="8"/>
      <c r="G86" s="8"/>
      <c r="H86" s="8"/>
      <c r="I86" s="13"/>
      <c r="J86" s="31"/>
      <c r="K86" s="31"/>
      <c r="L86" s="10"/>
      <c r="M86" s="30"/>
      <c r="N86" s="10"/>
      <c r="O86" s="246"/>
      <c r="P86" s="401"/>
      <c r="Q86" s="405"/>
      <c r="R86" s="405"/>
    </row>
    <row r="87" spans="1:18" s="403" customFormat="1" ht="14.4" x14ac:dyDescent="0.3">
      <c r="A87" s="8"/>
      <c r="B87" s="8"/>
      <c r="C87" s="8" t="s">
        <v>20</v>
      </c>
      <c r="D87" s="8" t="s">
        <v>43</v>
      </c>
      <c r="E87" s="8"/>
      <c r="F87" s="8"/>
      <c r="G87" s="8"/>
      <c r="H87" s="8"/>
      <c r="I87" s="15" t="s">
        <v>44</v>
      </c>
      <c r="J87" s="13"/>
      <c r="K87" s="13"/>
      <c r="L87" s="79">
        <v>26693.305171535962</v>
      </c>
      <c r="M87" s="30"/>
      <c r="N87" s="79">
        <v>19754.888351334001</v>
      </c>
      <c r="O87" s="246"/>
      <c r="P87" s="401"/>
      <c r="Q87" s="405"/>
      <c r="R87" s="405"/>
    </row>
    <row r="88" spans="1:18" s="403" customFormat="1" ht="9" customHeight="1" x14ac:dyDescent="0.3">
      <c r="A88" s="8"/>
      <c r="B88" s="8"/>
      <c r="C88" s="8"/>
      <c r="D88" s="8"/>
      <c r="E88" s="8"/>
      <c r="F88" s="8"/>
      <c r="G88" s="8"/>
      <c r="H88" s="8"/>
      <c r="I88" s="13"/>
      <c r="J88" s="8"/>
      <c r="K88" s="8"/>
      <c r="L88" s="10"/>
      <c r="M88" s="30"/>
      <c r="N88" s="10"/>
      <c r="O88" s="246"/>
      <c r="P88" s="401"/>
      <c r="Q88" s="405"/>
      <c r="R88" s="405"/>
    </row>
    <row r="89" spans="1:18" s="403" customFormat="1" ht="14.4" x14ac:dyDescent="0.3">
      <c r="A89" s="8"/>
      <c r="B89" s="8"/>
      <c r="C89" s="8"/>
      <c r="D89" s="8"/>
      <c r="E89" s="8"/>
      <c r="F89" s="8"/>
      <c r="G89" s="8"/>
      <c r="H89" s="8"/>
      <c r="I89" s="8" t="s">
        <v>29</v>
      </c>
      <c r="J89" s="31" t="s">
        <v>36</v>
      </c>
      <c r="K89" s="31"/>
      <c r="L89" s="10">
        <v>12011.341737801893</v>
      </c>
      <c r="M89" s="30"/>
      <c r="N89" s="10">
        <v>10733.572348132928</v>
      </c>
      <c r="O89" s="246"/>
      <c r="P89" s="401"/>
      <c r="Q89" s="405"/>
      <c r="R89" s="405"/>
    </row>
    <row r="90" spans="1:18" s="403" customFormat="1" ht="14.4" x14ac:dyDescent="0.3">
      <c r="A90" s="8"/>
      <c r="B90" s="8"/>
      <c r="C90" s="8"/>
      <c r="D90" s="8"/>
      <c r="E90" s="8"/>
      <c r="F90" s="8"/>
      <c r="G90" s="8"/>
      <c r="H90" s="8"/>
      <c r="I90" s="13"/>
      <c r="J90" s="32" t="s">
        <v>37</v>
      </c>
      <c r="K90" s="32"/>
      <c r="L90" s="10">
        <v>9817.597687715479</v>
      </c>
      <c r="M90" s="30"/>
      <c r="N90" s="10">
        <v>5348.1581350725446</v>
      </c>
      <c r="O90" s="246"/>
      <c r="P90" s="401"/>
      <c r="Q90" s="405"/>
      <c r="R90" s="405"/>
    </row>
    <row r="91" spans="1:18" s="403" customFormat="1" ht="14.4" x14ac:dyDescent="0.3">
      <c r="A91" s="8"/>
      <c r="B91" s="8"/>
      <c r="C91" s="8"/>
      <c r="D91" s="8"/>
      <c r="E91" s="8"/>
      <c r="F91" s="8"/>
      <c r="G91" s="8"/>
      <c r="H91" s="8"/>
      <c r="I91" s="13"/>
      <c r="J91" s="31" t="s">
        <v>38</v>
      </c>
      <c r="K91" s="31"/>
      <c r="L91" s="10">
        <v>4864.3657460185914</v>
      </c>
      <c r="M91" s="30"/>
      <c r="N91" s="10">
        <v>3673.1578681285287</v>
      </c>
      <c r="O91" s="246"/>
      <c r="P91" s="401"/>
      <c r="Q91" s="405"/>
      <c r="R91" s="405"/>
    </row>
    <row r="92" spans="1:18" s="403" customFormat="1" ht="12" customHeight="1" x14ac:dyDescent="0.3">
      <c r="A92" s="8"/>
      <c r="B92" s="8"/>
      <c r="C92" s="8"/>
      <c r="D92" s="8"/>
      <c r="E92" s="8"/>
      <c r="F92" s="8"/>
      <c r="G92" s="8"/>
      <c r="H92" s="8"/>
      <c r="I92" s="13"/>
      <c r="J92" s="13"/>
      <c r="K92" s="13"/>
      <c r="L92" s="10"/>
      <c r="M92" s="30"/>
      <c r="N92" s="10"/>
      <c r="O92" s="246"/>
      <c r="P92" s="401"/>
      <c r="Q92" s="405"/>
      <c r="R92" s="405"/>
    </row>
    <row r="93" spans="1:18" s="403" customFormat="1" ht="14.4" x14ac:dyDescent="0.3">
      <c r="A93" s="8"/>
      <c r="B93" s="29">
        <v>3</v>
      </c>
      <c r="C93" s="21" t="s">
        <v>121</v>
      </c>
      <c r="D93" s="8"/>
      <c r="E93" s="8"/>
      <c r="F93" s="8"/>
      <c r="G93" s="8"/>
      <c r="H93" s="8"/>
      <c r="I93" s="8"/>
      <c r="J93" s="8"/>
      <c r="K93" s="8"/>
      <c r="L93" s="79">
        <v>-15502.103534574146</v>
      </c>
      <c r="M93" s="33"/>
      <c r="N93" s="79">
        <v>0</v>
      </c>
      <c r="O93" s="246"/>
      <c r="P93" s="401"/>
      <c r="Q93" s="405"/>
      <c r="R93" s="405"/>
    </row>
    <row r="94" spans="1:18" s="403" customFormat="1" ht="35.25" customHeight="1" x14ac:dyDescent="0.3">
      <c r="A94" s="8"/>
      <c r="B94" s="8"/>
      <c r="C94" s="8" t="s">
        <v>122</v>
      </c>
      <c r="D94" s="8"/>
      <c r="E94" s="8"/>
      <c r="F94" s="8"/>
      <c r="G94" s="8"/>
      <c r="H94" s="8"/>
      <c r="I94" s="15" t="s">
        <v>44</v>
      </c>
      <c r="J94" s="13"/>
      <c r="K94" s="13"/>
      <c r="L94" s="17">
        <v>-15502.103534574146</v>
      </c>
      <c r="M94" s="46"/>
      <c r="N94" s="17">
        <v>0</v>
      </c>
      <c r="O94" s="246"/>
      <c r="P94" s="401"/>
      <c r="Q94" s="405"/>
      <c r="R94" s="405"/>
    </row>
    <row r="95" spans="1:18" s="403" customFormat="1" ht="18.75" customHeight="1" x14ac:dyDescent="0.3">
      <c r="A95" s="8"/>
      <c r="B95" s="8"/>
      <c r="C95" s="8"/>
      <c r="D95" s="8"/>
      <c r="E95" s="8"/>
      <c r="F95" s="8"/>
      <c r="G95" s="8"/>
      <c r="H95" s="8"/>
      <c r="I95" s="8" t="s">
        <v>29</v>
      </c>
      <c r="J95" s="31" t="s">
        <v>36</v>
      </c>
      <c r="K95" s="8"/>
      <c r="L95" s="10">
        <v>-10144.2470469583</v>
      </c>
      <c r="M95" s="11"/>
      <c r="N95" s="10">
        <v>0</v>
      </c>
      <c r="O95" s="246"/>
      <c r="P95" s="401"/>
      <c r="Q95" s="405"/>
      <c r="R95" s="405"/>
    </row>
    <row r="96" spans="1:18" s="403" customFormat="1" ht="14.4" x14ac:dyDescent="0.3">
      <c r="A96" s="8"/>
      <c r="B96" s="8"/>
      <c r="C96" s="8"/>
      <c r="D96" s="8"/>
      <c r="E96" s="8"/>
      <c r="F96" s="8"/>
      <c r="G96" s="8"/>
      <c r="H96" s="8"/>
      <c r="I96" s="8"/>
      <c r="J96" s="32" t="s">
        <v>37</v>
      </c>
      <c r="K96" s="8"/>
      <c r="L96" s="10">
        <v>-5245.2850725856979</v>
      </c>
      <c r="M96" s="11"/>
      <c r="N96" s="10">
        <v>0</v>
      </c>
      <c r="O96" s="246"/>
      <c r="P96" s="401"/>
      <c r="Q96" s="405"/>
      <c r="R96" s="405"/>
    </row>
    <row r="97" spans="1:18" s="401" customFormat="1" x14ac:dyDescent="0.3">
      <c r="A97" s="1"/>
      <c r="B97" s="8"/>
      <c r="C97" s="8"/>
      <c r="D97" s="8"/>
      <c r="E97" s="8"/>
      <c r="F97" s="8"/>
      <c r="G97" s="8"/>
      <c r="H97" s="8"/>
      <c r="I97" s="8"/>
      <c r="J97" s="31" t="s">
        <v>38</v>
      </c>
      <c r="K97" s="8"/>
      <c r="L97" s="10">
        <v>-112.57141503014799</v>
      </c>
      <c r="M97" s="11"/>
      <c r="N97" s="10">
        <v>0</v>
      </c>
      <c r="O97" s="246"/>
      <c r="Q97" s="405"/>
      <c r="R97" s="405"/>
    </row>
    <row r="98" spans="1:18" s="401" customFormat="1" ht="9" customHeight="1" x14ac:dyDescent="0.3">
      <c r="A98" s="1"/>
      <c r="B98" s="400"/>
      <c r="C98" s="8"/>
      <c r="D98" s="8"/>
      <c r="E98" s="8"/>
      <c r="F98" s="8"/>
      <c r="G98" s="8"/>
      <c r="H98" s="8"/>
      <c r="I98" s="8"/>
      <c r="J98" s="8"/>
      <c r="K98" s="8"/>
      <c r="L98" s="10"/>
      <c r="M98" s="11"/>
      <c r="N98" s="10"/>
      <c r="O98" s="246"/>
      <c r="Q98" s="405"/>
      <c r="R98" s="405"/>
    </row>
    <row r="99" spans="1:18" s="401" customFormat="1" x14ac:dyDescent="0.3">
      <c r="A99" s="1"/>
      <c r="B99" s="400"/>
      <c r="C99" s="8" t="s">
        <v>123</v>
      </c>
      <c r="D99" s="8"/>
      <c r="E99" s="8"/>
      <c r="F99" s="8"/>
      <c r="G99" s="8"/>
      <c r="H99" s="22"/>
      <c r="I99" s="15" t="s">
        <v>44</v>
      </c>
      <c r="J99" s="13"/>
      <c r="K99" s="13"/>
      <c r="L99" s="17">
        <v>0</v>
      </c>
      <c r="M99" s="46"/>
      <c r="N99" s="17">
        <v>0</v>
      </c>
      <c r="O99" s="246"/>
      <c r="Q99" s="405"/>
      <c r="R99" s="405"/>
    </row>
    <row r="100" spans="1:18" s="401" customFormat="1" ht="19.5" customHeight="1" x14ac:dyDescent="0.3">
      <c r="A100" s="1"/>
      <c r="B100" s="8"/>
      <c r="C100" s="8"/>
      <c r="D100" s="8"/>
      <c r="E100" s="8"/>
      <c r="F100" s="8"/>
      <c r="G100" s="8"/>
      <c r="H100" s="8"/>
      <c r="I100" s="8" t="s">
        <v>29</v>
      </c>
      <c r="J100" s="31" t="s">
        <v>36</v>
      </c>
      <c r="K100" s="8"/>
      <c r="L100" s="10">
        <v>0</v>
      </c>
      <c r="M100" s="11"/>
      <c r="N100" s="10">
        <v>0</v>
      </c>
      <c r="O100" s="246"/>
      <c r="Q100" s="405"/>
      <c r="R100" s="405"/>
    </row>
    <row r="101" spans="1:18" s="401" customFormat="1" x14ac:dyDescent="0.3">
      <c r="A101" s="1"/>
      <c r="B101" s="400"/>
      <c r="C101" s="8"/>
      <c r="D101" s="8"/>
      <c r="E101" s="8"/>
      <c r="F101" s="8"/>
      <c r="G101" s="8"/>
      <c r="H101" s="8"/>
      <c r="I101" s="8"/>
      <c r="J101" s="32" t="s">
        <v>37</v>
      </c>
      <c r="K101" s="8"/>
      <c r="L101" s="10">
        <v>0</v>
      </c>
      <c r="M101" s="11"/>
      <c r="N101" s="10">
        <v>0</v>
      </c>
      <c r="O101" s="246"/>
      <c r="Q101" s="405"/>
      <c r="R101" s="405"/>
    </row>
    <row r="102" spans="1:18" s="401" customFormat="1" x14ac:dyDescent="0.3">
      <c r="A102" s="34"/>
      <c r="B102" s="13"/>
      <c r="C102" s="13"/>
      <c r="D102" s="13"/>
      <c r="E102" s="13"/>
      <c r="F102" s="13"/>
      <c r="G102" s="13"/>
      <c r="H102" s="13"/>
      <c r="I102" s="8"/>
      <c r="J102" s="31" t="s">
        <v>38</v>
      </c>
      <c r="K102" s="8"/>
      <c r="L102" s="10">
        <v>0</v>
      </c>
      <c r="M102" s="11"/>
      <c r="N102" s="10">
        <v>0</v>
      </c>
      <c r="O102" s="246"/>
      <c r="Q102" s="405"/>
      <c r="R102" s="405"/>
    </row>
    <row r="103" spans="1:18" s="401" customFormat="1" x14ac:dyDescent="0.3">
      <c r="A103" s="34"/>
      <c r="B103" s="13"/>
      <c r="C103" s="13"/>
      <c r="D103" s="13"/>
      <c r="E103" s="13"/>
      <c r="F103" s="13"/>
      <c r="G103" s="13"/>
      <c r="H103" s="13"/>
      <c r="I103" s="8"/>
      <c r="J103" s="31"/>
      <c r="K103" s="8"/>
      <c r="L103" s="10"/>
      <c r="M103" s="11"/>
      <c r="N103" s="10"/>
      <c r="O103" s="246"/>
      <c r="Q103" s="405"/>
      <c r="R103" s="405"/>
    </row>
    <row r="104" spans="1:18" s="401" customFormat="1" x14ac:dyDescent="0.3">
      <c r="A104" s="34"/>
      <c r="B104" s="13"/>
      <c r="C104" s="8" t="s">
        <v>124</v>
      </c>
      <c r="D104" s="8"/>
      <c r="E104" s="8"/>
      <c r="F104" s="8"/>
      <c r="G104" s="8"/>
      <c r="H104" s="8" t="s">
        <v>112</v>
      </c>
      <c r="I104" s="15" t="s">
        <v>44</v>
      </c>
      <c r="J104" s="13"/>
      <c r="K104" s="13"/>
      <c r="L104" s="17">
        <v>0</v>
      </c>
      <c r="M104" s="46"/>
      <c r="N104" s="17">
        <v>0</v>
      </c>
      <c r="O104" s="246"/>
      <c r="Q104" s="405"/>
      <c r="R104" s="405"/>
    </row>
    <row r="105" spans="1:18" s="401" customFormat="1" x14ac:dyDescent="0.3">
      <c r="A105" s="34"/>
      <c r="B105" s="13"/>
      <c r="C105" s="8"/>
      <c r="D105" s="8"/>
      <c r="E105" s="8"/>
      <c r="F105" s="8"/>
      <c r="G105" s="8"/>
      <c r="H105" s="8"/>
      <c r="I105" s="8" t="s">
        <v>29</v>
      </c>
      <c r="J105" s="31" t="s">
        <v>36</v>
      </c>
      <c r="K105" s="8"/>
      <c r="L105" s="10">
        <v>0</v>
      </c>
      <c r="M105" s="11"/>
      <c r="N105" s="10">
        <v>0</v>
      </c>
      <c r="O105" s="246"/>
      <c r="Q105" s="405"/>
      <c r="R105" s="405"/>
    </row>
    <row r="106" spans="1:18" s="401" customFormat="1" x14ac:dyDescent="0.3">
      <c r="A106" s="34"/>
      <c r="B106" s="13"/>
      <c r="C106" s="8"/>
      <c r="D106" s="8"/>
      <c r="E106" s="8"/>
      <c r="F106" s="8"/>
      <c r="G106" s="8"/>
      <c r="H106" s="8"/>
      <c r="I106" s="8"/>
      <c r="J106" s="32" t="s">
        <v>37</v>
      </c>
      <c r="K106" s="8"/>
      <c r="L106" s="389">
        <v>0</v>
      </c>
      <c r="M106" s="390"/>
      <c r="N106" s="389">
        <v>0</v>
      </c>
      <c r="O106" s="246"/>
      <c r="Q106" s="405"/>
      <c r="R106" s="405"/>
    </row>
    <row r="107" spans="1:18" s="401" customFormat="1" x14ac:dyDescent="0.3">
      <c r="A107" s="34"/>
      <c r="B107" s="13"/>
      <c r="C107" s="8"/>
      <c r="D107" s="8"/>
      <c r="E107" s="8"/>
      <c r="F107" s="8"/>
      <c r="G107" s="8"/>
      <c r="H107" s="8"/>
      <c r="I107" s="8"/>
      <c r="J107" s="31" t="s">
        <v>38</v>
      </c>
      <c r="K107" s="8"/>
      <c r="L107" s="389">
        <v>0</v>
      </c>
      <c r="M107" s="390"/>
      <c r="N107" s="389">
        <v>0</v>
      </c>
      <c r="O107" s="246"/>
      <c r="Q107" s="405"/>
      <c r="R107" s="405"/>
    </row>
    <row r="108" spans="1:18" s="401" customFormat="1" x14ac:dyDescent="0.3">
      <c r="A108" s="34"/>
      <c r="B108" s="13"/>
      <c r="C108" s="8"/>
      <c r="D108" s="8"/>
      <c r="E108" s="8"/>
      <c r="F108" s="8"/>
      <c r="G108" s="8"/>
      <c r="H108" s="8"/>
      <c r="I108" s="8"/>
      <c r="J108" s="8"/>
      <c r="K108" s="8"/>
      <c r="L108" s="10"/>
      <c r="M108" s="11"/>
      <c r="N108" s="10"/>
      <c r="O108" s="246"/>
      <c r="Q108" s="405"/>
      <c r="R108" s="405"/>
    </row>
    <row r="109" spans="1:18" s="401" customFormat="1" x14ac:dyDescent="0.3">
      <c r="A109" s="34"/>
      <c r="B109" s="13"/>
      <c r="C109" s="8" t="s">
        <v>125</v>
      </c>
      <c r="D109" s="8"/>
      <c r="E109" s="8"/>
      <c r="F109" s="8"/>
      <c r="G109" s="8"/>
      <c r="H109" s="22" t="s">
        <v>126</v>
      </c>
      <c r="I109" s="15" t="s">
        <v>44</v>
      </c>
      <c r="J109" s="13"/>
      <c r="K109" s="13"/>
      <c r="L109" s="17">
        <v>0</v>
      </c>
      <c r="M109" s="46"/>
      <c r="N109" s="17">
        <v>0</v>
      </c>
      <c r="O109" s="246"/>
      <c r="Q109" s="405"/>
      <c r="R109" s="405"/>
    </row>
    <row r="110" spans="1:18" s="401" customFormat="1" x14ac:dyDescent="0.3">
      <c r="A110" s="34"/>
      <c r="B110" s="13"/>
      <c r="C110" s="8"/>
      <c r="D110" s="8"/>
      <c r="E110" s="8"/>
      <c r="F110" s="8"/>
      <c r="G110" s="8"/>
      <c r="H110" s="8"/>
      <c r="I110" s="8" t="s">
        <v>29</v>
      </c>
      <c r="J110" s="31" t="s">
        <v>36</v>
      </c>
      <c r="K110" s="8"/>
      <c r="L110" s="10">
        <v>0</v>
      </c>
      <c r="M110" s="11"/>
      <c r="N110" s="10">
        <v>0</v>
      </c>
      <c r="O110" s="246"/>
      <c r="Q110" s="405"/>
      <c r="R110" s="405"/>
    </row>
    <row r="111" spans="1:18" s="401" customFormat="1" x14ac:dyDescent="0.3">
      <c r="A111" s="34"/>
      <c r="B111" s="13"/>
      <c r="C111" s="8"/>
      <c r="D111" s="8"/>
      <c r="E111" s="8"/>
      <c r="F111" s="8"/>
      <c r="G111" s="8"/>
      <c r="H111" s="8"/>
      <c r="I111" s="8"/>
      <c r="J111" s="32" t="s">
        <v>37</v>
      </c>
      <c r="K111" s="8"/>
      <c r="L111" s="389">
        <v>0</v>
      </c>
      <c r="M111" s="390"/>
      <c r="N111" s="389">
        <v>0</v>
      </c>
      <c r="O111" s="246"/>
      <c r="Q111" s="405"/>
      <c r="R111" s="405"/>
    </row>
    <row r="112" spans="1:18" s="401" customFormat="1" x14ac:dyDescent="0.3">
      <c r="A112" s="34"/>
      <c r="B112" s="13"/>
      <c r="C112" s="13"/>
      <c r="D112" s="13"/>
      <c r="E112" s="13"/>
      <c r="F112" s="13"/>
      <c r="G112" s="13"/>
      <c r="H112" s="13"/>
      <c r="I112" s="8"/>
      <c r="J112" s="31" t="s">
        <v>38</v>
      </c>
      <c r="K112" s="8"/>
      <c r="L112" s="389">
        <v>0</v>
      </c>
      <c r="M112" s="390"/>
      <c r="N112" s="389">
        <v>0</v>
      </c>
      <c r="O112" s="246"/>
      <c r="Q112" s="405"/>
      <c r="R112" s="405"/>
    </row>
    <row r="113" spans="1:18" s="401" customFormat="1" ht="42" customHeight="1" x14ac:dyDescent="0.3">
      <c r="A113" s="1"/>
      <c r="B113" s="18" t="s">
        <v>45</v>
      </c>
      <c r="C113" s="8"/>
      <c r="D113" s="8"/>
      <c r="E113" s="8"/>
      <c r="F113" s="8"/>
      <c r="G113" s="8"/>
      <c r="H113" s="8"/>
      <c r="I113" s="8"/>
      <c r="J113" s="8"/>
      <c r="K113" s="8"/>
      <c r="L113" s="17">
        <v>-34499.114784681224</v>
      </c>
      <c r="M113" s="46"/>
      <c r="N113" s="17">
        <v>-22411.175673186332</v>
      </c>
      <c r="O113" s="246"/>
      <c r="Q113" s="405"/>
      <c r="R113" s="405"/>
    </row>
    <row r="114" spans="1:18" s="401" customFormat="1" x14ac:dyDescent="0.3">
      <c r="A114" s="1"/>
      <c r="B114" s="18"/>
      <c r="C114" s="8"/>
      <c r="D114" s="8"/>
      <c r="E114" s="8"/>
      <c r="F114" s="8"/>
      <c r="G114" s="8"/>
      <c r="H114" s="8"/>
      <c r="I114" s="8"/>
      <c r="J114" s="8"/>
      <c r="K114" s="8"/>
      <c r="L114" s="79"/>
      <c r="M114" s="35"/>
      <c r="N114" s="79"/>
      <c r="O114" s="246"/>
      <c r="Q114" s="405"/>
      <c r="R114" s="405"/>
    </row>
    <row r="115" spans="1:18" s="401" customFormat="1" x14ac:dyDescent="0.3">
      <c r="A115" s="1"/>
      <c r="B115" s="1"/>
      <c r="C115" s="8"/>
      <c r="D115" s="8"/>
      <c r="E115" s="8"/>
      <c r="F115" s="8"/>
      <c r="G115" s="8"/>
      <c r="H115" s="8"/>
      <c r="I115" s="8"/>
      <c r="J115" s="8"/>
      <c r="K115" s="8"/>
      <c r="L115" s="10"/>
      <c r="M115" s="11"/>
      <c r="N115" s="10"/>
      <c r="O115" s="246"/>
      <c r="Q115" s="405"/>
      <c r="R115" s="405"/>
    </row>
    <row r="116" spans="1:18" s="401" customFormat="1" x14ac:dyDescent="0.3">
      <c r="A116" s="1"/>
      <c r="B116" s="8"/>
      <c r="C116" s="8"/>
      <c r="D116" s="8"/>
      <c r="E116" s="8"/>
      <c r="F116" s="8"/>
      <c r="G116" s="8"/>
      <c r="H116" s="8"/>
      <c r="I116" s="8"/>
      <c r="J116" s="8"/>
      <c r="K116" s="8"/>
      <c r="L116" s="10"/>
      <c r="M116" s="11"/>
      <c r="N116" s="10"/>
      <c r="O116" s="246"/>
      <c r="Q116" s="405"/>
      <c r="R116" s="405"/>
    </row>
    <row r="117" spans="1:18" s="401" customFormat="1" ht="17.25" customHeight="1" x14ac:dyDescent="0.3">
      <c r="A117" s="1"/>
      <c r="B117" s="8"/>
      <c r="C117" s="8"/>
      <c r="D117" s="8"/>
      <c r="E117" s="8"/>
      <c r="F117" s="8"/>
      <c r="G117" s="8"/>
      <c r="H117" s="8"/>
      <c r="I117" s="8"/>
      <c r="J117" s="8"/>
      <c r="K117" s="8"/>
      <c r="L117" s="10"/>
      <c r="M117" s="11"/>
      <c r="N117" s="10"/>
      <c r="O117" s="246"/>
      <c r="Q117" s="405"/>
      <c r="R117" s="405"/>
    </row>
    <row r="118" spans="1:18" s="401" customFormat="1" x14ac:dyDescent="0.3">
      <c r="A118" s="18" t="s">
        <v>78</v>
      </c>
      <c r="B118" s="8"/>
      <c r="C118" s="8"/>
      <c r="D118" s="8"/>
      <c r="E118" s="8"/>
      <c r="F118" s="8"/>
      <c r="G118" s="8"/>
      <c r="H118" s="8"/>
      <c r="I118" s="8"/>
      <c r="J118" s="8"/>
      <c r="K118" s="8"/>
      <c r="L118" s="10"/>
      <c r="M118" s="11"/>
      <c r="N118" s="10"/>
      <c r="O118" s="246"/>
      <c r="Q118" s="405"/>
      <c r="R118" s="405"/>
    </row>
    <row r="119" spans="1:18" s="401" customFormat="1" x14ac:dyDescent="0.3">
      <c r="A119" s="1"/>
      <c r="B119" s="400"/>
      <c r="C119" s="8"/>
      <c r="D119" s="8"/>
      <c r="E119" s="8"/>
      <c r="F119" s="8"/>
      <c r="G119" s="8"/>
      <c r="H119" s="8"/>
      <c r="I119" s="8"/>
      <c r="J119" s="8"/>
      <c r="K119" s="8"/>
      <c r="L119" s="10"/>
      <c r="M119" s="11"/>
      <c r="N119" s="10"/>
      <c r="O119" s="246"/>
      <c r="Q119" s="405"/>
      <c r="R119" s="405"/>
    </row>
    <row r="120" spans="1:18" s="401" customFormat="1" x14ac:dyDescent="0.3">
      <c r="A120" s="14"/>
      <c r="B120" s="14"/>
      <c r="C120" s="61"/>
      <c r="D120" s="60"/>
      <c r="E120" s="8"/>
      <c r="F120" s="8"/>
      <c r="G120" s="8"/>
      <c r="H120" s="8"/>
      <c r="I120" s="49" t="s">
        <v>1</v>
      </c>
      <c r="J120" s="8"/>
      <c r="K120" s="8"/>
      <c r="L120" s="75" t="s">
        <v>2</v>
      </c>
      <c r="M120" s="16"/>
      <c r="N120" s="75" t="s">
        <v>3</v>
      </c>
      <c r="O120" s="246"/>
      <c r="Q120" s="405"/>
      <c r="R120" s="405"/>
    </row>
    <row r="121" spans="1:18" s="401" customFormat="1" x14ac:dyDescent="0.3">
      <c r="A121" s="1"/>
      <c r="B121" s="400"/>
      <c r="C121" s="8"/>
      <c r="D121" s="8"/>
      <c r="E121" s="8"/>
      <c r="F121" s="8"/>
      <c r="G121" s="8"/>
      <c r="H121" s="8"/>
      <c r="I121" s="15"/>
      <c r="J121" s="15"/>
      <c r="K121" s="15"/>
      <c r="L121" s="11"/>
      <c r="M121" s="11"/>
      <c r="N121" s="11"/>
      <c r="O121" s="246"/>
      <c r="Q121" s="405"/>
      <c r="R121" s="405"/>
    </row>
    <row r="122" spans="1:18" s="401" customFormat="1" x14ac:dyDescent="0.3">
      <c r="A122" s="1"/>
      <c r="B122" s="29">
        <v>1</v>
      </c>
      <c r="C122" s="36" t="s">
        <v>46</v>
      </c>
      <c r="D122" s="8"/>
      <c r="E122" s="8"/>
      <c r="F122" s="8"/>
      <c r="G122" s="8"/>
      <c r="H122" s="8"/>
      <c r="I122" s="13"/>
      <c r="J122" s="13"/>
      <c r="K122" s="13"/>
      <c r="L122" s="79">
        <v>0</v>
      </c>
      <c r="M122" s="11"/>
      <c r="N122" s="79">
        <v>0</v>
      </c>
      <c r="O122" s="246"/>
      <c r="Q122" s="405"/>
      <c r="R122" s="405"/>
    </row>
    <row r="123" spans="1:18" s="401" customFormat="1" x14ac:dyDescent="0.3">
      <c r="A123" s="1"/>
      <c r="B123" s="400"/>
      <c r="C123" s="8"/>
      <c r="D123" s="8"/>
      <c r="E123" s="8"/>
      <c r="F123" s="8"/>
      <c r="G123" s="8"/>
      <c r="H123" s="8"/>
      <c r="I123" s="13"/>
      <c r="J123" s="13"/>
      <c r="K123" s="13"/>
      <c r="L123" s="10"/>
      <c r="M123" s="30"/>
      <c r="N123" s="10"/>
      <c r="O123" s="246"/>
      <c r="Q123" s="405"/>
      <c r="R123" s="405"/>
    </row>
    <row r="124" spans="1:18" s="401" customFormat="1" x14ac:dyDescent="0.3">
      <c r="A124" s="1"/>
      <c r="B124" s="400"/>
      <c r="C124" s="8" t="s">
        <v>8</v>
      </c>
      <c r="D124" s="8" t="s">
        <v>47</v>
      </c>
      <c r="E124" s="8"/>
      <c r="F124" s="8"/>
      <c r="G124" s="8"/>
      <c r="H124" s="8"/>
      <c r="I124" s="13"/>
      <c r="J124" s="13"/>
      <c r="K124" s="13"/>
      <c r="L124" s="391">
        <v>0</v>
      </c>
      <c r="M124" s="37"/>
      <c r="N124" s="391">
        <v>0</v>
      </c>
      <c r="O124" s="246"/>
      <c r="Q124" s="405"/>
      <c r="R124" s="405"/>
    </row>
    <row r="125" spans="1:18" s="401" customFormat="1" x14ac:dyDescent="0.3">
      <c r="A125" s="1"/>
      <c r="B125" s="400"/>
      <c r="C125" s="8" t="s">
        <v>20</v>
      </c>
      <c r="D125" s="8" t="s">
        <v>48</v>
      </c>
      <c r="E125" s="8"/>
      <c r="F125" s="8"/>
      <c r="G125" s="8"/>
      <c r="H125" s="8"/>
      <c r="I125" s="87"/>
      <c r="J125" s="13"/>
      <c r="K125" s="13"/>
      <c r="L125" s="391">
        <v>0</v>
      </c>
      <c r="M125" s="37"/>
      <c r="N125" s="391">
        <v>0</v>
      </c>
      <c r="O125" s="246"/>
      <c r="Q125" s="405"/>
      <c r="R125" s="405"/>
    </row>
    <row r="126" spans="1:18" s="401" customFormat="1" x14ac:dyDescent="0.3">
      <c r="A126" s="1"/>
      <c r="B126" s="400"/>
      <c r="C126" s="8"/>
      <c r="D126" s="8"/>
      <c r="E126" s="8"/>
      <c r="F126" s="8"/>
      <c r="G126" s="8"/>
      <c r="H126" s="8"/>
      <c r="I126" s="13"/>
      <c r="J126" s="13"/>
      <c r="K126" s="13"/>
      <c r="L126" s="10"/>
      <c r="M126" s="30"/>
      <c r="N126" s="10"/>
      <c r="O126" s="246"/>
      <c r="Q126" s="405"/>
      <c r="R126" s="405"/>
    </row>
    <row r="127" spans="1:18" s="401" customFormat="1" x14ac:dyDescent="0.3">
      <c r="A127" s="1"/>
      <c r="B127" s="400"/>
      <c r="C127" s="8"/>
      <c r="D127" s="8"/>
      <c r="E127" s="8"/>
      <c r="F127" s="8"/>
      <c r="G127" s="8"/>
      <c r="H127" s="8"/>
      <c r="I127" s="13"/>
      <c r="J127" s="13"/>
      <c r="K127" s="13"/>
      <c r="L127" s="10"/>
      <c r="M127" s="30"/>
      <c r="N127" s="10"/>
      <c r="O127" s="246"/>
      <c r="Q127" s="405"/>
      <c r="R127" s="405"/>
    </row>
    <row r="128" spans="1:18" s="401" customFormat="1" x14ac:dyDescent="0.3">
      <c r="A128" s="1"/>
      <c r="B128" s="29">
        <v>2</v>
      </c>
      <c r="C128" s="21" t="s">
        <v>49</v>
      </c>
      <c r="D128" s="8"/>
      <c r="E128" s="8"/>
      <c r="F128" s="8"/>
      <c r="G128" s="8"/>
      <c r="H128" s="8"/>
      <c r="I128" s="13"/>
      <c r="J128" s="13"/>
      <c r="K128" s="13"/>
      <c r="L128" s="384">
        <v>0</v>
      </c>
      <c r="M128" s="46"/>
      <c r="N128" s="384">
        <v>0</v>
      </c>
      <c r="O128" s="246"/>
      <c r="Q128" s="405"/>
      <c r="R128" s="405"/>
    </row>
    <row r="129" spans="1:32" x14ac:dyDescent="0.3">
      <c r="B129" s="29"/>
      <c r="C129" s="21" t="s">
        <v>41</v>
      </c>
      <c r="G129" s="14"/>
      <c r="I129" s="13"/>
      <c r="J129" s="13"/>
      <c r="K129" s="13"/>
      <c r="M129" s="30"/>
      <c r="Q129" s="405"/>
      <c r="R129" s="405"/>
    </row>
    <row r="130" spans="1:32" x14ac:dyDescent="0.3">
      <c r="I130" s="13"/>
      <c r="J130" s="13"/>
      <c r="K130" s="13"/>
      <c r="M130" s="30"/>
      <c r="Q130" s="405"/>
      <c r="R130" s="405"/>
    </row>
    <row r="131" spans="1:32" x14ac:dyDescent="0.3">
      <c r="B131" s="29">
        <v>3</v>
      </c>
      <c r="C131" s="21" t="s">
        <v>50</v>
      </c>
      <c r="J131" s="87" t="s">
        <v>51</v>
      </c>
      <c r="K131" s="87"/>
      <c r="L131" s="79">
        <v>0</v>
      </c>
      <c r="M131" s="30"/>
      <c r="N131" s="79">
        <v>0</v>
      </c>
      <c r="Q131" s="405"/>
      <c r="R131" s="405"/>
    </row>
    <row r="132" spans="1:32" s="406" customFormat="1" x14ac:dyDescent="0.3">
      <c r="A132" s="3"/>
      <c r="B132" s="97"/>
      <c r="C132" s="97"/>
      <c r="D132" s="97"/>
      <c r="E132" s="38"/>
      <c r="F132" s="97"/>
      <c r="G132" s="97"/>
      <c r="H132" s="97"/>
      <c r="I132" s="97"/>
      <c r="J132" s="89"/>
      <c r="K132" s="89"/>
      <c r="L132" s="10"/>
      <c r="M132" s="100"/>
      <c r="N132" s="10"/>
      <c r="O132" s="246"/>
      <c r="P132" s="401"/>
      <c r="Q132" s="405"/>
      <c r="R132" s="405"/>
      <c r="S132" s="401"/>
      <c r="T132" s="401"/>
      <c r="U132" s="401"/>
      <c r="V132" s="401"/>
      <c r="W132" s="401"/>
      <c r="X132" s="401"/>
      <c r="Y132" s="401"/>
      <c r="Z132" s="401"/>
      <c r="AA132" s="401"/>
      <c r="AB132" s="401"/>
      <c r="AC132" s="401"/>
      <c r="AD132" s="401"/>
      <c r="AE132" s="401"/>
      <c r="AF132" s="401"/>
    </row>
    <row r="133" spans="1:32" x14ac:dyDescent="0.3">
      <c r="C133" s="8" t="s">
        <v>8</v>
      </c>
      <c r="D133" s="8" t="s">
        <v>52</v>
      </c>
      <c r="J133" s="87" t="s">
        <v>51</v>
      </c>
      <c r="K133" s="87"/>
      <c r="L133" s="386">
        <v>0</v>
      </c>
      <c r="M133" s="30"/>
      <c r="N133" s="386">
        <v>0</v>
      </c>
      <c r="Q133" s="405"/>
      <c r="R133" s="405"/>
    </row>
    <row r="134" spans="1:32" x14ac:dyDescent="0.3">
      <c r="C134" s="8" t="s">
        <v>20</v>
      </c>
      <c r="D134" s="8" t="s">
        <v>53</v>
      </c>
      <c r="I134" s="13"/>
      <c r="J134" s="13"/>
      <c r="K134" s="13"/>
      <c r="L134" s="386">
        <v>0</v>
      </c>
      <c r="M134" s="30"/>
      <c r="N134" s="386">
        <v>0</v>
      </c>
      <c r="Q134" s="405"/>
      <c r="R134" s="405"/>
    </row>
    <row r="135" spans="1:32" x14ac:dyDescent="0.3">
      <c r="C135" s="8" t="s">
        <v>54</v>
      </c>
      <c r="D135" s="8" t="s">
        <v>55</v>
      </c>
      <c r="I135" s="13"/>
      <c r="J135" s="13"/>
      <c r="K135" s="13"/>
      <c r="L135" s="386">
        <v>0</v>
      </c>
      <c r="M135" s="30"/>
      <c r="N135" s="386">
        <v>0</v>
      </c>
      <c r="Q135" s="405"/>
      <c r="R135" s="405"/>
    </row>
    <row r="136" spans="1:32" x14ac:dyDescent="0.3">
      <c r="Q136" s="405"/>
      <c r="R136" s="405"/>
    </row>
    <row r="137" spans="1:32" x14ac:dyDescent="0.3">
      <c r="Q137" s="405"/>
      <c r="R137" s="405"/>
    </row>
    <row r="138" spans="1:32" x14ac:dyDescent="0.3">
      <c r="Q138" s="405"/>
      <c r="R138" s="405"/>
    </row>
    <row r="139" spans="1:32" x14ac:dyDescent="0.3">
      <c r="Q139" s="405"/>
      <c r="R139" s="405"/>
    </row>
    <row r="140" spans="1:32" x14ac:dyDescent="0.3">
      <c r="A140" s="18" t="s">
        <v>79</v>
      </c>
      <c r="I140" s="50" t="s">
        <v>1</v>
      </c>
      <c r="J140" s="28"/>
      <c r="K140" s="28"/>
      <c r="L140" s="75" t="s">
        <v>2</v>
      </c>
      <c r="M140" s="16"/>
      <c r="N140" s="75" t="s">
        <v>3</v>
      </c>
      <c r="Q140" s="405"/>
      <c r="R140" s="405"/>
    </row>
    <row r="141" spans="1:32" s="408" customFormat="1" ht="28.5" customHeight="1" x14ac:dyDescent="0.3">
      <c r="A141" s="14"/>
      <c r="B141" s="14"/>
      <c r="C141" s="61"/>
      <c r="D141" s="60"/>
      <c r="E141" s="14"/>
      <c r="F141" s="14"/>
      <c r="G141" s="14"/>
      <c r="H141" s="14"/>
      <c r="I141" s="14"/>
      <c r="J141" s="14"/>
      <c r="K141" s="14"/>
      <c r="L141" s="14"/>
      <c r="M141" s="14"/>
      <c r="N141" s="14"/>
      <c r="O141" s="246"/>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
      <c r="C142" s="8" t="s">
        <v>8</v>
      </c>
      <c r="D142" s="8" t="s">
        <v>56</v>
      </c>
      <c r="I142" s="28"/>
      <c r="J142" s="28"/>
      <c r="K142" s="28"/>
      <c r="L142" s="392">
        <v>0</v>
      </c>
      <c r="M142" s="98"/>
      <c r="N142" s="392">
        <v>0</v>
      </c>
      <c r="Q142" s="405"/>
      <c r="R142" s="405"/>
    </row>
    <row r="143" spans="1:32" x14ac:dyDescent="0.3">
      <c r="D143" s="8" t="s">
        <v>41</v>
      </c>
      <c r="I143" s="28"/>
      <c r="J143" s="28"/>
      <c r="K143" s="28"/>
      <c r="L143" s="90"/>
      <c r="M143" s="98"/>
      <c r="N143" s="90"/>
      <c r="Q143" s="405"/>
      <c r="R143" s="405"/>
    </row>
    <row r="144" spans="1:32" x14ac:dyDescent="0.3">
      <c r="C144" s="8" t="s">
        <v>20</v>
      </c>
      <c r="D144" s="8" t="s">
        <v>57</v>
      </c>
      <c r="I144" s="28"/>
      <c r="J144" s="28"/>
      <c r="K144" s="28"/>
      <c r="L144" s="392">
        <v>0</v>
      </c>
      <c r="M144" s="98"/>
      <c r="N144" s="392">
        <v>0</v>
      </c>
      <c r="Q144" s="405"/>
      <c r="R144" s="405"/>
    </row>
    <row r="145" spans="1:18" s="401" customFormat="1" x14ac:dyDescent="0.3">
      <c r="A145" s="1"/>
      <c r="B145" s="400"/>
      <c r="C145" s="8"/>
      <c r="D145" s="8"/>
      <c r="E145" s="8"/>
      <c r="F145" s="8"/>
      <c r="G145" s="8"/>
      <c r="H145" s="8"/>
      <c r="I145" s="28"/>
      <c r="J145" s="28"/>
      <c r="K145" s="28"/>
      <c r="L145" s="90"/>
      <c r="M145" s="98"/>
      <c r="N145" s="90"/>
      <c r="O145" s="246"/>
      <c r="Q145" s="405"/>
      <c r="R145" s="405"/>
    </row>
    <row r="146" spans="1:18" s="401" customFormat="1" x14ac:dyDescent="0.3">
      <c r="A146" s="1"/>
      <c r="B146" s="400"/>
      <c r="C146" s="8" t="s">
        <v>54</v>
      </c>
      <c r="D146" s="8" t="s">
        <v>58</v>
      </c>
      <c r="E146" s="8"/>
      <c r="F146" s="8"/>
      <c r="G146" s="8"/>
      <c r="H146" s="8"/>
      <c r="I146" s="28"/>
      <c r="J146" s="28"/>
      <c r="K146" s="28"/>
      <c r="L146" s="39">
        <v>-9895.7856420000007</v>
      </c>
      <c r="M146" s="11"/>
      <c r="N146" s="39">
        <v>-502.706075</v>
      </c>
      <c r="O146" s="246"/>
      <c r="Q146" s="405"/>
      <c r="R146" s="405"/>
    </row>
    <row r="147" spans="1:18" s="401" customFormat="1" x14ac:dyDescent="0.3">
      <c r="A147" s="1"/>
      <c r="B147" s="400"/>
      <c r="C147" s="8"/>
      <c r="D147" s="8"/>
      <c r="E147" s="8"/>
      <c r="F147" s="8"/>
      <c r="G147" s="8"/>
      <c r="H147" s="8"/>
      <c r="I147" s="28"/>
      <c r="J147" s="28"/>
      <c r="K147" s="28"/>
      <c r="L147" s="90"/>
      <c r="M147" s="98"/>
      <c r="N147" s="90"/>
      <c r="O147" s="246"/>
      <c r="Q147" s="405"/>
      <c r="R147" s="405"/>
    </row>
    <row r="148" spans="1:18" s="401" customFormat="1" x14ac:dyDescent="0.3">
      <c r="A148" s="1"/>
      <c r="B148" s="400"/>
      <c r="C148" s="8" t="s">
        <v>59</v>
      </c>
      <c r="D148" s="8" t="s">
        <v>60</v>
      </c>
      <c r="E148" s="8"/>
      <c r="F148" s="8"/>
      <c r="G148" s="8"/>
      <c r="H148" s="8"/>
      <c r="I148" s="28"/>
      <c r="J148" s="28"/>
      <c r="K148" s="28"/>
      <c r="L148" s="40">
        <v>15158.647444508999</v>
      </c>
      <c r="M148" s="35"/>
      <c r="N148" s="40">
        <v>0</v>
      </c>
      <c r="O148" s="246"/>
      <c r="Q148" s="405"/>
      <c r="R148" s="405"/>
    </row>
    <row r="149" spans="1:18" s="401" customFormat="1" x14ac:dyDescent="0.3">
      <c r="A149" s="1"/>
      <c r="B149" s="400"/>
      <c r="C149" s="8"/>
      <c r="D149" s="8" t="s">
        <v>61</v>
      </c>
      <c r="E149" s="8"/>
      <c r="F149" s="8"/>
      <c r="G149" s="8"/>
      <c r="H149" s="8"/>
      <c r="I149" s="28"/>
      <c r="J149" s="28"/>
      <c r="K149" s="28"/>
      <c r="L149" s="40">
        <v>16534.989030341967</v>
      </c>
      <c r="M149" s="11"/>
      <c r="N149" s="40">
        <v>14447.739366531099</v>
      </c>
      <c r="O149" s="246"/>
      <c r="Q149" s="405"/>
      <c r="R149" s="405"/>
    </row>
    <row r="150" spans="1:18" s="401" customFormat="1" x14ac:dyDescent="0.3">
      <c r="A150" s="1"/>
      <c r="B150" s="400"/>
      <c r="C150" s="8"/>
      <c r="D150" s="14"/>
      <c r="E150" s="8"/>
      <c r="F150" s="8"/>
      <c r="G150" s="8"/>
      <c r="H150" s="8"/>
      <c r="I150" s="28"/>
      <c r="J150" s="28"/>
      <c r="K150" s="28"/>
      <c r="L150" s="90"/>
      <c r="M150" s="98"/>
      <c r="N150" s="90"/>
      <c r="O150" s="246"/>
      <c r="Q150" s="405"/>
      <c r="R150" s="405"/>
    </row>
    <row r="151" spans="1:18" s="401" customFormat="1" x14ac:dyDescent="0.3">
      <c r="A151" s="1"/>
      <c r="B151" s="400"/>
      <c r="C151" s="8" t="s">
        <v>62</v>
      </c>
      <c r="D151" s="8" t="s">
        <v>359</v>
      </c>
      <c r="E151" s="8"/>
      <c r="F151" s="8"/>
      <c r="G151" s="8"/>
      <c r="H151" s="8"/>
      <c r="I151" s="8"/>
      <c r="J151" s="28"/>
      <c r="K151" s="28"/>
      <c r="L151" s="39">
        <v>-81784.843180274314</v>
      </c>
      <c r="M151" s="35"/>
      <c r="N151" s="39">
        <v>-3102.9378530644362</v>
      </c>
      <c r="O151" s="246"/>
      <c r="Q151" s="405"/>
      <c r="R151" s="405"/>
    </row>
    <row r="152" spans="1:18" s="401" customFormat="1" x14ac:dyDescent="0.3">
      <c r="A152" s="1"/>
      <c r="B152" s="400"/>
      <c r="C152" s="8"/>
      <c r="D152" s="8"/>
      <c r="E152" s="8"/>
      <c r="F152" s="8"/>
      <c r="G152" s="8"/>
      <c r="H152" s="8"/>
      <c r="I152" s="8" t="s">
        <v>64</v>
      </c>
      <c r="J152" s="28"/>
      <c r="K152" s="28"/>
      <c r="L152" s="27">
        <v>-3243.1798339672259</v>
      </c>
      <c r="M152" s="11"/>
      <c r="N152" s="27">
        <v>-3107.6496739999998</v>
      </c>
      <c r="O152" s="246"/>
      <c r="Q152" s="405"/>
      <c r="R152" s="405"/>
    </row>
    <row r="153" spans="1:18" s="401" customFormat="1" x14ac:dyDescent="0.3">
      <c r="A153" s="1"/>
      <c r="B153" s="400"/>
      <c r="C153" s="8"/>
      <c r="D153" s="8"/>
      <c r="E153" s="8"/>
      <c r="F153" s="8"/>
      <c r="G153" s="8"/>
      <c r="H153" s="8"/>
      <c r="I153" s="8" t="s">
        <v>65</v>
      </c>
      <c r="J153" s="28"/>
      <c r="K153" s="28"/>
      <c r="L153" s="27">
        <v>-78573.275440240002</v>
      </c>
      <c r="M153" s="11"/>
      <c r="N153" s="27">
        <v>8.4666677856949697</v>
      </c>
      <c r="O153" s="246"/>
      <c r="Q153" s="405"/>
      <c r="R153" s="405"/>
    </row>
    <row r="154" spans="1:18" s="401" customFormat="1" x14ac:dyDescent="0.3">
      <c r="A154" s="1"/>
      <c r="B154" s="400"/>
      <c r="C154" s="8"/>
      <c r="D154" s="8"/>
      <c r="E154" s="8"/>
      <c r="F154" s="8"/>
      <c r="G154" s="8"/>
      <c r="H154" s="8"/>
      <c r="I154" s="8" t="s">
        <v>66</v>
      </c>
      <c r="J154" s="28"/>
      <c r="K154" s="28"/>
      <c r="L154" s="27">
        <v>31.6120939329072</v>
      </c>
      <c r="M154" s="11"/>
      <c r="N154" s="27">
        <v>-3.75484685013125</v>
      </c>
      <c r="O154" s="246"/>
      <c r="Q154" s="405"/>
      <c r="R154" s="405"/>
    </row>
    <row r="155" spans="1:18" s="401" customFormat="1" x14ac:dyDescent="0.3">
      <c r="A155" s="1"/>
      <c r="B155" s="400"/>
      <c r="C155" s="8"/>
      <c r="D155" s="8"/>
      <c r="E155" s="8"/>
      <c r="F155" s="8"/>
      <c r="G155" s="8"/>
      <c r="H155" s="8"/>
      <c r="I155" s="8" t="s">
        <v>67</v>
      </c>
      <c r="J155" s="28"/>
      <c r="K155" s="28"/>
      <c r="L155" s="393">
        <v>0</v>
      </c>
      <c r="M155" s="11"/>
      <c r="N155" s="393">
        <v>0</v>
      </c>
      <c r="O155" s="246"/>
      <c r="Q155" s="405"/>
      <c r="R155" s="405"/>
    </row>
    <row r="156" spans="1:18" s="401" customFormat="1" x14ac:dyDescent="0.3">
      <c r="A156" s="1"/>
      <c r="B156" s="400"/>
      <c r="C156" s="8"/>
      <c r="D156" s="8"/>
      <c r="E156" s="8"/>
      <c r="F156" s="8"/>
      <c r="G156" s="8"/>
      <c r="H156" s="8"/>
      <c r="I156" s="28"/>
      <c r="J156" s="28"/>
      <c r="K156" s="28"/>
      <c r="L156" s="90"/>
      <c r="M156" s="98"/>
      <c r="N156" s="90"/>
      <c r="O156" s="246"/>
      <c r="Q156" s="405"/>
      <c r="R156" s="405"/>
    </row>
    <row r="157" spans="1:18" s="401" customFormat="1" x14ac:dyDescent="0.3">
      <c r="A157" s="1"/>
      <c r="B157" s="400"/>
      <c r="C157" s="8" t="s">
        <v>68</v>
      </c>
      <c r="D157" s="8" t="s">
        <v>158</v>
      </c>
      <c r="E157" s="8"/>
      <c r="F157" s="8"/>
      <c r="G157" s="8"/>
      <c r="H157" s="8"/>
      <c r="I157" s="28"/>
      <c r="J157" s="28"/>
      <c r="K157" s="28"/>
      <c r="L157" s="392">
        <v>0</v>
      </c>
      <c r="M157" s="98"/>
      <c r="N157" s="392">
        <v>0</v>
      </c>
      <c r="O157" s="246"/>
      <c r="Q157" s="405"/>
    </row>
    <row r="158" spans="1:18" s="401" customFormat="1" x14ac:dyDescent="0.3">
      <c r="A158" s="1"/>
      <c r="B158" s="400"/>
      <c r="C158" s="8"/>
      <c r="D158" s="8" t="s">
        <v>41</v>
      </c>
      <c r="E158" s="8"/>
      <c r="F158" s="8"/>
      <c r="G158" s="8"/>
      <c r="H158" s="8"/>
      <c r="I158" s="28"/>
      <c r="J158" s="28"/>
      <c r="K158" s="28"/>
      <c r="L158" s="90"/>
      <c r="M158" s="98"/>
      <c r="N158" s="90"/>
      <c r="O158" s="246"/>
      <c r="Q158" s="405"/>
    </row>
    <row r="159" spans="1:18" s="401" customFormat="1" x14ac:dyDescent="0.3">
      <c r="A159" s="1"/>
      <c r="B159" s="400"/>
      <c r="C159" s="8"/>
      <c r="D159" s="8"/>
      <c r="E159" s="8"/>
      <c r="F159" s="8"/>
      <c r="G159" s="8"/>
      <c r="H159" s="8"/>
      <c r="I159" s="28"/>
      <c r="J159" s="28"/>
      <c r="K159" s="28"/>
      <c r="L159" s="90"/>
      <c r="M159" s="98"/>
      <c r="N159" s="90"/>
      <c r="O159" s="246"/>
      <c r="Q159" s="405"/>
    </row>
    <row r="160" spans="1:18" s="401" customFormat="1" x14ac:dyDescent="0.3">
      <c r="A160" s="41"/>
      <c r="B160" s="42"/>
      <c r="C160" s="43"/>
      <c r="D160" s="43"/>
      <c r="E160" s="43"/>
      <c r="F160" s="43"/>
      <c r="G160" s="43"/>
      <c r="H160" s="43"/>
      <c r="I160" s="44"/>
      <c r="J160" s="44"/>
      <c r="K160" s="44"/>
      <c r="L160" s="91"/>
      <c r="M160" s="101"/>
      <c r="N160" s="91"/>
      <c r="O160" s="246"/>
      <c r="Q160" s="405"/>
    </row>
    <row r="161" spans="1:17" s="401" customFormat="1" x14ac:dyDescent="0.3">
      <c r="A161" s="1"/>
      <c r="B161" s="400"/>
      <c r="C161" s="8"/>
      <c r="D161" s="8"/>
      <c r="E161" s="8"/>
      <c r="F161" s="8"/>
      <c r="G161" s="8"/>
      <c r="H161" s="8"/>
      <c r="I161" s="13"/>
      <c r="J161" s="13"/>
      <c r="K161" s="13"/>
      <c r="L161" s="10"/>
      <c r="M161" s="30"/>
      <c r="N161" s="10"/>
      <c r="O161" s="246"/>
      <c r="Q161" s="405"/>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5" customFormat="1" ht="13.2" x14ac:dyDescent="0.25"/>
    <row r="178" spans="1:15" customFormat="1" ht="13.2" x14ac:dyDescent="0.25"/>
    <row r="179" spans="1:15" customFormat="1" ht="13.2" x14ac:dyDescent="0.25"/>
    <row r="180" spans="1:15" customFormat="1" ht="13.2" x14ac:dyDescent="0.25"/>
    <row r="181" spans="1:15" customFormat="1" ht="13.2" x14ac:dyDescent="0.25"/>
    <row r="186" spans="1:15" s="401" customFormat="1" x14ac:dyDescent="0.3">
      <c r="A186" s="1"/>
      <c r="B186" s="400"/>
      <c r="C186" s="8"/>
      <c r="D186" s="8"/>
      <c r="E186" s="8"/>
      <c r="F186" s="22"/>
      <c r="G186" s="8"/>
      <c r="H186" s="8"/>
      <c r="I186" s="8"/>
      <c r="J186" s="8"/>
      <c r="K186" s="8"/>
      <c r="L186" s="10"/>
      <c r="M186" s="11"/>
      <c r="N186" s="10"/>
      <c r="O186" s="246"/>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F186"/>
  <sheetViews>
    <sheetView showGridLines="0" view="pageBreakPreview" zoomScale="85" zoomScaleNormal="85" zoomScaleSheetLayoutView="85" workbookViewId="0">
      <pane xSplit="8" ySplit="7" topLeftCell="I125" activePane="bottomRight" state="frozen"/>
      <selection pane="topRight"/>
      <selection pane="bottomLeft"/>
      <selection pane="bottomRight" activeCell="J115" sqref="J115"/>
    </sheetView>
  </sheetViews>
  <sheetFormatPr defaultColWidth="9.109375" defaultRowHeight="15.6" x14ac:dyDescent="0.3"/>
  <cols>
    <col min="1" max="1" width="2.88671875" style="1" customWidth="1"/>
    <col min="2" max="2" width="5" style="381"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1" t="s">
        <v>0</v>
      </c>
      <c r="B1" s="2"/>
      <c r="C1" s="3"/>
      <c r="D1" s="3"/>
      <c r="E1" s="3"/>
      <c r="F1" s="3"/>
      <c r="G1" s="1"/>
      <c r="H1" s="3"/>
      <c r="I1" s="3"/>
      <c r="J1" s="3"/>
      <c r="K1" s="3"/>
      <c r="L1" s="4"/>
      <c r="M1" s="5"/>
      <c r="N1" s="4"/>
      <c r="O1" s="246"/>
      <c r="P1" s="246"/>
      <c r="Q1" s="246"/>
      <c r="R1" s="246"/>
      <c r="S1" s="246"/>
      <c r="T1" s="246"/>
      <c r="U1" s="246"/>
      <c r="V1" s="246"/>
      <c r="W1" s="246"/>
      <c r="X1" s="246"/>
      <c r="Y1" s="246"/>
      <c r="Z1" s="246"/>
      <c r="AA1" s="246"/>
      <c r="AB1" s="246"/>
      <c r="AC1" s="246"/>
      <c r="AD1" s="246"/>
      <c r="AE1" s="246"/>
      <c r="AF1" s="246"/>
    </row>
    <row r="2" spans="1:32" x14ac:dyDescent="0.3">
      <c r="J2" s="48" t="s">
        <v>1</v>
      </c>
      <c r="N2" s="12"/>
    </row>
    <row r="3" spans="1:32" x14ac:dyDescent="0.3">
      <c r="A3" s="14"/>
      <c r="C3" s="59" t="s">
        <v>161</v>
      </c>
      <c r="D3" s="60">
        <v>42614</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256" customFormat="1" x14ac:dyDescent="0.3">
      <c r="A6" s="18" t="s">
        <v>4</v>
      </c>
      <c r="B6" s="15"/>
      <c r="C6" s="15"/>
      <c r="D6" s="15"/>
      <c r="E6" s="15"/>
      <c r="F6" s="15"/>
      <c r="G6" s="15"/>
      <c r="H6" s="15"/>
      <c r="I6" s="15"/>
      <c r="J6" s="15"/>
      <c r="K6" s="15"/>
      <c r="L6" s="17"/>
      <c r="M6" s="19"/>
      <c r="N6" s="17"/>
      <c r="O6" s="246"/>
      <c r="P6" s="246"/>
      <c r="Q6" s="246"/>
      <c r="R6" s="246"/>
      <c r="S6" s="246"/>
      <c r="T6" s="246"/>
      <c r="U6" s="246"/>
      <c r="V6" s="246"/>
      <c r="W6" s="246"/>
      <c r="X6" s="246"/>
      <c r="Y6" s="246"/>
      <c r="Z6" s="246"/>
      <c r="AA6" s="246"/>
      <c r="AB6" s="246"/>
      <c r="AC6" s="246"/>
      <c r="AD6" s="246"/>
      <c r="AE6" s="246"/>
      <c r="AF6" s="246"/>
    </row>
    <row r="8" spans="1:32" ht="16.8" x14ac:dyDescent="0.3">
      <c r="B8" s="2" t="s">
        <v>5</v>
      </c>
      <c r="C8" s="1" t="s">
        <v>6</v>
      </c>
      <c r="L8" s="76">
        <v>146730.01808728647</v>
      </c>
      <c r="M8" s="76"/>
      <c r="N8" s="76">
        <v>25549.500127977204</v>
      </c>
      <c r="Q8" s="263"/>
      <c r="R8" s="263"/>
    </row>
    <row r="9" spans="1:32" s="264" customFormat="1" x14ac:dyDescent="0.3">
      <c r="A9" s="3"/>
      <c r="B9" s="97"/>
      <c r="C9" s="97"/>
      <c r="D9" s="97"/>
      <c r="E9" s="97"/>
      <c r="F9" s="97"/>
      <c r="G9" s="97"/>
      <c r="H9" s="97"/>
      <c r="I9" s="97"/>
      <c r="J9" s="97"/>
      <c r="K9" s="97"/>
      <c r="L9" s="77"/>
      <c r="M9" s="98"/>
      <c r="N9" s="77"/>
      <c r="O9" s="246"/>
      <c r="P9" s="246"/>
      <c r="Q9" s="263"/>
      <c r="R9" s="263"/>
      <c r="S9" s="246"/>
      <c r="T9" s="246"/>
      <c r="U9" s="246"/>
      <c r="V9" s="246"/>
      <c r="W9" s="246"/>
      <c r="X9" s="246"/>
      <c r="Y9" s="246"/>
      <c r="Z9" s="246"/>
      <c r="AA9" s="246"/>
      <c r="AB9" s="246"/>
      <c r="AC9" s="246"/>
      <c r="AD9" s="246"/>
      <c r="AE9" s="246"/>
      <c r="AF9" s="246"/>
    </row>
    <row r="10" spans="1:32" x14ac:dyDescent="0.3">
      <c r="B10" s="381">
        <v>1</v>
      </c>
      <c r="C10" s="21" t="s">
        <v>7</v>
      </c>
      <c r="L10" s="79">
        <v>105768.25595225513</v>
      </c>
      <c r="M10" s="79"/>
      <c r="N10" s="79">
        <v>11462.167776679005</v>
      </c>
      <c r="Q10" s="263"/>
      <c r="R10" s="263"/>
    </row>
    <row r="11" spans="1:32" ht="7.5" customHeight="1" x14ac:dyDescent="0.3">
      <c r="L11" s="17"/>
      <c r="N11" s="17"/>
      <c r="Q11" s="263"/>
      <c r="R11" s="263"/>
    </row>
    <row r="12" spans="1:32" ht="15.75" customHeight="1" x14ac:dyDescent="0.3">
      <c r="C12" s="8" t="s">
        <v>8</v>
      </c>
      <c r="D12" s="8" t="s">
        <v>9</v>
      </c>
      <c r="L12" s="79">
        <v>104870.43790252577</v>
      </c>
      <c r="N12" s="79">
        <v>11127.836687962248</v>
      </c>
      <c r="Q12" s="263"/>
      <c r="R12" s="263"/>
    </row>
    <row r="13" spans="1:32" ht="7.5" customHeight="1" x14ac:dyDescent="0.3">
      <c r="Q13" s="263"/>
      <c r="R13" s="263"/>
    </row>
    <row r="14" spans="1:32" ht="15" customHeight="1" x14ac:dyDescent="0.3">
      <c r="D14" s="8" t="s">
        <v>10</v>
      </c>
      <c r="L14" s="17">
        <v>101577.17080481941</v>
      </c>
      <c r="N14" s="17">
        <v>7999.7019353128735</v>
      </c>
      <c r="Q14" s="263"/>
      <c r="R14" s="263"/>
    </row>
    <row r="15" spans="1:32" ht="15" customHeight="1" x14ac:dyDescent="0.3">
      <c r="D15" s="22" t="s">
        <v>11</v>
      </c>
      <c r="E15" s="23" t="s">
        <v>12</v>
      </c>
      <c r="L15" s="10">
        <v>99527.606145027705</v>
      </c>
      <c r="N15" s="10">
        <v>7999.7019353128735</v>
      </c>
      <c r="Q15" s="263"/>
      <c r="R15" s="263"/>
    </row>
    <row r="16" spans="1:32" ht="15" customHeight="1" x14ac:dyDescent="0.3">
      <c r="D16" s="22" t="s">
        <v>13</v>
      </c>
      <c r="E16" s="8" t="s">
        <v>14</v>
      </c>
      <c r="L16" s="10">
        <v>0</v>
      </c>
      <c r="N16" s="10">
        <v>0</v>
      </c>
      <c r="Q16" s="263"/>
      <c r="R16" s="263"/>
    </row>
    <row r="17" spans="1:18" s="246" customFormat="1" ht="15" customHeight="1" x14ac:dyDescent="0.3">
      <c r="A17" s="8"/>
      <c r="B17" s="8"/>
      <c r="C17" s="8"/>
      <c r="D17" s="8"/>
      <c r="E17" s="8"/>
      <c r="F17" s="24" t="s">
        <v>15</v>
      </c>
      <c r="G17" s="8"/>
      <c r="H17" s="8"/>
      <c r="I17" s="8"/>
      <c r="J17" s="8"/>
      <c r="K17" s="8"/>
      <c r="L17" s="80">
        <v>0</v>
      </c>
      <c r="M17" s="11"/>
      <c r="N17" s="80">
        <v>0</v>
      </c>
      <c r="Q17" s="263"/>
      <c r="R17" s="263"/>
    </row>
    <row r="18" spans="1:18" s="246" customFormat="1" ht="15" customHeight="1" x14ac:dyDescent="0.3">
      <c r="A18" s="8"/>
      <c r="B18" s="8"/>
      <c r="C18" s="8"/>
      <c r="D18" s="8"/>
      <c r="E18" s="8"/>
      <c r="F18" s="24" t="s">
        <v>16</v>
      </c>
      <c r="G18" s="8"/>
      <c r="H18" s="8"/>
      <c r="I18" s="8"/>
      <c r="J18" s="8"/>
      <c r="K18" s="8"/>
      <c r="L18" s="80">
        <v>0</v>
      </c>
      <c r="M18" s="11"/>
      <c r="N18" s="80">
        <v>0</v>
      </c>
      <c r="Q18" s="263"/>
      <c r="R18" s="263"/>
    </row>
    <row r="19" spans="1:18" s="246" customFormat="1" ht="15" customHeight="1" x14ac:dyDescent="0.3">
      <c r="A19" s="8"/>
      <c r="B19" s="8"/>
      <c r="C19" s="8"/>
      <c r="D19" s="22" t="s">
        <v>17</v>
      </c>
      <c r="E19" s="8" t="s">
        <v>18</v>
      </c>
      <c r="F19" s="8"/>
      <c r="G19" s="8"/>
      <c r="H19" s="8"/>
      <c r="I19" s="8"/>
      <c r="J19" s="8"/>
      <c r="K19" s="8"/>
      <c r="L19" s="10">
        <v>2049.5646597917089</v>
      </c>
      <c r="M19" s="11"/>
      <c r="N19" s="10">
        <v>0</v>
      </c>
      <c r="Q19" s="263"/>
      <c r="R19" s="263"/>
    </row>
    <row r="20" spans="1:18" s="246" customFormat="1" ht="15" customHeight="1" x14ac:dyDescent="0.3">
      <c r="A20" s="8"/>
      <c r="B20" s="8"/>
      <c r="C20" s="8"/>
      <c r="D20" s="8"/>
      <c r="E20" s="8"/>
      <c r="F20" s="24" t="s">
        <v>15</v>
      </c>
      <c r="G20" s="8"/>
      <c r="H20" s="8"/>
      <c r="I20" s="8"/>
      <c r="J20" s="8"/>
      <c r="K20" s="8"/>
      <c r="L20" s="80">
        <v>0</v>
      </c>
      <c r="M20" s="25"/>
      <c r="N20" s="80">
        <v>0</v>
      </c>
      <c r="Q20" s="263"/>
      <c r="R20" s="263"/>
    </row>
    <row r="21" spans="1:18" s="246" customFormat="1" ht="15" customHeight="1" x14ac:dyDescent="0.3">
      <c r="A21" s="8"/>
      <c r="B21" s="8"/>
      <c r="C21" s="8"/>
      <c r="D21" s="8"/>
      <c r="E21" s="8"/>
      <c r="F21" s="24" t="s">
        <v>16</v>
      </c>
      <c r="G21" s="8"/>
      <c r="H21" s="8"/>
      <c r="I21" s="8"/>
      <c r="J21" s="8"/>
      <c r="K21" s="8"/>
      <c r="L21" s="80">
        <v>2049.5646597917089</v>
      </c>
      <c r="M21" s="25"/>
      <c r="N21" s="80">
        <v>0</v>
      </c>
      <c r="Q21" s="263"/>
      <c r="R21" s="263"/>
    </row>
    <row r="22" spans="1:18" s="246" customFormat="1" ht="7.5" customHeight="1" x14ac:dyDescent="0.3">
      <c r="A22" s="8"/>
      <c r="B22" s="8"/>
      <c r="C22" s="8"/>
      <c r="D22" s="8"/>
      <c r="E22" s="8"/>
      <c r="F22" s="24"/>
      <c r="G22" s="8"/>
      <c r="H22" s="8"/>
      <c r="I22" s="8"/>
      <c r="J22" s="8"/>
      <c r="K22" s="8"/>
      <c r="L22" s="80"/>
      <c r="M22" s="25"/>
      <c r="N22" s="80"/>
      <c r="Q22" s="263"/>
      <c r="R22" s="263"/>
    </row>
    <row r="23" spans="1:18" s="246" customFormat="1" ht="14.4" x14ac:dyDescent="0.3">
      <c r="A23" s="8"/>
      <c r="B23" s="8"/>
      <c r="C23" s="8"/>
      <c r="D23" s="8" t="s">
        <v>19</v>
      </c>
      <c r="E23" s="8"/>
      <c r="F23" s="8"/>
      <c r="G23" s="8"/>
      <c r="H23" s="8"/>
      <c r="I23" s="8"/>
      <c r="J23" s="8"/>
      <c r="K23" s="8"/>
      <c r="L23" s="17">
        <v>3293.2670977063549</v>
      </c>
      <c r="M23" s="19"/>
      <c r="N23" s="17">
        <v>3128.1347526493741</v>
      </c>
      <c r="Q23" s="263"/>
      <c r="R23" s="263"/>
    </row>
    <row r="24" spans="1:18" s="246" customFormat="1" ht="15" customHeight="1" x14ac:dyDescent="0.3">
      <c r="A24" s="8"/>
      <c r="B24" s="8"/>
      <c r="C24" s="8"/>
      <c r="D24" s="22" t="s">
        <v>11</v>
      </c>
      <c r="E24" s="23" t="s">
        <v>12</v>
      </c>
      <c r="F24" s="8"/>
      <c r="G24" s="8"/>
      <c r="H24" s="8"/>
      <c r="I24" s="8"/>
      <c r="J24" s="8"/>
      <c r="K24" s="8"/>
      <c r="L24" s="382">
        <v>2340.8064132127929</v>
      </c>
      <c r="M24" s="11"/>
      <c r="N24" s="10">
        <v>3128.1347526493741</v>
      </c>
      <c r="Q24" s="263"/>
      <c r="R24" s="263"/>
    </row>
    <row r="25" spans="1:18" s="246" customFormat="1" ht="15" customHeight="1" x14ac:dyDescent="0.3">
      <c r="A25" s="8"/>
      <c r="B25" s="8"/>
      <c r="C25" s="8"/>
      <c r="D25" s="22" t="s">
        <v>13</v>
      </c>
      <c r="E25" s="8" t="s">
        <v>14</v>
      </c>
      <c r="F25" s="8"/>
      <c r="G25" s="8"/>
      <c r="H25" s="8"/>
      <c r="I25" s="8"/>
      <c r="J25" s="8"/>
      <c r="K25" s="8"/>
      <c r="L25" s="382">
        <v>0</v>
      </c>
      <c r="M25" s="11"/>
      <c r="N25" s="10">
        <v>0</v>
      </c>
      <c r="Q25" s="263"/>
      <c r="R25" s="263"/>
    </row>
    <row r="26" spans="1:18" s="246" customFormat="1" ht="15" customHeight="1" x14ac:dyDescent="0.3">
      <c r="A26" s="8"/>
      <c r="B26" s="8"/>
      <c r="C26" s="8"/>
      <c r="D26" s="8"/>
      <c r="E26" s="8"/>
      <c r="F26" s="24" t="s">
        <v>15</v>
      </c>
      <c r="G26" s="8"/>
      <c r="H26" s="8"/>
      <c r="I26" s="8"/>
      <c r="J26" s="8"/>
      <c r="K26" s="8"/>
      <c r="L26" s="383">
        <v>0</v>
      </c>
      <c r="M26" s="25"/>
      <c r="N26" s="80">
        <v>0</v>
      </c>
      <c r="Q26" s="263"/>
      <c r="R26" s="263"/>
    </row>
    <row r="27" spans="1:18" s="246" customFormat="1" ht="15" customHeight="1" x14ac:dyDescent="0.3">
      <c r="A27" s="8"/>
      <c r="B27" s="8"/>
      <c r="C27" s="8"/>
      <c r="D27" s="8"/>
      <c r="E27" s="8"/>
      <c r="F27" s="24" t="s">
        <v>16</v>
      </c>
      <c r="G27" s="8"/>
      <c r="H27" s="8"/>
      <c r="I27" s="8"/>
      <c r="J27" s="8"/>
      <c r="K27" s="8"/>
      <c r="L27" s="80">
        <v>0</v>
      </c>
      <c r="M27" s="25"/>
      <c r="N27" s="80">
        <v>0</v>
      </c>
      <c r="Q27" s="263"/>
      <c r="R27" s="263"/>
    </row>
    <row r="28" spans="1:18" s="246" customFormat="1" ht="15" customHeight="1" x14ac:dyDescent="0.3">
      <c r="A28" s="8"/>
      <c r="B28" s="8"/>
      <c r="C28" s="8"/>
      <c r="D28" s="22" t="s">
        <v>17</v>
      </c>
      <c r="E28" s="8" t="s">
        <v>18</v>
      </c>
      <c r="F28" s="8"/>
      <c r="G28" s="8"/>
      <c r="H28" s="8"/>
      <c r="I28" s="8"/>
      <c r="J28" s="8"/>
      <c r="K28" s="8"/>
      <c r="L28" s="10">
        <v>952.46068449356198</v>
      </c>
      <c r="M28" s="11"/>
      <c r="N28" s="10">
        <v>0</v>
      </c>
      <c r="Q28" s="263"/>
      <c r="R28" s="263"/>
    </row>
    <row r="29" spans="1:18" s="246" customFormat="1" ht="15" customHeight="1" x14ac:dyDescent="0.3">
      <c r="A29" s="8"/>
      <c r="B29" s="8"/>
      <c r="C29" s="8"/>
      <c r="D29" s="8"/>
      <c r="E29" s="8"/>
      <c r="F29" s="24" t="s">
        <v>15</v>
      </c>
      <c r="G29" s="8"/>
      <c r="H29" s="8"/>
      <c r="I29" s="8"/>
      <c r="J29" s="8"/>
      <c r="K29" s="8"/>
      <c r="L29" s="80">
        <v>0</v>
      </c>
      <c r="M29" s="25"/>
      <c r="N29" s="80">
        <v>0</v>
      </c>
      <c r="Q29" s="263"/>
      <c r="R29" s="263"/>
    </row>
    <row r="30" spans="1:18" s="246" customFormat="1" ht="15" customHeight="1" x14ac:dyDescent="0.3">
      <c r="A30" s="53"/>
      <c r="B30" s="8"/>
      <c r="C30" s="8"/>
      <c r="D30" s="8"/>
      <c r="E30" s="8"/>
      <c r="F30" s="24" t="s">
        <v>16</v>
      </c>
      <c r="G30" s="8"/>
      <c r="H30" s="8"/>
      <c r="I30" s="8"/>
      <c r="J30" s="8"/>
      <c r="K30" s="8"/>
      <c r="L30" s="80">
        <v>952.46068449356198</v>
      </c>
      <c r="M30" s="25"/>
      <c r="N30" s="80">
        <v>0</v>
      </c>
      <c r="Q30" s="263"/>
      <c r="R30" s="263"/>
    </row>
    <row r="31" spans="1:18" s="246" customFormat="1" ht="14.4" x14ac:dyDescent="0.3">
      <c r="A31" s="8"/>
      <c r="B31" s="8"/>
      <c r="C31" s="8"/>
      <c r="D31" s="8"/>
      <c r="E31" s="8"/>
      <c r="F31" s="8"/>
      <c r="G31" s="8"/>
      <c r="H31" s="8"/>
      <c r="I31" s="8"/>
      <c r="J31" s="8"/>
      <c r="K31" s="8"/>
      <c r="L31" s="17"/>
      <c r="M31" s="11"/>
      <c r="N31" s="17"/>
      <c r="Q31" s="263"/>
      <c r="R31" s="263"/>
    </row>
    <row r="32" spans="1:18" s="246" customFormat="1" ht="15" customHeight="1" x14ac:dyDescent="0.3">
      <c r="A32" s="8"/>
      <c r="B32" s="8"/>
      <c r="C32" s="8" t="s">
        <v>20</v>
      </c>
      <c r="D32" s="8" t="s">
        <v>80</v>
      </c>
      <c r="E32" s="8"/>
      <c r="F32" s="24"/>
      <c r="G32" s="8"/>
      <c r="H32" s="8"/>
      <c r="I32" s="8"/>
      <c r="J32" s="8"/>
      <c r="K32" s="8"/>
      <c r="L32" s="17">
        <v>897.81804972937232</v>
      </c>
      <c r="M32" s="19"/>
      <c r="N32" s="17">
        <v>334.33108871675682</v>
      </c>
      <c r="Q32" s="263"/>
      <c r="R32" s="263"/>
    </row>
    <row r="33" spans="1:18" s="246" customFormat="1" ht="7.5" customHeight="1" x14ac:dyDescent="0.3">
      <c r="A33" s="8"/>
      <c r="B33" s="381"/>
      <c r="C33" s="8"/>
      <c r="D33" s="8"/>
      <c r="E33" s="8"/>
      <c r="F33" s="8"/>
      <c r="G33" s="8"/>
      <c r="H33" s="8"/>
      <c r="I33" s="8"/>
      <c r="J33" s="8"/>
      <c r="K33" s="8"/>
      <c r="L33" s="17"/>
      <c r="M33" s="11"/>
      <c r="N33" s="17"/>
      <c r="Q33" s="263"/>
      <c r="R33" s="263"/>
    </row>
    <row r="34" spans="1:18" s="246" customFormat="1" ht="14.4" x14ac:dyDescent="0.3">
      <c r="A34" s="8"/>
      <c r="B34" s="381"/>
      <c r="C34" s="8"/>
      <c r="D34" s="22" t="s">
        <v>11</v>
      </c>
      <c r="E34" s="8" t="s">
        <v>21</v>
      </c>
      <c r="F34" s="8"/>
      <c r="G34" s="8"/>
      <c r="H34" s="8"/>
      <c r="I34" s="8"/>
      <c r="J34" s="8"/>
      <c r="K34" s="8"/>
      <c r="L34" s="10">
        <v>883.63355004281368</v>
      </c>
      <c r="M34" s="11"/>
      <c r="N34" s="10">
        <v>332.09911403701227</v>
      </c>
      <c r="Q34" s="263"/>
      <c r="R34" s="263"/>
    </row>
    <row r="35" spans="1:18" s="246" customFormat="1" ht="14.4" x14ac:dyDescent="0.3">
      <c r="A35" s="8"/>
      <c r="B35" s="381"/>
      <c r="C35" s="8"/>
      <c r="D35" s="22" t="s">
        <v>13</v>
      </c>
      <c r="E35" s="8" t="s">
        <v>22</v>
      </c>
      <c r="F35" s="8"/>
      <c r="G35" s="8"/>
      <c r="H35" s="8"/>
      <c r="I35" s="8"/>
      <c r="J35" s="8"/>
      <c r="K35" s="8"/>
      <c r="L35" s="10">
        <v>0.89629295974545564</v>
      </c>
      <c r="M35" s="11"/>
      <c r="N35" s="10">
        <v>5.9910921996656971E-3</v>
      </c>
      <c r="Q35" s="263"/>
      <c r="R35" s="263"/>
    </row>
    <row r="36" spans="1:18" s="246" customFormat="1" ht="15.75" customHeight="1" x14ac:dyDescent="0.3">
      <c r="A36" s="8"/>
      <c r="B36" s="381"/>
      <c r="C36" s="8"/>
      <c r="D36" s="8"/>
      <c r="E36" s="8"/>
      <c r="F36" s="24" t="s">
        <v>15</v>
      </c>
      <c r="G36" s="8"/>
      <c r="H36" s="8"/>
      <c r="I36" s="8"/>
      <c r="J36" s="8"/>
      <c r="K36" s="8"/>
      <c r="L36" s="81">
        <v>0.8962909597454557</v>
      </c>
      <c r="M36" s="11"/>
      <c r="N36" s="81">
        <v>5.9910921996656971E-3</v>
      </c>
      <c r="Q36" s="263"/>
      <c r="R36" s="263"/>
    </row>
    <row r="37" spans="1:18" s="246" customFormat="1" ht="14.4" x14ac:dyDescent="0.3">
      <c r="A37" s="8"/>
      <c r="B37" s="381"/>
      <c r="C37" s="8"/>
      <c r="D37" s="8"/>
      <c r="E37" s="8"/>
      <c r="F37" s="24" t="s">
        <v>16</v>
      </c>
      <c r="G37" s="8"/>
      <c r="H37" s="8"/>
      <c r="I37" s="8"/>
      <c r="J37" s="8"/>
      <c r="K37" s="8"/>
      <c r="L37" s="81">
        <v>1.9999999999999999E-6</v>
      </c>
      <c r="M37" s="11"/>
      <c r="N37" s="81">
        <v>0</v>
      </c>
      <c r="Q37" s="263"/>
      <c r="R37" s="263"/>
    </row>
    <row r="38" spans="1:18" s="246" customFormat="1" ht="14.4" x14ac:dyDescent="0.3">
      <c r="A38" s="8"/>
      <c r="B38" s="381"/>
      <c r="C38" s="8"/>
      <c r="D38" s="22" t="s">
        <v>17</v>
      </c>
      <c r="E38" s="8" t="s">
        <v>23</v>
      </c>
      <c r="F38" s="8"/>
      <c r="G38" s="8"/>
      <c r="H38" s="8"/>
      <c r="I38" s="8"/>
      <c r="J38" s="8"/>
      <c r="K38" s="8"/>
      <c r="L38" s="10">
        <v>13.28820672681319</v>
      </c>
      <c r="M38" s="11"/>
      <c r="N38" s="10">
        <v>2.2259835875448815</v>
      </c>
      <c r="Q38" s="263"/>
      <c r="R38" s="263"/>
    </row>
    <row r="39" spans="1:18" s="246" customFormat="1" ht="14.4" x14ac:dyDescent="0.3">
      <c r="A39" s="8"/>
      <c r="B39" s="381"/>
      <c r="C39" s="8"/>
      <c r="D39" s="8"/>
      <c r="E39" s="8"/>
      <c r="F39" s="24" t="s">
        <v>15</v>
      </c>
      <c r="G39" s="8"/>
      <c r="H39" s="8"/>
      <c r="I39" s="8"/>
      <c r="J39" s="8"/>
      <c r="K39" s="8"/>
      <c r="L39" s="81">
        <v>4.6464327541954589</v>
      </c>
      <c r="M39" s="11"/>
      <c r="N39" s="81">
        <v>0</v>
      </c>
      <c r="Q39" s="263"/>
      <c r="R39" s="263"/>
    </row>
    <row r="40" spans="1:18" s="246" customFormat="1" ht="14.4" x14ac:dyDescent="0.3">
      <c r="A40" s="8"/>
      <c r="B40" s="381"/>
      <c r="C40" s="8"/>
      <c r="D40" s="8"/>
      <c r="E40" s="8"/>
      <c r="F40" s="24" t="s">
        <v>16</v>
      </c>
      <c r="G40" s="8"/>
      <c r="H40" s="8"/>
      <c r="I40" s="8"/>
      <c r="J40" s="8"/>
      <c r="K40" s="8"/>
      <c r="L40" s="81">
        <v>8.6417739726177309</v>
      </c>
      <c r="M40" s="11"/>
      <c r="N40" s="81">
        <v>2.2259835875448815</v>
      </c>
      <c r="Q40" s="263"/>
      <c r="R40" s="263"/>
    </row>
    <row r="41" spans="1:18" s="246" customFormat="1" ht="7.5" customHeight="1" x14ac:dyDescent="0.3">
      <c r="A41" s="8"/>
      <c r="B41" s="381"/>
      <c r="C41" s="8"/>
      <c r="D41" s="8"/>
      <c r="E41" s="8"/>
      <c r="F41" s="8"/>
      <c r="G41" s="8"/>
      <c r="H41" s="8"/>
      <c r="I41" s="8"/>
      <c r="J41" s="8"/>
      <c r="K41" s="8"/>
      <c r="L41" s="81"/>
      <c r="M41" s="11"/>
      <c r="N41" s="81"/>
      <c r="Q41" s="263"/>
      <c r="R41" s="263"/>
    </row>
    <row r="42" spans="1:18" s="246" customFormat="1" ht="14.4" x14ac:dyDescent="0.3">
      <c r="A42" s="8"/>
      <c r="B42" s="381"/>
      <c r="C42" s="8"/>
      <c r="D42" s="22"/>
      <c r="E42" s="8"/>
      <c r="F42" s="8"/>
      <c r="G42" s="8"/>
      <c r="H42" s="8"/>
      <c r="I42" s="8"/>
      <c r="J42" s="8"/>
      <c r="K42" s="8"/>
      <c r="L42" s="10"/>
      <c r="M42" s="47"/>
      <c r="N42" s="10"/>
      <c r="Q42" s="263"/>
      <c r="R42" s="263"/>
    </row>
    <row r="43" spans="1:18" s="246" customFormat="1" ht="7.5" customHeight="1" x14ac:dyDescent="0.3">
      <c r="A43" s="8"/>
      <c r="B43" s="381"/>
      <c r="C43" s="8"/>
      <c r="D43" s="8"/>
      <c r="E43" s="8"/>
      <c r="F43" s="8"/>
      <c r="G43" s="8"/>
      <c r="H43" s="8"/>
      <c r="I43" s="8"/>
      <c r="J43" s="8"/>
      <c r="K43" s="8"/>
      <c r="L43" s="17"/>
      <c r="M43" s="11"/>
      <c r="N43" s="17"/>
      <c r="Q43" s="263"/>
      <c r="R43" s="263"/>
    </row>
    <row r="44" spans="1:18" s="246" customFormat="1" ht="14.4" x14ac:dyDescent="0.3">
      <c r="A44" s="8"/>
      <c r="B44" s="381">
        <v>2</v>
      </c>
      <c r="C44" s="21" t="s">
        <v>24</v>
      </c>
      <c r="D44" s="8"/>
      <c r="E44" s="8"/>
      <c r="F44" s="8"/>
      <c r="G44" s="8"/>
      <c r="H44" s="8"/>
      <c r="I44" s="8"/>
      <c r="J44" s="8"/>
      <c r="K44" s="8"/>
      <c r="L44" s="79">
        <v>7314.3672457869634</v>
      </c>
      <c r="M44" s="11"/>
      <c r="N44" s="384">
        <v>0</v>
      </c>
      <c r="Q44" s="263"/>
      <c r="R44" s="263"/>
    </row>
    <row r="45" spans="1:18" s="246" customFormat="1" x14ac:dyDescent="0.3">
      <c r="A45" s="1"/>
      <c r="B45" s="381"/>
      <c r="C45" s="8"/>
      <c r="D45" s="8"/>
      <c r="E45" s="8"/>
      <c r="F45" s="8"/>
      <c r="G45" s="8"/>
      <c r="H45" s="8"/>
      <c r="I45" s="8"/>
      <c r="J45" s="8"/>
      <c r="K45" s="8"/>
      <c r="L45" s="10"/>
      <c r="M45" s="11"/>
      <c r="N45" s="10"/>
      <c r="Q45" s="263"/>
      <c r="R45" s="263"/>
    </row>
    <row r="46" spans="1:18" s="246" customFormat="1" ht="14.4" x14ac:dyDescent="0.3">
      <c r="A46" s="8"/>
      <c r="B46" s="381">
        <v>3</v>
      </c>
      <c r="C46" s="21" t="s">
        <v>25</v>
      </c>
      <c r="D46" s="8"/>
      <c r="E46" s="8"/>
      <c r="F46" s="8"/>
      <c r="G46" s="8"/>
      <c r="H46" s="8"/>
      <c r="I46" s="8"/>
      <c r="J46" s="8"/>
      <c r="K46" s="8"/>
      <c r="L46" s="79">
        <v>10357.336327883406</v>
      </c>
      <c r="M46" s="11"/>
      <c r="N46" s="384">
        <v>0</v>
      </c>
      <c r="Q46" s="263"/>
      <c r="R46" s="263"/>
    </row>
    <row r="47" spans="1:18" s="246" customFormat="1" ht="14.4" x14ac:dyDescent="0.3">
      <c r="A47" s="8"/>
      <c r="B47" s="381"/>
      <c r="C47" s="21"/>
      <c r="D47" s="8"/>
      <c r="E47" s="8"/>
      <c r="F47" s="8"/>
      <c r="G47" s="8"/>
      <c r="H47" s="8"/>
      <c r="I47" s="8"/>
      <c r="J47" s="8"/>
      <c r="K47" s="8"/>
      <c r="L47" s="10"/>
      <c r="M47" s="11"/>
      <c r="N47" s="10"/>
      <c r="Q47" s="263"/>
      <c r="R47" s="263"/>
    </row>
    <row r="48" spans="1:18" s="246" customFormat="1" ht="14.4" x14ac:dyDescent="0.3">
      <c r="A48" s="8"/>
      <c r="B48" s="381">
        <v>4</v>
      </c>
      <c r="C48" s="21" t="s">
        <v>26</v>
      </c>
      <c r="D48" s="8"/>
      <c r="E48" s="8"/>
      <c r="F48" s="8"/>
      <c r="G48" s="8"/>
      <c r="H48" s="14"/>
      <c r="I48" s="8" t="s">
        <v>27</v>
      </c>
      <c r="J48" s="8"/>
      <c r="K48" s="8"/>
      <c r="L48" s="79">
        <v>13196.504428138489</v>
      </c>
      <c r="M48" s="11"/>
      <c r="N48" s="79">
        <v>0</v>
      </c>
      <c r="Q48" s="263"/>
      <c r="R48" s="263"/>
    </row>
    <row r="49" spans="1:32" ht="14.4" x14ac:dyDescent="0.3">
      <c r="A49" s="8"/>
      <c r="C49" s="97"/>
      <c r="H49" s="14"/>
      <c r="I49" s="8" t="s">
        <v>28</v>
      </c>
      <c r="L49" s="82">
        <v>9976042.6840000004</v>
      </c>
      <c r="N49" s="82">
        <v>0</v>
      </c>
      <c r="Q49" s="263"/>
      <c r="R49" s="263"/>
    </row>
    <row r="50" spans="1:32" ht="14.4" x14ac:dyDescent="0.3">
      <c r="A50" s="8"/>
      <c r="C50" s="97"/>
      <c r="Q50" s="263"/>
      <c r="R50" s="263"/>
    </row>
    <row r="51" spans="1:32" ht="14.4" x14ac:dyDescent="0.3">
      <c r="A51" s="8"/>
      <c r="B51" s="381">
        <v>5</v>
      </c>
      <c r="C51" s="21" t="s">
        <v>93</v>
      </c>
      <c r="G51" s="14"/>
      <c r="L51" s="79">
        <v>10093.554133222502</v>
      </c>
      <c r="N51" s="79">
        <v>14087.332351298201</v>
      </c>
      <c r="Q51" s="263"/>
      <c r="R51" s="263"/>
    </row>
    <row r="52" spans="1:32" ht="7.5" customHeight="1" x14ac:dyDescent="0.3">
      <c r="A52" s="8"/>
      <c r="C52" s="15"/>
      <c r="G52" s="14"/>
      <c r="L52" s="17"/>
      <c r="N52" s="17"/>
      <c r="Q52" s="263"/>
      <c r="R52" s="263"/>
    </row>
    <row r="53" spans="1:32" ht="15.75" customHeight="1" x14ac:dyDescent="0.3">
      <c r="A53" s="8"/>
      <c r="C53" s="15"/>
      <c r="E53" s="26" t="s">
        <v>29</v>
      </c>
      <c r="F53" s="8" t="s">
        <v>82</v>
      </c>
      <c r="G53" s="14"/>
      <c r="L53" s="385">
        <v>0</v>
      </c>
      <c r="M53" s="65"/>
      <c r="N53" s="385">
        <v>0</v>
      </c>
      <c r="Q53" s="263"/>
      <c r="R53" s="263"/>
    </row>
    <row r="54" spans="1:32" ht="15.75" customHeight="1" x14ac:dyDescent="0.3">
      <c r="A54" s="8"/>
      <c r="C54" s="15"/>
      <c r="F54" s="8" t="s">
        <v>157</v>
      </c>
      <c r="G54" s="14"/>
      <c r="L54" s="386">
        <v>0</v>
      </c>
      <c r="N54" s="386">
        <v>0</v>
      </c>
      <c r="Q54" s="263"/>
      <c r="R54" s="263"/>
    </row>
    <row r="55" spans="1:32" ht="15.75" customHeight="1" x14ac:dyDescent="0.3">
      <c r="A55" s="8"/>
      <c r="C55" s="15"/>
      <c r="G55" s="14" t="s">
        <v>30</v>
      </c>
      <c r="L55" s="387">
        <v>0</v>
      </c>
      <c r="M55" s="388"/>
      <c r="N55" s="387">
        <v>0</v>
      </c>
      <c r="Q55" s="263"/>
      <c r="R55" s="263"/>
    </row>
    <row r="56" spans="1:32" ht="15.75" customHeight="1" x14ac:dyDescent="0.3">
      <c r="A56" s="8"/>
      <c r="C56" s="15"/>
      <c r="F56" s="8" t="s">
        <v>31</v>
      </c>
      <c r="G56" s="14"/>
      <c r="L56" s="10">
        <v>10093.554133222502</v>
      </c>
      <c r="M56" s="388"/>
      <c r="N56" s="10">
        <v>14087.332351298201</v>
      </c>
      <c r="Q56" s="263"/>
      <c r="R56" s="263"/>
    </row>
    <row r="57" spans="1:32" s="285" customFormat="1" ht="15.75" customHeight="1" x14ac:dyDescent="0.3">
      <c r="A57" s="28"/>
      <c r="B57" s="28"/>
      <c r="C57" s="28"/>
      <c r="D57" s="28"/>
      <c r="E57" s="28"/>
      <c r="F57" s="28"/>
      <c r="G57" s="14" t="s">
        <v>30</v>
      </c>
      <c r="H57" s="28"/>
      <c r="I57" s="28"/>
      <c r="J57" s="28"/>
      <c r="K57" s="28"/>
      <c r="L57" s="80">
        <v>671.01764261092001</v>
      </c>
      <c r="M57" s="388"/>
      <c r="N57" s="80">
        <v>5176.7430929792572</v>
      </c>
      <c r="O57" s="246"/>
      <c r="P57" s="246"/>
      <c r="Q57" s="263"/>
      <c r="R57" s="263"/>
      <c r="S57" s="246"/>
      <c r="T57" s="246"/>
      <c r="U57" s="246"/>
      <c r="V57" s="246"/>
      <c r="W57" s="246"/>
      <c r="X57" s="246"/>
      <c r="Y57" s="246"/>
      <c r="Z57" s="246"/>
      <c r="AA57" s="246"/>
      <c r="AB57" s="246"/>
      <c r="AC57" s="246"/>
      <c r="AD57" s="246"/>
      <c r="AE57" s="246"/>
      <c r="AF57" s="246"/>
    </row>
    <row r="58" spans="1:32" ht="14.4" x14ac:dyDescent="0.3">
      <c r="A58" s="8"/>
      <c r="Q58" s="263"/>
      <c r="R58" s="263"/>
    </row>
    <row r="59" spans="1:32" ht="54.75" customHeight="1" x14ac:dyDescent="0.3">
      <c r="A59" s="8"/>
      <c r="B59" s="2" t="s">
        <v>32</v>
      </c>
      <c r="C59" s="1" t="s">
        <v>33</v>
      </c>
      <c r="L59" s="17">
        <v>3156.1526907217258</v>
      </c>
      <c r="M59" s="19"/>
      <c r="N59" s="17">
        <v>0</v>
      </c>
      <c r="Q59" s="263"/>
      <c r="R59" s="263"/>
    </row>
    <row r="60" spans="1:32" ht="14.4" x14ac:dyDescent="0.3">
      <c r="A60" s="8"/>
      <c r="E60" s="26" t="s">
        <v>29</v>
      </c>
      <c r="G60" s="64" t="s">
        <v>105</v>
      </c>
      <c r="H60" s="64"/>
      <c r="I60" s="64"/>
      <c r="J60" s="64"/>
      <c r="K60" s="64"/>
      <c r="L60" s="385">
        <v>0</v>
      </c>
      <c r="M60" s="65"/>
      <c r="N60" s="385">
        <v>0</v>
      </c>
      <c r="Q60" s="263"/>
      <c r="R60" s="263"/>
    </row>
    <row r="61" spans="1:32" ht="14.4" x14ac:dyDescent="0.3">
      <c r="A61" s="8"/>
      <c r="G61" s="64" t="s">
        <v>157</v>
      </c>
      <c r="H61" s="64"/>
      <c r="I61" s="64"/>
      <c r="J61" s="64"/>
      <c r="K61" s="64"/>
      <c r="L61" s="385">
        <v>0</v>
      </c>
      <c r="M61" s="65"/>
      <c r="N61" s="385">
        <v>0</v>
      </c>
      <c r="Q61" s="263"/>
      <c r="R61" s="263"/>
    </row>
    <row r="62" spans="1:32" ht="14.4" x14ac:dyDescent="0.3">
      <c r="A62" s="8"/>
      <c r="G62" s="64" t="s">
        <v>180</v>
      </c>
      <c r="H62" s="64"/>
      <c r="I62" s="64"/>
      <c r="J62" s="64"/>
      <c r="K62" s="64"/>
      <c r="L62" s="385">
        <v>0</v>
      </c>
      <c r="M62" s="65"/>
      <c r="N62" s="385">
        <v>0</v>
      </c>
      <c r="Q62" s="263"/>
      <c r="R62" s="263"/>
    </row>
    <row r="63" spans="1:32" ht="14.4" x14ac:dyDescent="0.3">
      <c r="A63" s="8"/>
      <c r="G63" s="8" t="s">
        <v>31</v>
      </c>
      <c r="H63" s="64"/>
      <c r="I63" s="64"/>
      <c r="J63" s="64"/>
      <c r="K63" s="64"/>
      <c r="L63" s="85">
        <v>3156.1526907217258</v>
      </c>
      <c r="M63" s="85"/>
      <c r="N63" s="66"/>
      <c r="Q63" s="263"/>
      <c r="R63" s="263"/>
    </row>
    <row r="64" spans="1:32" ht="14.4" x14ac:dyDescent="0.3">
      <c r="A64" s="8"/>
      <c r="G64" s="64"/>
      <c r="H64" s="64"/>
      <c r="I64" s="64"/>
      <c r="J64" s="64"/>
      <c r="K64" s="64"/>
      <c r="L64" s="85"/>
      <c r="M64" s="85"/>
      <c r="N64" s="66"/>
      <c r="Q64" s="263"/>
      <c r="R64" s="263"/>
    </row>
    <row r="65" spans="1:18" s="246" customFormat="1" x14ac:dyDescent="0.3">
      <c r="A65" s="1"/>
      <c r="B65" s="381"/>
      <c r="C65" s="8"/>
      <c r="D65" s="8"/>
      <c r="E65" s="8"/>
      <c r="F65" s="8"/>
      <c r="G65" s="64"/>
      <c r="H65" s="64"/>
      <c r="I65" s="64"/>
      <c r="J65" s="64"/>
      <c r="K65" s="64"/>
      <c r="L65" s="85"/>
      <c r="M65" s="85"/>
      <c r="N65" s="66"/>
      <c r="Q65" s="263"/>
      <c r="R65" s="263"/>
    </row>
    <row r="66" spans="1:18" s="246" customFormat="1" x14ac:dyDescent="0.3">
      <c r="A66" s="1"/>
      <c r="B66" s="381"/>
      <c r="C66" s="8"/>
      <c r="D66" s="8"/>
      <c r="E66" s="8"/>
      <c r="F66" s="8"/>
      <c r="G66" s="64"/>
      <c r="H66" s="64"/>
      <c r="I66" s="64"/>
      <c r="J66" s="64"/>
      <c r="K66" s="64"/>
      <c r="L66" s="85"/>
      <c r="M66" s="85"/>
      <c r="N66" s="66"/>
      <c r="Q66" s="263"/>
      <c r="R66" s="263"/>
    </row>
    <row r="67" spans="1:18" s="246" customFormat="1" x14ac:dyDescent="0.3">
      <c r="A67" s="1"/>
      <c r="B67" s="381"/>
      <c r="C67" s="8"/>
      <c r="D67" s="8"/>
      <c r="E67" s="8"/>
      <c r="F67" s="8"/>
      <c r="G67" s="64"/>
      <c r="H67" s="64"/>
      <c r="I67" s="64"/>
      <c r="J67" s="64"/>
      <c r="K67" s="64"/>
      <c r="L67" s="85"/>
      <c r="M67" s="85"/>
      <c r="N67" s="66"/>
      <c r="Q67" s="263"/>
      <c r="R67" s="263"/>
    </row>
    <row r="68" spans="1:18" s="246" customFormat="1" x14ac:dyDescent="0.3">
      <c r="A68" s="18" t="s">
        <v>76</v>
      </c>
      <c r="B68" s="381"/>
      <c r="C68" s="8"/>
      <c r="D68" s="8"/>
      <c r="E68" s="8"/>
      <c r="F68" s="8"/>
      <c r="G68" s="8"/>
      <c r="H68" s="8"/>
      <c r="I68" s="8"/>
      <c r="J68" s="8"/>
      <c r="K68" s="8"/>
      <c r="L68" s="10"/>
      <c r="M68" s="11"/>
      <c r="N68" s="48" t="s">
        <v>1</v>
      </c>
      <c r="Q68" s="263"/>
      <c r="R68" s="263"/>
    </row>
    <row r="69" spans="1:18" s="246" customFormat="1" x14ac:dyDescent="0.3">
      <c r="A69" s="1"/>
      <c r="B69" s="381"/>
      <c r="C69" s="8"/>
      <c r="D69" s="8"/>
      <c r="E69" s="8"/>
      <c r="F69" s="8"/>
      <c r="G69" s="8"/>
      <c r="H69" s="8"/>
      <c r="I69" s="8"/>
      <c r="J69" s="8"/>
      <c r="K69" s="8"/>
      <c r="L69" s="10"/>
      <c r="M69" s="11"/>
      <c r="N69" s="10"/>
      <c r="Q69" s="263"/>
      <c r="R69" s="263"/>
    </row>
    <row r="70" spans="1:18" s="246" customFormat="1" x14ac:dyDescent="0.3">
      <c r="A70" s="14"/>
      <c r="B70" s="381"/>
      <c r="C70" s="61"/>
      <c r="D70" s="60"/>
      <c r="E70" s="8"/>
      <c r="F70" s="8"/>
      <c r="G70" s="8"/>
      <c r="H70" s="8"/>
      <c r="I70" s="8"/>
      <c r="J70" s="8"/>
      <c r="K70" s="8"/>
      <c r="L70" s="75" t="s">
        <v>2</v>
      </c>
      <c r="M70" s="16"/>
      <c r="N70" s="75" t="s">
        <v>3</v>
      </c>
      <c r="Q70" s="263"/>
      <c r="R70" s="263"/>
    </row>
    <row r="71" spans="1:18" s="246" customFormat="1" x14ac:dyDescent="0.3">
      <c r="A71" s="1"/>
      <c r="B71" s="381"/>
      <c r="C71" s="8"/>
      <c r="D71" s="8"/>
      <c r="E71" s="8"/>
      <c r="F71" s="8"/>
      <c r="G71" s="8"/>
      <c r="H71" s="8"/>
      <c r="I71" s="8"/>
      <c r="J71" s="8"/>
      <c r="K71" s="8"/>
      <c r="L71" s="10"/>
      <c r="M71" s="11"/>
      <c r="N71" s="10"/>
      <c r="Q71" s="263"/>
      <c r="R71" s="263"/>
    </row>
    <row r="72" spans="1:18" s="246" customFormat="1" x14ac:dyDescent="0.3">
      <c r="A72" s="1"/>
      <c r="B72" s="29">
        <v>1</v>
      </c>
      <c r="C72" s="21" t="s">
        <v>34</v>
      </c>
      <c r="D72" s="8"/>
      <c r="E72" s="8"/>
      <c r="F72" s="8"/>
      <c r="G72" s="8"/>
      <c r="H72" s="8"/>
      <c r="I72" s="15" t="s">
        <v>35</v>
      </c>
      <c r="J72" s="13"/>
      <c r="K72" s="13"/>
      <c r="L72" s="79">
        <v>0</v>
      </c>
      <c r="M72" s="30"/>
      <c r="N72" s="79">
        <v>-19543.730891521074</v>
      </c>
      <c r="Q72" s="263"/>
      <c r="R72" s="263"/>
    </row>
    <row r="73" spans="1:18" s="246" customFormat="1" x14ac:dyDescent="0.3">
      <c r="A73" s="1"/>
      <c r="B73" s="381"/>
      <c r="C73" s="15"/>
      <c r="D73" s="14"/>
      <c r="E73" s="8"/>
      <c r="F73" s="8"/>
      <c r="G73" s="8"/>
      <c r="H73" s="8"/>
      <c r="I73" s="13"/>
      <c r="J73" s="8"/>
      <c r="K73" s="8"/>
      <c r="L73" s="10"/>
      <c r="M73" s="30"/>
      <c r="N73" s="10"/>
      <c r="Q73" s="263"/>
      <c r="R73" s="263"/>
    </row>
    <row r="74" spans="1:18" s="246" customFormat="1" x14ac:dyDescent="0.3">
      <c r="A74" s="1"/>
      <c r="B74" s="381"/>
      <c r="C74" s="8"/>
      <c r="D74" s="8"/>
      <c r="E74" s="8"/>
      <c r="F74" s="8"/>
      <c r="G74" s="8"/>
      <c r="H74" s="8"/>
      <c r="I74" s="8" t="s">
        <v>29</v>
      </c>
      <c r="J74" s="31" t="s">
        <v>36</v>
      </c>
      <c r="K74" s="31"/>
      <c r="L74" s="10">
        <v>0</v>
      </c>
      <c r="M74" s="30"/>
      <c r="N74" s="10">
        <v>-9073.190847092048</v>
      </c>
      <c r="Q74" s="263"/>
      <c r="R74" s="263"/>
    </row>
    <row r="75" spans="1:18" s="246" customFormat="1" x14ac:dyDescent="0.3">
      <c r="A75" s="1"/>
      <c r="B75" s="381"/>
      <c r="C75" s="8"/>
      <c r="D75" s="8"/>
      <c r="E75" s="8"/>
      <c r="F75" s="8"/>
      <c r="G75" s="8"/>
      <c r="H75" s="8"/>
      <c r="I75" s="13"/>
      <c r="J75" s="32" t="s">
        <v>37</v>
      </c>
      <c r="K75" s="32"/>
      <c r="L75" s="10">
        <v>0</v>
      </c>
      <c r="M75" s="30"/>
      <c r="N75" s="10">
        <v>-6293.9874294679958</v>
      </c>
      <c r="Q75" s="263"/>
      <c r="R75" s="263"/>
    </row>
    <row r="76" spans="1:18" s="246" customFormat="1" x14ac:dyDescent="0.3">
      <c r="A76" s="1"/>
      <c r="B76" s="381"/>
      <c r="C76" s="8"/>
      <c r="D76" s="8"/>
      <c r="E76" s="8"/>
      <c r="F76" s="8"/>
      <c r="G76" s="8"/>
      <c r="H76" s="8"/>
      <c r="I76" s="13"/>
      <c r="J76" s="31" t="s">
        <v>38</v>
      </c>
      <c r="K76" s="31"/>
      <c r="L76" s="10">
        <v>0</v>
      </c>
      <c r="M76" s="30"/>
      <c r="N76" s="10">
        <v>-4176.5526149610314</v>
      </c>
      <c r="Q76" s="263"/>
      <c r="R76" s="263"/>
    </row>
    <row r="77" spans="1:18" s="246" customFormat="1" ht="12.75" customHeight="1" x14ac:dyDescent="0.3">
      <c r="A77" s="1"/>
      <c r="B77" s="381"/>
      <c r="C77" s="8"/>
      <c r="D77" s="8"/>
      <c r="E77" s="8"/>
      <c r="F77" s="8"/>
      <c r="G77" s="8"/>
      <c r="H77" s="8"/>
      <c r="I77" s="8"/>
      <c r="J77" s="8"/>
      <c r="K77" s="8"/>
      <c r="L77" s="27"/>
      <c r="M77" s="30"/>
      <c r="N77" s="27"/>
      <c r="Q77" s="263"/>
      <c r="R77" s="263"/>
    </row>
    <row r="78" spans="1:18" s="246" customFormat="1" x14ac:dyDescent="0.3">
      <c r="A78" s="1"/>
      <c r="B78" s="29">
        <v>2</v>
      </c>
      <c r="C78" s="21" t="s">
        <v>39</v>
      </c>
      <c r="D78" s="8"/>
      <c r="E78" s="8"/>
      <c r="F78" s="8"/>
      <c r="G78" s="8"/>
      <c r="H78" s="8"/>
      <c r="I78" s="13"/>
      <c r="J78" s="13"/>
      <c r="K78" s="13"/>
      <c r="L78" s="10"/>
      <c r="M78" s="30"/>
      <c r="N78" s="10"/>
      <c r="Q78" s="263"/>
      <c r="R78" s="263"/>
    </row>
    <row r="79" spans="1:18" s="246" customFormat="1" x14ac:dyDescent="0.3">
      <c r="A79" s="1"/>
      <c r="B79" s="29"/>
      <c r="C79" s="21" t="s">
        <v>40</v>
      </c>
      <c r="D79" s="8"/>
      <c r="E79" s="8"/>
      <c r="F79" s="8"/>
      <c r="G79" s="8"/>
      <c r="H79" s="8"/>
      <c r="I79" s="13"/>
      <c r="J79" s="13"/>
      <c r="K79" s="13"/>
      <c r="L79" s="79">
        <v>-5724.3484795300828</v>
      </c>
      <c r="M79" s="30"/>
      <c r="N79" s="79">
        <v>-129.48291011498441</v>
      </c>
      <c r="Q79" s="263"/>
      <c r="R79" s="263"/>
    </row>
    <row r="80" spans="1:18" s="246" customFormat="1" ht="12.75" customHeight="1" x14ac:dyDescent="0.3">
      <c r="A80" s="1"/>
      <c r="B80" s="29"/>
      <c r="C80" s="21" t="s">
        <v>41</v>
      </c>
      <c r="D80" s="14"/>
      <c r="E80" s="8"/>
      <c r="F80" s="8"/>
      <c r="G80" s="8"/>
      <c r="H80" s="8"/>
      <c r="I80" s="13"/>
      <c r="J80" s="13"/>
      <c r="K80" s="13"/>
      <c r="L80" s="10"/>
      <c r="M80" s="30"/>
      <c r="N80" s="10"/>
      <c r="Q80" s="263"/>
      <c r="R80" s="263"/>
    </row>
    <row r="81" spans="1:18" s="248" customFormat="1" ht="14.4" x14ac:dyDescent="0.3">
      <c r="A81" s="8"/>
      <c r="B81" s="381"/>
      <c r="C81" s="8" t="s">
        <v>8</v>
      </c>
      <c r="D81" s="8" t="s">
        <v>42</v>
      </c>
      <c r="E81" s="8"/>
      <c r="F81" s="8"/>
      <c r="G81" s="8"/>
      <c r="H81" s="8"/>
      <c r="I81" s="15" t="s">
        <v>35</v>
      </c>
      <c r="J81" s="13"/>
      <c r="K81" s="13"/>
      <c r="L81" s="79">
        <v>-50032.790570755678</v>
      </c>
      <c r="M81" s="33"/>
      <c r="N81" s="79">
        <v>-22652.195348969119</v>
      </c>
      <c r="O81" s="246"/>
      <c r="P81" s="246"/>
      <c r="Q81" s="263"/>
      <c r="R81" s="263"/>
    </row>
    <row r="82" spans="1:18" s="248" customFormat="1" ht="9" customHeight="1" x14ac:dyDescent="0.3">
      <c r="A82" s="8"/>
      <c r="B82" s="381"/>
      <c r="C82" s="8"/>
      <c r="D82" s="8"/>
      <c r="E82" s="8"/>
      <c r="F82" s="8"/>
      <c r="G82" s="8"/>
      <c r="H82" s="8"/>
      <c r="I82" s="13"/>
      <c r="J82" s="8"/>
      <c r="K82" s="8"/>
      <c r="L82" s="10"/>
      <c r="M82" s="30"/>
      <c r="N82" s="10"/>
      <c r="O82" s="246"/>
      <c r="P82" s="246"/>
      <c r="Q82" s="263"/>
      <c r="R82" s="263"/>
    </row>
    <row r="83" spans="1:18" s="248" customFormat="1" ht="14.4" x14ac:dyDescent="0.3">
      <c r="A83" s="8"/>
      <c r="B83" s="8"/>
      <c r="C83" s="8"/>
      <c r="D83" s="8"/>
      <c r="E83" s="8"/>
      <c r="F83" s="8"/>
      <c r="G83" s="8"/>
      <c r="H83" s="8"/>
      <c r="I83" s="8" t="s">
        <v>29</v>
      </c>
      <c r="J83" s="31" t="s">
        <v>36</v>
      </c>
      <c r="K83" s="31"/>
      <c r="L83" s="10">
        <v>-14396.949250363426</v>
      </c>
      <c r="M83" s="11"/>
      <c r="N83" s="10">
        <v>-11162.408279115907</v>
      </c>
      <c r="O83" s="246"/>
      <c r="P83" s="246"/>
      <c r="Q83" s="263"/>
      <c r="R83" s="263"/>
    </row>
    <row r="84" spans="1:18" s="248" customFormat="1" ht="14.4" x14ac:dyDescent="0.3">
      <c r="A84" s="8"/>
      <c r="B84" s="8"/>
      <c r="C84" s="8"/>
      <c r="D84" s="8"/>
      <c r="E84" s="8"/>
      <c r="F84" s="8"/>
      <c r="G84" s="8"/>
      <c r="H84" s="8"/>
      <c r="I84" s="13"/>
      <c r="J84" s="32" t="s">
        <v>37</v>
      </c>
      <c r="K84" s="32"/>
      <c r="L84" s="10">
        <v>-11831.624486080738</v>
      </c>
      <c r="M84" s="11"/>
      <c r="N84" s="10">
        <v>-6129.9168452194026</v>
      </c>
      <c r="O84" s="246"/>
      <c r="P84" s="246"/>
      <c r="Q84" s="263"/>
      <c r="R84" s="263"/>
    </row>
    <row r="85" spans="1:18" s="248" customFormat="1" ht="14.4" x14ac:dyDescent="0.3">
      <c r="A85" s="8"/>
      <c r="B85" s="8"/>
      <c r="C85" s="8"/>
      <c r="D85" s="8"/>
      <c r="E85" s="8"/>
      <c r="F85" s="8"/>
      <c r="G85" s="8"/>
      <c r="H85" s="8"/>
      <c r="I85" s="13"/>
      <c r="J85" s="31" t="s">
        <v>38</v>
      </c>
      <c r="K85" s="31"/>
      <c r="L85" s="10">
        <v>-23804.216834311512</v>
      </c>
      <c r="M85" s="11"/>
      <c r="N85" s="10">
        <v>-5359.8702246338098</v>
      </c>
      <c r="O85" s="246"/>
      <c r="P85" s="246"/>
      <c r="Q85" s="263"/>
      <c r="R85" s="263"/>
    </row>
    <row r="86" spans="1:18" s="248" customFormat="1" ht="13.5" customHeight="1" x14ac:dyDescent="0.3">
      <c r="A86" s="8"/>
      <c r="B86" s="8"/>
      <c r="C86" s="8"/>
      <c r="D86" s="8"/>
      <c r="E86" s="8"/>
      <c r="F86" s="8"/>
      <c r="G86" s="8"/>
      <c r="H86" s="8"/>
      <c r="I86" s="13"/>
      <c r="J86" s="31"/>
      <c r="K86" s="31"/>
      <c r="L86" s="10"/>
      <c r="M86" s="30"/>
      <c r="N86" s="10"/>
      <c r="O86" s="246"/>
      <c r="P86" s="246"/>
      <c r="Q86" s="263"/>
      <c r="R86" s="263"/>
    </row>
    <row r="87" spans="1:18" s="248" customFormat="1" ht="14.4" x14ac:dyDescent="0.3">
      <c r="A87" s="8"/>
      <c r="B87" s="8"/>
      <c r="C87" s="8" t="s">
        <v>20</v>
      </c>
      <c r="D87" s="8" t="s">
        <v>43</v>
      </c>
      <c r="E87" s="8"/>
      <c r="F87" s="8"/>
      <c r="G87" s="8"/>
      <c r="H87" s="8"/>
      <c r="I87" s="15" t="s">
        <v>44</v>
      </c>
      <c r="J87" s="13"/>
      <c r="K87" s="13"/>
      <c r="L87" s="79">
        <v>44308.442091225596</v>
      </c>
      <c r="M87" s="30"/>
      <c r="N87" s="79">
        <v>22522.712438854134</v>
      </c>
      <c r="O87" s="246"/>
      <c r="P87" s="246"/>
      <c r="Q87" s="263"/>
      <c r="R87" s="263"/>
    </row>
    <row r="88" spans="1:18" s="248" customFormat="1" ht="9" customHeight="1" x14ac:dyDescent="0.3">
      <c r="A88" s="8"/>
      <c r="B88" s="8"/>
      <c r="C88" s="8"/>
      <c r="D88" s="8"/>
      <c r="E88" s="8"/>
      <c r="F88" s="8"/>
      <c r="G88" s="8"/>
      <c r="H88" s="8"/>
      <c r="I88" s="13"/>
      <c r="J88" s="8"/>
      <c r="K88" s="8"/>
      <c r="L88" s="10"/>
      <c r="M88" s="30"/>
      <c r="N88" s="10"/>
      <c r="O88" s="246"/>
      <c r="P88" s="246"/>
      <c r="Q88" s="263"/>
      <c r="R88" s="263"/>
    </row>
    <row r="89" spans="1:18" s="248" customFormat="1" ht="14.4" x14ac:dyDescent="0.3">
      <c r="A89" s="8"/>
      <c r="B89" s="8"/>
      <c r="C89" s="8"/>
      <c r="D89" s="8"/>
      <c r="E89" s="8"/>
      <c r="F89" s="8"/>
      <c r="G89" s="8"/>
      <c r="H89" s="8"/>
      <c r="I89" s="8" t="s">
        <v>29</v>
      </c>
      <c r="J89" s="31" t="s">
        <v>36</v>
      </c>
      <c r="K89" s="31"/>
      <c r="L89" s="10">
        <v>14124.962741064812</v>
      </c>
      <c r="M89" s="30"/>
      <c r="N89" s="10">
        <v>11095.799735053064</v>
      </c>
      <c r="O89" s="246"/>
      <c r="P89" s="246"/>
      <c r="Q89" s="263"/>
      <c r="R89" s="263"/>
    </row>
    <row r="90" spans="1:18" s="248" customFormat="1" ht="14.4" x14ac:dyDescent="0.3">
      <c r="A90" s="8"/>
      <c r="B90" s="8"/>
      <c r="C90" s="8"/>
      <c r="D90" s="8"/>
      <c r="E90" s="8"/>
      <c r="F90" s="8"/>
      <c r="G90" s="8"/>
      <c r="H90" s="8"/>
      <c r="I90" s="13"/>
      <c r="J90" s="32" t="s">
        <v>37</v>
      </c>
      <c r="K90" s="32"/>
      <c r="L90" s="10">
        <v>11565.8357830001</v>
      </c>
      <c r="M90" s="30"/>
      <c r="N90" s="10">
        <v>6056.1211250725428</v>
      </c>
      <c r="O90" s="246"/>
      <c r="P90" s="246"/>
      <c r="Q90" s="263"/>
      <c r="R90" s="263"/>
    </row>
    <row r="91" spans="1:18" s="248" customFormat="1" ht="14.4" x14ac:dyDescent="0.3">
      <c r="A91" s="8"/>
      <c r="B91" s="8"/>
      <c r="C91" s="8"/>
      <c r="D91" s="8"/>
      <c r="E91" s="8"/>
      <c r="F91" s="8"/>
      <c r="G91" s="8"/>
      <c r="H91" s="8"/>
      <c r="I91" s="13"/>
      <c r="J91" s="31" t="s">
        <v>38</v>
      </c>
      <c r="K91" s="31"/>
      <c r="L91" s="10">
        <v>18617.643567160681</v>
      </c>
      <c r="M91" s="30"/>
      <c r="N91" s="10">
        <v>5370.7915787285283</v>
      </c>
      <c r="O91" s="246"/>
      <c r="P91" s="246"/>
      <c r="Q91" s="263"/>
      <c r="R91" s="263"/>
    </row>
    <row r="92" spans="1:18" s="248" customFormat="1" ht="12" customHeight="1" x14ac:dyDescent="0.3">
      <c r="A92" s="8"/>
      <c r="B92" s="8"/>
      <c r="C92" s="8"/>
      <c r="D92" s="8"/>
      <c r="E92" s="8"/>
      <c r="F92" s="8"/>
      <c r="G92" s="8"/>
      <c r="H92" s="8"/>
      <c r="I92" s="13"/>
      <c r="J92" s="13"/>
      <c r="K92" s="13"/>
      <c r="L92" s="10"/>
      <c r="M92" s="30"/>
      <c r="N92" s="10"/>
      <c r="O92" s="246"/>
      <c r="P92" s="246"/>
      <c r="Q92" s="263"/>
      <c r="R92" s="263"/>
    </row>
    <row r="93" spans="1:18" s="248" customFormat="1" ht="14.4" x14ac:dyDescent="0.3">
      <c r="A93" s="8"/>
      <c r="B93" s="29">
        <v>3</v>
      </c>
      <c r="C93" s="21" t="s">
        <v>121</v>
      </c>
      <c r="D93" s="8"/>
      <c r="E93" s="8"/>
      <c r="F93" s="8"/>
      <c r="G93" s="8"/>
      <c r="H93" s="8"/>
      <c r="I93" s="8"/>
      <c r="J93" s="8"/>
      <c r="K93" s="8"/>
      <c r="L93" s="79">
        <v>-15502.103534574146</v>
      </c>
      <c r="M93" s="33"/>
      <c r="N93" s="79">
        <v>0</v>
      </c>
      <c r="O93" s="246"/>
      <c r="P93" s="246"/>
      <c r="Q93" s="263"/>
      <c r="R93" s="263"/>
    </row>
    <row r="94" spans="1:18" s="248" customFormat="1" ht="35.25" customHeight="1" x14ac:dyDescent="0.3">
      <c r="A94" s="8"/>
      <c r="B94" s="8"/>
      <c r="C94" s="8" t="s">
        <v>122</v>
      </c>
      <c r="D94" s="8"/>
      <c r="E94" s="8"/>
      <c r="F94" s="8"/>
      <c r="G94" s="8"/>
      <c r="H94" s="8"/>
      <c r="I94" s="15" t="s">
        <v>44</v>
      </c>
      <c r="J94" s="13"/>
      <c r="K94" s="13"/>
      <c r="L94" s="17">
        <v>-15502.103534574146</v>
      </c>
      <c r="M94" s="46"/>
      <c r="N94" s="17">
        <v>0</v>
      </c>
      <c r="O94" s="246"/>
      <c r="P94" s="246"/>
      <c r="Q94" s="263"/>
      <c r="R94" s="263"/>
    </row>
    <row r="95" spans="1:18" s="248" customFormat="1" ht="18.75" customHeight="1" x14ac:dyDescent="0.3">
      <c r="A95" s="8"/>
      <c r="B95" s="8"/>
      <c r="C95" s="8"/>
      <c r="D95" s="8"/>
      <c r="E95" s="8"/>
      <c r="F95" s="8"/>
      <c r="G95" s="8"/>
      <c r="H95" s="8"/>
      <c r="I95" s="8" t="s">
        <v>29</v>
      </c>
      <c r="J95" s="31" t="s">
        <v>36</v>
      </c>
      <c r="K95" s="8"/>
      <c r="L95" s="10">
        <v>-10144.2470469583</v>
      </c>
      <c r="M95" s="11"/>
      <c r="N95" s="10">
        <v>0</v>
      </c>
      <c r="O95" s="246"/>
      <c r="P95" s="246"/>
      <c r="Q95" s="263"/>
      <c r="R95" s="263"/>
    </row>
    <row r="96" spans="1:18" s="248" customFormat="1" ht="14.4" x14ac:dyDescent="0.3">
      <c r="A96" s="8"/>
      <c r="B96" s="8"/>
      <c r="C96" s="8"/>
      <c r="D96" s="8"/>
      <c r="E96" s="8"/>
      <c r="F96" s="8"/>
      <c r="G96" s="8"/>
      <c r="H96" s="8"/>
      <c r="I96" s="8"/>
      <c r="J96" s="32" t="s">
        <v>37</v>
      </c>
      <c r="K96" s="8"/>
      <c r="L96" s="10">
        <v>-5245.2850725856979</v>
      </c>
      <c r="M96" s="11"/>
      <c r="N96" s="10">
        <v>0</v>
      </c>
      <c r="O96" s="246"/>
      <c r="P96" s="246"/>
      <c r="Q96" s="263"/>
      <c r="R96" s="263"/>
    </row>
    <row r="97" spans="1:18" s="246" customFormat="1" x14ac:dyDescent="0.3">
      <c r="A97" s="1"/>
      <c r="B97" s="8"/>
      <c r="C97" s="8"/>
      <c r="D97" s="8"/>
      <c r="E97" s="8"/>
      <c r="F97" s="8"/>
      <c r="G97" s="8"/>
      <c r="H97" s="8"/>
      <c r="I97" s="8"/>
      <c r="J97" s="31" t="s">
        <v>38</v>
      </c>
      <c r="K97" s="8"/>
      <c r="L97" s="10">
        <v>-112.57141503014799</v>
      </c>
      <c r="M97" s="11"/>
      <c r="N97" s="10">
        <v>0</v>
      </c>
      <c r="Q97" s="263"/>
      <c r="R97" s="263"/>
    </row>
    <row r="98" spans="1:18" s="246" customFormat="1" ht="9" customHeight="1" x14ac:dyDescent="0.3">
      <c r="A98" s="1"/>
      <c r="B98" s="381"/>
      <c r="C98" s="8"/>
      <c r="D98" s="8"/>
      <c r="E98" s="8"/>
      <c r="F98" s="8"/>
      <c r="G98" s="8"/>
      <c r="H98" s="8"/>
      <c r="I98" s="8"/>
      <c r="J98" s="8"/>
      <c r="K98" s="8"/>
      <c r="L98" s="10"/>
      <c r="M98" s="11"/>
      <c r="N98" s="10"/>
      <c r="Q98" s="263"/>
      <c r="R98" s="263"/>
    </row>
    <row r="99" spans="1:18" s="246" customFormat="1" x14ac:dyDescent="0.3">
      <c r="A99" s="1"/>
      <c r="B99" s="381"/>
      <c r="C99" s="8" t="s">
        <v>123</v>
      </c>
      <c r="D99" s="8"/>
      <c r="E99" s="8"/>
      <c r="F99" s="8"/>
      <c r="G99" s="8"/>
      <c r="H99" s="22"/>
      <c r="I99" s="15" t="s">
        <v>44</v>
      </c>
      <c r="J99" s="13"/>
      <c r="K99" s="13"/>
      <c r="L99" s="17">
        <v>0</v>
      </c>
      <c r="M99" s="46"/>
      <c r="N99" s="17">
        <v>0</v>
      </c>
      <c r="Q99" s="263"/>
      <c r="R99" s="263"/>
    </row>
    <row r="100" spans="1:18" s="246" customFormat="1" ht="19.5" customHeight="1" x14ac:dyDescent="0.3">
      <c r="A100" s="1"/>
      <c r="B100" s="8"/>
      <c r="C100" s="8"/>
      <c r="D100" s="8"/>
      <c r="E100" s="8"/>
      <c r="F100" s="8"/>
      <c r="G100" s="8"/>
      <c r="H100" s="8"/>
      <c r="I100" s="8" t="s">
        <v>29</v>
      </c>
      <c r="J100" s="31" t="s">
        <v>36</v>
      </c>
      <c r="K100" s="8"/>
      <c r="L100" s="10">
        <v>0</v>
      </c>
      <c r="M100" s="11"/>
      <c r="N100" s="10">
        <v>0</v>
      </c>
      <c r="Q100" s="263"/>
      <c r="R100" s="263"/>
    </row>
    <row r="101" spans="1:18" s="246" customFormat="1" x14ac:dyDescent="0.3">
      <c r="A101" s="1"/>
      <c r="B101" s="381"/>
      <c r="C101" s="8"/>
      <c r="D101" s="8"/>
      <c r="E101" s="8"/>
      <c r="F101" s="8"/>
      <c r="G101" s="8"/>
      <c r="H101" s="8"/>
      <c r="I101" s="8"/>
      <c r="J101" s="32" t="s">
        <v>37</v>
      </c>
      <c r="K101" s="8"/>
      <c r="L101" s="10">
        <v>0</v>
      </c>
      <c r="M101" s="11"/>
      <c r="N101" s="10">
        <v>0</v>
      </c>
      <c r="Q101" s="263"/>
      <c r="R101" s="263"/>
    </row>
    <row r="102" spans="1:18" s="246" customFormat="1" x14ac:dyDescent="0.3">
      <c r="A102" s="34"/>
      <c r="B102" s="13"/>
      <c r="C102" s="13"/>
      <c r="D102" s="13"/>
      <c r="E102" s="13"/>
      <c r="F102" s="13"/>
      <c r="G102" s="13"/>
      <c r="H102" s="13"/>
      <c r="I102" s="8"/>
      <c r="J102" s="31" t="s">
        <v>38</v>
      </c>
      <c r="K102" s="8"/>
      <c r="L102" s="10">
        <v>0</v>
      </c>
      <c r="M102" s="11"/>
      <c r="N102" s="10">
        <v>0</v>
      </c>
      <c r="Q102" s="263"/>
      <c r="R102" s="263"/>
    </row>
    <row r="103" spans="1:18" s="246" customFormat="1" x14ac:dyDescent="0.3">
      <c r="A103" s="34"/>
      <c r="B103" s="13"/>
      <c r="C103" s="13"/>
      <c r="D103" s="13"/>
      <c r="E103" s="13"/>
      <c r="F103" s="13"/>
      <c r="G103" s="13"/>
      <c r="H103" s="13"/>
      <c r="I103" s="8"/>
      <c r="J103" s="31"/>
      <c r="K103" s="8"/>
      <c r="L103" s="10"/>
      <c r="M103" s="11"/>
      <c r="N103" s="10"/>
      <c r="Q103" s="263"/>
      <c r="R103" s="263"/>
    </row>
    <row r="104" spans="1:18" s="246" customFormat="1" x14ac:dyDescent="0.3">
      <c r="A104" s="34"/>
      <c r="B104" s="13"/>
      <c r="C104" s="8" t="s">
        <v>124</v>
      </c>
      <c r="D104" s="8"/>
      <c r="E104" s="8"/>
      <c r="F104" s="8"/>
      <c r="G104" s="8"/>
      <c r="H104" s="8" t="s">
        <v>112</v>
      </c>
      <c r="I104" s="15" t="s">
        <v>44</v>
      </c>
      <c r="J104" s="13"/>
      <c r="K104" s="13"/>
      <c r="L104" s="17">
        <v>0</v>
      </c>
      <c r="M104" s="46"/>
      <c r="N104" s="17">
        <v>0</v>
      </c>
      <c r="Q104" s="263"/>
      <c r="R104" s="263"/>
    </row>
    <row r="105" spans="1:18" s="246" customFormat="1" x14ac:dyDescent="0.3">
      <c r="A105" s="34"/>
      <c r="B105" s="13"/>
      <c r="C105" s="8"/>
      <c r="D105" s="8"/>
      <c r="E105" s="8"/>
      <c r="F105" s="8"/>
      <c r="G105" s="8"/>
      <c r="H105" s="8"/>
      <c r="I105" s="8" t="s">
        <v>29</v>
      </c>
      <c r="J105" s="31" t="s">
        <v>36</v>
      </c>
      <c r="K105" s="8"/>
      <c r="L105" s="10">
        <v>0</v>
      </c>
      <c r="M105" s="11"/>
      <c r="N105" s="10">
        <v>0</v>
      </c>
      <c r="Q105" s="263"/>
      <c r="R105" s="263"/>
    </row>
    <row r="106" spans="1:18" s="246" customFormat="1" x14ac:dyDescent="0.3">
      <c r="A106" s="34"/>
      <c r="B106" s="13"/>
      <c r="C106" s="8"/>
      <c r="D106" s="8"/>
      <c r="E106" s="8"/>
      <c r="F106" s="8"/>
      <c r="G106" s="8"/>
      <c r="H106" s="8"/>
      <c r="I106" s="8"/>
      <c r="J106" s="32" t="s">
        <v>37</v>
      </c>
      <c r="K106" s="8"/>
      <c r="L106" s="389">
        <v>0</v>
      </c>
      <c r="M106" s="390"/>
      <c r="N106" s="389">
        <v>0</v>
      </c>
      <c r="Q106" s="263"/>
      <c r="R106" s="263"/>
    </row>
    <row r="107" spans="1:18" s="246" customFormat="1" x14ac:dyDescent="0.3">
      <c r="A107" s="34"/>
      <c r="B107" s="13"/>
      <c r="C107" s="8"/>
      <c r="D107" s="8"/>
      <c r="E107" s="8"/>
      <c r="F107" s="8"/>
      <c r="G107" s="8"/>
      <c r="H107" s="8"/>
      <c r="I107" s="8"/>
      <c r="J107" s="31" t="s">
        <v>38</v>
      </c>
      <c r="K107" s="8"/>
      <c r="L107" s="389">
        <v>0</v>
      </c>
      <c r="M107" s="390"/>
      <c r="N107" s="389">
        <v>0</v>
      </c>
      <c r="Q107" s="263"/>
      <c r="R107" s="263"/>
    </row>
    <row r="108" spans="1:18" s="246" customFormat="1" x14ac:dyDescent="0.3">
      <c r="A108" s="34"/>
      <c r="B108" s="13"/>
      <c r="C108" s="8"/>
      <c r="D108" s="8"/>
      <c r="E108" s="8"/>
      <c r="F108" s="8"/>
      <c r="G108" s="8"/>
      <c r="H108" s="8"/>
      <c r="I108" s="8"/>
      <c r="J108" s="8"/>
      <c r="K108" s="8"/>
      <c r="L108" s="10"/>
      <c r="M108" s="11"/>
      <c r="N108" s="10"/>
      <c r="Q108" s="263"/>
      <c r="R108" s="263"/>
    </row>
    <row r="109" spans="1:18" s="246" customFormat="1" x14ac:dyDescent="0.3">
      <c r="A109" s="34"/>
      <c r="B109" s="13"/>
      <c r="C109" s="8" t="s">
        <v>125</v>
      </c>
      <c r="D109" s="8"/>
      <c r="E109" s="8"/>
      <c r="F109" s="8"/>
      <c r="G109" s="8"/>
      <c r="H109" s="22" t="s">
        <v>126</v>
      </c>
      <c r="I109" s="15" t="s">
        <v>44</v>
      </c>
      <c r="J109" s="13"/>
      <c r="K109" s="13"/>
      <c r="L109" s="17">
        <v>0</v>
      </c>
      <c r="M109" s="46"/>
      <c r="N109" s="17">
        <v>0</v>
      </c>
      <c r="Q109" s="263"/>
      <c r="R109" s="263"/>
    </row>
    <row r="110" spans="1:18" s="246" customFormat="1" x14ac:dyDescent="0.3">
      <c r="A110" s="34"/>
      <c r="B110" s="13"/>
      <c r="C110" s="8"/>
      <c r="D110" s="8"/>
      <c r="E110" s="8"/>
      <c r="F110" s="8"/>
      <c r="G110" s="8"/>
      <c r="H110" s="8"/>
      <c r="I110" s="8" t="s">
        <v>29</v>
      </c>
      <c r="J110" s="31" t="s">
        <v>36</v>
      </c>
      <c r="K110" s="8"/>
      <c r="L110" s="10">
        <v>0</v>
      </c>
      <c r="M110" s="11"/>
      <c r="N110" s="10">
        <v>0</v>
      </c>
      <c r="Q110" s="263"/>
      <c r="R110" s="263"/>
    </row>
    <row r="111" spans="1:18" s="246" customFormat="1" x14ac:dyDescent="0.3">
      <c r="A111" s="34"/>
      <c r="B111" s="13"/>
      <c r="C111" s="8"/>
      <c r="D111" s="8"/>
      <c r="E111" s="8"/>
      <c r="F111" s="8"/>
      <c r="G111" s="8"/>
      <c r="H111" s="8"/>
      <c r="I111" s="8"/>
      <c r="J111" s="32" t="s">
        <v>37</v>
      </c>
      <c r="K111" s="8"/>
      <c r="L111" s="389">
        <v>0</v>
      </c>
      <c r="M111" s="390"/>
      <c r="N111" s="389">
        <v>0</v>
      </c>
      <c r="Q111" s="263"/>
      <c r="R111" s="263"/>
    </row>
    <row r="112" spans="1:18" s="246" customFormat="1" x14ac:dyDescent="0.3">
      <c r="A112" s="34"/>
      <c r="B112" s="13"/>
      <c r="C112" s="13"/>
      <c r="D112" s="13"/>
      <c r="E112" s="13"/>
      <c r="F112" s="13"/>
      <c r="G112" s="13"/>
      <c r="H112" s="13"/>
      <c r="I112" s="8"/>
      <c r="J112" s="31" t="s">
        <v>38</v>
      </c>
      <c r="K112" s="8"/>
      <c r="L112" s="389">
        <v>0</v>
      </c>
      <c r="M112" s="390"/>
      <c r="N112" s="389">
        <v>0</v>
      </c>
      <c r="Q112" s="263"/>
      <c r="R112" s="263"/>
    </row>
    <row r="113" spans="1:18" s="246" customFormat="1" ht="42" customHeight="1" x14ac:dyDescent="0.3">
      <c r="A113" s="1"/>
      <c r="B113" s="18" t="s">
        <v>45</v>
      </c>
      <c r="C113" s="8"/>
      <c r="D113" s="8"/>
      <c r="E113" s="8"/>
      <c r="F113" s="8"/>
      <c r="G113" s="8"/>
      <c r="H113" s="8"/>
      <c r="I113" s="8"/>
      <c r="J113" s="8"/>
      <c r="K113" s="8"/>
      <c r="L113" s="17">
        <v>-21226.45201410423</v>
      </c>
      <c r="M113" s="46"/>
      <c r="N113" s="17">
        <v>-19673.213801636059</v>
      </c>
      <c r="Q113" s="263"/>
      <c r="R113" s="263"/>
    </row>
    <row r="114" spans="1:18" s="246" customFormat="1" x14ac:dyDescent="0.3">
      <c r="A114" s="1"/>
      <c r="B114" s="18"/>
      <c r="C114" s="8"/>
      <c r="D114" s="8"/>
      <c r="E114" s="8"/>
      <c r="F114" s="8"/>
      <c r="G114" s="8"/>
      <c r="H114" s="8"/>
      <c r="I114" s="8"/>
      <c r="J114" s="8"/>
      <c r="K114" s="8"/>
      <c r="L114" s="79"/>
      <c r="M114" s="35"/>
      <c r="N114" s="79"/>
      <c r="Q114" s="263"/>
      <c r="R114" s="263"/>
    </row>
    <row r="115" spans="1:18" s="246" customFormat="1" x14ac:dyDescent="0.3">
      <c r="A115" s="1"/>
      <c r="B115" s="1"/>
      <c r="C115" s="8"/>
      <c r="D115" s="8"/>
      <c r="E115" s="8"/>
      <c r="F115" s="8"/>
      <c r="G115" s="8"/>
      <c r="H115" s="8"/>
      <c r="I115" s="8"/>
      <c r="J115" s="8"/>
      <c r="K115" s="8"/>
      <c r="L115" s="10"/>
      <c r="M115" s="11"/>
      <c r="N115" s="10"/>
      <c r="Q115" s="263"/>
      <c r="R115" s="263"/>
    </row>
    <row r="116" spans="1:18" s="246" customFormat="1" x14ac:dyDescent="0.3">
      <c r="A116" s="1"/>
      <c r="B116" s="8"/>
      <c r="C116" s="8"/>
      <c r="D116" s="8"/>
      <c r="E116" s="8"/>
      <c r="F116" s="8"/>
      <c r="G116" s="8"/>
      <c r="H116" s="8"/>
      <c r="I116" s="8"/>
      <c r="J116" s="8"/>
      <c r="K116" s="8"/>
      <c r="L116" s="10"/>
      <c r="M116" s="11"/>
      <c r="N116" s="10"/>
      <c r="Q116" s="263"/>
      <c r="R116" s="263"/>
    </row>
    <row r="117" spans="1:18" s="246" customFormat="1" ht="17.25" customHeight="1" x14ac:dyDescent="0.3">
      <c r="A117" s="1"/>
      <c r="B117" s="8"/>
      <c r="C117" s="8"/>
      <c r="D117" s="8"/>
      <c r="E117" s="8"/>
      <c r="F117" s="8"/>
      <c r="G117" s="8"/>
      <c r="H117" s="8"/>
      <c r="I117" s="8"/>
      <c r="J117" s="8"/>
      <c r="K117" s="8"/>
      <c r="L117" s="10"/>
      <c r="M117" s="11"/>
      <c r="N117" s="10"/>
      <c r="Q117" s="263"/>
      <c r="R117" s="263"/>
    </row>
    <row r="118" spans="1:18" s="246" customFormat="1" x14ac:dyDescent="0.3">
      <c r="A118" s="18" t="s">
        <v>78</v>
      </c>
      <c r="B118" s="8"/>
      <c r="C118" s="8"/>
      <c r="D118" s="8"/>
      <c r="E118" s="8"/>
      <c r="F118" s="8"/>
      <c r="G118" s="8"/>
      <c r="H118" s="8"/>
      <c r="I118" s="8"/>
      <c r="J118" s="8"/>
      <c r="K118" s="8"/>
      <c r="L118" s="10"/>
      <c r="M118" s="11"/>
      <c r="N118" s="10"/>
      <c r="Q118" s="263"/>
      <c r="R118" s="263"/>
    </row>
    <row r="119" spans="1:18" s="246" customFormat="1" x14ac:dyDescent="0.3">
      <c r="A119" s="1"/>
      <c r="B119" s="381"/>
      <c r="C119" s="8"/>
      <c r="D119" s="8"/>
      <c r="E119" s="8"/>
      <c r="F119" s="8"/>
      <c r="G119" s="8"/>
      <c r="H119" s="8"/>
      <c r="I119" s="8"/>
      <c r="J119" s="8"/>
      <c r="K119" s="8"/>
      <c r="L119" s="10"/>
      <c r="M119" s="11"/>
      <c r="N119" s="10"/>
      <c r="Q119" s="263"/>
      <c r="R119" s="263"/>
    </row>
    <row r="120" spans="1:18" s="246" customFormat="1" x14ac:dyDescent="0.3">
      <c r="A120" s="14"/>
      <c r="B120" s="14"/>
      <c r="C120" s="61"/>
      <c r="D120" s="60"/>
      <c r="E120" s="8"/>
      <c r="F120" s="8"/>
      <c r="G120" s="8"/>
      <c r="H120" s="8"/>
      <c r="I120" s="49" t="s">
        <v>1</v>
      </c>
      <c r="J120" s="8"/>
      <c r="K120" s="8"/>
      <c r="L120" s="75" t="s">
        <v>2</v>
      </c>
      <c r="M120" s="16"/>
      <c r="N120" s="75" t="s">
        <v>3</v>
      </c>
      <c r="Q120" s="263"/>
      <c r="R120" s="263"/>
    </row>
    <row r="121" spans="1:18" s="246" customFormat="1" x14ac:dyDescent="0.3">
      <c r="A121" s="1"/>
      <c r="B121" s="381"/>
      <c r="C121" s="8"/>
      <c r="D121" s="8"/>
      <c r="E121" s="8"/>
      <c r="F121" s="8"/>
      <c r="G121" s="8"/>
      <c r="H121" s="8"/>
      <c r="I121" s="15"/>
      <c r="J121" s="15"/>
      <c r="K121" s="15"/>
      <c r="L121" s="11"/>
      <c r="M121" s="11"/>
      <c r="N121" s="11"/>
      <c r="Q121" s="263"/>
      <c r="R121" s="263"/>
    </row>
    <row r="122" spans="1:18" s="246" customFormat="1" x14ac:dyDescent="0.3">
      <c r="A122" s="1"/>
      <c r="B122" s="29">
        <v>1</v>
      </c>
      <c r="C122" s="36" t="s">
        <v>46</v>
      </c>
      <c r="D122" s="8"/>
      <c r="E122" s="8"/>
      <c r="F122" s="8"/>
      <c r="G122" s="8"/>
      <c r="H122" s="8"/>
      <c r="I122" s="13"/>
      <c r="J122" s="13"/>
      <c r="K122" s="13"/>
      <c r="L122" s="79">
        <v>0</v>
      </c>
      <c r="M122" s="11"/>
      <c r="N122" s="79">
        <v>0</v>
      </c>
      <c r="Q122" s="263"/>
      <c r="R122" s="263"/>
    </row>
    <row r="123" spans="1:18" s="246" customFormat="1" x14ac:dyDescent="0.3">
      <c r="A123" s="1"/>
      <c r="B123" s="381"/>
      <c r="C123" s="8"/>
      <c r="D123" s="8"/>
      <c r="E123" s="8"/>
      <c r="F123" s="8"/>
      <c r="G123" s="8"/>
      <c r="H123" s="8"/>
      <c r="I123" s="13"/>
      <c r="J123" s="13"/>
      <c r="K123" s="13"/>
      <c r="L123" s="10"/>
      <c r="M123" s="30"/>
      <c r="N123" s="10"/>
      <c r="Q123" s="263"/>
      <c r="R123" s="263"/>
    </row>
    <row r="124" spans="1:18" s="246" customFormat="1" x14ac:dyDescent="0.3">
      <c r="A124" s="1"/>
      <c r="B124" s="381"/>
      <c r="C124" s="8" t="s">
        <v>8</v>
      </c>
      <c r="D124" s="8" t="s">
        <v>47</v>
      </c>
      <c r="E124" s="8"/>
      <c r="F124" s="8"/>
      <c r="G124" s="8"/>
      <c r="H124" s="8"/>
      <c r="I124" s="13"/>
      <c r="J124" s="13"/>
      <c r="K124" s="13"/>
      <c r="L124" s="391">
        <v>0</v>
      </c>
      <c r="M124" s="37"/>
      <c r="N124" s="391">
        <v>0</v>
      </c>
      <c r="Q124" s="263"/>
      <c r="R124" s="263"/>
    </row>
    <row r="125" spans="1:18" s="246" customFormat="1" x14ac:dyDescent="0.3">
      <c r="A125" s="1"/>
      <c r="B125" s="381"/>
      <c r="C125" s="8" t="s">
        <v>20</v>
      </c>
      <c r="D125" s="8" t="s">
        <v>48</v>
      </c>
      <c r="E125" s="8"/>
      <c r="F125" s="8"/>
      <c r="G125" s="8"/>
      <c r="H125" s="8"/>
      <c r="I125" s="87"/>
      <c r="J125" s="13"/>
      <c r="K125" s="13"/>
      <c r="L125" s="391">
        <v>0</v>
      </c>
      <c r="M125" s="37"/>
      <c r="N125" s="391">
        <v>0</v>
      </c>
      <c r="Q125" s="263"/>
      <c r="R125" s="263"/>
    </row>
    <row r="126" spans="1:18" s="246" customFormat="1" x14ac:dyDescent="0.3">
      <c r="A126" s="1"/>
      <c r="B126" s="381"/>
      <c r="C126" s="8"/>
      <c r="D126" s="8"/>
      <c r="E126" s="8"/>
      <c r="F126" s="8"/>
      <c r="G126" s="8"/>
      <c r="H126" s="8"/>
      <c r="I126" s="13"/>
      <c r="J126" s="13"/>
      <c r="K126" s="13"/>
      <c r="L126" s="10"/>
      <c r="M126" s="30"/>
      <c r="N126" s="10"/>
      <c r="Q126" s="263"/>
      <c r="R126" s="263"/>
    </row>
    <row r="127" spans="1:18" s="246" customFormat="1" x14ac:dyDescent="0.3">
      <c r="A127" s="1"/>
      <c r="B127" s="381"/>
      <c r="C127" s="8"/>
      <c r="D127" s="8"/>
      <c r="E127" s="8"/>
      <c r="F127" s="8"/>
      <c r="G127" s="8"/>
      <c r="H127" s="8"/>
      <c r="I127" s="13"/>
      <c r="J127" s="13"/>
      <c r="K127" s="13"/>
      <c r="L127" s="10"/>
      <c r="M127" s="30"/>
      <c r="N127" s="10"/>
      <c r="Q127" s="263"/>
      <c r="R127" s="263"/>
    </row>
    <row r="128" spans="1:18" s="246" customFormat="1" x14ac:dyDescent="0.3">
      <c r="A128" s="1"/>
      <c r="B128" s="29">
        <v>2</v>
      </c>
      <c r="C128" s="21" t="s">
        <v>49</v>
      </c>
      <c r="D128" s="8"/>
      <c r="E128" s="8"/>
      <c r="F128" s="8"/>
      <c r="G128" s="8"/>
      <c r="H128" s="8"/>
      <c r="I128" s="13"/>
      <c r="J128" s="13"/>
      <c r="K128" s="13"/>
      <c r="L128" s="384">
        <v>0</v>
      </c>
      <c r="M128" s="46"/>
      <c r="N128" s="384">
        <v>0</v>
      </c>
      <c r="Q128" s="263"/>
      <c r="R128" s="263"/>
    </row>
    <row r="129" spans="1:32" x14ac:dyDescent="0.3">
      <c r="B129" s="29"/>
      <c r="C129" s="21" t="s">
        <v>41</v>
      </c>
      <c r="G129" s="14"/>
      <c r="I129" s="13"/>
      <c r="J129" s="13"/>
      <c r="K129" s="13"/>
      <c r="M129" s="30"/>
      <c r="Q129" s="263"/>
      <c r="R129" s="263"/>
    </row>
    <row r="130" spans="1:32" x14ac:dyDescent="0.3">
      <c r="I130" s="13"/>
      <c r="J130" s="13"/>
      <c r="K130" s="13"/>
      <c r="M130" s="30"/>
      <c r="Q130" s="263"/>
      <c r="R130" s="263"/>
    </row>
    <row r="131" spans="1:32" x14ac:dyDescent="0.3">
      <c r="B131" s="29">
        <v>3</v>
      </c>
      <c r="C131" s="21" t="s">
        <v>50</v>
      </c>
      <c r="J131" s="87" t="s">
        <v>51</v>
      </c>
      <c r="K131" s="87"/>
      <c r="L131" s="79">
        <v>0</v>
      </c>
      <c r="M131" s="30"/>
      <c r="N131" s="79">
        <v>0</v>
      </c>
      <c r="Q131" s="263"/>
      <c r="R131" s="263"/>
    </row>
    <row r="132" spans="1:32" s="264" customFormat="1" x14ac:dyDescent="0.3">
      <c r="A132" s="3"/>
      <c r="B132" s="97"/>
      <c r="C132" s="97"/>
      <c r="D132" s="97"/>
      <c r="E132" s="38"/>
      <c r="F132" s="97"/>
      <c r="G132" s="97"/>
      <c r="H132" s="97"/>
      <c r="I132" s="97"/>
      <c r="J132" s="89"/>
      <c r="K132" s="89"/>
      <c r="L132" s="10"/>
      <c r="M132" s="100"/>
      <c r="N132" s="1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8" t="s">
        <v>8</v>
      </c>
      <c r="D133" s="8" t="s">
        <v>52</v>
      </c>
      <c r="J133" s="87" t="s">
        <v>51</v>
      </c>
      <c r="K133" s="87"/>
      <c r="L133" s="386">
        <v>0</v>
      </c>
      <c r="M133" s="30"/>
      <c r="N133" s="386">
        <v>0</v>
      </c>
      <c r="Q133" s="263"/>
      <c r="R133" s="263"/>
    </row>
    <row r="134" spans="1:32" x14ac:dyDescent="0.3">
      <c r="C134" s="8" t="s">
        <v>20</v>
      </c>
      <c r="D134" s="8" t="s">
        <v>53</v>
      </c>
      <c r="I134" s="13"/>
      <c r="J134" s="13"/>
      <c r="K134" s="13"/>
      <c r="L134" s="386">
        <v>0</v>
      </c>
      <c r="M134" s="30"/>
      <c r="N134" s="386">
        <v>0</v>
      </c>
      <c r="Q134" s="263"/>
      <c r="R134" s="263"/>
    </row>
    <row r="135" spans="1:32" x14ac:dyDescent="0.3">
      <c r="C135" s="8" t="s">
        <v>54</v>
      </c>
      <c r="D135" s="8" t="s">
        <v>55</v>
      </c>
      <c r="I135" s="13"/>
      <c r="J135" s="13"/>
      <c r="K135" s="13"/>
      <c r="L135" s="386">
        <v>0</v>
      </c>
      <c r="M135" s="30"/>
      <c r="N135" s="386">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18" t="s">
        <v>79</v>
      </c>
      <c r="I140" s="50" t="s">
        <v>1</v>
      </c>
      <c r="J140" s="28"/>
      <c r="K140" s="28"/>
      <c r="L140" s="75" t="s">
        <v>2</v>
      </c>
      <c r="M140" s="16"/>
      <c r="N140" s="75" t="s">
        <v>3</v>
      </c>
      <c r="Q140" s="263"/>
      <c r="R140" s="263"/>
    </row>
    <row r="141" spans="1:32" s="253" customFormat="1" ht="28.5" customHeight="1" x14ac:dyDescent="0.3">
      <c r="A141" s="14"/>
      <c r="B141" s="14"/>
      <c r="C141" s="61"/>
      <c r="D141" s="60"/>
      <c r="E141" s="14"/>
      <c r="F141" s="14"/>
      <c r="G141" s="14"/>
      <c r="H141" s="14"/>
      <c r="I141" s="14"/>
      <c r="J141" s="14"/>
      <c r="K141" s="14"/>
      <c r="L141" s="14"/>
      <c r="M141" s="14"/>
      <c r="N141" s="14"/>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8" t="s">
        <v>8</v>
      </c>
      <c r="D142" s="8" t="s">
        <v>56</v>
      </c>
      <c r="I142" s="28"/>
      <c r="J142" s="28"/>
      <c r="K142" s="28"/>
      <c r="L142" s="392">
        <v>0</v>
      </c>
      <c r="M142" s="98"/>
      <c r="N142" s="392">
        <v>0</v>
      </c>
      <c r="Q142" s="263"/>
      <c r="R142" s="263"/>
    </row>
    <row r="143" spans="1:32" x14ac:dyDescent="0.3">
      <c r="D143" s="8" t="s">
        <v>41</v>
      </c>
      <c r="I143" s="28"/>
      <c r="J143" s="28"/>
      <c r="K143" s="28"/>
      <c r="L143" s="90"/>
      <c r="M143" s="98"/>
      <c r="N143" s="90"/>
      <c r="Q143" s="263"/>
      <c r="R143" s="263"/>
    </row>
    <row r="144" spans="1:32" x14ac:dyDescent="0.3">
      <c r="C144" s="8" t="s">
        <v>20</v>
      </c>
      <c r="D144" s="8" t="s">
        <v>57</v>
      </c>
      <c r="I144" s="28"/>
      <c r="J144" s="28"/>
      <c r="K144" s="28"/>
      <c r="L144" s="392">
        <v>0</v>
      </c>
      <c r="M144" s="98"/>
      <c r="N144" s="392">
        <v>0</v>
      </c>
      <c r="Q144" s="263"/>
      <c r="R144" s="263"/>
    </row>
    <row r="145" spans="1:18" s="246" customFormat="1" x14ac:dyDescent="0.3">
      <c r="A145" s="1"/>
      <c r="B145" s="381"/>
      <c r="C145" s="8"/>
      <c r="D145" s="8"/>
      <c r="E145" s="8"/>
      <c r="F145" s="8"/>
      <c r="G145" s="8"/>
      <c r="H145" s="8"/>
      <c r="I145" s="28"/>
      <c r="J145" s="28"/>
      <c r="K145" s="28"/>
      <c r="L145" s="90"/>
      <c r="M145" s="98"/>
      <c r="N145" s="90"/>
      <c r="Q145" s="263"/>
      <c r="R145" s="263"/>
    </row>
    <row r="146" spans="1:18" s="246" customFormat="1" x14ac:dyDescent="0.3">
      <c r="A146" s="1"/>
      <c r="B146" s="381"/>
      <c r="C146" s="8" t="s">
        <v>54</v>
      </c>
      <c r="D146" s="8" t="s">
        <v>58</v>
      </c>
      <c r="E146" s="8"/>
      <c r="F146" s="8"/>
      <c r="G146" s="8"/>
      <c r="H146" s="8"/>
      <c r="I146" s="28"/>
      <c r="J146" s="28"/>
      <c r="K146" s="28"/>
      <c r="L146" s="39">
        <v>-9895.7856420000007</v>
      </c>
      <c r="M146" s="11"/>
      <c r="N146" s="39">
        <v>-502.706075</v>
      </c>
      <c r="Q146" s="263"/>
      <c r="R146" s="263"/>
    </row>
    <row r="147" spans="1:18" s="246" customFormat="1" x14ac:dyDescent="0.3">
      <c r="A147" s="1"/>
      <c r="B147" s="381"/>
      <c r="C147" s="8"/>
      <c r="D147" s="8"/>
      <c r="E147" s="8"/>
      <c r="F147" s="8"/>
      <c r="G147" s="8"/>
      <c r="H147" s="8"/>
      <c r="I147" s="28"/>
      <c r="J147" s="28"/>
      <c r="K147" s="28"/>
      <c r="L147" s="90"/>
      <c r="M147" s="98"/>
      <c r="N147" s="90"/>
      <c r="Q147" s="263"/>
      <c r="R147" s="263"/>
    </row>
    <row r="148" spans="1:18" s="246" customFormat="1" x14ac:dyDescent="0.3">
      <c r="A148" s="1"/>
      <c r="B148" s="381"/>
      <c r="C148" s="8" t="s">
        <v>59</v>
      </c>
      <c r="D148" s="8" t="s">
        <v>60</v>
      </c>
      <c r="E148" s="8"/>
      <c r="F148" s="8"/>
      <c r="G148" s="8"/>
      <c r="H148" s="8"/>
      <c r="I148" s="28"/>
      <c r="J148" s="28"/>
      <c r="K148" s="28"/>
      <c r="L148" s="40">
        <v>15158.647444508999</v>
      </c>
      <c r="M148" s="35"/>
      <c r="N148" s="40">
        <v>0</v>
      </c>
      <c r="Q148" s="263"/>
      <c r="R148" s="263"/>
    </row>
    <row r="149" spans="1:18" s="246" customFormat="1" x14ac:dyDescent="0.3">
      <c r="A149" s="1"/>
      <c r="B149" s="381"/>
      <c r="C149" s="8"/>
      <c r="D149" s="8" t="s">
        <v>61</v>
      </c>
      <c r="E149" s="8"/>
      <c r="F149" s="8"/>
      <c r="G149" s="8"/>
      <c r="H149" s="8"/>
      <c r="I149" s="28"/>
      <c r="J149" s="28"/>
      <c r="K149" s="28"/>
      <c r="L149" s="40">
        <v>16534.989030341967</v>
      </c>
      <c r="M149" s="11"/>
      <c r="N149" s="40">
        <v>14447.739366531099</v>
      </c>
      <c r="Q149" s="263"/>
      <c r="R149" s="263"/>
    </row>
    <row r="150" spans="1:18" s="246" customFormat="1" x14ac:dyDescent="0.3">
      <c r="A150" s="1"/>
      <c r="B150" s="381"/>
      <c r="C150" s="8"/>
      <c r="D150" s="14"/>
      <c r="E150" s="8"/>
      <c r="F150" s="8"/>
      <c r="G150" s="8"/>
      <c r="H150" s="8"/>
      <c r="I150" s="28"/>
      <c r="J150" s="28"/>
      <c r="K150" s="28"/>
      <c r="L150" s="90"/>
      <c r="M150" s="98"/>
      <c r="N150" s="90"/>
      <c r="Q150" s="263"/>
      <c r="R150" s="263"/>
    </row>
    <row r="151" spans="1:18" s="246" customFormat="1" x14ac:dyDescent="0.3">
      <c r="A151" s="1"/>
      <c r="B151" s="381"/>
      <c r="C151" s="8" t="s">
        <v>62</v>
      </c>
      <c r="D151" s="8" t="s">
        <v>359</v>
      </c>
      <c r="E151" s="8"/>
      <c r="F151" s="8"/>
      <c r="G151" s="8"/>
      <c r="H151" s="8"/>
      <c r="I151" s="8"/>
      <c r="J151" s="28"/>
      <c r="K151" s="28"/>
      <c r="L151" s="39">
        <v>-84811.05422427431</v>
      </c>
      <c r="M151" s="35"/>
      <c r="N151" s="39">
        <v>-3102.9378530644362</v>
      </c>
      <c r="Q151" s="263"/>
      <c r="R151" s="263"/>
    </row>
    <row r="152" spans="1:18" s="246" customFormat="1" x14ac:dyDescent="0.3">
      <c r="A152" s="1"/>
      <c r="B152" s="381"/>
      <c r="C152" s="8"/>
      <c r="D152" s="8"/>
      <c r="E152" s="8"/>
      <c r="F152" s="8"/>
      <c r="G152" s="8"/>
      <c r="H152" s="8"/>
      <c r="I152" s="8" t="s">
        <v>64</v>
      </c>
      <c r="J152" s="28"/>
      <c r="K152" s="28"/>
      <c r="L152" s="27">
        <v>-6269.3908779672256</v>
      </c>
      <c r="M152" s="11"/>
      <c r="N152" s="27">
        <v>-3107.6496739999998</v>
      </c>
      <c r="Q152" s="263"/>
      <c r="R152" s="263"/>
    </row>
    <row r="153" spans="1:18" s="246" customFormat="1" x14ac:dyDescent="0.3">
      <c r="A153" s="1"/>
      <c r="B153" s="381"/>
      <c r="C153" s="8"/>
      <c r="D153" s="8"/>
      <c r="E153" s="8"/>
      <c r="F153" s="8"/>
      <c r="G153" s="8"/>
      <c r="H153" s="8"/>
      <c r="I153" s="8" t="s">
        <v>65</v>
      </c>
      <c r="J153" s="28"/>
      <c r="K153" s="28"/>
      <c r="L153" s="27">
        <v>-78573.275440240002</v>
      </c>
      <c r="M153" s="11"/>
      <c r="N153" s="27">
        <v>8.4666677856949697</v>
      </c>
      <c r="Q153" s="263"/>
      <c r="R153" s="263"/>
    </row>
    <row r="154" spans="1:18" s="246" customFormat="1" x14ac:dyDescent="0.3">
      <c r="A154" s="1"/>
      <c r="B154" s="381"/>
      <c r="C154" s="8"/>
      <c r="D154" s="8"/>
      <c r="E154" s="8"/>
      <c r="F154" s="8"/>
      <c r="G154" s="8"/>
      <c r="H154" s="8"/>
      <c r="I154" s="8" t="s">
        <v>66</v>
      </c>
      <c r="J154" s="28"/>
      <c r="K154" s="28"/>
      <c r="L154" s="27">
        <v>31.6120939329072</v>
      </c>
      <c r="M154" s="11"/>
      <c r="N154" s="27">
        <v>-3.75484685013125</v>
      </c>
      <c r="Q154" s="263"/>
      <c r="R154" s="263"/>
    </row>
    <row r="155" spans="1:18" s="246" customFormat="1" x14ac:dyDescent="0.3">
      <c r="A155" s="1"/>
      <c r="B155" s="381"/>
      <c r="C155" s="8"/>
      <c r="D155" s="8"/>
      <c r="E155" s="8"/>
      <c r="F155" s="8"/>
      <c r="G155" s="8"/>
      <c r="H155" s="8"/>
      <c r="I155" s="8" t="s">
        <v>67</v>
      </c>
      <c r="J155" s="28"/>
      <c r="K155" s="28"/>
      <c r="L155" s="393">
        <v>0</v>
      </c>
      <c r="M155" s="11"/>
      <c r="N155" s="393">
        <v>0</v>
      </c>
      <c r="Q155" s="263"/>
      <c r="R155" s="263"/>
    </row>
    <row r="156" spans="1:18" s="246" customFormat="1" x14ac:dyDescent="0.3">
      <c r="A156" s="1"/>
      <c r="B156" s="381"/>
      <c r="C156" s="8"/>
      <c r="D156" s="8"/>
      <c r="E156" s="8"/>
      <c r="F156" s="8"/>
      <c r="G156" s="8"/>
      <c r="H156" s="8"/>
      <c r="I156" s="28"/>
      <c r="J156" s="28"/>
      <c r="K156" s="28"/>
      <c r="L156" s="90"/>
      <c r="M156" s="98"/>
      <c r="N156" s="90"/>
      <c r="Q156" s="263"/>
      <c r="R156" s="263"/>
    </row>
    <row r="157" spans="1:18" s="246" customFormat="1" x14ac:dyDescent="0.3">
      <c r="A157" s="1"/>
      <c r="B157" s="381"/>
      <c r="C157" s="8" t="s">
        <v>68</v>
      </c>
      <c r="D157" s="8" t="s">
        <v>158</v>
      </c>
      <c r="E157" s="8"/>
      <c r="F157" s="8"/>
      <c r="G157" s="8"/>
      <c r="H157" s="8"/>
      <c r="I157" s="28"/>
      <c r="J157" s="28"/>
      <c r="K157" s="28"/>
      <c r="L157" s="392">
        <v>0</v>
      </c>
      <c r="M157" s="98"/>
      <c r="N157" s="392">
        <v>0</v>
      </c>
      <c r="Q157" s="263"/>
    </row>
    <row r="158" spans="1:18" s="246" customFormat="1" x14ac:dyDescent="0.3">
      <c r="A158" s="1"/>
      <c r="B158" s="381"/>
      <c r="C158" s="8"/>
      <c r="D158" s="8" t="s">
        <v>41</v>
      </c>
      <c r="E158" s="8"/>
      <c r="F158" s="8"/>
      <c r="G158" s="8"/>
      <c r="H158" s="8"/>
      <c r="I158" s="28"/>
      <c r="J158" s="28"/>
      <c r="K158" s="28"/>
      <c r="L158" s="90"/>
      <c r="M158" s="98"/>
      <c r="N158" s="90"/>
      <c r="Q158" s="263"/>
    </row>
    <row r="159" spans="1:18" s="246" customFormat="1" x14ac:dyDescent="0.3">
      <c r="A159" s="1"/>
      <c r="B159" s="381"/>
      <c r="C159" s="8"/>
      <c r="D159" s="8"/>
      <c r="E159" s="8"/>
      <c r="F159" s="8"/>
      <c r="G159" s="8"/>
      <c r="H159" s="8"/>
      <c r="I159" s="28"/>
      <c r="J159" s="28"/>
      <c r="K159" s="28"/>
      <c r="L159" s="90"/>
      <c r="M159" s="98"/>
      <c r="N159" s="90"/>
      <c r="Q159" s="263"/>
    </row>
    <row r="160" spans="1:18" s="246" customFormat="1" x14ac:dyDescent="0.3">
      <c r="A160" s="41"/>
      <c r="B160" s="42"/>
      <c r="C160" s="43"/>
      <c r="D160" s="43"/>
      <c r="E160" s="43"/>
      <c r="F160" s="43"/>
      <c r="G160" s="43"/>
      <c r="H160" s="43"/>
      <c r="I160" s="44"/>
      <c r="J160" s="44"/>
      <c r="K160" s="44"/>
      <c r="L160" s="91"/>
      <c r="M160" s="101"/>
      <c r="N160" s="91"/>
      <c r="Q160" s="263"/>
    </row>
    <row r="161" spans="1:17" s="246" customFormat="1" x14ac:dyDescent="0.3">
      <c r="A161" s="1"/>
      <c r="B161" s="381"/>
      <c r="C161" s="8"/>
      <c r="D161" s="8"/>
      <c r="E161" s="8"/>
      <c r="F161" s="8"/>
      <c r="G161" s="8"/>
      <c r="H161" s="8"/>
      <c r="I161" s="13"/>
      <c r="J161" s="13"/>
      <c r="K161" s="13"/>
      <c r="L161" s="10"/>
      <c r="M161" s="30"/>
      <c r="N161" s="10"/>
      <c r="Q161" s="263"/>
    </row>
    <row r="162" spans="1:17" s="246" customFormat="1" x14ac:dyDescent="0.3">
      <c r="A162" s="1"/>
      <c r="B162" s="1"/>
      <c r="C162" s="8"/>
      <c r="D162" s="8"/>
      <c r="E162" s="8"/>
      <c r="F162" s="8"/>
      <c r="G162" s="8"/>
      <c r="H162" s="8"/>
      <c r="I162" s="13"/>
      <c r="J162" s="13"/>
      <c r="K162" s="13"/>
      <c r="L162" s="10"/>
      <c r="M162" s="30"/>
      <c r="N162" s="10"/>
      <c r="Q162" s="263"/>
    </row>
    <row r="163" spans="1:17" s="246" customFormat="1" x14ac:dyDescent="0.3">
      <c r="A163" s="1"/>
      <c r="B163" s="381"/>
      <c r="C163" s="8"/>
      <c r="D163" s="8"/>
      <c r="E163" s="8"/>
      <c r="F163" s="8"/>
      <c r="G163" s="8"/>
      <c r="H163" s="8"/>
      <c r="I163" s="8"/>
      <c r="J163" s="8"/>
      <c r="K163" s="8"/>
      <c r="L163" s="8"/>
      <c r="M163" s="8"/>
      <c r="N163" s="8"/>
      <c r="Q163" s="263"/>
    </row>
    <row r="164" spans="1:17" s="246" customFormat="1" ht="15" customHeight="1" x14ac:dyDescent="0.3">
      <c r="A164" s="1"/>
      <c r="B164" s="381"/>
      <c r="C164" s="1"/>
      <c r="D164" s="8"/>
      <c r="E164" s="8"/>
      <c r="F164" s="8"/>
      <c r="G164" s="8"/>
      <c r="H164" s="8"/>
      <c r="I164" s="8"/>
      <c r="J164" s="13"/>
      <c r="K164" s="13"/>
      <c r="L164" s="13"/>
      <c r="M164" s="45"/>
      <c r="N164" s="13"/>
      <c r="Q164" s="263"/>
    </row>
    <row r="165" spans="1:17" s="246" customFormat="1" ht="15" customHeight="1" x14ac:dyDescent="0.3">
      <c r="A165" s="1"/>
      <c r="B165" s="381"/>
      <c r="C165" s="381"/>
      <c r="D165" s="8"/>
      <c r="E165" s="8"/>
      <c r="F165" s="8"/>
      <c r="G165" s="8"/>
      <c r="H165" s="8"/>
      <c r="I165" s="8"/>
      <c r="J165" s="13"/>
      <c r="K165" s="13"/>
      <c r="L165" s="56"/>
      <c r="M165" s="16"/>
      <c r="N165" s="56"/>
      <c r="Q165" s="263"/>
    </row>
    <row r="166" spans="1:17" s="246" customFormat="1" ht="12.75" customHeight="1" x14ac:dyDescent="0.3">
      <c r="A166" s="1" t="s">
        <v>127</v>
      </c>
      <c r="B166" s="381"/>
      <c r="C166" s="381"/>
      <c r="D166" s="14"/>
      <c r="E166" s="8"/>
      <c r="F166" s="8"/>
      <c r="G166" s="14"/>
      <c r="H166" s="8"/>
      <c r="I166" s="8"/>
      <c r="J166" s="13"/>
      <c r="K166" s="13"/>
      <c r="L166" s="13"/>
      <c r="M166" s="45"/>
      <c r="N166" s="13"/>
      <c r="Q166" s="263"/>
    </row>
    <row r="167" spans="1:17" s="246" customFormat="1" x14ac:dyDescent="0.3">
      <c r="A167" s="1"/>
      <c r="B167" s="381"/>
      <c r="C167" s="381"/>
      <c r="D167" s="8"/>
      <c r="E167" s="8"/>
      <c r="F167" s="8"/>
      <c r="G167" s="8"/>
      <c r="H167" s="8"/>
      <c r="I167" s="8"/>
      <c r="J167" s="13"/>
      <c r="K167" s="13"/>
      <c r="L167" s="13"/>
      <c r="M167" s="45"/>
      <c r="N167" s="13"/>
      <c r="Q167" s="263"/>
    </row>
    <row r="168" spans="1:17" s="246" customFormat="1" x14ac:dyDescent="0.3">
      <c r="A168" s="1"/>
      <c r="B168" s="381"/>
      <c r="C168" s="381"/>
      <c r="D168" s="8"/>
      <c r="E168" s="8"/>
      <c r="F168" s="8"/>
      <c r="G168" s="8"/>
      <c r="H168" s="8"/>
      <c r="I168" s="8"/>
      <c r="J168" s="8"/>
      <c r="K168" s="13"/>
      <c r="L168" s="75" t="s">
        <v>2</v>
      </c>
      <c r="M168" s="16"/>
      <c r="N168" s="75" t="s">
        <v>3</v>
      </c>
      <c r="Q168" s="263"/>
    </row>
    <row r="169" spans="1:17" s="246" customFormat="1" x14ac:dyDescent="0.3">
      <c r="A169" s="1"/>
      <c r="B169" s="381"/>
      <c r="C169" s="381"/>
      <c r="D169" s="8"/>
      <c r="E169" s="8"/>
      <c r="F169" s="8"/>
      <c r="G169" s="8"/>
      <c r="H169" s="8"/>
      <c r="I169" s="8"/>
      <c r="J169" s="102" t="s">
        <v>128</v>
      </c>
      <c r="K169" s="13"/>
      <c r="L169" s="103">
        <v>146730.01808728647</v>
      </c>
      <c r="M169" s="103"/>
      <c r="N169" s="103">
        <v>25549.500127977204</v>
      </c>
      <c r="Q169" s="263"/>
    </row>
    <row r="170" spans="1:17" s="246" customFormat="1" x14ac:dyDescent="0.3">
      <c r="A170" s="1"/>
      <c r="B170" s="381"/>
      <c r="C170" s="381"/>
      <c r="D170" s="8"/>
      <c r="E170" s="8"/>
      <c r="F170" s="8"/>
      <c r="G170" s="8"/>
      <c r="H170" s="8"/>
      <c r="I170" s="8"/>
      <c r="J170" s="102" t="s">
        <v>129</v>
      </c>
      <c r="K170" s="13"/>
      <c r="L170" s="103">
        <v>0</v>
      </c>
      <c r="M170" s="103"/>
      <c r="N170" s="103">
        <v>0</v>
      </c>
      <c r="Q170" s="263"/>
    </row>
    <row r="171" spans="1:17" s="246" customFormat="1" x14ac:dyDescent="0.3">
      <c r="A171" s="1"/>
      <c r="B171" s="381"/>
      <c r="C171" s="381"/>
      <c r="D171" s="8"/>
      <c r="E171" s="8"/>
      <c r="F171" s="8"/>
      <c r="G171" s="8"/>
      <c r="H171" s="8"/>
      <c r="I171" s="102"/>
      <c r="J171" s="102" t="s">
        <v>130</v>
      </c>
      <c r="K171" s="13"/>
      <c r="L171" s="104">
        <v>0</v>
      </c>
      <c r="M171" s="103"/>
      <c r="N171" s="104">
        <v>0</v>
      </c>
      <c r="Q171" s="263"/>
    </row>
    <row r="172" spans="1:17" s="246" customFormat="1" x14ac:dyDescent="0.3">
      <c r="A172" s="1"/>
      <c r="B172" s="381"/>
      <c r="C172" s="381"/>
      <c r="D172" s="8"/>
      <c r="E172" s="8"/>
      <c r="F172" s="8"/>
      <c r="G172" s="8"/>
      <c r="H172" s="8"/>
      <c r="I172" s="8"/>
      <c r="J172" s="102" t="s">
        <v>131</v>
      </c>
      <c r="K172" s="13"/>
      <c r="L172" s="103">
        <v>146730.01808728647</v>
      </c>
      <c r="M172" s="103"/>
      <c r="N172" s="103">
        <v>25549.500127977204</v>
      </c>
      <c r="Q172" s="263"/>
    </row>
    <row r="173" spans="1:17" s="246" customFormat="1" x14ac:dyDescent="0.3">
      <c r="A173" s="1"/>
      <c r="B173" s="381"/>
      <c r="C173" s="381"/>
      <c r="D173" s="28"/>
      <c r="E173" s="28"/>
      <c r="F173" s="28"/>
      <c r="G173" s="8"/>
      <c r="H173" s="8"/>
      <c r="I173" s="8"/>
      <c r="J173" s="52"/>
      <c r="K173" s="13"/>
      <c r="L173" s="40">
        <v>0</v>
      </c>
      <c r="M173" s="39"/>
      <c r="N173" s="40">
        <v>0</v>
      </c>
      <c r="Q173" s="263"/>
    </row>
    <row r="174" spans="1:17" s="246" customFormat="1" x14ac:dyDescent="0.3">
      <c r="A174" s="1"/>
      <c r="B174" s="381"/>
      <c r="C174" s="381"/>
      <c r="D174" s="28"/>
      <c r="E174" s="28"/>
      <c r="F174" s="28"/>
      <c r="G174" s="8"/>
      <c r="H174" s="8"/>
      <c r="I174" s="8"/>
      <c r="J174" s="8"/>
      <c r="K174" s="8"/>
      <c r="L174" s="8"/>
      <c r="M174" s="8"/>
      <c r="N174" s="8"/>
      <c r="Q174" s="263"/>
    </row>
    <row r="175" spans="1:17" s="246" customFormat="1" x14ac:dyDescent="0.3">
      <c r="A175" s="1"/>
      <c r="B175" s="381"/>
      <c r="C175" s="381"/>
      <c r="D175" s="62"/>
      <c r="E175" s="28"/>
      <c r="F175" s="28"/>
      <c r="G175" s="8"/>
      <c r="H175" s="8"/>
      <c r="I175" s="8"/>
      <c r="J175" s="8"/>
      <c r="K175" s="8"/>
      <c r="L175" s="8"/>
      <c r="M175" s="45"/>
      <c r="N175" s="8"/>
      <c r="Q175" s="263"/>
    </row>
    <row r="176" spans="1:17" s="246" customFormat="1" x14ac:dyDescent="0.3">
      <c r="A176" s="1"/>
      <c r="B176" s="381"/>
      <c r="C176" s="8"/>
      <c r="D176" s="8" t="s">
        <v>132</v>
      </c>
      <c r="E176" s="8"/>
      <c r="F176" s="8"/>
      <c r="G176" s="8"/>
      <c r="H176" s="8"/>
      <c r="I176" s="8"/>
      <c r="J176" s="8"/>
      <c r="K176" s="13"/>
      <c r="L176" s="27"/>
      <c r="M176" s="27"/>
      <c r="N176" s="27"/>
      <c r="Q176" s="263"/>
    </row>
    <row r="177" spans="1:17" s="246" customFormat="1" x14ac:dyDescent="0.3">
      <c r="A177" s="1"/>
      <c r="B177" s="381"/>
      <c r="C177" s="8"/>
      <c r="D177" s="8" t="s">
        <v>133</v>
      </c>
      <c r="E177" s="8"/>
      <c r="F177" s="8"/>
      <c r="G177" s="8"/>
      <c r="H177" s="8"/>
      <c r="I177" s="8"/>
      <c r="J177" s="70"/>
      <c r="K177" s="13"/>
      <c r="L177" s="27"/>
      <c r="M177" s="27"/>
      <c r="N177" s="27"/>
      <c r="Q177" s="263"/>
    </row>
    <row r="178" spans="1:17" s="246" customFormat="1" x14ac:dyDescent="0.3">
      <c r="A178" s="1"/>
      <c r="B178" s="381"/>
      <c r="C178" s="8"/>
      <c r="D178" s="8"/>
      <c r="E178" s="8"/>
      <c r="F178" s="8"/>
      <c r="G178" s="8"/>
      <c r="H178" s="8"/>
      <c r="I178" s="8"/>
      <c r="J178" s="8"/>
      <c r="K178" s="13"/>
      <c r="L178" s="27"/>
      <c r="M178" s="27"/>
      <c r="N178" s="27"/>
      <c r="Q178" s="263"/>
    </row>
    <row r="179" spans="1:17" s="246" customFormat="1" x14ac:dyDescent="0.3">
      <c r="A179" s="1"/>
      <c r="B179" s="381"/>
      <c r="C179" s="8"/>
      <c r="D179" s="8"/>
      <c r="E179" s="8"/>
      <c r="F179" s="8"/>
      <c r="G179" s="8"/>
      <c r="H179" s="8"/>
      <c r="I179" s="8"/>
      <c r="J179" s="8"/>
      <c r="K179" s="13"/>
      <c r="L179" s="27"/>
      <c r="M179" s="27"/>
      <c r="N179" s="27"/>
      <c r="Q179" s="263"/>
    </row>
    <row r="180" spans="1:17" s="246" customFormat="1" x14ac:dyDescent="0.3">
      <c r="A180" s="1"/>
      <c r="B180" s="381"/>
      <c r="C180" s="8"/>
      <c r="D180" s="8"/>
      <c r="E180" s="8"/>
      <c r="F180" s="8"/>
      <c r="G180" s="8"/>
      <c r="H180" s="8"/>
      <c r="I180" s="8"/>
      <c r="J180" s="13"/>
      <c r="K180" s="13"/>
      <c r="L180" s="45"/>
      <c r="M180" s="13"/>
      <c r="N180" s="45"/>
    </row>
    <row r="181" spans="1:17" s="246" customFormat="1" x14ac:dyDescent="0.3">
      <c r="A181" s="41"/>
      <c r="B181" s="42"/>
      <c r="C181" s="43"/>
      <c r="D181" s="43"/>
      <c r="E181" s="43"/>
      <c r="F181" s="43"/>
      <c r="G181" s="43"/>
      <c r="H181" s="43"/>
      <c r="I181" s="44"/>
      <c r="J181" s="44"/>
      <c r="K181" s="44"/>
      <c r="L181" s="91"/>
      <c r="M181" s="101"/>
      <c r="N181" s="91"/>
    </row>
    <row r="186" spans="1:17" s="246" customFormat="1" x14ac:dyDescent="0.3">
      <c r="A186" s="1"/>
      <c r="B186" s="381"/>
      <c r="C186" s="8"/>
      <c r="D186" s="8"/>
      <c r="E186" s="8"/>
      <c r="F186" s="22"/>
      <c r="G186" s="8"/>
      <c r="H186" s="8"/>
      <c r="I186" s="8"/>
      <c r="J186" s="8"/>
      <c r="K186" s="8"/>
      <c r="L186" s="10"/>
      <c r="M186" s="11"/>
      <c r="N186" s="10"/>
    </row>
  </sheetData>
  <hyperlinks>
    <hyperlink ref="J171" location="_ftn1" display="_ftn1"/>
  </hyperlinks>
  <pageMargins left="0.70866141732283472" right="0.70866141732283472" top="0.19685039370078741" bottom="0.19685039370078741" header="0.31496062992125984" footer="0.31496062992125984"/>
  <pageSetup paperSize="9" scale="68" fitToHeight="2" orientation="landscape" r:id="rId1"/>
  <rowBreaks count="4" manualBreakCount="4">
    <brk id="42" max="13" man="1"/>
    <brk id="63" max="13" man="1"/>
    <brk id="115" max="13" man="1"/>
    <brk id="160" max="1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AF186"/>
  <sheetViews>
    <sheetView showGridLines="0" view="pageBreakPreview" zoomScale="85" zoomScaleNormal="85" zoomScaleSheetLayoutView="85" workbookViewId="0">
      <pane ySplit="4" topLeftCell="A5" activePane="bottomLeft" state="frozen"/>
      <selection pane="bottomLeft"/>
    </sheetView>
  </sheetViews>
  <sheetFormatPr defaultColWidth="9.109375" defaultRowHeight="15.6" x14ac:dyDescent="0.3"/>
  <cols>
    <col min="1" max="1" width="2.88671875" style="241" customWidth="1"/>
    <col min="2" max="2" width="5" style="247" customWidth="1"/>
    <col min="3" max="3" width="9.88671875" style="248" customWidth="1"/>
    <col min="4" max="4" width="8.5546875" style="248" customWidth="1"/>
    <col min="5" max="5" width="7.33203125" style="248" customWidth="1"/>
    <col min="6" max="6" width="9.109375" style="248"/>
    <col min="7" max="7" width="9.44140625" style="248" customWidth="1"/>
    <col min="8" max="8" width="11.6640625" style="248" customWidth="1"/>
    <col min="9" max="9" width="21.6640625" style="248" customWidth="1"/>
    <col min="10" max="10" width="7.33203125" style="248" customWidth="1"/>
    <col min="11" max="11" width="5" style="248" customWidth="1"/>
    <col min="12" max="12" width="17.5546875" style="250" customWidth="1"/>
    <col min="13" max="13" width="13.5546875" style="251" bestFit="1" customWidth="1"/>
    <col min="14" max="14" width="16.5546875" style="25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
      <c r="J2" s="249" t="s">
        <v>1</v>
      </c>
      <c r="N2" s="252"/>
    </row>
    <row r="3" spans="1:32" x14ac:dyDescent="0.3">
      <c r="A3" s="253"/>
      <c r="C3" s="254" t="s">
        <v>161</v>
      </c>
      <c r="D3" s="255">
        <v>42583</v>
      </c>
      <c r="E3" s="256"/>
      <c r="F3" s="256"/>
      <c r="G3" s="256"/>
      <c r="I3" s="256"/>
      <c r="J3" s="256"/>
      <c r="K3" s="256"/>
      <c r="L3" s="257" t="s">
        <v>2</v>
      </c>
      <c r="M3" s="258"/>
      <c r="N3" s="257" t="s">
        <v>3</v>
      </c>
    </row>
    <row r="4" spans="1:32" ht="6" customHeight="1" x14ac:dyDescent="0.3">
      <c r="F4" s="256"/>
      <c r="G4" s="256"/>
      <c r="H4" s="256"/>
      <c r="I4" s="256"/>
      <c r="J4" s="256"/>
      <c r="K4" s="256"/>
      <c r="L4" s="259"/>
      <c r="N4" s="259"/>
    </row>
    <row r="5" spans="1:32" ht="12" customHeight="1" x14ac:dyDescent="0.3"/>
    <row r="6" spans="1:32" s="256" customFormat="1" x14ac:dyDescent="0.3">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 x14ac:dyDescent="0.3">
      <c r="B8" s="242" t="s">
        <v>5</v>
      </c>
      <c r="C8" s="241" t="s">
        <v>6</v>
      </c>
      <c r="L8" s="262">
        <v>147319.65630373225</v>
      </c>
      <c r="M8" s="262"/>
      <c r="N8" s="262">
        <v>25892.620100524418</v>
      </c>
      <c r="Q8" s="263"/>
      <c r="R8" s="263"/>
    </row>
    <row r="9" spans="1:32" s="264" customFormat="1" x14ac:dyDescent="0.3">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
      <c r="B10" s="247">
        <v>1</v>
      </c>
      <c r="C10" s="267" t="s">
        <v>7</v>
      </c>
      <c r="L10" s="268">
        <v>104478.03642430803</v>
      </c>
      <c r="M10" s="268"/>
      <c r="N10" s="268">
        <v>12034.10653654652</v>
      </c>
      <c r="Q10" s="263"/>
      <c r="R10" s="263"/>
    </row>
    <row r="11" spans="1:32" ht="7.5" customHeight="1" x14ac:dyDescent="0.3">
      <c r="L11" s="259"/>
      <c r="N11" s="259"/>
      <c r="Q11" s="263"/>
      <c r="R11" s="263"/>
    </row>
    <row r="12" spans="1:32" ht="15.75" customHeight="1" x14ac:dyDescent="0.3">
      <c r="C12" s="248" t="s">
        <v>8</v>
      </c>
      <c r="D12" s="248" t="s">
        <v>9</v>
      </c>
      <c r="L12" s="268">
        <v>103467.40983079486</v>
      </c>
      <c r="N12" s="268">
        <v>11426.772451372563</v>
      </c>
      <c r="Q12" s="263"/>
      <c r="R12" s="263"/>
    </row>
    <row r="13" spans="1:32" ht="7.5" customHeight="1" x14ac:dyDescent="0.3">
      <c r="Q13" s="263"/>
      <c r="R13" s="263"/>
    </row>
    <row r="14" spans="1:32" ht="15" customHeight="1" x14ac:dyDescent="0.3">
      <c r="D14" s="248" t="s">
        <v>10</v>
      </c>
      <c r="L14" s="259">
        <v>100554.77596516637</v>
      </c>
      <c r="N14" s="259">
        <v>8439.3995974810314</v>
      </c>
      <c r="Q14" s="263"/>
      <c r="R14" s="263"/>
    </row>
    <row r="15" spans="1:32" ht="15" customHeight="1" x14ac:dyDescent="0.3">
      <c r="D15" s="269" t="s">
        <v>11</v>
      </c>
      <c r="E15" s="270" t="s">
        <v>12</v>
      </c>
      <c r="L15" s="250">
        <v>98734.359840972611</v>
      </c>
      <c r="N15" s="250">
        <v>8439.3995974810314</v>
      </c>
      <c r="Q15" s="263"/>
      <c r="R15" s="263"/>
    </row>
    <row r="16" spans="1:32" ht="15" customHeight="1" x14ac:dyDescent="0.3">
      <c r="D16" s="269" t="s">
        <v>13</v>
      </c>
      <c r="E16" s="248" t="s">
        <v>14</v>
      </c>
      <c r="L16" s="250">
        <v>0</v>
      </c>
      <c r="N16" s="250">
        <v>0</v>
      </c>
      <c r="Q16" s="263"/>
      <c r="R16" s="263"/>
    </row>
    <row r="17" spans="1:18" s="246" customFormat="1" ht="15" customHeight="1" x14ac:dyDescent="0.3">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
      <c r="A19" s="248"/>
      <c r="B19" s="248"/>
      <c r="C19" s="248"/>
      <c r="D19" s="269" t="s">
        <v>17</v>
      </c>
      <c r="E19" s="248" t="s">
        <v>18</v>
      </c>
      <c r="F19" s="248"/>
      <c r="G19" s="248"/>
      <c r="H19" s="248"/>
      <c r="I19" s="248"/>
      <c r="J19" s="248"/>
      <c r="K19" s="248"/>
      <c r="L19" s="250">
        <v>1820.4161241937513</v>
      </c>
      <c r="M19" s="251"/>
      <c r="N19" s="250">
        <v>0</v>
      </c>
      <c r="Q19" s="263"/>
      <c r="R19" s="263"/>
    </row>
    <row r="20" spans="1:18" s="246" customFormat="1" ht="15" customHeight="1" x14ac:dyDescent="0.3">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
      <c r="A21" s="248"/>
      <c r="B21" s="248"/>
      <c r="C21" s="248"/>
      <c r="D21" s="248"/>
      <c r="E21" s="248"/>
      <c r="F21" s="271" t="s">
        <v>16</v>
      </c>
      <c r="G21" s="248"/>
      <c r="H21" s="248"/>
      <c r="I21" s="248"/>
      <c r="J21" s="248"/>
      <c r="K21" s="248"/>
      <c r="L21" s="272">
        <v>1820.4161241937513</v>
      </c>
      <c r="M21" s="273"/>
      <c r="N21" s="272">
        <v>0</v>
      </c>
      <c r="Q21" s="263"/>
      <c r="R21" s="263"/>
    </row>
    <row r="22" spans="1:18" s="246" customFormat="1" ht="7.5" customHeight="1" x14ac:dyDescent="0.3">
      <c r="A22" s="248"/>
      <c r="B22" s="248"/>
      <c r="C22" s="248"/>
      <c r="D22" s="248"/>
      <c r="E22" s="248"/>
      <c r="F22" s="271"/>
      <c r="G22" s="248"/>
      <c r="H22" s="248"/>
      <c r="I22" s="248"/>
      <c r="J22" s="248"/>
      <c r="K22" s="248"/>
      <c r="L22" s="272"/>
      <c r="M22" s="273"/>
      <c r="N22" s="272"/>
      <c r="Q22" s="263"/>
      <c r="R22" s="263"/>
    </row>
    <row r="23" spans="1:18" s="246" customFormat="1" ht="14.4" x14ac:dyDescent="0.3">
      <c r="A23" s="248"/>
      <c r="B23" s="248"/>
      <c r="C23" s="248"/>
      <c r="D23" s="248" t="s">
        <v>19</v>
      </c>
      <c r="E23" s="248"/>
      <c r="F23" s="248"/>
      <c r="G23" s="248"/>
      <c r="H23" s="248"/>
      <c r="I23" s="248"/>
      <c r="J23" s="248"/>
      <c r="K23" s="248"/>
      <c r="L23" s="259">
        <v>2912.6338656284897</v>
      </c>
      <c r="M23" s="261"/>
      <c r="N23" s="259">
        <v>2987.3728538915311</v>
      </c>
      <c r="Q23" s="263"/>
      <c r="R23" s="263"/>
    </row>
    <row r="24" spans="1:18" s="246" customFormat="1" ht="15" customHeight="1" x14ac:dyDescent="0.3">
      <c r="A24" s="248"/>
      <c r="B24" s="248"/>
      <c r="C24" s="248"/>
      <c r="D24" s="269" t="s">
        <v>11</v>
      </c>
      <c r="E24" s="270" t="s">
        <v>12</v>
      </c>
      <c r="F24" s="248"/>
      <c r="G24" s="248"/>
      <c r="H24" s="248"/>
      <c r="I24" s="248"/>
      <c r="J24" s="248"/>
      <c r="K24" s="248"/>
      <c r="L24" s="250">
        <v>2305.0442925147099</v>
      </c>
      <c r="M24" s="251"/>
      <c r="N24" s="250">
        <v>2987.3728538915311</v>
      </c>
      <c r="Q24" s="263"/>
      <c r="R24" s="263"/>
    </row>
    <row r="25" spans="1:18" s="246" customFormat="1" ht="15" customHeight="1" x14ac:dyDescent="0.3">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
      <c r="A28" s="248"/>
      <c r="B28" s="248"/>
      <c r="C28" s="248"/>
      <c r="D28" s="269" t="s">
        <v>17</v>
      </c>
      <c r="E28" s="248" t="s">
        <v>18</v>
      </c>
      <c r="F28" s="248"/>
      <c r="G28" s="248"/>
      <c r="H28" s="248"/>
      <c r="I28" s="248"/>
      <c r="J28" s="248"/>
      <c r="K28" s="248"/>
      <c r="L28" s="250">
        <v>607.58957311378003</v>
      </c>
      <c r="M28" s="251"/>
      <c r="N28" s="250">
        <v>0</v>
      </c>
      <c r="Q28" s="263"/>
      <c r="R28" s="263"/>
    </row>
    <row r="29" spans="1:18" s="246" customFormat="1" ht="15" customHeight="1" x14ac:dyDescent="0.3">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
      <c r="A30" s="274"/>
      <c r="B30" s="248"/>
      <c r="C30" s="248"/>
      <c r="D30" s="248"/>
      <c r="E30" s="248"/>
      <c r="F30" s="271" t="s">
        <v>16</v>
      </c>
      <c r="G30" s="248"/>
      <c r="H30" s="248"/>
      <c r="I30" s="248"/>
      <c r="J30" s="248"/>
      <c r="K30" s="248"/>
      <c r="L30" s="272">
        <v>607.58957311378003</v>
      </c>
      <c r="M30" s="273"/>
      <c r="N30" s="272">
        <v>0</v>
      </c>
      <c r="Q30" s="263"/>
      <c r="R30" s="263"/>
    </row>
    <row r="31" spans="1:18" s="246" customFormat="1" ht="14.4" x14ac:dyDescent="0.3">
      <c r="A31" s="248"/>
      <c r="B31" s="248"/>
      <c r="C31" s="248"/>
      <c r="D31" s="248"/>
      <c r="E31" s="248"/>
      <c r="F31" s="248"/>
      <c r="G31" s="248"/>
      <c r="H31" s="248"/>
      <c r="I31" s="248"/>
      <c r="J31" s="248"/>
      <c r="K31" s="248"/>
      <c r="L31" s="259"/>
      <c r="M31" s="251"/>
      <c r="N31" s="259"/>
      <c r="Q31" s="263"/>
      <c r="R31" s="263"/>
    </row>
    <row r="32" spans="1:18" s="246" customFormat="1" ht="15" customHeight="1" x14ac:dyDescent="0.3">
      <c r="A32" s="248"/>
      <c r="B32" s="248"/>
      <c r="C32" s="248" t="s">
        <v>20</v>
      </c>
      <c r="D32" s="248" t="s">
        <v>80</v>
      </c>
      <c r="E32" s="248"/>
      <c r="F32" s="271"/>
      <c r="G32" s="248"/>
      <c r="H32" s="248"/>
      <c r="I32" s="248"/>
      <c r="J32" s="248"/>
      <c r="K32" s="248"/>
      <c r="L32" s="259">
        <v>1010.626593513166</v>
      </c>
      <c r="M32" s="261"/>
      <c r="N32" s="259">
        <v>607.33408517395708</v>
      </c>
      <c r="Q32" s="263"/>
      <c r="R32" s="263"/>
    </row>
    <row r="33" spans="1:18" s="246" customFormat="1" ht="7.5" customHeight="1" x14ac:dyDescent="0.3">
      <c r="A33" s="248"/>
      <c r="B33" s="247"/>
      <c r="C33" s="248"/>
      <c r="D33" s="248"/>
      <c r="E33" s="248"/>
      <c r="F33" s="248"/>
      <c r="G33" s="248"/>
      <c r="H33" s="248"/>
      <c r="I33" s="248"/>
      <c r="J33" s="248"/>
      <c r="K33" s="248"/>
      <c r="L33" s="259"/>
      <c r="M33" s="251"/>
      <c r="N33" s="259"/>
      <c r="Q33" s="263"/>
      <c r="R33" s="263"/>
    </row>
    <row r="34" spans="1:18" s="246" customFormat="1" ht="14.4" x14ac:dyDescent="0.3">
      <c r="A34" s="248"/>
      <c r="B34" s="247"/>
      <c r="C34" s="248"/>
      <c r="D34" s="269" t="s">
        <v>11</v>
      </c>
      <c r="E34" s="248" t="s">
        <v>21</v>
      </c>
      <c r="F34" s="248"/>
      <c r="G34" s="248"/>
      <c r="H34" s="248"/>
      <c r="I34" s="248"/>
      <c r="J34" s="248"/>
      <c r="K34" s="248"/>
      <c r="L34" s="250">
        <v>998.59462310163497</v>
      </c>
      <c r="M34" s="251"/>
      <c r="N34" s="250">
        <v>602.9621928704895</v>
      </c>
      <c r="Q34" s="263"/>
      <c r="R34" s="263"/>
    </row>
    <row r="35" spans="1:18" s="246" customFormat="1" ht="14.4" x14ac:dyDescent="0.3">
      <c r="A35" s="248"/>
      <c r="B35" s="247"/>
      <c r="C35" s="248"/>
      <c r="D35" s="269" t="s">
        <v>13</v>
      </c>
      <c r="E35" s="248" t="s">
        <v>22</v>
      </c>
      <c r="F35" s="248"/>
      <c r="G35" s="248"/>
      <c r="H35" s="248"/>
      <c r="I35" s="248"/>
      <c r="J35" s="248"/>
      <c r="K35" s="248"/>
      <c r="L35" s="250">
        <v>0.43823908781621584</v>
      </c>
      <c r="M35" s="251"/>
      <c r="N35" s="250">
        <v>9.2342555033381839E-3</v>
      </c>
      <c r="Q35" s="263"/>
      <c r="R35" s="263"/>
    </row>
    <row r="36" spans="1:18" s="246" customFormat="1" ht="15.75" customHeight="1" x14ac:dyDescent="0.3">
      <c r="A36" s="248"/>
      <c r="B36" s="247"/>
      <c r="C36" s="248"/>
      <c r="D36" s="248"/>
      <c r="E36" s="248"/>
      <c r="F36" s="271" t="s">
        <v>15</v>
      </c>
      <c r="G36" s="248"/>
      <c r="H36" s="248"/>
      <c r="I36" s="248"/>
      <c r="J36" s="248"/>
      <c r="K36" s="248"/>
      <c r="L36" s="275">
        <v>0.43823708781621584</v>
      </c>
      <c r="M36" s="251"/>
      <c r="N36" s="275">
        <v>9.2342555033381839E-3</v>
      </c>
      <c r="Q36" s="263"/>
      <c r="R36" s="263"/>
    </row>
    <row r="37" spans="1:18" s="246" customFormat="1" ht="14.4" x14ac:dyDescent="0.3">
      <c r="A37" s="248"/>
      <c r="B37" s="247"/>
      <c r="C37" s="248"/>
      <c r="D37" s="248"/>
      <c r="E37" s="248"/>
      <c r="F37" s="271" t="s">
        <v>16</v>
      </c>
      <c r="G37" s="248"/>
      <c r="H37" s="248"/>
      <c r="I37" s="248"/>
      <c r="J37" s="248"/>
      <c r="K37" s="248"/>
      <c r="L37" s="275">
        <v>1.9999999999999999E-6</v>
      </c>
      <c r="M37" s="251"/>
      <c r="N37" s="275">
        <v>0</v>
      </c>
      <c r="Q37" s="263"/>
      <c r="R37" s="263"/>
    </row>
    <row r="38" spans="1:18" s="246" customFormat="1" ht="14.4" x14ac:dyDescent="0.3">
      <c r="A38" s="248"/>
      <c r="B38" s="247"/>
      <c r="C38" s="248"/>
      <c r="D38" s="269" t="s">
        <v>17</v>
      </c>
      <c r="E38" s="248" t="s">
        <v>23</v>
      </c>
      <c r="F38" s="248"/>
      <c r="G38" s="248"/>
      <c r="H38" s="248"/>
      <c r="I38" s="248"/>
      <c r="J38" s="248"/>
      <c r="K38" s="248"/>
      <c r="L38" s="250">
        <v>11.593731323714753</v>
      </c>
      <c r="M38" s="251"/>
      <c r="N38" s="250">
        <v>4.3626580479642136</v>
      </c>
      <c r="Q38" s="263"/>
      <c r="R38" s="263"/>
    </row>
    <row r="39" spans="1:18" s="246" customFormat="1" ht="14.4" x14ac:dyDescent="0.3">
      <c r="A39" s="248"/>
      <c r="B39" s="247"/>
      <c r="C39" s="248"/>
      <c r="D39" s="248"/>
      <c r="E39" s="248"/>
      <c r="F39" s="271" t="s">
        <v>15</v>
      </c>
      <c r="G39" s="248"/>
      <c r="H39" s="248"/>
      <c r="I39" s="248"/>
      <c r="J39" s="248"/>
      <c r="K39" s="248"/>
      <c r="L39" s="275">
        <v>5.1706333488012373</v>
      </c>
      <c r="M39" s="251"/>
      <c r="N39" s="275">
        <v>0</v>
      </c>
      <c r="Q39" s="263"/>
      <c r="R39" s="263"/>
    </row>
    <row r="40" spans="1:18" s="246" customFormat="1" ht="14.4" x14ac:dyDescent="0.3">
      <c r="A40" s="248"/>
      <c r="B40" s="247"/>
      <c r="C40" s="248"/>
      <c r="D40" s="248"/>
      <c r="E40" s="248"/>
      <c r="F40" s="271" t="s">
        <v>16</v>
      </c>
      <c r="G40" s="248"/>
      <c r="H40" s="248"/>
      <c r="I40" s="248"/>
      <c r="J40" s="248"/>
      <c r="K40" s="248"/>
      <c r="L40" s="275">
        <v>6.4230979749135155</v>
      </c>
      <c r="M40" s="251"/>
      <c r="N40" s="275">
        <v>4.3626580479642136</v>
      </c>
      <c r="Q40" s="263"/>
      <c r="R40" s="263"/>
    </row>
    <row r="41" spans="1:18" s="246" customFormat="1" ht="7.5" customHeight="1" x14ac:dyDescent="0.3">
      <c r="A41" s="248"/>
      <c r="B41" s="247"/>
      <c r="C41" s="248"/>
      <c r="D41" s="248"/>
      <c r="E41" s="248"/>
      <c r="F41" s="248"/>
      <c r="G41" s="248"/>
      <c r="H41" s="248"/>
      <c r="I41" s="248"/>
      <c r="J41" s="248"/>
      <c r="K41" s="248"/>
      <c r="L41" s="275"/>
      <c r="M41" s="251"/>
      <c r="N41" s="275"/>
      <c r="Q41" s="263"/>
      <c r="R41" s="263"/>
    </row>
    <row r="42" spans="1:18" s="246" customFormat="1" ht="14.4" x14ac:dyDescent="0.3">
      <c r="A42" s="248"/>
      <c r="B42" s="247"/>
      <c r="C42" s="248"/>
      <c r="D42" s="269"/>
      <c r="E42" s="248"/>
      <c r="F42" s="248"/>
      <c r="G42" s="248"/>
      <c r="H42" s="248"/>
      <c r="I42" s="248"/>
      <c r="J42" s="248"/>
      <c r="K42" s="248"/>
      <c r="L42" s="250"/>
      <c r="M42" s="276"/>
      <c r="N42" s="250"/>
      <c r="Q42" s="263"/>
      <c r="R42" s="263"/>
    </row>
    <row r="43" spans="1:18" s="246" customFormat="1" ht="7.5" customHeight="1" x14ac:dyDescent="0.3">
      <c r="A43" s="248"/>
      <c r="B43" s="247"/>
      <c r="C43" s="248"/>
      <c r="D43" s="248"/>
      <c r="E43" s="248"/>
      <c r="F43" s="248"/>
      <c r="G43" s="248"/>
      <c r="H43" s="248"/>
      <c r="I43" s="248"/>
      <c r="J43" s="248"/>
      <c r="K43" s="248"/>
      <c r="L43" s="259"/>
      <c r="M43" s="251"/>
      <c r="N43" s="259"/>
      <c r="Q43" s="263"/>
      <c r="R43" s="263"/>
    </row>
    <row r="44" spans="1:18" s="246" customFormat="1" ht="14.4" x14ac:dyDescent="0.3">
      <c r="A44" s="248"/>
      <c r="B44" s="247">
        <v>2</v>
      </c>
      <c r="C44" s="267" t="s">
        <v>24</v>
      </c>
      <c r="D44" s="248"/>
      <c r="E44" s="248"/>
      <c r="F44" s="248"/>
      <c r="G44" s="248"/>
      <c r="H44" s="248"/>
      <c r="I44" s="248"/>
      <c r="J44" s="248"/>
      <c r="K44" s="248"/>
      <c r="L44" s="268">
        <v>7091.4541141465706</v>
      </c>
      <c r="M44" s="251"/>
      <c r="N44" s="277">
        <v>0</v>
      </c>
      <c r="Q44" s="263"/>
      <c r="R44" s="263"/>
    </row>
    <row r="45" spans="1:18" s="246" customFormat="1" x14ac:dyDescent="0.3">
      <c r="A45" s="241"/>
      <c r="B45" s="247"/>
      <c r="C45" s="248"/>
      <c r="D45" s="248"/>
      <c r="E45" s="248"/>
      <c r="F45" s="248"/>
      <c r="G45" s="248"/>
      <c r="H45" s="248"/>
      <c r="I45" s="248"/>
      <c r="J45" s="248"/>
      <c r="K45" s="248"/>
      <c r="L45" s="250"/>
      <c r="M45" s="251"/>
      <c r="N45" s="250"/>
      <c r="Q45" s="263"/>
      <c r="R45" s="263"/>
    </row>
    <row r="46" spans="1:18" s="246" customFormat="1" ht="14.4" x14ac:dyDescent="0.3">
      <c r="A46" s="248"/>
      <c r="B46" s="247">
        <v>3</v>
      </c>
      <c r="C46" s="267" t="s">
        <v>25</v>
      </c>
      <c r="D46" s="248"/>
      <c r="E46" s="248"/>
      <c r="F46" s="248"/>
      <c r="G46" s="248"/>
      <c r="H46" s="248"/>
      <c r="I46" s="248"/>
      <c r="J46" s="248"/>
      <c r="K46" s="248"/>
      <c r="L46" s="268">
        <v>10257.741930966027</v>
      </c>
      <c r="M46" s="251"/>
      <c r="N46" s="277">
        <v>0</v>
      </c>
      <c r="Q46" s="263"/>
      <c r="R46" s="263"/>
    </row>
    <row r="47" spans="1:18" s="246" customFormat="1" ht="14.4" x14ac:dyDescent="0.3">
      <c r="A47" s="248"/>
      <c r="B47" s="247"/>
      <c r="C47" s="267"/>
      <c r="D47" s="248"/>
      <c r="E47" s="248"/>
      <c r="F47" s="248"/>
      <c r="G47" s="248"/>
      <c r="H47" s="248"/>
      <c r="I47" s="248"/>
      <c r="J47" s="248"/>
      <c r="K47" s="248"/>
      <c r="L47" s="250"/>
      <c r="M47" s="251"/>
      <c r="N47" s="250"/>
      <c r="Q47" s="263"/>
      <c r="R47" s="263"/>
    </row>
    <row r="48" spans="1:18" s="246" customFormat="1" ht="14.4" x14ac:dyDescent="0.3">
      <c r="A48" s="248"/>
      <c r="B48" s="247">
        <v>4</v>
      </c>
      <c r="C48" s="267" t="s">
        <v>26</v>
      </c>
      <c r="D48" s="248"/>
      <c r="E48" s="248"/>
      <c r="F48" s="248"/>
      <c r="G48" s="248"/>
      <c r="H48" s="253"/>
      <c r="I48" s="248" t="s">
        <v>27</v>
      </c>
      <c r="J48" s="248"/>
      <c r="K48" s="248"/>
      <c r="L48" s="268">
        <v>13072.413844434222</v>
      </c>
      <c r="M48" s="251"/>
      <c r="N48" s="268">
        <v>0</v>
      </c>
      <c r="Q48" s="263"/>
      <c r="R48" s="263"/>
    </row>
    <row r="49" spans="1:32" ht="14.4" x14ac:dyDescent="0.3">
      <c r="A49" s="248"/>
      <c r="C49" s="264"/>
      <c r="H49" s="253"/>
      <c r="I49" s="248" t="s">
        <v>28</v>
      </c>
      <c r="L49" s="278">
        <v>9976042.6840000004</v>
      </c>
      <c r="N49" s="278">
        <v>0</v>
      </c>
      <c r="Q49" s="263"/>
      <c r="R49" s="263"/>
    </row>
    <row r="50" spans="1:32" ht="14.4" x14ac:dyDescent="0.3">
      <c r="A50" s="248"/>
      <c r="C50" s="264"/>
      <c r="Q50" s="263"/>
      <c r="R50" s="263"/>
    </row>
    <row r="51" spans="1:32" ht="14.4" x14ac:dyDescent="0.3">
      <c r="A51" s="248"/>
      <c r="B51" s="247">
        <v>5</v>
      </c>
      <c r="C51" s="267" t="s">
        <v>93</v>
      </c>
      <c r="G51" s="253"/>
      <c r="L51" s="268">
        <v>12420.009989877401</v>
      </c>
      <c r="N51" s="268">
        <v>13858.513563977898</v>
      </c>
      <c r="Q51" s="263"/>
      <c r="R51" s="263"/>
    </row>
    <row r="52" spans="1:32" ht="7.5" customHeight="1" x14ac:dyDescent="0.3">
      <c r="A52" s="248"/>
      <c r="C52" s="256"/>
      <c r="G52" s="253"/>
      <c r="L52" s="259"/>
      <c r="N52" s="259"/>
      <c r="Q52" s="263"/>
      <c r="R52" s="263"/>
    </row>
    <row r="53" spans="1:32" ht="15.75" customHeight="1" x14ac:dyDescent="0.3">
      <c r="A53" s="248"/>
      <c r="C53" s="256"/>
      <c r="E53" s="279" t="s">
        <v>29</v>
      </c>
      <c r="F53" s="248" t="s">
        <v>82</v>
      </c>
      <c r="G53" s="253"/>
      <c r="L53" s="280">
        <v>0</v>
      </c>
      <c r="M53" s="281"/>
      <c r="N53" s="280">
        <v>0</v>
      </c>
      <c r="Q53" s="263"/>
      <c r="R53" s="263"/>
    </row>
    <row r="54" spans="1:32" ht="15.75" customHeight="1" x14ac:dyDescent="0.3">
      <c r="A54" s="248"/>
      <c r="C54" s="256"/>
      <c r="F54" s="248" t="s">
        <v>157</v>
      </c>
      <c r="G54" s="253"/>
      <c r="L54" s="282">
        <v>0</v>
      </c>
      <c r="N54" s="282">
        <v>0</v>
      </c>
      <c r="Q54" s="263"/>
      <c r="R54" s="263"/>
    </row>
    <row r="55" spans="1:32" ht="15.75" customHeight="1" x14ac:dyDescent="0.3">
      <c r="A55" s="248"/>
      <c r="C55" s="256"/>
      <c r="G55" s="253" t="s">
        <v>30</v>
      </c>
      <c r="L55" s="283">
        <v>0</v>
      </c>
      <c r="M55" s="284"/>
      <c r="N55" s="283">
        <v>0</v>
      </c>
      <c r="Q55" s="263"/>
      <c r="R55" s="263"/>
    </row>
    <row r="56" spans="1:32" ht="15.75" customHeight="1" x14ac:dyDescent="0.3">
      <c r="A56" s="248"/>
      <c r="C56" s="256"/>
      <c r="F56" s="248" t="s">
        <v>31</v>
      </c>
      <c r="G56" s="253"/>
      <c r="L56" s="250">
        <v>12420.009989877401</v>
      </c>
      <c r="M56" s="284"/>
      <c r="N56" s="250">
        <v>13858.513563977898</v>
      </c>
      <c r="Q56" s="263"/>
      <c r="R56" s="263"/>
    </row>
    <row r="57" spans="1:32" s="285" customFormat="1" ht="15.75" customHeight="1" x14ac:dyDescent="0.3">
      <c r="G57" s="253" t="s">
        <v>30</v>
      </c>
      <c r="L57" s="272">
        <v>1564.1521523026131</v>
      </c>
      <c r="M57" s="284"/>
      <c r="N57" s="272">
        <v>5873.3147106894876</v>
      </c>
      <c r="O57" s="246"/>
      <c r="P57" s="246"/>
      <c r="Q57" s="263"/>
      <c r="R57" s="263"/>
      <c r="S57" s="246"/>
      <c r="T57" s="246"/>
      <c r="U57" s="246"/>
      <c r="V57" s="246"/>
      <c r="W57" s="246"/>
      <c r="X57" s="246"/>
      <c r="Y57" s="246"/>
      <c r="Z57" s="246"/>
      <c r="AA57" s="246"/>
      <c r="AB57" s="246"/>
      <c r="AC57" s="246"/>
      <c r="AD57" s="246"/>
      <c r="AE57" s="246"/>
      <c r="AF57" s="246"/>
    </row>
    <row r="58" spans="1:32" ht="14.4" x14ac:dyDescent="0.3">
      <c r="A58" s="248"/>
      <c r="Q58" s="263"/>
      <c r="R58" s="263"/>
    </row>
    <row r="59" spans="1:32" ht="54.75" customHeight="1" x14ac:dyDescent="0.3">
      <c r="A59" s="248"/>
      <c r="B59" s="242" t="s">
        <v>32</v>
      </c>
      <c r="C59" s="241" t="s">
        <v>33</v>
      </c>
      <c r="L59" s="259">
        <v>7771.9293666895619</v>
      </c>
      <c r="M59" s="261"/>
      <c r="N59" s="259">
        <v>0</v>
      </c>
      <c r="Q59" s="263"/>
      <c r="R59" s="263"/>
    </row>
    <row r="60" spans="1:32" ht="14.4" x14ac:dyDescent="0.3">
      <c r="A60" s="248"/>
      <c r="E60" s="279" t="s">
        <v>29</v>
      </c>
      <c r="G60" s="286" t="s">
        <v>105</v>
      </c>
      <c r="H60" s="286"/>
      <c r="I60" s="286"/>
      <c r="J60" s="286"/>
      <c r="K60" s="286"/>
      <c r="L60" s="280">
        <v>0</v>
      </c>
      <c r="M60" s="281"/>
      <c r="N60" s="280">
        <v>0</v>
      </c>
      <c r="Q60" s="263"/>
      <c r="R60" s="263"/>
    </row>
    <row r="61" spans="1:32" ht="14.4" x14ac:dyDescent="0.3">
      <c r="A61" s="248"/>
      <c r="G61" s="286" t="s">
        <v>157</v>
      </c>
      <c r="H61" s="286"/>
      <c r="I61" s="286"/>
      <c r="J61" s="286"/>
      <c r="K61" s="286"/>
      <c r="L61" s="280">
        <v>0</v>
      </c>
      <c r="M61" s="281"/>
      <c r="N61" s="280">
        <v>0</v>
      </c>
      <c r="Q61" s="263"/>
      <c r="R61" s="263"/>
    </row>
    <row r="62" spans="1:32" ht="14.4" x14ac:dyDescent="0.3">
      <c r="A62" s="248"/>
      <c r="G62" s="286" t="s">
        <v>180</v>
      </c>
      <c r="H62" s="286"/>
      <c r="I62" s="286"/>
      <c r="J62" s="286"/>
      <c r="K62" s="286"/>
      <c r="L62" s="280">
        <v>0</v>
      </c>
      <c r="M62" s="281"/>
      <c r="N62" s="280">
        <v>0</v>
      </c>
      <c r="Q62" s="263"/>
      <c r="R62" s="263"/>
    </row>
    <row r="63" spans="1:32" ht="14.4" x14ac:dyDescent="0.3">
      <c r="A63" s="248"/>
      <c r="G63" s="248" t="s">
        <v>31</v>
      </c>
      <c r="H63" s="286"/>
      <c r="I63" s="286"/>
      <c r="J63" s="286"/>
      <c r="K63" s="286"/>
      <c r="L63" s="287">
        <v>7771.9293666895619</v>
      </c>
      <c r="M63" s="287"/>
      <c r="N63" s="288"/>
      <c r="Q63" s="263"/>
      <c r="R63" s="263"/>
    </row>
    <row r="64" spans="1:32" ht="14.4" x14ac:dyDescent="0.3">
      <c r="A64" s="248"/>
      <c r="G64" s="286"/>
      <c r="H64" s="286"/>
      <c r="I64" s="286"/>
      <c r="J64" s="286"/>
      <c r="K64" s="286"/>
      <c r="L64" s="287"/>
      <c r="M64" s="287"/>
      <c r="N64" s="288"/>
      <c r="Q64" s="263"/>
      <c r="R64" s="263"/>
    </row>
    <row r="65" spans="1:18" s="246" customFormat="1" x14ac:dyDescent="0.3">
      <c r="A65" s="241"/>
      <c r="B65" s="247"/>
      <c r="C65" s="248"/>
      <c r="D65" s="248"/>
      <c r="E65" s="248"/>
      <c r="F65" s="248"/>
      <c r="G65" s="286"/>
      <c r="H65" s="286"/>
      <c r="I65" s="286"/>
      <c r="J65" s="286"/>
      <c r="K65" s="286"/>
      <c r="L65" s="287"/>
      <c r="M65" s="287"/>
      <c r="N65" s="288"/>
      <c r="Q65" s="263"/>
      <c r="R65" s="263"/>
    </row>
    <row r="66" spans="1:18" s="246" customFormat="1" x14ac:dyDescent="0.3">
      <c r="A66" s="241"/>
      <c r="B66" s="247"/>
      <c r="C66" s="248"/>
      <c r="D66" s="248"/>
      <c r="E66" s="248"/>
      <c r="F66" s="248"/>
      <c r="G66" s="286"/>
      <c r="H66" s="286"/>
      <c r="I66" s="286"/>
      <c r="J66" s="286"/>
      <c r="K66" s="286"/>
      <c r="L66" s="287"/>
      <c r="M66" s="287"/>
      <c r="N66" s="288"/>
      <c r="Q66" s="263"/>
      <c r="R66" s="263"/>
    </row>
    <row r="67" spans="1:18" s="246" customFormat="1" x14ac:dyDescent="0.3">
      <c r="A67" s="241"/>
      <c r="B67" s="247"/>
      <c r="C67" s="248"/>
      <c r="D67" s="248"/>
      <c r="E67" s="248"/>
      <c r="F67" s="248"/>
      <c r="G67" s="286"/>
      <c r="H67" s="286"/>
      <c r="I67" s="286"/>
      <c r="J67" s="286"/>
      <c r="K67" s="286"/>
      <c r="L67" s="287"/>
      <c r="M67" s="287"/>
      <c r="N67" s="288"/>
      <c r="Q67" s="263"/>
      <c r="R67" s="263"/>
    </row>
    <row r="68" spans="1:18" s="246" customFormat="1" x14ac:dyDescent="0.3">
      <c r="A68" s="260" t="s">
        <v>76</v>
      </c>
      <c r="B68" s="247"/>
      <c r="C68" s="248"/>
      <c r="D68" s="248"/>
      <c r="E68" s="248"/>
      <c r="F68" s="248"/>
      <c r="G68" s="248"/>
      <c r="H68" s="248"/>
      <c r="I68" s="248"/>
      <c r="J68" s="248"/>
      <c r="K68" s="248"/>
      <c r="L68" s="250"/>
      <c r="M68" s="251"/>
      <c r="N68" s="249" t="s">
        <v>1</v>
      </c>
      <c r="Q68" s="263"/>
      <c r="R68" s="263"/>
    </row>
    <row r="69" spans="1:18" s="246" customFormat="1" x14ac:dyDescent="0.3">
      <c r="A69" s="241"/>
      <c r="B69" s="247"/>
      <c r="C69" s="248"/>
      <c r="D69" s="248"/>
      <c r="E69" s="248"/>
      <c r="F69" s="248"/>
      <c r="G69" s="248"/>
      <c r="H69" s="248"/>
      <c r="I69" s="248"/>
      <c r="J69" s="248"/>
      <c r="K69" s="248"/>
      <c r="L69" s="250"/>
      <c r="M69" s="251"/>
      <c r="N69" s="250"/>
      <c r="Q69" s="263"/>
      <c r="R69" s="263"/>
    </row>
    <row r="70" spans="1:18" s="246" customFormat="1" x14ac:dyDescent="0.3">
      <c r="A70" s="253"/>
      <c r="B70" s="247"/>
      <c r="C70" s="289"/>
      <c r="D70" s="255"/>
      <c r="E70" s="248"/>
      <c r="F70" s="248"/>
      <c r="G70" s="248"/>
      <c r="H70" s="248"/>
      <c r="I70" s="248"/>
      <c r="J70" s="248"/>
      <c r="K70" s="248"/>
      <c r="L70" s="257" t="s">
        <v>2</v>
      </c>
      <c r="M70" s="258"/>
      <c r="N70" s="257" t="s">
        <v>3</v>
      </c>
      <c r="Q70" s="263"/>
      <c r="R70" s="263"/>
    </row>
    <row r="71" spans="1:18" s="246" customFormat="1" x14ac:dyDescent="0.3">
      <c r="A71" s="241"/>
      <c r="B71" s="247"/>
      <c r="C71" s="248"/>
      <c r="D71" s="248"/>
      <c r="E71" s="248"/>
      <c r="F71" s="248"/>
      <c r="G71" s="248"/>
      <c r="H71" s="248"/>
      <c r="I71" s="248"/>
      <c r="J71" s="248"/>
      <c r="K71" s="248"/>
      <c r="L71" s="250"/>
      <c r="M71" s="251"/>
      <c r="N71" s="250"/>
      <c r="Q71" s="263"/>
      <c r="R71" s="263"/>
    </row>
    <row r="72" spans="1:18" s="246" customFormat="1" x14ac:dyDescent="0.3">
      <c r="A72" s="241"/>
      <c r="B72" s="290">
        <v>1</v>
      </c>
      <c r="C72" s="267" t="s">
        <v>34</v>
      </c>
      <c r="D72" s="248"/>
      <c r="E72" s="248"/>
      <c r="F72" s="248"/>
      <c r="G72" s="248"/>
      <c r="H72" s="248"/>
      <c r="I72" s="256" t="s">
        <v>35</v>
      </c>
      <c r="J72" s="291"/>
      <c r="K72" s="291"/>
      <c r="L72" s="268">
        <v>0</v>
      </c>
      <c r="M72" s="292"/>
      <c r="N72" s="268">
        <v>-18765.115779365373</v>
      </c>
      <c r="Q72" s="263"/>
      <c r="R72" s="263"/>
    </row>
    <row r="73" spans="1:18" s="246" customFormat="1" x14ac:dyDescent="0.3">
      <c r="A73" s="241"/>
      <c r="B73" s="247"/>
      <c r="C73" s="256"/>
      <c r="D73" s="253"/>
      <c r="E73" s="248"/>
      <c r="F73" s="248"/>
      <c r="G73" s="248"/>
      <c r="H73" s="248"/>
      <c r="I73" s="291"/>
      <c r="J73" s="248"/>
      <c r="K73" s="248"/>
      <c r="L73" s="250"/>
      <c r="M73" s="292"/>
      <c r="N73" s="250"/>
      <c r="Q73" s="263"/>
      <c r="R73" s="263"/>
    </row>
    <row r="74" spans="1:18" s="246" customFormat="1" x14ac:dyDescent="0.3">
      <c r="A74" s="241"/>
      <c r="B74" s="247"/>
      <c r="C74" s="248"/>
      <c r="D74" s="248"/>
      <c r="E74" s="248"/>
      <c r="F74" s="248"/>
      <c r="G74" s="248"/>
      <c r="H74" s="248"/>
      <c r="I74" s="248" t="s">
        <v>29</v>
      </c>
      <c r="J74" s="293" t="s">
        <v>36</v>
      </c>
      <c r="K74" s="293"/>
      <c r="L74" s="250">
        <v>0</v>
      </c>
      <c r="M74" s="292"/>
      <c r="N74" s="250">
        <v>-7624.2951052182907</v>
      </c>
      <c r="Q74" s="263"/>
      <c r="R74" s="263"/>
    </row>
    <row r="75" spans="1:18" s="246" customFormat="1" x14ac:dyDescent="0.3">
      <c r="A75" s="241"/>
      <c r="B75" s="247"/>
      <c r="C75" s="248"/>
      <c r="D75" s="248"/>
      <c r="E75" s="248"/>
      <c r="F75" s="248"/>
      <c r="G75" s="248"/>
      <c r="H75" s="248"/>
      <c r="I75" s="291"/>
      <c r="J75" s="294" t="s">
        <v>37</v>
      </c>
      <c r="K75" s="294"/>
      <c r="L75" s="250">
        <v>0</v>
      </c>
      <c r="M75" s="292"/>
      <c r="N75" s="250">
        <v>-7224.5331258073284</v>
      </c>
      <c r="Q75" s="263"/>
      <c r="R75" s="263"/>
    </row>
    <row r="76" spans="1:18" s="246" customFormat="1" x14ac:dyDescent="0.3">
      <c r="A76" s="241"/>
      <c r="B76" s="247"/>
      <c r="C76" s="248"/>
      <c r="D76" s="248"/>
      <c r="E76" s="248"/>
      <c r="F76" s="248"/>
      <c r="G76" s="248"/>
      <c r="H76" s="248"/>
      <c r="I76" s="291"/>
      <c r="J76" s="293" t="s">
        <v>38</v>
      </c>
      <c r="K76" s="293"/>
      <c r="L76" s="250">
        <v>0</v>
      </c>
      <c r="M76" s="292"/>
      <c r="N76" s="250">
        <v>-3916.2875483397552</v>
      </c>
      <c r="Q76" s="263"/>
      <c r="R76" s="263"/>
    </row>
    <row r="77" spans="1:18" s="246" customFormat="1" ht="12.75" customHeight="1" x14ac:dyDescent="0.3">
      <c r="A77" s="241"/>
      <c r="B77" s="247"/>
      <c r="C77" s="248"/>
      <c r="D77" s="248"/>
      <c r="E77" s="248"/>
      <c r="F77" s="248"/>
      <c r="G77" s="248"/>
      <c r="H77" s="248"/>
      <c r="I77" s="248"/>
      <c r="J77" s="248"/>
      <c r="K77" s="248"/>
      <c r="L77" s="295"/>
      <c r="M77" s="292"/>
      <c r="N77" s="295"/>
      <c r="Q77" s="263"/>
      <c r="R77" s="263"/>
    </row>
    <row r="78" spans="1:18" s="246" customFormat="1" x14ac:dyDescent="0.3">
      <c r="A78" s="241"/>
      <c r="B78" s="290">
        <v>2</v>
      </c>
      <c r="C78" s="267" t="s">
        <v>39</v>
      </c>
      <c r="D78" s="248"/>
      <c r="E78" s="248"/>
      <c r="F78" s="248"/>
      <c r="G78" s="248"/>
      <c r="H78" s="248"/>
      <c r="I78" s="291"/>
      <c r="J78" s="291"/>
      <c r="K78" s="291"/>
      <c r="L78" s="250"/>
      <c r="M78" s="292"/>
      <c r="N78" s="250"/>
      <c r="Q78" s="263"/>
      <c r="R78" s="263"/>
    </row>
    <row r="79" spans="1:18" s="246" customFormat="1" x14ac:dyDescent="0.3">
      <c r="A79" s="241"/>
      <c r="B79" s="290"/>
      <c r="C79" s="267" t="s">
        <v>40</v>
      </c>
      <c r="D79" s="248"/>
      <c r="E79" s="248"/>
      <c r="F79" s="248"/>
      <c r="G79" s="248"/>
      <c r="H79" s="248"/>
      <c r="I79" s="291"/>
      <c r="J79" s="291"/>
      <c r="K79" s="291"/>
      <c r="L79" s="268">
        <v>-21734.497506195396</v>
      </c>
      <c r="M79" s="292"/>
      <c r="N79" s="268">
        <v>-4179.2051919321239</v>
      </c>
      <c r="Q79" s="263"/>
      <c r="R79" s="263"/>
    </row>
    <row r="80" spans="1:18" s="246" customFormat="1" ht="12.75" customHeight="1" x14ac:dyDescent="0.3">
      <c r="A80" s="241"/>
      <c r="B80" s="290"/>
      <c r="C80" s="267" t="s">
        <v>41</v>
      </c>
      <c r="D80" s="253"/>
      <c r="E80" s="248"/>
      <c r="F80" s="248"/>
      <c r="G80" s="248"/>
      <c r="H80" s="248"/>
      <c r="I80" s="291"/>
      <c r="J80" s="291"/>
      <c r="K80" s="291"/>
      <c r="L80" s="250"/>
      <c r="M80" s="292"/>
      <c r="N80" s="250"/>
      <c r="Q80" s="263"/>
      <c r="R80" s="263"/>
    </row>
    <row r="81" spans="2:18" s="248" customFormat="1" ht="14.4" x14ac:dyDescent="0.3">
      <c r="B81" s="247"/>
      <c r="C81" s="248" t="s">
        <v>8</v>
      </c>
      <c r="D81" s="248" t="s">
        <v>42</v>
      </c>
      <c r="I81" s="256" t="s">
        <v>35</v>
      </c>
      <c r="J81" s="291"/>
      <c r="K81" s="291"/>
      <c r="L81" s="268">
        <v>-47975.356757535599</v>
      </c>
      <c r="M81" s="296"/>
      <c r="N81" s="268">
        <v>-23147.770146936622</v>
      </c>
      <c r="O81" s="246"/>
      <c r="P81" s="246"/>
      <c r="Q81" s="263"/>
      <c r="R81" s="263"/>
    </row>
    <row r="82" spans="2:18" s="248" customFormat="1" ht="9" customHeight="1" x14ac:dyDescent="0.3">
      <c r="B82" s="247"/>
      <c r="I82" s="291"/>
      <c r="L82" s="250"/>
      <c r="M82" s="292"/>
      <c r="N82" s="250"/>
      <c r="O82" s="246"/>
      <c r="P82" s="246"/>
      <c r="Q82" s="263"/>
      <c r="R82" s="263"/>
    </row>
    <row r="83" spans="2:18" s="248" customFormat="1" ht="14.4" x14ac:dyDescent="0.3">
      <c r="I83" s="248" t="s">
        <v>29</v>
      </c>
      <c r="J83" s="293" t="s">
        <v>36</v>
      </c>
      <c r="K83" s="293"/>
      <c r="L83" s="250">
        <v>-20157.600601369155</v>
      </c>
      <c r="M83" s="251"/>
      <c r="N83" s="250">
        <v>-9831.1644343263888</v>
      </c>
      <c r="O83" s="246"/>
      <c r="P83" s="246"/>
      <c r="Q83" s="263"/>
      <c r="R83" s="263"/>
    </row>
    <row r="84" spans="2:18" s="248" customFormat="1" ht="14.4" x14ac:dyDescent="0.3">
      <c r="I84" s="291"/>
      <c r="J84" s="294" t="s">
        <v>37</v>
      </c>
      <c r="K84" s="294"/>
      <c r="L84" s="250">
        <v>-12990.81417324938</v>
      </c>
      <c r="M84" s="251"/>
      <c r="N84" s="250">
        <v>-8095.9648165824092</v>
      </c>
      <c r="O84" s="246"/>
      <c r="P84" s="246"/>
      <c r="Q84" s="263"/>
      <c r="R84" s="263"/>
    </row>
    <row r="85" spans="2:18" s="248" customFormat="1" ht="14.4" x14ac:dyDescent="0.3">
      <c r="I85" s="291"/>
      <c r="J85" s="293" t="s">
        <v>38</v>
      </c>
      <c r="K85" s="293"/>
      <c r="L85" s="250">
        <v>-14826.941982917067</v>
      </c>
      <c r="M85" s="251"/>
      <c r="N85" s="250">
        <v>-5220.6408960278259</v>
      </c>
      <c r="O85" s="246"/>
      <c r="P85" s="246"/>
      <c r="Q85" s="263"/>
      <c r="R85" s="263"/>
    </row>
    <row r="86" spans="2:18" s="248" customFormat="1" ht="13.5" customHeight="1" x14ac:dyDescent="0.3">
      <c r="I86" s="291"/>
      <c r="J86" s="293"/>
      <c r="K86" s="293"/>
      <c r="L86" s="250"/>
      <c r="M86" s="292"/>
      <c r="N86" s="250"/>
      <c r="O86" s="246"/>
      <c r="P86" s="246"/>
      <c r="Q86" s="263"/>
      <c r="R86" s="263"/>
    </row>
    <row r="87" spans="2:18" s="248" customFormat="1" ht="14.4" x14ac:dyDescent="0.3">
      <c r="C87" s="248" t="s">
        <v>20</v>
      </c>
      <c r="D87" s="248" t="s">
        <v>43</v>
      </c>
      <c r="I87" s="256" t="s">
        <v>44</v>
      </c>
      <c r="J87" s="291"/>
      <c r="K87" s="291"/>
      <c r="L87" s="268">
        <v>26240.859251340204</v>
      </c>
      <c r="M87" s="292"/>
      <c r="N87" s="268">
        <v>18968.564955004498</v>
      </c>
      <c r="O87" s="246"/>
      <c r="P87" s="246"/>
      <c r="Q87" s="263"/>
      <c r="R87" s="263"/>
    </row>
    <row r="88" spans="2:18" s="248" customFormat="1" ht="9" customHeight="1" x14ac:dyDescent="0.3">
      <c r="I88" s="291"/>
      <c r="L88" s="250"/>
      <c r="M88" s="292"/>
      <c r="N88" s="250"/>
      <c r="O88" s="246"/>
      <c r="P88" s="246"/>
      <c r="Q88" s="263"/>
      <c r="R88" s="263"/>
    </row>
    <row r="89" spans="2:18" s="248" customFormat="1" ht="14.4" x14ac:dyDescent="0.3">
      <c r="I89" s="248" t="s">
        <v>29</v>
      </c>
      <c r="J89" s="293" t="s">
        <v>36</v>
      </c>
      <c r="K89" s="293"/>
      <c r="L89" s="250">
        <v>11451.861516266608</v>
      </c>
      <c r="M89" s="292"/>
      <c r="N89" s="250">
        <v>8411.3018535623542</v>
      </c>
      <c r="O89" s="246"/>
      <c r="P89" s="246"/>
      <c r="Q89" s="263"/>
      <c r="R89" s="263"/>
    </row>
    <row r="90" spans="2:18" s="248" customFormat="1" ht="14.4" x14ac:dyDescent="0.3">
      <c r="I90" s="291"/>
      <c r="J90" s="294" t="s">
        <v>37</v>
      </c>
      <c r="K90" s="294"/>
      <c r="L90" s="250">
        <v>10618.018529508849</v>
      </c>
      <c r="M90" s="292"/>
      <c r="N90" s="250">
        <v>7380.5394501267128</v>
      </c>
      <c r="O90" s="246"/>
      <c r="P90" s="246"/>
      <c r="Q90" s="263"/>
      <c r="R90" s="263"/>
    </row>
    <row r="91" spans="2:18" s="248" customFormat="1" ht="14.4" x14ac:dyDescent="0.3">
      <c r="I91" s="291"/>
      <c r="J91" s="293" t="s">
        <v>38</v>
      </c>
      <c r="K91" s="293"/>
      <c r="L91" s="250">
        <v>4170.9792055647486</v>
      </c>
      <c r="M91" s="292"/>
      <c r="N91" s="250">
        <v>3176.723651315433</v>
      </c>
      <c r="O91" s="246"/>
      <c r="P91" s="246"/>
      <c r="Q91" s="263"/>
      <c r="R91" s="263"/>
    </row>
    <row r="92" spans="2:18" s="248" customFormat="1" ht="12" customHeight="1" x14ac:dyDescent="0.3">
      <c r="I92" s="291"/>
      <c r="J92" s="291"/>
      <c r="K92" s="291"/>
      <c r="L92" s="250"/>
      <c r="M92" s="292"/>
      <c r="N92" s="250"/>
      <c r="O92" s="246"/>
      <c r="P92" s="246"/>
      <c r="Q92" s="263"/>
      <c r="R92" s="263"/>
    </row>
    <row r="93" spans="2:18" s="248" customFormat="1" ht="14.4" x14ac:dyDescent="0.3">
      <c r="B93" s="290">
        <v>3</v>
      </c>
      <c r="C93" s="267" t="s">
        <v>121</v>
      </c>
      <c r="L93" s="268">
        <v>-16954.249877235077</v>
      </c>
      <c r="M93" s="296"/>
      <c r="N93" s="268">
        <v>0</v>
      </c>
      <c r="O93" s="246"/>
      <c r="P93" s="246"/>
      <c r="Q93" s="263"/>
      <c r="R93" s="263"/>
    </row>
    <row r="94" spans="2:18" s="248" customFormat="1" ht="35.25" customHeight="1" x14ac:dyDescent="0.3">
      <c r="C94" s="248" t="s">
        <v>122</v>
      </c>
      <c r="I94" s="256" t="s">
        <v>44</v>
      </c>
      <c r="J94" s="291"/>
      <c r="K94" s="291"/>
      <c r="L94" s="259">
        <v>-16954.249877235077</v>
      </c>
      <c r="M94" s="297"/>
      <c r="N94" s="259">
        <v>0</v>
      </c>
      <c r="O94" s="246"/>
      <c r="P94" s="246"/>
      <c r="Q94" s="263"/>
      <c r="R94" s="263"/>
    </row>
    <row r="95" spans="2:18" s="248" customFormat="1" ht="18.75" customHeight="1" x14ac:dyDescent="0.3">
      <c r="I95" s="248" t="s">
        <v>29</v>
      </c>
      <c r="J95" s="293" t="s">
        <v>36</v>
      </c>
      <c r="L95" s="250">
        <v>-10826.932125227899</v>
      </c>
      <c r="M95" s="251"/>
      <c r="N95" s="250">
        <v>0</v>
      </c>
      <c r="O95" s="246"/>
      <c r="P95" s="246"/>
      <c r="Q95" s="263"/>
      <c r="R95" s="263"/>
    </row>
    <row r="96" spans="2:18" s="248" customFormat="1" ht="14.4" x14ac:dyDescent="0.3">
      <c r="J96" s="294" t="s">
        <v>37</v>
      </c>
      <c r="L96" s="250">
        <v>-6015.7383763297075</v>
      </c>
      <c r="M96" s="251"/>
      <c r="N96" s="250">
        <v>0</v>
      </c>
      <c r="O96" s="246"/>
      <c r="P96" s="246"/>
      <c r="Q96" s="263"/>
      <c r="R96" s="263"/>
    </row>
    <row r="97" spans="1:18" s="246" customFormat="1" x14ac:dyDescent="0.3">
      <c r="A97" s="241"/>
      <c r="B97" s="248"/>
      <c r="C97" s="248"/>
      <c r="D97" s="248"/>
      <c r="E97" s="248"/>
      <c r="F97" s="248"/>
      <c r="G97" s="248"/>
      <c r="H97" s="248"/>
      <c r="I97" s="248"/>
      <c r="J97" s="293" t="s">
        <v>38</v>
      </c>
      <c r="K97" s="248"/>
      <c r="L97" s="250">
        <v>-111.57937567747</v>
      </c>
      <c r="M97" s="251"/>
      <c r="N97" s="250">
        <v>0</v>
      </c>
      <c r="Q97" s="263"/>
      <c r="R97" s="263"/>
    </row>
    <row r="98" spans="1:18" s="246" customFormat="1" ht="9" customHeight="1" x14ac:dyDescent="0.3">
      <c r="A98" s="241"/>
      <c r="B98" s="247"/>
      <c r="C98" s="248"/>
      <c r="D98" s="248"/>
      <c r="E98" s="248"/>
      <c r="F98" s="248"/>
      <c r="G98" s="248"/>
      <c r="H98" s="248"/>
      <c r="I98" s="248"/>
      <c r="J98" s="248"/>
      <c r="K98" s="248"/>
      <c r="L98" s="250"/>
      <c r="M98" s="251"/>
      <c r="N98" s="250"/>
      <c r="Q98" s="263"/>
      <c r="R98" s="263"/>
    </row>
    <row r="99" spans="1:18" s="246" customFormat="1" x14ac:dyDescent="0.3">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
      <c r="A103" s="298"/>
      <c r="B103" s="291"/>
      <c r="C103" s="291"/>
      <c r="D103" s="291"/>
      <c r="E103" s="291"/>
      <c r="F103" s="291"/>
      <c r="G103" s="291"/>
      <c r="H103" s="291"/>
      <c r="I103" s="248"/>
      <c r="J103" s="293"/>
      <c r="K103" s="248"/>
      <c r="L103" s="250"/>
      <c r="M103" s="251"/>
      <c r="N103" s="250"/>
      <c r="Q103" s="263"/>
      <c r="R103" s="263"/>
    </row>
    <row r="104" spans="1:18" s="246" customFormat="1" x14ac:dyDescent="0.3">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
      <c r="A108" s="298"/>
      <c r="B108" s="291"/>
      <c r="C108" s="248"/>
      <c r="D108" s="248"/>
      <c r="E108" s="248"/>
      <c r="F108" s="248"/>
      <c r="G108" s="248"/>
      <c r="H108" s="248"/>
      <c r="I108" s="248"/>
      <c r="J108" s="248"/>
      <c r="K108" s="248"/>
      <c r="L108" s="250"/>
      <c r="M108" s="251"/>
      <c r="N108" s="250"/>
      <c r="Q108" s="263"/>
      <c r="R108" s="263"/>
    </row>
    <row r="109" spans="1:18" s="246" customFormat="1" x14ac:dyDescent="0.3">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
      <c r="A113" s="241"/>
      <c r="B113" s="260" t="s">
        <v>45</v>
      </c>
      <c r="C113" s="248"/>
      <c r="D113" s="248"/>
      <c r="E113" s="248"/>
      <c r="F113" s="248"/>
      <c r="G113" s="248"/>
      <c r="H113" s="248"/>
      <c r="I113" s="248"/>
      <c r="J113" s="248"/>
      <c r="K113" s="248"/>
      <c r="L113" s="259">
        <v>-38688.747383430469</v>
      </c>
      <c r="M113" s="297"/>
      <c r="N113" s="259">
        <v>-22944.320971297497</v>
      </c>
      <c r="Q113" s="263"/>
      <c r="R113" s="263"/>
    </row>
    <row r="114" spans="1:18" s="246" customFormat="1" x14ac:dyDescent="0.3">
      <c r="A114" s="241"/>
      <c r="B114" s="260"/>
      <c r="C114" s="248"/>
      <c r="D114" s="248"/>
      <c r="E114" s="248"/>
      <c r="F114" s="248"/>
      <c r="G114" s="248"/>
      <c r="H114" s="248"/>
      <c r="I114" s="248"/>
      <c r="J114" s="248"/>
      <c r="K114" s="248"/>
      <c r="L114" s="268"/>
      <c r="M114" s="299"/>
      <c r="N114" s="268"/>
      <c r="Q114" s="263"/>
      <c r="R114" s="263"/>
    </row>
    <row r="115" spans="1:18" s="246" customFormat="1" x14ac:dyDescent="0.3">
      <c r="A115" s="241"/>
      <c r="B115" s="241"/>
      <c r="C115" s="248"/>
      <c r="D115" s="248"/>
      <c r="E115" s="248"/>
      <c r="F115" s="248"/>
      <c r="G115" s="248"/>
      <c r="H115" s="248"/>
      <c r="I115" s="248"/>
      <c r="J115" s="248"/>
      <c r="K115" s="248"/>
      <c r="L115" s="250"/>
      <c r="M115" s="251"/>
      <c r="N115" s="250"/>
      <c r="Q115" s="263"/>
      <c r="R115" s="263"/>
    </row>
    <row r="116" spans="1:18" s="246" customFormat="1" x14ac:dyDescent="0.3">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
      <c r="A117" s="241"/>
      <c r="B117" s="248"/>
      <c r="C117" s="248"/>
      <c r="D117" s="248"/>
      <c r="E117" s="248"/>
      <c r="F117" s="248"/>
      <c r="G117" s="248"/>
      <c r="H117" s="248"/>
      <c r="I117" s="248"/>
      <c r="J117" s="248"/>
      <c r="K117" s="248"/>
      <c r="L117" s="250"/>
      <c r="M117" s="251"/>
      <c r="N117" s="250"/>
      <c r="Q117" s="263"/>
      <c r="R117" s="263"/>
    </row>
    <row r="118" spans="1:18" s="246" customFormat="1" x14ac:dyDescent="0.3">
      <c r="A118" s="260" t="s">
        <v>78</v>
      </c>
      <c r="B118" s="248"/>
      <c r="C118" s="248"/>
      <c r="D118" s="248"/>
      <c r="E118" s="248"/>
      <c r="F118" s="248"/>
      <c r="G118" s="248"/>
      <c r="H118" s="248"/>
      <c r="I118" s="248"/>
      <c r="J118" s="248"/>
      <c r="K118" s="248"/>
      <c r="L118" s="250"/>
      <c r="M118" s="251"/>
      <c r="N118" s="250"/>
      <c r="Q118" s="263"/>
      <c r="R118" s="263"/>
    </row>
    <row r="119" spans="1:18" s="246" customFormat="1" x14ac:dyDescent="0.3">
      <c r="A119" s="241"/>
      <c r="B119" s="247"/>
      <c r="C119" s="248"/>
      <c r="D119" s="248"/>
      <c r="E119" s="248"/>
      <c r="F119" s="248"/>
      <c r="G119" s="248"/>
      <c r="H119" s="248"/>
      <c r="I119" s="248"/>
      <c r="J119" s="248"/>
      <c r="K119" s="248"/>
      <c r="L119" s="250"/>
      <c r="M119" s="251"/>
      <c r="N119" s="250"/>
      <c r="Q119" s="263"/>
      <c r="R119" s="263"/>
    </row>
    <row r="120" spans="1:18" s="246" customFormat="1" x14ac:dyDescent="0.3">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3">
      <c r="A121" s="241"/>
      <c r="B121" s="247"/>
      <c r="C121" s="248"/>
      <c r="D121" s="248"/>
      <c r="E121" s="248"/>
      <c r="F121" s="248"/>
      <c r="G121" s="248"/>
      <c r="H121" s="248"/>
      <c r="I121" s="256"/>
      <c r="J121" s="256"/>
      <c r="K121" s="256"/>
      <c r="L121" s="251"/>
      <c r="M121" s="251"/>
      <c r="N121" s="251"/>
      <c r="Q121" s="263"/>
      <c r="R121" s="263"/>
    </row>
    <row r="122" spans="1:18" s="246" customFormat="1" x14ac:dyDescent="0.3">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
      <c r="A123" s="241"/>
      <c r="B123" s="247"/>
      <c r="C123" s="248"/>
      <c r="D123" s="248"/>
      <c r="E123" s="248"/>
      <c r="F123" s="248"/>
      <c r="G123" s="248"/>
      <c r="H123" s="248"/>
      <c r="I123" s="291"/>
      <c r="J123" s="291"/>
      <c r="K123" s="291"/>
      <c r="L123" s="250"/>
      <c r="M123" s="292"/>
      <c r="N123" s="250"/>
      <c r="Q123" s="263"/>
      <c r="R123" s="263"/>
    </row>
    <row r="124" spans="1:18" s="246" customFormat="1" x14ac:dyDescent="0.3">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
      <c r="A126" s="241"/>
      <c r="B126" s="247"/>
      <c r="C126" s="248"/>
      <c r="D126" s="248"/>
      <c r="E126" s="248"/>
      <c r="F126" s="248"/>
      <c r="G126" s="248"/>
      <c r="H126" s="248"/>
      <c r="I126" s="291"/>
      <c r="J126" s="291"/>
      <c r="K126" s="291"/>
      <c r="L126" s="250"/>
      <c r="M126" s="292"/>
      <c r="N126" s="250"/>
      <c r="Q126" s="263"/>
      <c r="R126" s="263"/>
    </row>
    <row r="127" spans="1:18" s="246" customFormat="1" x14ac:dyDescent="0.3">
      <c r="A127" s="241"/>
      <c r="B127" s="247"/>
      <c r="C127" s="248"/>
      <c r="D127" s="248"/>
      <c r="E127" s="248"/>
      <c r="F127" s="248"/>
      <c r="G127" s="248"/>
      <c r="H127" s="248"/>
      <c r="I127" s="291"/>
      <c r="J127" s="291"/>
      <c r="K127" s="291"/>
      <c r="L127" s="250"/>
      <c r="M127" s="292"/>
      <c r="N127" s="250"/>
      <c r="Q127" s="263"/>
      <c r="R127" s="263"/>
    </row>
    <row r="128" spans="1:18" s="246" customFormat="1" x14ac:dyDescent="0.3">
      <c r="A128" s="241"/>
      <c r="B128" s="290">
        <v>2</v>
      </c>
      <c r="C128" s="267" t="s">
        <v>49</v>
      </c>
      <c r="D128" s="248"/>
      <c r="E128" s="248"/>
      <c r="F128" s="248"/>
      <c r="G128" s="248"/>
      <c r="H128" s="248"/>
      <c r="I128" s="291"/>
      <c r="J128" s="291"/>
      <c r="K128" s="291"/>
      <c r="L128" s="277">
        <v>0</v>
      </c>
      <c r="M128" s="297"/>
      <c r="N128" s="277">
        <v>0</v>
      </c>
      <c r="Q128" s="263"/>
      <c r="R128" s="263"/>
    </row>
    <row r="129" spans="1:32" x14ac:dyDescent="0.3">
      <c r="B129" s="290"/>
      <c r="C129" s="267" t="s">
        <v>41</v>
      </c>
      <c r="G129" s="253"/>
      <c r="I129" s="291"/>
      <c r="J129" s="291"/>
      <c r="K129" s="291"/>
      <c r="M129" s="292"/>
      <c r="Q129" s="263"/>
      <c r="R129" s="263"/>
    </row>
    <row r="130" spans="1:32" x14ac:dyDescent="0.3">
      <c r="I130" s="291"/>
      <c r="J130" s="291"/>
      <c r="K130" s="291"/>
      <c r="M130" s="292"/>
      <c r="Q130" s="263"/>
      <c r="R130" s="263"/>
    </row>
    <row r="131" spans="1:32" x14ac:dyDescent="0.3">
      <c r="B131" s="290">
        <v>3</v>
      </c>
      <c r="C131" s="267" t="s">
        <v>50</v>
      </c>
      <c r="J131" s="304" t="s">
        <v>51</v>
      </c>
      <c r="K131" s="304"/>
      <c r="L131" s="268">
        <v>0</v>
      </c>
      <c r="M131" s="292"/>
      <c r="N131" s="268">
        <v>0</v>
      </c>
      <c r="Q131" s="263"/>
      <c r="R131" s="263"/>
    </row>
    <row r="132" spans="1:32" s="264" customFormat="1" x14ac:dyDescent="0.3">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248" t="s">
        <v>8</v>
      </c>
      <c r="D133" s="248" t="s">
        <v>52</v>
      </c>
      <c r="J133" s="304" t="s">
        <v>51</v>
      </c>
      <c r="K133" s="304"/>
      <c r="L133" s="282">
        <v>0</v>
      </c>
      <c r="M133" s="292"/>
      <c r="N133" s="282">
        <v>0</v>
      </c>
      <c r="Q133" s="263"/>
      <c r="R133" s="263"/>
    </row>
    <row r="134" spans="1:32" x14ac:dyDescent="0.3">
      <c r="C134" s="248" t="s">
        <v>20</v>
      </c>
      <c r="D134" s="248" t="s">
        <v>53</v>
      </c>
      <c r="I134" s="291"/>
      <c r="J134" s="291"/>
      <c r="K134" s="291"/>
      <c r="L134" s="282">
        <v>0</v>
      </c>
      <c r="M134" s="292"/>
      <c r="N134" s="282">
        <v>0</v>
      </c>
      <c r="Q134" s="263"/>
      <c r="R134" s="263"/>
    </row>
    <row r="135" spans="1:32" x14ac:dyDescent="0.3">
      <c r="C135" s="248" t="s">
        <v>54</v>
      </c>
      <c r="D135" s="248" t="s">
        <v>55</v>
      </c>
      <c r="I135" s="291"/>
      <c r="J135" s="291"/>
      <c r="K135" s="291"/>
      <c r="L135" s="282">
        <v>0</v>
      </c>
      <c r="M135" s="292"/>
      <c r="N135" s="282">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260" t="s">
        <v>79</v>
      </c>
      <c r="I140" s="308" t="s">
        <v>1</v>
      </c>
      <c r="J140" s="285"/>
      <c r="K140" s="285"/>
      <c r="L140" s="257" t="s">
        <v>2</v>
      </c>
      <c r="M140" s="258"/>
      <c r="N140" s="257" t="s">
        <v>3</v>
      </c>
      <c r="Q140" s="263"/>
      <c r="R140" s="263"/>
    </row>
    <row r="141" spans="1:32" s="253" customFormat="1" ht="28.5" customHeight="1" x14ac:dyDescent="0.3">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248" t="s">
        <v>8</v>
      </c>
      <c r="D142" s="248" t="s">
        <v>56</v>
      </c>
      <c r="I142" s="285"/>
      <c r="J142" s="285"/>
      <c r="K142" s="285"/>
      <c r="L142" s="309">
        <v>0</v>
      </c>
      <c r="M142" s="266"/>
      <c r="N142" s="309">
        <v>0</v>
      </c>
      <c r="Q142" s="263"/>
      <c r="R142" s="263"/>
    </row>
    <row r="143" spans="1:32" x14ac:dyDescent="0.3">
      <c r="D143" s="248" t="s">
        <v>41</v>
      </c>
      <c r="I143" s="285"/>
      <c r="J143" s="285"/>
      <c r="K143" s="285"/>
      <c r="L143" s="310"/>
      <c r="M143" s="266"/>
      <c r="N143" s="310"/>
      <c r="Q143" s="263"/>
      <c r="R143" s="263"/>
    </row>
    <row r="144" spans="1:32" x14ac:dyDescent="0.3">
      <c r="C144" s="248" t="s">
        <v>20</v>
      </c>
      <c r="D144" s="248" t="s">
        <v>57</v>
      </c>
      <c r="I144" s="285"/>
      <c r="J144" s="285"/>
      <c r="K144" s="285"/>
      <c r="L144" s="309">
        <v>0</v>
      </c>
      <c r="M144" s="266"/>
      <c r="N144" s="309">
        <v>0</v>
      </c>
      <c r="Q144" s="263"/>
      <c r="R144" s="263"/>
    </row>
    <row r="145" spans="1:18" s="246" customFormat="1" x14ac:dyDescent="0.3">
      <c r="A145" s="241"/>
      <c r="B145" s="247"/>
      <c r="C145" s="248"/>
      <c r="D145" s="248"/>
      <c r="E145" s="248"/>
      <c r="F145" s="248"/>
      <c r="G145" s="248"/>
      <c r="H145" s="248"/>
      <c r="I145" s="285"/>
      <c r="J145" s="285"/>
      <c r="K145" s="285"/>
      <c r="L145" s="310"/>
      <c r="M145" s="266"/>
      <c r="N145" s="310"/>
      <c r="Q145" s="263"/>
      <c r="R145" s="263"/>
    </row>
    <row r="146" spans="1:18" s="246" customFormat="1" x14ac:dyDescent="0.3">
      <c r="A146" s="241"/>
      <c r="B146" s="247"/>
      <c r="C146" s="248" t="s">
        <v>54</v>
      </c>
      <c r="D146" s="248" t="s">
        <v>58</v>
      </c>
      <c r="E146" s="248"/>
      <c r="F146" s="248"/>
      <c r="G146" s="248"/>
      <c r="H146" s="248"/>
      <c r="I146" s="285"/>
      <c r="J146" s="285"/>
      <c r="K146" s="285"/>
      <c r="L146" s="311">
        <v>-9149.0661450000007</v>
      </c>
      <c r="M146" s="251"/>
      <c r="N146" s="311">
        <v>-526.24210900000003</v>
      </c>
      <c r="Q146" s="263"/>
      <c r="R146" s="263"/>
    </row>
    <row r="147" spans="1:18" s="246" customFormat="1" x14ac:dyDescent="0.3">
      <c r="A147" s="241"/>
      <c r="B147" s="247"/>
      <c r="C147" s="248"/>
      <c r="D147" s="248"/>
      <c r="E147" s="248"/>
      <c r="F147" s="248"/>
      <c r="G147" s="248"/>
      <c r="H147" s="248"/>
      <c r="I147" s="285"/>
      <c r="J147" s="285"/>
      <c r="K147" s="285"/>
      <c r="L147" s="310"/>
      <c r="M147" s="266"/>
      <c r="N147" s="310"/>
      <c r="Q147" s="263"/>
      <c r="R147" s="263"/>
    </row>
    <row r="148" spans="1:18" s="246" customFormat="1" x14ac:dyDescent="0.3">
      <c r="A148" s="241"/>
      <c r="B148" s="247"/>
      <c r="C148" s="248" t="s">
        <v>59</v>
      </c>
      <c r="D148" s="248" t="s">
        <v>60</v>
      </c>
      <c r="E148" s="248"/>
      <c r="F148" s="248"/>
      <c r="G148" s="248"/>
      <c r="H148" s="248"/>
      <c r="I148" s="285"/>
      <c r="J148" s="285"/>
      <c r="K148" s="285"/>
      <c r="L148" s="312">
        <v>16538.235551295198</v>
      </c>
      <c r="M148" s="299"/>
      <c r="N148" s="312">
        <v>0</v>
      </c>
      <c r="Q148" s="263"/>
      <c r="R148" s="263"/>
    </row>
    <row r="149" spans="1:18" s="246" customFormat="1" x14ac:dyDescent="0.3">
      <c r="A149" s="241"/>
      <c r="B149" s="247"/>
      <c r="C149" s="248"/>
      <c r="D149" s="248" t="s">
        <v>61</v>
      </c>
      <c r="E149" s="248"/>
      <c r="F149" s="248"/>
      <c r="G149" s="248"/>
      <c r="H149" s="248"/>
      <c r="I149" s="285"/>
      <c r="J149" s="285"/>
      <c r="K149" s="285"/>
      <c r="L149" s="312">
        <v>22479.470421467671</v>
      </c>
      <c r="M149" s="251"/>
      <c r="N149" s="312">
        <v>14204.088283506902</v>
      </c>
      <c r="Q149" s="263"/>
      <c r="R149" s="263"/>
    </row>
    <row r="150" spans="1:18" s="246" customFormat="1" x14ac:dyDescent="0.3">
      <c r="A150" s="241"/>
      <c r="B150" s="247"/>
      <c r="C150" s="248"/>
      <c r="D150" s="253"/>
      <c r="E150" s="248"/>
      <c r="F150" s="248"/>
      <c r="G150" s="248"/>
      <c r="H150" s="248"/>
      <c r="I150" s="285"/>
      <c r="J150" s="285"/>
      <c r="K150" s="285"/>
      <c r="L150" s="310"/>
      <c r="M150" s="266"/>
      <c r="N150" s="310"/>
      <c r="Q150" s="263"/>
      <c r="R150" s="263"/>
    </row>
    <row r="151" spans="1:18" s="246" customFormat="1" x14ac:dyDescent="0.3">
      <c r="A151" s="241"/>
      <c r="B151" s="247"/>
      <c r="C151" s="248" t="s">
        <v>62</v>
      </c>
      <c r="D151" s="248" t="s">
        <v>359</v>
      </c>
      <c r="E151" s="248"/>
      <c r="F151" s="248"/>
      <c r="G151" s="248"/>
      <c r="H151" s="248"/>
      <c r="I151" s="248"/>
      <c r="J151" s="285"/>
      <c r="K151" s="285"/>
      <c r="L151" s="311">
        <v>-85734.140652038361</v>
      </c>
      <c r="M151" s="299"/>
      <c r="N151" s="311">
        <v>-4376.9290156528923</v>
      </c>
      <c r="Q151" s="263"/>
      <c r="R151" s="263"/>
    </row>
    <row r="152" spans="1:18" s="246" customFormat="1" x14ac:dyDescent="0.3">
      <c r="A152" s="241"/>
      <c r="B152" s="247"/>
      <c r="C152" s="248"/>
      <c r="D152" s="248"/>
      <c r="E152" s="248"/>
      <c r="F152" s="248"/>
      <c r="G152" s="248"/>
      <c r="H152" s="248"/>
      <c r="I152" s="248" t="s">
        <v>64</v>
      </c>
      <c r="J152" s="285"/>
      <c r="K152" s="285"/>
      <c r="L152" s="295">
        <v>-7626.5471382559745</v>
      </c>
      <c r="M152" s="251"/>
      <c r="N152" s="295">
        <v>-4449.6472629999998</v>
      </c>
      <c r="Q152" s="263"/>
      <c r="R152" s="263"/>
    </row>
    <row r="153" spans="1:18" s="246" customFormat="1" x14ac:dyDescent="0.3">
      <c r="A153" s="241"/>
      <c r="B153" s="247"/>
      <c r="C153" s="248"/>
      <c r="D153" s="248"/>
      <c r="E153" s="248"/>
      <c r="F153" s="248"/>
      <c r="G153" s="248"/>
      <c r="H153" s="248"/>
      <c r="I153" s="248" t="s">
        <v>65</v>
      </c>
      <c r="J153" s="285"/>
      <c r="K153" s="285"/>
      <c r="L153" s="295">
        <v>-78097.591007370007</v>
      </c>
      <c r="M153" s="251"/>
      <c r="N153" s="295">
        <v>67.054611293873776</v>
      </c>
      <c r="Q153" s="263"/>
      <c r="R153" s="263"/>
    </row>
    <row r="154" spans="1:18" s="246" customFormat="1" x14ac:dyDescent="0.3">
      <c r="A154" s="241"/>
      <c r="B154" s="247"/>
      <c r="C154" s="248"/>
      <c r="D154" s="248"/>
      <c r="E154" s="248"/>
      <c r="F154" s="248"/>
      <c r="G154" s="248"/>
      <c r="H154" s="248"/>
      <c r="I154" s="248" t="s">
        <v>66</v>
      </c>
      <c r="J154" s="285"/>
      <c r="K154" s="285"/>
      <c r="L154" s="295">
        <v>-10.002506412383546</v>
      </c>
      <c r="M154" s="251"/>
      <c r="N154" s="295">
        <v>5.6636360532336889</v>
      </c>
      <c r="Q154" s="263"/>
      <c r="R154" s="263"/>
    </row>
    <row r="155" spans="1:18" s="246" customFormat="1" x14ac:dyDescent="0.3">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
      <c r="A156" s="241"/>
      <c r="B156" s="247"/>
      <c r="C156" s="248"/>
      <c r="D156" s="248"/>
      <c r="E156" s="248"/>
      <c r="F156" s="248"/>
      <c r="G156" s="248"/>
      <c r="H156" s="248"/>
      <c r="I156" s="285"/>
      <c r="J156" s="285"/>
      <c r="K156" s="285"/>
      <c r="L156" s="310"/>
      <c r="M156" s="266"/>
      <c r="N156" s="310"/>
      <c r="Q156" s="263"/>
      <c r="R156" s="263"/>
    </row>
    <row r="157" spans="1:18" s="246" customFormat="1" x14ac:dyDescent="0.3">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
      <c r="A158" s="241"/>
      <c r="B158" s="247"/>
      <c r="C158" s="248"/>
      <c r="D158" s="248" t="s">
        <v>41</v>
      </c>
      <c r="E158" s="248"/>
      <c r="F158" s="248"/>
      <c r="G158" s="248"/>
      <c r="H158" s="248"/>
      <c r="I158" s="285"/>
      <c r="J158" s="285"/>
      <c r="K158" s="285"/>
      <c r="L158" s="310"/>
      <c r="M158" s="266"/>
      <c r="N158" s="310"/>
      <c r="Q158" s="263"/>
    </row>
    <row r="159" spans="1:18" s="246" customFormat="1" x14ac:dyDescent="0.3">
      <c r="A159" s="241"/>
      <c r="B159" s="247"/>
      <c r="C159" s="248"/>
      <c r="D159" s="248"/>
      <c r="E159" s="248"/>
      <c r="F159" s="248"/>
      <c r="G159" s="248"/>
      <c r="H159" s="248"/>
      <c r="I159" s="285"/>
      <c r="J159" s="285"/>
      <c r="K159" s="285"/>
      <c r="L159" s="310"/>
      <c r="M159" s="266"/>
      <c r="N159" s="310"/>
      <c r="Q159" s="263"/>
    </row>
    <row r="160" spans="1:18" s="246" customFormat="1" x14ac:dyDescent="0.3">
      <c r="A160" s="314"/>
      <c r="B160" s="315"/>
      <c r="C160" s="316"/>
      <c r="D160" s="316"/>
      <c r="E160" s="316"/>
      <c r="F160" s="316"/>
      <c r="G160" s="316"/>
      <c r="H160" s="316"/>
      <c r="I160" s="317"/>
      <c r="J160" s="317"/>
      <c r="K160" s="317"/>
      <c r="L160" s="318"/>
      <c r="M160" s="319"/>
      <c r="N160" s="318"/>
      <c r="Q160" s="263"/>
    </row>
    <row r="161" spans="1:17" s="246" customFormat="1" x14ac:dyDescent="0.3">
      <c r="A161" s="241"/>
      <c r="B161" s="247"/>
      <c r="C161" s="248"/>
      <c r="D161" s="248"/>
      <c r="E161" s="248"/>
      <c r="F161" s="248"/>
      <c r="G161" s="248"/>
      <c r="H161" s="248"/>
      <c r="I161" s="291"/>
      <c r="J161" s="291"/>
      <c r="K161" s="291"/>
      <c r="L161" s="250"/>
      <c r="M161" s="292"/>
      <c r="N161" s="250"/>
      <c r="Q161" s="263"/>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3" spans="1:14" customFormat="1" ht="13.2" x14ac:dyDescent="0.25"/>
    <row r="186" spans="1:14" s="246" customFormat="1" x14ac:dyDescent="0.3">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241" customWidth="1"/>
    <col min="2" max="2" width="5" style="247" customWidth="1"/>
    <col min="3" max="3" width="9.88671875" style="248" customWidth="1"/>
    <col min="4" max="4" width="8.5546875" style="248" customWidth="1"/>
    <col min="5" max="5" width="7.33203125" style="248" customWidth="1"/>
    <col min="6" max="6" width="9.109375" style="248"/>
    <col min="7" max="7" width="9.44140625" style="248" customWidth="1"/>
    <col min="8" max="8" width="11.6640625" style="248" customWidth="1"/>
    <col min="9" max="9" width="21.6640625" style="248" customWidth="1"/>
    <col min="10" max="10" width="7.33203125" style="248" customWidth="1"/>
    <col min="11" max="11" width="5" style="248" customWidth="1"/>
    <col min="12" max="12" width="17.5546875" style="250" customWidth="1"/>
    <col min="13" max="13" width="13.5546875" style="251" bestFit="1" customWidth="1"/>
    <col min="14" max="14" width="16.5546875" style="25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
      <c r="J2" s="249" t="s">
        <v>1</v>
      </c>
      <c r="N2" s="252"/>
    </row>
    <row r="3" spans="1:32" x14ac:dyDescent="0.3">
      <c r="A3" s="253"/>
      <c r="C3" s="254" t="s">
        <v>161</v>
      </c>
      <c r="D3" s="255">
        <v>42552</v>
      </c>
      <c r="E3" s="256"/>
      <c r="F3" s="256"/>
      <c r="G3" s="256"/>
      <c r="I3" s="256"/>
      <c r="J3" s="256"/>
      <c r="K3" s="256"/>
      <c r="L3" s="257" t="s">
        <v>2</v>
      </c>
      <c r="M3" s="258"/>
      <c r="N3" s="257" t="s">
        <v>3</v>
      </c>
    </row>
    <row r="4" spans="1:32" ht="6" customHeight="1" x14ac:dyDescent="0.3">
      <c r="F4" s="256"/>
      <c r="G4" s="256"/>
      <c r="H4" s="256"/>
      <c r="I4" s="256"/>
      <c r="J4" s="256"/>
      <c r="K4" s="256"/>
      <c r="L4" s="259"/>
      <c r="N4" s="259"/>
    </row>
    <row r="5" spans="1:32" ht="12" customHeight="1" x14ac:dyDescent="0.3"/>
    <row r="6" spans="1:32" s="256" customFormat="1" x14ac:dyDescent="0.3">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 x14ac:dyDescent="0.3">
      <c r="B8" s="242" t="s">
        <v>5</v>
      </c>
      <c r="C8" s="241" t="s">
        <v>6</v>
      </c>
      <c r="L8" s="262">
        <v>149048.32867523812</v>
      </c>
      <c r="M8" s="262"/>
      <c r="N8" s="262">
        <v>25174.344734918974</v>
      </c>
      <c r="Q8" s="263"/>
      <c r="R8" s="263"/>
    </row>
    <row r="9" spans="1:32" s="264" customFormat="1" x14ac:dyDescent="0.3">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
      <c r="B10" s="247">
        <v>1</v>
      </c>
      <c r="C10" s="267" t="s">
        <v>7</v>
      </c>
      <c r="L10" s="268">
        <v>105905.09592958128</v>
      </c>
      <c r="M10" s="268"/>
      <c r="N10" s="268">
        <v>12243.561425257276</v>
      </c>
      <c r="Q10" s="263"/>
      <c r="R10" s="263"/>
    </row>
    <row r="11" spans="1:32" ht="7.5" customHeight="1" x14ac:dyDescent="0.3">
      <c r="L11" s="259"/>
      <c r="N11" s="259"/>
      <c r="Q11" s="263"/>
      <c r="R11" s="263"/>
    </row>
    <row r="12" spans="1:32" ht="15.75" customHeight="1" x14ac:dyDescent="0.3">
      <c r="C12" s="248" t="s">
        <v>8</v>
      </c>
      <c r="D12" s="248" t="s">
        <v>9</v>
      </c>
      <c r="L12" s="268">
        <v>105023.07924410491</v>
      </c>
      <c r="N12" s="268">
        <v>11631.345829303749</v>
      </c>
      <c r="Q12" s="263"/>
      <c r="R12" s="263"/>
    </row>
    <row r="13" spans="1:32" ht="7.5" customHeight="1" x14ac:dyDescent="0.3">
      <c r="Q13" s="263"/>
      <c r="R13" s="263"/>
    </row>
    <row r="14" spans="1:32" ht="15" customHeight="1" x14ac:dyDescent="0.3">
      <c r="D14" s="248" t="s">
        <v>10</v>
      </c>
      <c r="L14" s="259">
        <v>101961.29205431968</v>
      </c>
      <c r="N14" s="259">
        <v>8378.9184611703131</v>
      </c>
      <c r="Q14" s="263"/>
      <c r="R14" s="263"/>
    </row>
    <row r="15" spans="1:32" ht="15" customHeight="1" x14ac:dyDescent="0.3">
      <c r="D15" s="269" t="s">
        <v>11</v>
      </c>
      <c r="E15" s="270" t="s">
        <v>12</v>
      </c>
      <c r="L15" s="250">
        <v>99562.402178440025</v>
      </c>
      <c r="N15" s="250">
        <v>8378.9184611703131</v>
      </c>
      <c r="Q15" s="263"/>
      <c r="R15" s="263"/>
    </row>
    <row r="16" spans="1:32" ht="15" customHeight="1" x14ac:dyDescent="0.3">
      <c r="D16" s="269" t="s">
        <v>13</v>
      </c>
      <c r="E16" s="248" t="s">
        <v>14</v>
      </c>
      <c r="L16" s="250">
        <v>0</v>
      </c>
      <c r="N16" s="250">
        <v>0</v>
      </c>
      <c r="Q16" s="263"/>
      <c r="R16" s="263"/>
    </row>
    <row r="17" spans="1:18" s="246" customFormat="1" ht="15" customHeight="1" x14ac:dyDescent="0.3">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
      <c r="A19" s="248"/>
      <c r="B19" s="248"/>
      <c r="C19" s="248"/>
      <c r="D19" s="269" t="s">
        <v>17</v>
      </c>
      <c r="E19" s="248" t="s">
        <v>18</v>
      </c>
      <c r="F19" s="248"/>
      <c r="G19" s="248"/>
      <c r="H19" s="248"/>
      <c r="I19" s="248"/>
      <c r="J19" s="248"/>
      <c r="K19" s="248"/>
      <c r="L19" s="250">
        <v>2398.8898758796558</v>
      </c>
      <c r="M19" s="251"/>
      <c r="N19" s="250">
        <v>0</v>
      </c>
      <c r="Q19" s="263"/>
      <c r="R19" s="263"/>
    </row>
    <row r="20" spans="1:18" s="246" customFormat="1" ht="15" customHeight="1" x14ac:dyDescent="0.3">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
      <c r="A21" s="248"/>
      <c r="B21" s="248"/>
      <c r="C21" s="248"/>
      <c r="D21" s="248"/>
      <c r="E21" s="248"/>
      <c r="F21" s="271" t="s">
        <v>16</v>
      </c>
      <c r="G21" s="248"/>
      <c r="H21" s="248"/>
      <c r="I21" s="248"/>
      <c r="J21" s="248"/>
      <c r="K21" s="248"/>
      <c r="L21" s="272">
        <v>2398.8898758796558</v>
      </c>
      <c r="M21" s="273"/>
      <c r="N21" s="272">
        <v>0</v>
      </c>
      <c r="Q21" s="263"/>
      <c r="R21" s="263"/>
    </row>
    <row r="22" spans="1:18" s="246" customFormat="1" ht="7.5" customHeight="1" x14ac:dyDescent="0.3">
      <c r="A22" s="248"/>
      <c r="B22" s="248"/>
      <c r="C22" s="248"/>
      <c r="D22" s="248"/>
      <c r="E22" s="248"/>
      <c r="F22" s="271"/>
      <c r="G22" s="248"/>
      <c r="H22" s="248"/>
      <c r="I22" s="248"/>
      <c r="J22" s="248"/>
      <c r="K22" s="248"/>
      <c r="L22" s="272"/>
      <c r="M22" s="273"/>
      <c r="N22" s="272"/>
      <c r="Q22" s="263"/>
      <c r="R22" s="263"/>
    </row>
    <row r="23" spans="1:18" s="246" customFormat="1" ht="14.4" x14ac:dyDescent="0.3">
      <c r="A23" s="248"/>
      <c r="B23" s="248"/>
      <c r="C23" s="248"/>
      <c r="D23" s="248" t="s">
        <v>19</v>
      </c>
      <c r="E23" s="248"/>
      <c r="F23" s="248"/>
      <c r="G23" s="248"/>
      <c r="H23" s="248"/>
      <c r="I23" s="248"/>
      <c r="J23" s="248"/>
      <c r="K23" s="248"/>
      <c r="L23" s="259">
        <v>3061.7871897852242</v>
      </c>
      <c r="M23" s="261"/>
      <c r="N23" s="259">
        <v>3252.4273681334366</v>
      </c>
      <c r="Q23" s="263"/>
      <c r="R23" s="263"/>
    </row>
    <row r="24" spans="1:18" s="246" customFormat="1" ht="15" customHeight="1" x14ac:dyDescent="0.3">
      <c r="A24" s="248"/>
      <c r="B24" s="248"/>
      <c r="C24" s="248"/>
      <c r="D24" s="269" t="s">
        <v>11</v>
      </c>
      <c r="E24" s="270" t="s">
        <v>12</v>
      </c>
      <c r="F24" s="248"/>
      <c r="G24" s="248"/>
      <c r="H24" s="248"/>
      <c r="I24" s="248"/>
      <c r="J24" s="248"/>
      <c r="K24" s="248"/>
      <c r="L24" s="250">
        <v>2217.6599307813804</v>
      </c>
      <c r="M24" s="251"/>
      <c r="N24" s="250">
        <v>3252.4273681334366</v>
      </c>
      <c r="Q24" s="263"/>
      <c r="R24" s="263"/>
    </row>
    <row r="25" spans="1:18" s="246" customFormat="1" ht="15" customHeight="1" x14ac:dyDescent="0.3">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
      <c r="A28" s="248"/>
      <c r="B28" s="248"/>
      <c r="C28" s="248"/>
      <c r="D28" s="269" t="s">
        <v>17</v>
      </c>
      <c r="E28" s="248" t="s">
        <v>18</v>
      </c>
      <c r="F28" s="248"/>
      <c r="G28" s="248"/>
      <c r="H28" s="248"/>
      <c r="I28" s="248"/>
      <c r="J28" s="248"/>
      <c r="K28" s="248"/>
      <c r="L28" s="250">
        <v>844.12725900384373</v>
      </c>
      <c r="M28" s="251"/>
      <c r="N28" s="250">
        <v>0</v>
      </c>
      <c r="Q28" s="263"/>
      <c r="R28" s="263"/>
    </row>
    <row r="29" spans="1:18" s="246" customFormat="1" ht="15" customHeight="1" x14ac:dyDescent="0.3">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
      <c r="A30" s="274"/>
      <c r="B30" s="248"/>
      <c r="C30" s="248"/>
      <c r="D30" s="248"/>
      <c r="E30" s="248"/>
      <c r="F30" s="271" t="s">
        <v>16</v>
      </c>
      <c r="G30" s="248"/>
      <c r="H30" s="248"/>
      <c r="I30" s="248"/>
      <c r="J30" s="248"/>
      <c r="K30" s="248"/>
      <c r="L30" s="272">
        <v>844.12725900384373</v>
      </c>
      <c r="M30" s="273"/>
      <c r="N30" s="272">
        <v>0</v>
      </c>
      <c r="Q30" s="263"/>
      <c r="R30" s="263"/>
    </row>
    <row r="31" spans="1:18" s="246" customFormat="1" ht="14.4" x14ac:dyDescent="0.3">
      <c r="A31" s="248"/>
      <c r="B31" s="248"/>
      <c r="C31" s="248"/>
      <c r="D31" s="248"/>
      <c r="E31" s="248"/>
      <c r="F31" s="248"/>
      <c r="G31" s="248"/>
      <c r="H31" s="248"/>
      <c r="I31" s="248"/>
      <c r="J31" s="248"/>
      <c r="K31" s="248"/>
      <c r="L31" s="259"/>
      <c r="M31" s="251"/>
      <c r="N31" s="259"/>
      <c r="Q31" s="263"/>
      <c r="R31" s="263"/>
    </row>
    <row r="32" spans="1:18" s="246" customFormat="1" ht="15" customHeight="1" x14ac:dyDescent="0.3">
      <c r="A32" s="248"/>
      <c r="B32" s="248"/>
      <c r="C32" s="248" t="s">
        <v>20</v>
      </c>
      <c r="D32" s="248" t="s">
        <v>80</v>
      </c>
      <c r="E32" s="248"/>
      <c r="F32" s="271"/>
      <c r="G32" s="248"/>
      <c r="H32" s="248"/>
      <c r="I32" s="248"/>
      <c r="J32" s="248"/>
      <c r="K32" s="248"/>
      <c r="L32" s="259">
        <v>882.01668547636302</v>
      </c>
      <c r="M32" s="261"/>
      <c r="N32" s="259">
        <v>612.21559595352744</v>
      </c>
      <c r="Q32" s="263"/>
      <c r="R32" s="263"/>
    </row>
    <row r="33" spans="1:18" s="246" customFormat="1" ht="7.5" customHeight="1" x14ac:dyDescent="0.3">
      <c r="A33" s="248"/>
      <c r="B33" s="247"/>
      <c r="C33" s="248"/>
      <c r="D33" s="248"/>
      <c r="E33" s="248"/>
      <c r="F33" s="248"/>
      <c r="G33" s="248"/>
      <c r="H33" s="248"/>
      <c r="I33" s="248"/>
      <c r="J33" s="248"/>
      <c r="K33" s="248"/>
      <c r="L33" s="259"/>
      <c r="M33" s="251"/>
      <c r="N33" s="259"/>
      <c r="Q33" s="263"/>
      <c r="R33" s="263"/>
    </row>
    <row r="34" spans="1:18" s="246" customFormat="1" ht="14.4" x14ac:dyDescent="0.3">
      <c r="A34" s="248"/>
      <c r="B34" s="247"/>
      <c r="C34" s="248"/>
      <c r="D34" s="269" t="s">
        <v>11</v>
      </c>
      <c r="E34" s="248" t="s">
        <v>21</v>
      </c>
      <c r="F34" s="248"/>
      <c r="G34" s="248"/>
      <c r="H34" s="248"/>
      <c r="I34" s="248"/>
      <c r="J34" s="248"/>
      <c r="K34" s="248"/>
      <c r="L34" s="250">
        <v>867.63752620630339</v>
      </c>
      <c r="M34" s="251"/>
      <c r="N34" s="250">
        <v>607.80185334129328</v>
      </c>
      <c r="Q34" s="263"/>
      <c r="R34" s="263"/>
    </row>
    <row r="35" spans="1:18" s="246" customFormat="1" ht="14.4" x14ac:dyDescent="0.3">
      <c r="A35" s="248"/>
      <c r="B35" s="247"/>
      <c r="C35" s="248"/>
      <c r="D35" s="269" t="s">
        <v>13</v>
      </c>
      <c r="E35" s="248" t="s">
        <v>22</v>
      </c>
      <c r="F35" s="248"/>
      <c r="G35" s="248"/>
      <c r="H35" s="248"/>
      <c r="I35" s="248"/>
      <c r="J35" s="248"/>
      <c r="K35" s="248"/>
      <c r="L35" s="250">
        <v>0.43035551964911734</v>
      </c>
      <c r="M35" s="251"/>
      <c r="N35" s="250">
        <v>4.6507496991749567E-3</v>
      </c>
      <c r="Q35" s="263"/>
      <c r="R35" s="263"/>
    </row>
    <row r="36" spans="1:18" s="246" customFormat="1" ht="15.75" customHeight="1" x14ac:dyDescent="0.3">
      <c r="A36" s="248"/>
      <c r="B36" s="247"/>
      <c r="C36" s="248"/>
      <c r="D36" s="248"/>
      <c r="E36" s="248"/>
      <c r="F36" s="271" t="s">
        <v>15</v>
      </c>
      <c r="G36" s="248"/>
      <c r="H36" s="248"/>
      <c r="I36" s="248"/>
      <c r="J36" s="248"/>
      <c r="K36" s="248"/>
      <c r="L36" s="275">
        <v>0.43035351964911733</v>
      </c>
      <c r="M36" s="251"/>
      <c r="N36" s="275">
        <v>4.6507496991749567E-3</v>
      </c>
      <c r="Q36" s="263"/>
      <c r="R36" s="263"/>
    </row>
    <row r="37" spans="1:18" s="246" customFormat="1" ht="14.4" x14ac:dyDescent="0.3">
      <c r="A37" s="248"/>
      <c r="B37" s="247"/>
      <c r="C37" s="248"/>
      <c r="D37" s="248"/>
      <c r="E37" s="248"/>
      <c r="F37" s="271" t="s">
        <v>16</v>
      </c>
      <c r="G37" s="248"/>
      <c r="H37" s="248"/>
      <c r="I37" s="248"/>
      <c r="J37" s="248"/>
      <c r="K37" s="248"/>
      <c r="L37" s="275">
        <v>1.9999999999999999E-6</v>
      </c>
      <c r="M37" s="251"/>
      <c r="N37" s="275">
        <v>0</v>
      </c>
      <c r="Q37" s="263"/>
      <c r="R37" s="263"/>
    </row>
    <row r="38" spans="1:18" s="246" customFormat="1" ht="14.4" x14ac:dyDescent="0.3">
      <c r="A38" s="248"/>
      <c r="B38" s="247"/>
      <c r="C38" s="248"/>
      <c r="D38" s="269" t="s">
        <v>17</v>
      </c>
      <c r="E38" s="248" t="s">
        <v>23</v>
      </c>
      <c r="F38" s="248"/>
      <c r="G38" s="248"/>
      <c r="H38" s="248"/>
      <c r="I38" s="248"/>
      <c r="J38" s="248"/>
      <c r="K38" s="248"/>
      <c r="L38" s="250">
        <v>13.948803750410519</v>
      </c>
      <c r="M38" s="251"/>
      <c r="N38" s="250">
        <v>4.4090918625350293</v>
      </c>
      <c r="Q38" s="263"/>
      <c r="R38" s="263"/>
    </row>
    <row r="39" spans="1:18" s="246" customFormat="1" ht="14.4" x14ac:dyDescent="0.3">
      <c r="A39" s="248"/>
      <c r="B39" s="247"/>
      <c r="C39" s="248"/>
      <c r="D39" s="248"/>
      <c r="E39" s="248"/>
      <c r="F39" s="271" t="s">
        <v>15</v>
      </c>
      <c r="G39" s="248"/>
      <c r="H39" s="248"/>
      <c r="I39" s="248"/>
      <c r="J39" s="248"/>
      <c r="K39" s="248"/>
      <c r="L39" s="275">
        <v>7.2572550648590655</v>
      </c>
      <c r="M39" s="251"/>
      <c r="N39" s="275">
        <v>0</v>
      </c>
      <c r="Q39" s="263"/>
      <c r="R39" s="263"/>
    </row>
    <row r="40" spans="1:18" s="246" customFormat="1" ht="14.4" x14ac:dyDescent="0.3">
      <c r="A40" s="248"/>
      <c r="B40" s="247"/>
      <c r="C40" s="248"/>
      <c r="D40" s="248"/>
      <c r="E40" s="248"/>
      <c r="F40" s="271" t="s">
        <v>16</v>
      </c>
      <c r="G40" s="248"/>
      <c r="H40" s="248"/>
      <c r="I40" s="248"/>
      <c r="J40" s="248"/>
      <c r="K40" s="248"/>
      <c r="L40" s="275">
        <v>6.6915486855514539</v>
      </c>
      <c r="M40" s="251"/>
      <c r="N40" s="275">
        <v>4.4090918625350293</v>
      </c>
      <c r="Q40" s="263"/>
      <c r="R40" s="263"/>
    </row>
    <row r="41" spans="1:18" s="246" customFormat="1" ht="7.5" customHeight="1" x14ac:dyDescent="0.3">
      <c r="A41" s="248"/>
      <c r="B41" s="247"/>
      <c r="C41" s="248"/>
      <c r="D41" s="248"/>
      <c r="E41" s="248"/>
      <c r="F41" s="248"/>
      <c r="G41" s="248"/>
      <c r="H41" s="248"/>
      <c r="I41" s="248"/>
      <c r="J41" s="248"/>
      <c r="K41" s="248"/>
      <c r="L41" s="275"/>
      <c r="M41" s="251"/>
      <c r="N41" s="275"/>
      <c r="Q41" s="263"/>
      <c r="R41" s="263"/>
    </row>
    <row r="42" spans="1:18" s="246" customFormat="1" ht="14.4" x14ac:dyDescent="0.3">
      <c r="A42" s="248"/>
      <c r="B42" s="247"/>
      <c r="C42" s="248"/>
      <c r="D42" s="269"/>
      <c r="E42" s="248"/>
      <c r="F42" s="248"/>
      <c r="G42" s="248"/>
      <c r="H42" s="248"/>
      <c r="I42" s="248"/>
      <c r="J42" s="248"/>
      <c r="K42" s="248"/>
      <c r="L42" s="250"/>
      <c r="M42" s="276"/>
      <c r="N42" s="250"/>
      <c r="Q42" s="263"/>
      <c r="R42" s="263"/>
    </row>
    <row r="43" spans="1:18" s="246" customFormat="1" ht="7.5" customHeight="1" x14ac:dyDescent="0.3">
      <c r="A43" s="248"/>
      <c r="B43" s="247"/>
      <c r="C43" s="248"/>
      <c r="D43" s="248"/>
      <c r="E43" s="248"/>
      <c r="F43" s="248"/>
      <c r="G43" s="248"/>
      <c r="H43" s="248"/>
      <c r="I43" s="248"/>
      <c r="J43" s="248"/>
      <c r="K43" s="248"/>
      <c r="L43" s="259"/>
      <c r="M43" s="251"/>
      <c r="N43" s="259"/>
      <c r="Q43" s="263"/>
      <c r="R43" s="263"/>
    </row>
    <row r="44" spans="1:18" s="246" customFormat="1" ht="14.4" x14ac:dyDescent="0.3">
      <c r="A44" s="248"/>
      <c r="B44" s="247">
        <v>2</v>
      </c>
      <c r="C44" s="267" t="s">
        <v>24</v>
      </c>
      <c r="D44" s="248"/>
      <c r="E44" s="248"/>
      <c r="F44" s="248"/>
      <c r="G44" s="248"/>
      <c r="H44" s="248"/>
      <c r="I44" s="248"/>
      <c r="J44" s="248"/>
      <c r="K44" s="248"/>
      <c r="L44" s="268">
        <v>7098.1666341807013</v>
      </c>
      <c r="M44" s="251"/>
      <c r="N44" s="277">
        <v>0</v>
      </c>
      <c r="Q44" s="263"/>
      <c r="R44" s="263"/>
    </row>
    <row r="45" spans="1:18" s="246" customFormat="1" x14ac:dyDescent="0.3">
      <c r="A45" s="241"/>
      <c r="B45" s="247"/>
      <c r="C45" s="248"/>
      <c r="D45" s="248"/>
      <c r="E45" s="248"/>
      <c r="F45" s="248"/>
      <c r="G45" s="248"/>
      <c r="H45" s="248"/>
      <c r="I45" s="248"/>
      <c r="J45" s="248"/>
      <c r="K45" s="248"/>
      <c r="L45" s="250"/>
      <c r="M45" s="251"/>
      <c r="N45" s="250"/>
      <c r="Q45" s="263"/>
      <c r="R45" s="263"/>
    </row>
    <row r="46" spans="1:18" s="246" customFormat="1" ht="14.4" x14ac:dyDescent="0.3">
      <c r="A46" s="248"/>
      <c r="B46" s="247">
        <v>3</v>
      </c>
      <c r="C46" s="267" t="s">
        <v>25</v>
      </c>
      <c r="D46" s="248"/>
      <c r="E46" s="248"/>
      <c r="F46" s="248"/>
      <c r="G46" s="248"/>
      <c r="H46" s="248"/>
      <c r="I46" s="248"/>
      <c r="J46" s="248"/>
      <c r="K46" s="248"/>
      <c r="L46" s="268">
        <v>10250.67949886476</v>
      </c>
      <c r="M46" s="251"/>
      <c r="N46" s="277">
        <v>0</v>
      </c>
      <c r="Q46" s="263"/>
      <c r="R46" s="263"/>
    </row>
    <row r="47" spans="1:18" s="246" customFormat="1" ht="14.4" x14ac:dyDescent="0.3">
      <c r="A47" s="248"/>
      <c r="B47" s="247"/>
      <c r="C47" s="267"/>
      <c r="D47" s="248"/>
      <c r="E47" s="248"/>
      <c r="F47" s="248"/>
      <c r="G47" s="248"/>
      <c r="H47" s="248"/>
      <c r="I47" s="248"/>
      <c r="J47" s="248"/>
      <c r="K47" s="248"/>
      <c r="L47" s="250"/>
      <c r="M47" s="251"/>
      <c r="N47" s="250"/>
      <c r="Q47" s="263"/>
      <c r="R47" s="263"/>
    </row>
    <row r="48" spans="1:18" s="246" customFormat="1" ht="14.4" x14ac:dyDescent="0.3">
      <c r="A48" s="248"/>
      <c r="B48" s="247">
        <v>4</v>
      </c>
      <c r="C48" s="267" t="s">
        <v>26</v>
      </c>
      <c r="D48" s="248"/>
      <c r="E48" s="248"/>
      <c r="F48" s="248"/>
      <c r="G48" s="248"/>
      <c r="H48" s="253"/>
      <c r="I48" s="248" t="s">
        <v>27</v>
      </c>
      <c r="J48" s="248"/>
      <c r="K48" s="248"/>
      <c r="L48" s="268">
        <v>13393.088256261202</v>
      </c>
      <c r="M48" s="251"/>
      <c r="N48" s="268">
        <v>0</v>
      </c>
      <c r="Q48" s="263"/>
      <c r="R48" s="263"/>
    </row>
    <row r="49" spans="1:32" ht="14.4" x14ac:dyDescent="0.3">
      <c r="A49" s="248"/>
      <c r="C49" s="264"/>
      <c r="H49" s="253"/>
      <c r="I49" s="248" t="s">
        <v>28</v>
      </c>
      <c r="L49" s="278">
        <v>9976042.6840000004</v>
      </c>
      <c r="N49" s="278">
        <v>0</v>
      </c>
      <c r="Q49" s="263"/>
      <c r="R49" s="263"/>
    </row>
    <row r="50" spans="1:32" ht="14.4" x14ac:dyDescent="0.3">
      <c r="A50" s="248"/>
      <c r="C50" s="264"/>
      <c r="Q50" s="263"/>
      <c r="R50" s="263"/>
    </row>
    <row r="51" spans="1:32" ht="14.4" x14ac:dyDescent="0.3">
      <c r="A51" s="248"/>
      <c r="B51" s="247">
        <v>5</v>
      </c>
      <c r="C51" s="267" t="s">
        <v>93</v>
      </c>
      <c r="G51" s="253"/>
      <c r="L51" s="268">
        <v>12401.298356350202</v>
      </c>
      <c r="N51" s="268">
        <v>12930.7833096617</v>
      </c>
      <c r="Q51" s="263"/>
      <c r="R51" s="263"/>
    </row>
    <row r="52" spans="1:32" ht="7.5" customHeight="1" x14ac:dyDescent="0.3">
      <c r="A52" s="248"/>
      <c r="C52" s="256"/>
      <c r="G52" s="253"/>
      <c r="L52" s="259"/>
      <c r="N52" s="259"/>
      <c r="Q52" s="263"/>
      <c r="R52" s="263"/>
    </row>
    <row r="53" spans="1:32" ht="15.75" customHeight="1" x14ac:dyDescent="0.3">
      <c r="A53" s="248"/>
      <c r="C53" s="256"/>
      <c r="E53" s="279" t="s">
        <v>29</v>
      </c>
      <c r="F53" s="248" t="s">
        <v>82</v>
      </c>
      <c r="G53" s="253"/>
      <c r="L53" s="280">
        <v>0</v>
      </c>
      <c r="M53" s="281"/>
      <c r="N53" s="280">
        <v>0</v>
      </c>
      <c r="Q53" s="263"/>
      <c r="R53" s="263"/>
    </row>
    <row r="54" spans="1:32" ht="15.75" customHeight="1" x14ac:dyDescent="0.3">
      <c r="A54" s="248"/>
      <c r="C54" s="256"/>
      <c r="F54" s="248" t="s">
        <v>157</v>
      </c>
      <c r="G54" s="253"/>
      <c r="L54" s="282">
        <v>0</v>
      </c>
      <c r="N54" s="282">
        <v>0</v>
      </c>
      <c r="Q54" s="263"/>
      <c r="R54" s="263"/>
    </row>
    <row r="55" spans="1:32" ht="15.75" customHeight="1" x14ac:dyDescent="0.3">
      <c r="A55" s="248"/>
      <c r="C55" s="256"/>
      <c r="G55" s="253" t="s">
        <v>30</v>
      </c>
      <c r="L55" s="283">
        <v>0</v>
      </c>
      <c r="M55" s="284"/>
      <c r="N55" s="283">
        <v>0</v>
      </c>
      <c r="Q55" s="263"/>
      <c r="R55" s="263"/>
    </row>
    <row r="56" spans="1:32" ht="15.75" customHeight="1" x14ac:dyDescent="0.3">
      <c r="A56" s="248"/>
      <c r="C56" s="256"/>
      <c r="F56" s="248" t="s">
        <v>31</v>
      </c>
      <c r="G56" s="253"/>
      <c r="L56" s="250">
        <v>12401.298356350202</v>
      </c>
      <c r="M56" s="284"/>
      <c r="N56" s="250">
        <v>12930.7833096617</v>
      </c>
      <c r="Q56" s="263"/>
      <c r="R56" s="263"/>
    </row>
    <row r="57" spans="1:32" s="285" customFormat="1" ht="15.75" customHeight="1" x14ac:dyDescent="0.3">
      <c r="G57" s="253" t="s">
        <v>30</v>
      </c>
      <c r="L57" s="272">
        <v>2804.5693840164722</v>
      </c>
      <c r="M57" s="284"/>
      <c r="N57" s="272">
        <v>5316.5079148045161</v>
      </c>
      <c r="O57" s="246"/>
      <c r="P57" s="246"/>
      <c r="Q57" s="263"/>
      <c r="R57" s="263"/>
      <c r="S57" s="246"/>
      <c r="T57" s="246"/>
      <c r="U57" s="246"/>
      <c r="V57" s="246"/>
      <c r="W57" s="246"/>
      <c r="X57" s="246"/>
      <c r="Y57" s="246"/>
      <c r="Z57" s="246"/>
      <c r="AA57" s="246"/>
      <c r="AB57" s="246"/>
      <c r="AC57" s="246"/>
      <c r="AD57" s="246"/>
      <c r="AE57" s="246"/>
      <c r="AF57" s="246"/>
    </row>
    <row r="58" spans="1:32" ht="14.4" x14ac:dyDescent="0.3">
      <c r="A58" s="248"/>
      <c r="Q58" s="263"/>
      <c r="R58" s="263"/>
    </row>
    <row r="59" spans="1:32" ht="54.75" customHeight="1" x14ac:dyDescent="0.3">
      <c r="A59" s="248"/>
      <c r="B59" s="242" t="s">
        <v>32</v>
      </c>
      <c r="C59" s="241" t="s">
        <v>33</v>
      </c>
      <c r="L59" s="259">
        <v>3455.522494690802</v>
      </c>
      <c r="M59" s="261"/>
      <c r="N59" s="259">
        <v>0</v>
      </c>
      <c r="Q59" s="263"/>
      <c r="R59" s="263"/>
    </row>
    <row r="60" spans="1:32" ht="14.4" x14ac:dyDescent="0.3">
      <c r="A60" s="248"/>
      <c r="E60" s="279" t="s">
        <v>29</v>
      </c>
      <c r="G60" s="286" t="s">
        <v>105</v>
      </c>
      <c r="H60" s="286"/>
      <c r="I60" s="286"/>
      <c r="J60" s="286"/>
      <c r="K60" s="286"/>
      <c r="L60" s="280">
        <v>0</v>
      </c>
      <c r="M60" s="281"/>
      <c r="N60" s="280">
        <v>0</v>
      </c>
      <c r="Q60" s="263"/>
      <c r="R60" s="263"/>
    </row>
    <row r="61" spans="1:32" ht="14.4" x14ac:dyDescent="0.3">
      <c r="A61" s="248"/>
      <c r="G61" s="286" t="s">
        <v>157</v>
      </c>
      <c r="H61" s="286"/>
      <c r="I61" s="286"/>
      <c r="J61" s="286"/>
      <c r="K61" s="286"/>
      <c r="L61" s="280">
        <v>0</v>
      </c>
      <c r="M61" s="281"/>
      <c r="N61" s="280">
        <v>0</v>
      </c>
      <c r="Q61" s="263"/>
      <c r="R61" s="263"/>
    </row>
    <row r="62" spans="1:32" ht="14.4" x14ac:dyDescent="0.3">
      <c r="A62" s="248"/>
      <c r="G62" s="286" t="s">
        <v>180</v>
      </c>
      <c r="H62" s="286"/>
      <c r="I62" s="286"/>
      <c r="J62" s="286"/>
      <c r="K62" s="286"/>
      <c r="L62" s="280">
        <v>0</v>
      </c>
      <c r="M62" s="281"/>
      <c r="N62" s="280">
        <v>0</v>
      </c>
      <c r="Q62" s="263"/>
      <c r="R62" s="263"/>
    </row>
    <row r="63" spans="1:32" ht="14.4" x14ac:dyDescent="0.3">
      <c r="A63" s="248"/>
      <c r="G63" s="248" t="s">
        <v>31</v>
      </c>
      <c r="H63" s="286"/>
      <c r="I63" s="286"/>
      <c r="J63" s="286"/>
      <c r="K63" s="286"/>
      <c r="L63" s="287">
        <v>3455.522494690802</v>
      </c>
      <c r="M63" s="287"/>
      <c r="N63" s="288"/>
      <c r="Q63" s="263"/>
      <c r="R63" s="263"/>
    </row>
    <row r="64" spans="1:32" ht="14.4" x14ac:dyDescent="0.3">
      <c r="A64" s="248"/>
      <c r="G64" s="286"/>
      <c r="H64" s="286"/>
      <c r="I64" s="286"/>
      <c r="J64" s="286"/>
      <c r="K64" s="286"/>
      <c r="L64" s="287"/>
      <c r="M64" s="287"/>
      <c r="N64" s="288"/>
      <c r="Q64" s="263"/>
      <c r="R64" s="263"/>
    </row>
    <row r="65" spans="1:18" s="246" customFormat="1" x14ac:dyDescent="0.3">
      <c r="A65" s="241"/>
      <c r="B65" s="247"/>
      <c r="C65" s="248"/>
      <c r="D65" s="248"/>
      <c r="E65" s="248"/>
      <c r="F65" s="248"/>
      <c r="G65" s="286"/>
      <c r="H65" s="286"/>
      <c r="I65" s="286"/>
      <c r="J65" s="286"/>
      <c r="K65" s="286"/>
      <c r="L65" s="287"/>
      <c r="M65" s="287"/>
      <c r="N65" s="288"/>
      <c r="Q65" s="263"/>
      <c r="R65" s="263"/>
    </row>
    <row r="66" spans="1:18" s="246" customFormat="1" x14ac:dyDescent="0.3">
      <c r="A66" s="241"/>
      <c r="B66" s="247"/>
      <c r="C66" s="248"/>
      <c r="D66" s="248"/>
      <c r="E66" s="248"/>
      <c r="F66" s="248"/>
      <c r="G66" s="286"/>
      <c r="H66" s="286"/>
      <c r="I66" s="286"/>
      <c r="J66" s="286"/>
      <c r="K66" s="286"/>
      <c r="L66" s="287"/>
      <c r="M66" s="287"/>
      <c r="N66" s="288"/>
      <c r="Q66" s="263"/>
      <c r="R66" s="263"/>
    </row>
    <row r="67" spans="1:18" s="246" customFormat="1" x14ac:dyDescent="0.3">
      <c r="A67" s="241"/>
      <c r="B67" s="247"/>
      <c r="C67" s="248"/>
      <c r="D67" s="248"/>
      <c r="E67" s="248"/>
      <c r="F67" s="248"/>
      <c r="G67" s="286"/>
      <c r="H67" s="286"/>
      <c r="I67" s="286"/>
      <c r="J67" s="286"/>
      <c r="K67" s="286"/>
      <c r="L67" s="287"/>
      <c r="M67" s="287"/>
      <c r="N67" s="288"/>
      <c r="Q67" s="263"/>
      <c r="R67" s="263"/>
    </row>
    <row r="68" spans="1:18" s="246" customFormat="1" x14ac:dyDescent="0.3">
      <c r="A68" s="260" t="s">
        <v>76</v>
      </c>
      <c r="B68" s="247"/>
      <c r="C68" s="248"/>
      <c r="D68" s="248"/>
      <c r="E68" s="248"/>
      <c r="F68" s="248"/>
      <c r="G68" s="248"/>
      <c r="H68" s="248"/>
      <c r="I68" s="248"/>
      <c r="J68" s="248"/>
      <c r="K68" s="248"/>
      <c r="L68" s="250"/>
      <c r="M68" s="251"/>
      <c r="N68" s="249" t="s">
        <v>1</v>
      </c>
      <c r="Q68" s="263"/>
      <c r="R68" s="263"/>
    </row>
    <row r="69" spans="1:18" s="246" customFormat="1" x14ac:dyDescent="0.3">
      <c r="A69" s="241"/>
      <c r="B69" s="247"/>
      <c r="C69" s="248"/>
      <c r="D69" s="248"/>
      <c r="E69" s="248"/>
      <c r="F69" s="248"/>
      <c r="G69" s="248"/>
      <c r="H69" s="248"/>
      <c r="I69" s="248"/>
      <c r="J69" s="248"/>
      <c r="K69" s="248"/>
      <c r="L69" s="250"/>
      <c r="M69" s="251"/>
      <c r="N69" s="250"/>
      <c r="Q69" s="263"/>
      <c r="R69" s="263"/>
    </row>
    <row r="70" spans="1:18" s="246" customFormat="1" x14ac:dyDescent="0.3">
      <c r="A70" s="253"/>
      <c r="B70" s="247"/>
      <c r="C70" s="289"/>
      <c r="D70" s="255"/>
      <c r="E70" s="248"/>
      <c r="F70" s="248"/>
      <c r="G70" s="248"/>
      <c r="H70" s="248"/>
      <c r="I70" s="248"/>
      <c r="J70" s="248"/>
      <c r="K70" s="248"/>
      <c r="L70" s="257" t="s">
        <v>2</v>
      </c>
      <c r="M70" s="258"/>
      <c r="N70" s="257" t="s">
        <v>3</v>
      </c>
      <c r="Q70" s="263"/>
      <c r="R70" s="263"/>
    </row>
    <row r="71" spans="1:18" s="246" customFormat="1" x14ac:dyDescent="0.3">
      <c r="A71" s="241"/>
      <c r="B71" s="247"/>
      <c r="C71" s="248"/>
      <c r="D71" s="248"/>
      <c r="E71" s="248"/>
      <c r="F71" s="248"/>
      <c r="G71" s="248"/>
      <c r="H71" s="248"/>
      <c r="I71" s="248"/>
      <c r="J71" s="248"/>
      <c r="K71" s="248"/>
      <c r="L71" s="250"/>
      <c r="M71" s="251"/>
      <c r="N71" s="250"/>
      <c r="Q71" s="263"/>
      <c r="R71" s="263"/>
    </row>
    <row r="72" spans="1:18" s="246" customFormat="1" x14ac:dyDescent="0.3">
      <c r="A72" s="241"/>
      <c r="B72" s="290">
        <v>1</v>
      </c>
      <c r="C72" s="267" t="s">
        <v>34</v>
      </c>
      <c r="D72" s="248"/>
      <c r="E72" s="248"/>
      <c r="F72" s="248"/>
      <c r="G72" s="248"/>
      <c r="H72" s="248"/>
      <c r="I72" s="256" t="s">
        <v>35</v>
      </c>
      <c r="J72" s="291"/>
      <c r="K72" s="291"/>
      <c r="L72" s="268">
        <v>0</v>
      </c>
      <c r="M72" s="292"/>
      <c r="N72" s="268">
        <v>-15597.734786760277</v>
      </c>
      <c r="Q72" s="263"/>
      <c r="R72" s="263"/>
    </row>
    <row r="73" spans="1:18" s="246" customFormat="1" x14ac:dyDescent="0.3">
      <c r="A73" s="241"/>
      <c r="B73" s="247"/>
      <c r="C73" s="256"/>
      <c r="D73" s="253"/>
      <c r="E73" s="248"/>
      <c r="F73" s="248"/>
      <c r="G73" s="248"/>
      <c r="H73" s="248"/>
      <c r="I73" s="291"/>
      <c r="J73" s="248"/>
      <c r="K73" s="248"/>
      <c r="L73" s="250"/>
      <c r="M73" s="292"/>
      <c r="N73" s="250"/>
      <c r="Q73" s="263"/>
      <c r="R73" s="263"/>
    </row>
    <row r="74" spans="1:18" s="246" customFormat="1" x14ac:dyDescent="0.3">
      <c r="A74" s="241"/>
      <c r="B74" s="247"/>
      <c r="C74" s="248"/>
      <c r="D74" s="248"/>
      <c r="E74" s="248"/>
      <c r="F74" s="248"/>
      <c r="G74" s="248"/>
      <c r="H74" s="248"/>
      <c r="I74" s="248" t="s">
        <v>29</v>
      </c>
      <c r="J74" s="293" t="s">
        <v>36</v>
      </c>
      <c r="K74" s="293"/>
      <c r="L74" s="250">
        <v>0</v>
      </c>
      <c r="M74" s="292"/>
      <c r="N74" s="250">
        <v>-6271.6159296999967</v>
      </c>
      <c r="Q74" s="263"/>
      <c r="R74" s="263"/>
    </row>
    <row r="75" spans="1:18" s="246" customFormat="1" x14ac:dyDescent="0.3">
      <c r="A75" s="241"/>
      <c r="B75" s="247"/>
      <c r="C75" s="248"/>
      <c r="D75" s="248"/>
      <c r="E75" s="248"/>
      <c r="F75" s="248"/>
      <c r="G75" s="248"/>
      <c r="H75" s="248"/>
      <c r="I75" s="291"/>
      <c r="J75" s="294" t="s">
        <v>37</v>
      </c>
      <c r="K75" s="294"/>
      <c r="L75" s="250">
        <v>0</v>
      </c>
      <c r="M75" s="292"/>
      <c r="N75" s="250">
        <v>-4734.12667535952</v>
      </c>
      <c r="Q75" s="263"/>
      <c r="R75" s="263"/>
    </row>
    <row r="76" spans="1:18" s="246" customFormat="1" x14ac:dyDescent="0.3">
      <c r="A76" s="241"/>
      <c r="B76" s="247"/>
      <c r="C76" s="248"/>
      <c r="D76" s="248"/>
      <c r="E76" s="248"/>
      <c r="F76" s="248"/>
      <c r="G76" s="248"/>
      <c r="H76" s="248"/>
      <c r="I76" s="291"/>
      <c r="J76" s="293" t="s">
        <v>38</v>
      </c>
      <c r="K76" s="293"/>
      <c r="L76" s="250">
        <v>0</v>
      </c>
      <c r="M76" s="292"/>
      <c r="N76" s="250">
        <v>-4591.9921817007589</v>
      </c>
      <c r="Q76" s="263"/>
      <c r="R76" s="263"/>
    </row>
    <row r="77" spans="1:18" s="246" customFormat="1" ht="12.75" customHeight="1" x14ac:dyDescent="0.3">
      <c r="A77" s="241"/>
      <c r="B77" s="247"/>
      <c r="C77" s="248"/>
      <c r="D77" s="248"/>
      <c r="E77" s="248"/>
      <c r="F77" s="248"/>
      <c r="G77" s="248"/>
      <c r="H77" s="248"/>
      <c r="I77" s="248"/>
      <c r="J77" s="248"/>
      <c r="K77" s="248"/>
      <c r="L77" s="295"/>
      <c r="M77" s="292"/>
      <c r="N77" s="295"/>
      <c r="Q77" s="263"/>
      <c r="R77" s="263"/>
    </row>
    <row r="78" spans="1:18" s="246" customFormat="1" x14ac:dyDescent="0.3">
      <c r="A78" s="241"/>
      <c r="B78" s="290">
        <v>2</v>
      </c>
      <c r="C78" s="267" t="s">
        <v>39</v>
      </c>
      <c r="D78" s="248"/>
      <c r="E78" s="248"/>
      <c r="F78" s="248"/>
      <c r="G78" s="248"/>
      <c r="H78" s="248"/>
      <c r="I78" s="291"/>
      <c r="J78" s="291"/>
      <c r="K78" s="291"/>
      <c r="L78" s="250"/>
      <c r="M78" s="292"/>
      <c r="N78" s="250"/>
      <c r="Q78" s="263"/>
      <c r="R78" s="263"/>
    </row>
    <row r="79" spans="1:18" s="246" customFormat="1" x14ac:dyDescent="0.3">
      <c r="A79" s="241"/>
      <c r="B79" s="290"/>
      <c r="C79" s="267" t="s">
        <v>40</v>
      </c>
      <c r="D79" s="248"/>
      <c r="E79" s="248"/>
      <c r="F79" s="248"/>
      <c r="G79" s="248"/>
      <c r="H79" s="248"/>
      <c r="I79" s="291"/>
      <c r="J79" s="291"/>
      <c r="K79" s="291"/>
      <c r="L79" s="268">
        <v>-16832.114079256255</v>
      </c>
      <c r="M79" s="292"/>
      <c r="N79" s="268">
        <v>-5410.035080055708</v>
      </c>
      <c r="Q79" s="263"/>
      <c r="R79" s="263"/>
    </row>
    <row r="80" spans="1:18" s="246" customFormat="1" ht="12.75" customHeight="1" x14ac:dyDescent="0.3">
      <c r="A80" s="241"/>
      <c r="B80" s="290"/>
      <c r="C80" s="267" t="s">
        <v>41</v>
      </c>
      <c r="D80" s="253"/>
      <c r="E80" s="248"/>
      <c r="F80" s="248"/>
      <c r="G80" s="248"/>
      <c r="H80" s="248"/>
      <c r="I80" s="291"/>
      <c r="J80" s="291"/>
      <c r="K80" s="291"/>
      <c r="L80" s="250"/>
      <c r="M80" s="292"/>
      <c r="N80" s="250"/>
      <c r="Q80" s="263"/>
      <c r="R80" s="263"/>
    </row>
    <row r="81" spans="2:18" s="248" customFormat="1" ht="14.4" x14ac:dyDescent="0.3">
      <c r="B81" s="247"/>
      <c r="C81" s="248" t="s">
        <v>8</v>
      </c>
      <c r="D81" s="248" t="s">
        <v>42</v>
      </c>
      <c r="I81" s="256" t="s">
        <v>35</v>
      </c>
      <c r="J81" s="291"/>
      <c r="K81" s="291"/>
      <c r="L81" s="268">
        <v>-41961.936444541796</v>
      </c>
      <c r="M81" s="296"/>
      <c r="N81" s="268">
        <v>-19867.831484413866</v>
      </c>
      <c r="O81" s="246"/>
      <c r="P81" s="246"/>
      <c r="Q81" s="263"/>
      <c r="R81" s="263"/>
    </row>
    <row r="82" spans="2:18" s="248" customFormat="1" ht="9" customHeight="1" x14ac:dyDescent="0.3">
      <c r="B82" s="247"/>
      <c r="I82" s="291"/>
      <c r="L82" s="250"/>
      <c r="M82" s="292"/>
      <c r="N82" s="250"/>
      <c r="O82" s="246"/>
      <c r="P82" s="246"/>
      <c r="Q82" s="263"/>
      <c r="R82" s="263"/>
    </row>
    <row r="83" spans="2:18" s="248" customFormat="1" ht="14.4" x14ac:dyDescent="0.3">
      <c r="I83" s="248" t="s">
        <v>29</v>
      </c>
      <c r="J83" s="293" t="s">
        <v>36</v>
      </c>
      <c r="K83" s="293"/>
      <c r="L83" s="250">
        <v>-11952.975110580121</v>
      </c>
      <c r="M83" s="251"/>
      <c r="N83" s="250">
        <v>-7364.224843625193</v>
      </c>
      <c r="O83" s="246"/>
      <c r="P83" s="246"/>
      <c r="Q83" s="263"/>
      <c r="R83" s="263"/>
    </row>
    <row r="84" spans="2:18" s="248" customFormat="1" ht="14.4" x14ac:dyDescent="0.3">
      <c r="I84" s="291"/>
      <c r="J84" s="294" t="s">
        <v>37</v>
      </c>
      <c r="K84" s="294"/>
      <c r="L84" s="250">
        <v>-15659.146270715579</v>
      </c>
      <c r="M84" s="251"/>
      <c r="N84" s="250">
        <v>-6776.7076980483016</v>
      </c>
      <c r="O84" s="246"/>
      <c r="P84" s="246"/>
      <c r="Q84" s="263"/>
      <c r="R84" s="263"/>
    </row>
    <row r="85" spans="2:18" s="248" customFormat="1" ht="14.4" x14ac:dyDescent="0.3">
      <c r="I85" s="291"/>
      <c r="J85" s="293" t="s">
        <v>38</v>
      </c>
      <c r="K85" s="293"/>
      <c r="L85" s="250">
        <v>-14349.815063246097</v>
      </c>
      <c r="M85" s="251"/>
      <c r="N85" s="250">
        <v>-5726.8989427403721</v>
      </c>
      <c r="O85" s="246"/>
      <c r="P85" s="246"/>
      <c r="Q85" s="263"/>
      <c r="R85" s="263"/>
    </row>
    <row r="86" spans="2:18" s="248" customFormat="1" ht="13.5" customHeight="1" x14ac:dyDescent="0.3">
      <c r="I86" s="291"/>
      <c r="J86" s="293"/>
      <c r="K86" s="293"/>
      <c r="L86" s="250"/>
      <c r="M86" s="292"/>
      <c r="N86" s="250"/>
      <c r="O86" s="246"/>
      <c r="P86" s="246"/>
      <c r="Q86" s="263"/>
      <c r="R86" s="263"/>
    </row>
    <row r="87" spans="2:18" s="248" customFormat="1" ht="14.4" x14ac:dyDescent="0.3">
      <c r="C87" s="248" t="s">
        <v>20</v>
      </c>
      <c r="D87" s="248" t="s">
        <v>43</v>
      </c>
      <c r="I87" s="256" t="s">
        <v>44</v>
      </c>
      <c r="J87" s="291"/>
      <c r="K87" s="291"/>
      <c r="L87" s="268">
        <v>25129.822365285541</v>
      </c>
      <c r="M87" s="292"/>
      <c r="N87" s="268">
        <v>14457.796404358158</v>
      </c>
      <c r="O87" s="246"/>
      <c r="P87" s="246"/>
      <c r="Q87" s="263"/>
      <c r="R87" s="263"/>
    </row>
    <row r="88" spans="2:18" s="248" customFormat="1" ht="9" customHeight="1" x14ac:dyDescent="0.3">
      <c r="I88" s="291"/>
      <c r="L88" s="250"/>
      <c r="M88" s="292"/>
      <c r="N88" s="250"/>
      <c r="O88" s="246"/>
      <c r="P88" s="246"/>
      <c r="Q88" s="263"/>
      <c r="R88" s="263"/>
    </row>
    <row r="89" spans="2:18" s="248" customFormat="1" ht="14.4" x14ac:dyDescent="0.3">
      <c r="I89" s="248" t="s">
        <v>29</v>
      </c>
      <c r="J89" s="293" t="s">
        <v>36</v>
      </c>
      <c r="K89" s="293"/>
      <c r="L89" s="250">
        <v>11533.362484080439</v>
      </c>
      <c r="M89" s="292"/>
      <c r="N89" s="250">
        <v>6045.0966486253164</v>
      </c>
      <c r="O89" s="246"/>
      <c r="P89" s="246"/>
      <c r="Q89" s="263"/>
      <c r="R89" s="263"/>
    </row>
    <row r="90" spans="2:18" s="248" customFormat="1" ht="14.4" x14ac:dyDescent="0.3">
      <c r="I90" s="291"/>
      <c r="J90" s="294" t="s">
        <v>37</v>
      </c>
      <c r="K90" s="294"/>
      <c r="L90" s="250">
        <v>9336.7648649514031</v>
      </c>
      <c r="M90" s="292"/>
      <c r="N90" s="250">
        <v>4908.7400259485539</v>
      </c>
      <c r="O90" s="246"/>
      <c r="P90" s="246"/>
      <c r="Q90" s="263"/>
      <c r="R90" s="263"/>
    </row>
    <row r="91" spans="2:18" s="248" customFormat="1" ht="14.4" x14ac:dyDescent="0.3">
      <c r="I91" s="291"/>
      <c r="J91" s="293" t="s">
        <v>38</v>
      </c>
      <c r="K91" s="293"/>
      <c r="L91" s="250">
        <v>4259.6950162537005</v>
      </c>
      <c r="M91" s="292"/>
      <c r="N91" s="250">
        <v>3503.959729784287</v>
      </c>
      <c r="O91" s="246"/>
      <c r="P91" s="246"/>
      <c r="Q91" s="263"/>
      <c r="R91" s="263"/>
    </row>
    <row r="92" spans="2:18" s="248" customFormat="1" ht="12" customHeight="1" x14ac:dyDescent="0.3">
      <c r="I92" s="291"/>
      <c r="J92" s="291"/>
      <c r="K92" s="291"/>
      <c r="L92" s="250"/>
      <c r="M92" s="292"/>
      <c r="N92" s="250"/>
      <c r="O92" s="246"/>
      <c r="P92" s="246"/>
      <c r="Q92" s="263"/>
      <c r="R92" s="263"/>
    </row>
    <row r="93" spans="2:18" s="248" customFormat="1" ht="14.4" x14ac:dyDescent="0.3">
      <c r="B93" s="290">
        <v>3</v>
      </c>
      <c r="C93" s="267" t="s">
        <v>121</v>
      </c>
      <c r="L93" s="268">
        <v>-18076.867748135439</v>
      </c>
      <c r="M93" s="296"/>
      <c r="N93" s="268">
        <v>0</v>
      </c>
      <c r="O93" s="246"/>
      <c r="P93" s="246"/>
      <c r="Q93" s="263"/>
      <c r="R93" s="263"/>
    </row>
    <row r="94" spans="2:18" s="248" customFormat="1" ht="35.25" customHeight="1" x14ac:dyDescent="0.3">
      <c r="C94" s="248" t="s">
        <v>122</v>
      </c>
      <c r="I94" s="256" t="s">
        <v>44</v>
      </c>
      <c r="J94" s="291"/>
      <c r="K94" s="291"/>
      <c r="L94" s="259">
        <v>-18076.867748135439</v>
      </c>
      <c r="M94" s="297"/>
      <c r="N94" s="259">
        <v>0</v>
      </c>
      <c r="O94" s="246"/>
      <c r="P94" s="246"/>
      <c r="Q94" s="263"/>
      <c r="R94" s="263"/>
    </row>
    <row r="95" spans="2:18" s="248" customFormat="1" ht="18.75" customHeight="1" x14ac:dyDescent="0.3">
      <c r="I95" s="248" t="s">
        <v>29</v>
      </c>
      <c r="J95" s="293" t="s">
        <v>36</v>
      </c>
      <c r="L95" s="250">
        <v>-11811.6706062296</v>
      </c>
      <c r="M95" s="251"/>
      <c r="N95" s="250">
        <v>0</v>
      </c>
      <c r="O95" s="246"/>
      <c r="P95" s="246"/>
      <c r="Q95" s="263"/>
      <c r="R95" s="263"/>
    </row>
    <row r="96" spans="2:18" s="248" customFormat="1" ht="14.4" x14ac:dyDescent="0.3">
      <c r="J96" s="294" t="s">
        <v>37</v>
      </c>
      <c r="L96" s="250">
        <v>-5941.4466120277802</v>
      </c>
      <c r="M96" s="251"/>
      <c r="N96" s="250">
        <v>0</v>
      </c>
      <c r="O96" s="246"/>
      <c r="P96" s="246"/>
      <c r="Q96" s="263"/>
      <c r="R96" s="263"/>
    </row>
    <row r="97" spans="1:18" s="246" customFormat="1" x14ac:dyDescent="0.3">
      <c r="A97" s="241"/>
      <c r="B97" s="248"/>
      <c r="C97" s="248"/>
      <c r="D97" s="248"/>
      <c r="E97" s="248"/>
      <c r="F97" s="248"/>
      <c r="G97" s="248"/>
      <c r="H97" s="248"/>
      <c r="I97" s="248"/>
      <c r="J97" s="293" t="s">
        <v>38</v>
      </c>
      <c r="K97" s="248"/>
      <c r="L97" s="250">
        <v>-323.75052987805901</v>
      </c>
      <c r="M97" s="251"/>
      <c r="N97" s="250">
        <v>0</v>
      </c>
      <c r="Q97" s="263"/>
      <c r="R97" s="263"/>
    </row>
    <row r="98" spans="1:18" s="246" customFormat="1" ht="9" customHeight="1" x14ac:dyDescent="0.3">
      <c r="A98" s="241"/>
      <c r="B98" s="247"/>
      <c r="C98" s="248"/>
      <c r="D98" s="248"/>
      <c r="E98" s="248"/>
      <c r="F98" s="248"/>
      <c r="G98" s="248"/>
      <c r="H98" s="248"/>
      <c r="I98" s="248"/>
      <c r="J98" s="248"/>
      <c r="K98" s="248"/>
      <c r="L98" s="250"/>
      <c r="M98" s="251"/>
      <c r="N98" s="250"/>
      <c r="Q98" s="263"/>
      <c r="R98" s="263"/>
    </row>
    <row r="99" spans="1:18" s="246" customFormat="1" x14ac:dyDescent="0.3">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
      <c r="A103" s="298"/>
      <c r="B103" s="291"/>
      <c r="C103" s="291"/>
      <c r="D103" s="291"/>
      <c r="E103" s="291"/>
      <c r="F103" s="291"/>
      <c r="G103" s="291"/>
      <c r="H103" s="291"/>
      <c r="I103" s="248"/>
      <c r="J103" s="293"/>
      <c r="K103" s="248"/>
      <c r="L103" s="250"/>
      <c r="M103" s="251"/>
      <c r="N103" s="250"/>
      <c r="Q103" s="263"/>
      <c r="R103" s="263"/>
    </row>
    <row r="104" spans="1:18" s="246" customFormat="1" x14ac:dyDescent="0.3">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
      <c r="A108" s="298"/>
      <c r="B108" s="291"/>
      <c r="C108" s="248"/>
      <c r="D108" s="248"/>
      <c r="E108" s="248"/>
      <c r="F108" s="248"/>
      <c r="G108" s="248"/>
      <c r="H108" s="248"/>
      <c r="I108" s="248"/>
      <c r="J108" s="248"/>
      <c r="K108" s="248"/>
      <c r="L108" s="250"/>
      <c r="M108" s="251"/>
      <c r="N108" s="250"/>
      <c r="Q108" s="263"/>
      <c r="R108" s="263"/>
    </row>
    <row r="109" spans="1:18" s="246" customFormat="1" x14ac:dyDescent="0.3">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
      <c r="A113" s="241"/>
      <c r="B113" s="260" t="s">
        <v>45</v>
      </c>
      <c r="C113" s="248"/>
      <c r="D113" s="248"/>
      <c r="E113" s="248"/>
      <c r="F113" s="248"/>
      <c r="G113" s="248"/>
      <c r="H113" s="248"/>
      <c r="I113" s="248"/>
      <c r="J113" s="248"/>
      <c r="K113" s="248"/>
      <c r="L113" s="259">
        <v>-34908.98182739169</v>
      </c>
      <c r="M113" s="297"/>
      <c r="N113" s="259">
        <v>-21007.769866815986</v>
      </c>
      <c r="Q113" s="263"/>
      <c r="R113" s="263"/>
    </row>
    <row r="114" spans="1:18" s="246" customFormat="1" x14ac:dyDescent="0.3">
      <c r="A114" s="241"/>
      <c r="B114" s="260"/>
      <c r="C114" s="248"/>
      <c r="D114" s="248"/>
      <c r="E114" s="248"/>
      <c r="F114" s="248"/>
      <c r="G114" s="248"/>
      <c r="H114" s="248"/>
      <c r="I114" s="248"/>
      <c r="J114" s="248"/>
      <c r="K114" s="248"/>
      <c r="L114" s="268"/>
      <c r="M114" s="299"/>
      <c r="N114" s="268"/>
      <c r="Q114" s="263"/>
      <c r="R114" s="263"/>
    </row>
    <row r="115" spans="1:18" s="246" customFormat="1" x14ac:dyDescent="0.3">
      <c r="A115" s="241"/>
      <c r="B115" s="241"/>
      <c r="C115" s="248"/>
      <c r="D115" s="248"/>
      <c r="E115" s="248"/>
      <c r="F115" s="248"/>
      <c r="G115" s="248"/>
      <c r="H115" s="248"/>
      <c r="I115" s="248"/>
      <c r="J115" s="248"/>
      <c r="K115" s="248"/>
      <c r="L115" s="250"/>
      <c r="M115" s="251"/>
      <c r="N115" s="250"/>
      <c r="Q115" s="263"/>
      <c r="R115" s="263"/>
    </row>
    <row r="116" spans="1:18" s="246" customFormat="1" x14ac:dyDescent="0.3">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
      <c r="A117" s="241"/>
      <c r="B117" s="248"/>
      <c r="C117" s="248"/>
      <c r="D117" s="248"/>
      <c r="E117" s="248"/>
      <c r="F117" s="248"/>
      <c r="G117" s="248"/>
      <c r="H117" s="248"/>
      <c r="I117" s="248"/>
      <c r="J117" s="248"/>
      <c r="K117" s="248"/>
      <c r="L117" s="250"/>
      <c r="M117" s="251"/>
      <c r="N117" s="250"/>
      <c r="Q117" s="263"/>
      <c r="R117" s="263"/>
    </row>
    <row r="118" spans="1:18" s="246" customFormat="1" x14ac:dyDescent="0.3">
      <c r="A118" s="260" t="s">
        <v>78</v>
      </c>
      <c r="B118" s="248"/>
      <c r="C118" s="248"/>
      <c r="D118" s="248"/>
      <c r="E118" s="248"/>
      <c r="F118" s="248"/>
      <c r="G118" s="248"/>
      <c r="H118" s="248"/>
      <c r="I118" s="248"/>
      <c r="J118" s="248"/>
      <c r="K118" s="248"/>
      <c r="L118" s="250"/>
      <c r="M118" s="251"/>
      <c r="N118" s="250"/>
      <c r="Q118" s="263"/>
      <c r="R118" s="263"/>
    </row>
    <row r="119" spans="1:18" s="246" customFormat="1" x14ac:dyDescent="0.3">
      <c r="A119" s="241"/>
      <c r="B119" s="247"/>
      <c r="C119" s="248"/>
      <c r="D119" s="248"/>
      <c r="E119" s="248"/>
      <c r="F119" s="248"/>
      <c r="G119" s="248"/>
      <c r="H119" s="248"/>
      <c r="I119" s="248"/>
      <c r="J119" s="248"/>
      <c r="K119" s="248"/>
      <c r="L119" s="250"/>
      <c r="M119" s="251"/>
      <c r="N119" s="250"/>
      <c r="Q119" s="263"/>
      <c r="R119" s="263"/>
    </row>
    <row r="120" spans="1:18" s="246" customFormat="1" x14ac:dyDescent="0.3">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3">
      <c r="A121" s="241"/>
      <c r="B121" s="247"/>
      <c r="C121" s="248"/>
      <c r="D121" s="248"/>
      <c r="E121" s="248"/>
      <c r="F121" s="248"/>
      <c r="G121" s="248"/>
      <c r="H121" s="248"/>
      <c r="I121" s="256"/>
      <c r="J121" s="256"/>
      <c r="K121" s="256"/>
      <c r="L121" s="251"/>
      <c r="M121" s="251"/>
      <c r="N121" s="251"/>
      <c r="Q121" s="263"/>
      <c r="R121" s="263"/>
    </row>
    <row r="122" spans="1:18" s="246" customFormat="1" x14ac:dyDescent="0.3">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
      <c r="A123" s="241"/>
      <c r="B123" s="247"/>
      <c r="C123" s="248"/>
      <c r="D123" s="248"/>
      <c r="E123" s="248"/>
      <c r="F123" s="248"/>
      <c r="G123" s="248"/>
      <c r="H123" s="248"/>
      <c r="I123" s="291"/>
      <c r="J123" s="291"/>
      <c r="K123" s="291"/>
      <c r="L123" s="250"/>
      <c r="M123" s="292"/>
      <c r="N123" s="250"/>
      <c r="Q123" s="263"/>
      <c r="R123" s="263"/>
    </row>
    <row r="124" spans="1:18" s="246" customFormat="1" x14ac:dyDescent="0.3">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
      <c r="A126" s="241"/>
      <c r="B126" s="247"/>
      <c r="C126" s="248"/>
      <c r="D126" s="248"/>
      <c r="E126" s="248"/>
      <c r="F126" s="248"/>
      <c r="G126" s="248"/>
      <c r="H126" s="248"/>
      <c r="I126" s="291"/>
      <c r="J126" s="291"/>
      <c r="K126" s="291"/>
      <c r="L126" s="250"/>
      <c r="M126" s="292"/>
      <c r="N126" s="250"/>
      <c r="Q126" s="263"/>
      <c r="R126" s="263"/>
    </row>
    <row r="127" spans="1:18" s="246" customFormat="1" x14ac:dyDescent="0.3">
      <c r="A127" s="241"/>
      <c r="B127" s="247"/>
      <c r="C127" s="248"/>
      <c r="D127" s="248"/>
      <c r="E127" s="248"/>
      <c r="F127" s="248"/>
      <c r="G127" s="248"/>
      <c r="H127" s="248"/>
      <c r="I127" s="291"/>
      <c r="J127" s="291"/>
      <c r="K127" s="291"/>
      <c r="L127" s="250"/>
      <c r="M127" s="292"/>
      <c r="N127" s="250"/>
      <c r="Q127" s="263"/>
      <c r="R127" s="263"/>
    </row>
    <row r="128" spans="1:18" s="246" customFormat="1" x14ac:dyDescent="0.3">
      <c r="A128" s="241"/>
      <c r="B128" s="290">
        <v>2</v>
      </c>
      <c r="C128" s="267" t="s">
        <v>49</v>
      </c>
      <c r="D128" s="248"/>
      <c r="E128" s="248"/>
      <c r="F128" s="248"/>
      <c r="G128" s="248"/>
      <c r="H128" s="248"/>
      <c r="I128" s="291"/>
      <c r="J128" s="291"/>
      <c r="K128" s="291"/>
      <c r="L128" s="277">
        <v>0</v>
      </c>
      <c r="M128" s="297"/>
      <c r="N128" s="277">
        <v>0</v>
      </c>
      <c r="Q128" s="263"/>
      <c r="R128" s="263"/>
    </row>
    <row r="129" spans="1:32" x14ac:dyDescent="0.3">
      <c r="B129" s="290"/>
      <c r="C129" s="267" t="s">
        <v>41</v>
      </c>
      <c r="G129" s="253"/>
      <c r="I129" s="291"/>
      <c r="J129" s="291"/>
      <c r="K129" s="291"/>
      <c r="M129" s="292"/>
      <c r="Q129" s="263"/>
      <c r="R129" s="263"/>
    </row>
    <row r="130" spans="1:32" x14ac:dyDescent="0.3">
      <c r="I130" s="291"/>
      <c r="J130" s="291"/>
      <c r="K130" s="291"/>
      <c r="M130" s="292"/>
      <c r="Q130" s="263"/>
      <c r="R130" s="263"/>
    </row>
    <row r="131" spans="1:32" x14ac:dyDescent="0.3">
      <c r="B131" s="290">
        <v>3</v>
      </c>
      <c r="C131" s="267" t="s">
        <v>50</v>
      </c>
      <c r="J131" s="304" t="s">
        <v>51</v>
      </c>
      <c r="K131" s="304"/>
      <c r="L131" s="268">
        <v>0</v>
      </c>
      <c r="M131" s="292"/>
      <c r="N131" s="268">
        <v>0</v>
      </c>
      <c r="Q131" s="263"/>
      <c r="R131" s="263"/>
    </row>
    <row r="132" spans="1:32" s="264" customFormat="1" x14ac:dyDescent="0.3">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248" t="s">
        <v>8</v>
      </c>
      <c r="D133" s="248" t="s">
        <v>52</v>
      </c>
      <c r="J133" s="304" t="s">
        <v>51</v>
      </c>
      <c r="K133" s="304"/>
      <c r="L133" s="282">
        <v>0</v>
      </c>
      <c r="M133" s="292"/>
      <c r="N133" s="282">
        <v>0</v>
      </c>
      <c r="Q133" s="263"/>
      <c r="R133" s="263"/>
    </row>
    <row r="134" spans="1:32" x14ac:dyDescent="0.3">
      <c r="C134" s="248" t="s">
        <v>20</v>
      </c>
      <c r="D134" s="248" t="s">
        <v>53</v>
      </c>
      <c r="I134" s="291"/>
      <c r="J134" s="291"/>
      <c r="K134" s="291"/>
      <c r="L134" s="282">
        <v>0</v>
      </c>
      <c r="M134" s="292"/>
      <c r="N134" s="282">
        <v>0</v>
      </c>
      <c r="Q134" s="263"/>
      <c r="R134" s="263"/>
    </row>
    <row r="135" spans="1:32" x14ac:dyDescent="0.3">
      <c r="C135" s="248" t="s">
        <v>54</v>
      </c>
      <c r="D135" s="248" t="s">
        <v>55</v>
      </c>
      <c r="I135" s="291"/>
      <c r="J135" s="291"/>
      <c r="K135" s="291"/>
      <c r="L135" s="282">
        <v>0</v>
      </c>
      <c r="M135" s="292"/>
      <c r="N135" s="282">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260" t="s">
        <v>79</v>
      </c>
      <c r="I140" s="308" t="s">
        <v>1</v>
      </c>
      <c r="J140" s="285"/>
      <c r="K140" s="285"/>
      <c r="L140" s="257" t="s">
        <v>2</v>
      </c>
      <c r="M140" s="258"/>
      <c r="N140" s="257" t="s">
        <v>3</v>
      </c>
      <c r="Q140" s="263"/>
      <c r="R140" s="263"/>
    </row>
    <row r="141" spans="1:32" s="253" customFormat="1" ht="28.5" customHeight="1" x14ac:dyDescent="0.3">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248" t="s">
        <v>8</v>
      </c>
      <c r="D142" s="248" t="s">
        <v>56</v>
      </c>
      <c r="I142" s="285"/>
      <c r="J142" s="285"/>
      <c r="K142" s="285"/>
      <c r="L142" s="309">
        <v>0</v>
      </c>
      <c r="M142" s="266"/>
      <c r="N142" s="309">
        <v>0</v>
      </c>
      <c r="Q142" s="263"/>
      <c r="R142" s="263"/>
    </row>
    <row r="143" spans="1:32" x14ac:dyDescent="0.3">
      <c r="D143" s="248" t="s">
        <v>41</v>
      </c>
      <c r="I143" s="285"/>
      <c r="J143" s="285"/>
      <c r="K143" s="285"/>
      <c r="L143" s="310"/>
      <c r="M143" s="266"/>
      <c r="N143" s="310"/>
      <c r="Q143" s="263"/>
      <c r="R143" s="263"/>
    </row>
    <row r="144" spans="1:32" x14ac:dyDescent="0.3">
      <c r="C144" s="248" t="s">
        <v>20</v>
      </c>
      <c r="D144" s="248" t="s">
        <v>57</v>
      </c>
      <c r="I144" s="285"/>
      <c r="J144" s="285"/>
      <c r="K144" s="285"/>
      <c r="L144" s="309">
        <v>0</v>
      </c>
      <c r="M144" s="266"/>
      <c r="N144" s="309">
        <v>0</v>
      </c>
      <c r="Q144" s="263"/>
      <c r="R144" s="263"/>
    </row>
    <row r="145" spans="1:18" s="246" customFormat="1" x14ac:dyDescent="0.3">
      <c r="A145" s="241"/>
      <c r="B145" s="247"/>
      <c r="C145" s="248"/>
      <c r="D145" s="248"/>
      <c r="E145" s="248"/>
      <c r="F145" s="248"/>
      <c r="G145" s="248"/>
      <c r="H145" s="248"/>
      <c r="I145" s="285"/>
      <c r="J145" s="285"/>
      <c r="K145" s="285"/>
      <c r="L145" s="310"/>
      <c r="M145" s="266"/>
      <c r="N145" s="310"/>
      <c r="Q145" s="263"/>
      <c r="R145" s="263"/>
    </row>
    <row r="146" spans="1:18" s="246" customFormat="1" x14ac:dyDescent="0.3">
      <c r="A146" s="241"/>
      <c r="B146" s="247"/>
      <c r="C146" s="248" t="s">
        <v>54</v>
      </c>
      <c r="D146" s="248" t="s">
        <v>58</v>
      </c>
      <c r="E146" s="248"/>
      <c r="F146" s="248"/>
      <c r="G146" s="248"/>
      <c r="H146" s="248"/>
      <c r="I146" s="285"/>
      <c r="J146" s="285"/>
      <c r="K146" s="285"/>
      <c r="L146" s="311">
        <v>-8767.9227659999997</v>
      </c>
      <c r="M146" s="251"/>
      <c r="N146" s="311">
        <v>-608.03686600000003</v>
      </c>
      <c r="Q146" s="263"/>
      <c r="R146" s="263"/>
    </row>
    <row r="147" spans="1:18" s="246" customFormat="1" x14ac:dyDescent="0.3">
      <c r="A147" s="241"/>
      <c r="B147" s="247"/>
      <c r="C147" s="248"/>
      <c r="D147" s="248"/>
      <c r="E147" s="248"/>
      <c r="F147" s="248"/>
      <c r="G147" s="248"/>
      <c r="H147" s="248"/>
      <c r="I147" s="285"/>
      <c r="J147" s="285"/>
      <c r="K147" s="285"/>
      <c r="L147" s="310"/>
      <c r="M147" s="266"/>
      <c r="N147" s="310"/>
      <c r="Q147" s="263"/>
      <c r="R147" s="263"/>
    </row>
    <row r="148" spans="1:18" s="246" customFormat="1" x14ac:dyDescent="0.3">
      <c r="A148" s="241"/>
      <c r="B148" s="247"/>
      <c r="C148" s="248" t="s">
        <v>59</v>
      </c>
      <c r="D148" s="248" t="s">
        <v>60</v>
      </c>
      <c r="E148" s="248"/>
      <c r="F148" s="248"/>
      <c r="G148" s="248"/>
      <c r="H148" s="248"/>
      <c r="I148" s="285"/>
      <c r="J148" s="285"/>
      <c r="K148" s="285"/>
      <c r="L148" s="312">
        <v>17680.983762592899</v>
      </c>
      <c r="M148" s="299"/>
      <c r="N148" s="312">
        <v>0</v>
      </c>
      <c r="Q148" s="263"/>
      <c r="R148" s="263"/>
    </row>
    <row r="149" spans="1:18" s="246" customFormat="1" x14ac:dyDescent="0.3">
      <c r="A149" s="241"/>
      <c r="B149" s="247"/>
      <c r="C149" s="248"/>
      <c r="D149" s="248" t="s">
        <v>61</v>
      </c>
      <c r="E149" s="248"/>
      <c r="F149" s="248"/>
      <c r="G149" s="248"/>
      <c r="H149" s="248"/>
      <c r="I149" s="285"/>
      <c r="J149" s="285"/>
      <c r="K149" s="285"/>
      <c r="L149" s="312">
        <v>18046.792608910477</v>
      </c>
      <c r="M149" s="251"/>
      <c r="N149" s="312">
        <v>13307.9377351515</v>
      </c>
      <c r="Q149" s="263"/>
      <c r="R149" s="263"/>
    </row>
    <row r="150" spans="1:18" s="246" customFormat="1" x14ac:dyDescent="0.3">
      <c r="A150" s="241"/>
      <c r="B150" s="247"/>
      <c r="C150" s="248"/>
      <c r="D150" s="253"/>
      <c r="E150" s="248"/>
      <c r="F150" s="248"/>
      <c r="G150" s="248"/>
      <c r="H150" s="248"/>
      <c r="I150" s="285"/>
      <c r="J150" s="285"/>
      <c r="K150" s="285"/>
      <c r="L150" s="310"/>
      <c r="M150" s="266"/>
      <c r="N150" s="310"/>
      <c r="Q150" s="263"/>
      <c r="R150" s="263"/>
    </row>
    <row r="151" spans="1:18" s="246" customFormat="1" x14ac:dyDescent="0.3">
      <c r="A151" s="241"/>
      <c r="B151" s="247"/>
      <c r="C151" s="248" t="s">
        <v>62</v>
      </c>
      <c r="D151" s="248" t="s">
        <v>359</v>
      </c>
      <c r="E151" s="248"/>
      <c r="F151" s="248"/>
      <c r="G151" s="248"/>
      <c r="H151" s="248"/>
      <c r="I151" s="248"/>
      <c r="J151" s="285"/>
      <c r="K151" s="285"/>
      <c r="L151" s="311">
        <v>-81510.495217246396</v>
      </c>
      <c r="M151" s="299"/>
      <c r="N151" s="311">
        <v>-5618.9617018045419</v>
      </c>
      <c r="Q151" s="263"/>
      <c r="R151" s="263"/>
    </row>
    <row r="152" spans="1:18" s="246" customFormat="1" x14ac:dyDescent="0.3">
      <c r="A152" s="241"/>
      <c r="B152" s="247"/>
      <c r="C152" s="248"/>
      <c r="D152" s="248"/>
      <c r="E152" s="248"/>
      <c r="F152" s="248"/>
      <c r="G152" s="248"/>
      <c r="H152" s="248"/>
      <c r="I152" s="248" t="s">
        <v>64</v>
      </c>
      <c r="J152" s="285"/>
      <c r="K152" s="285"/>
      <c r="L152" s="295">
        <v>-3396.6305725208726</v>
      </c>
      <c r="M152" s="251"/>
      <c r="N152" s="295">
        <v>-5671.4052570000003</v>
      </c>
      <c r="Q152" s="263"/>
      <c r="R152" s="263"/>
    </row>
    <row r="153" spans="1:18" s="246" customFormat="1" x14ac:dyDescent="0.3">
      <c r="A153" s="241"/>
      <c r="B153" s="247"/>
      <c r="C153" s="248"/>
      <c r="D153" s="248"/>
      <c r="E153" s="248"/>
      <c r="F153" s="248"/>
      <c r="G153" s="248"/>
      <c r="H153" s="248"/>
      <c r="I153" s="248" t="s">
        <v>65</v>
      </c>
      <c r="J153" s="285"/>
      <c r="K153" s="285"/>
      <c r="L153" s="295">
        <v>-77857.773693149997</v>
      </c>
      <c r="M153" s="251"/>
      <c r="N153" s="295">
        <v>40.107344327910553</v>
      </c>
      <c r="Q153" s="263"/>
      <c r="R153" s="263"/>
    </row>
    <row r="154" spans="1:18" s="246" customFormat="1" x14ac:dyDescent="0.3">
      <c r="A154" s="241"/>
      <c r="B154" s="247"/>
      <c r="C154" s="248"/>
      <c r="D154" s="248"/>
      <c r="E154" s="248"/>
      <c r="F154" s="248"/>
      <c r="G154" s="248"/>
      <c r="H154" s="248"/>
      <c r="I154" s="248" t="s">
        <v>66</v>
      </c>
      <c r="J154" s="285"/>
      <c r="K154" s="285"/>
      <c r="L154" s="295">
        <v>-256.09095157553611</v>
      </c>
      <c r="M154" s="251"/>
      <c r="N154" s="295">
        <v>12.33621086754802</v>
      </c>
      <c r="Q154" s="263"/>
      <c r="R154" s="263"/>
    </row>
    <row r="155" spans="1:18" s="246" customFormat="1" x14ac:dyDescent="0.3">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
      <c r="A156" s="241"/>
      <c r="B156" s="247"/>
      <c r="C156" s="248"/>
      <c r="D156" s="248"/>
      <c r="E156" s="248"/>
      <c r="F156" s="248"/>
      <c r="G156" s="248"/>
      <c r="H156" s="248"/>
      <c r="I156" s="285"/>
      <c r="J156" s="285"/>
      <c r="K156" s="285"/>
      <c r="L156" s="310"/>
      <c r="M156" s="266"/>
      <c r="N156" s="310"/>
      <c r="Q156" s="263"/>
      <c r="R156" s="263"/>
    </row>
    <row r="157" spans="1:18" s="246" customFormat="1" x14ac:dyDescent="0.3">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
      <c r="A158" s="241"/>
      <c r="B158" s="247"/>
      <c r="C158" s="248"/>
      <c r="D158" s="248" t="s">
        <v>41</v>
      </c>
      <c r="E158" s="248"/>
      <c r="F158" s="248"/>
      <c r="G158" s="248"/>
      <c r="H158" s="248"/>
      <c r="I158" s="285"/>
      <c r="J158" s="285"/>
      <c r="K158" s="285"/>
      <c r="L158" s="310"/>
      <c r="M158" s="266"/>
      <c r="N158" s="310"/>
      <c r="Q158" s="263"/>
    </row>
    <row r="159" spans="1:18" s="246" customFormat="1" x14ac:dyDescent="0.3">
      <c r="A159" s="241"/>
      <c r="B159" s="247"/>
      <c r="C159" s="248"/>
      <c r="D159" s="248"/>
      <c r="E159" s="248"/>
      <c r="F159" s="248"/>
      <c r="G159" s="248"/>
      <c r="H159" s="248"/>
      <c r="I159" s="285"/>
      <c r="J159" s="285"/>
      <c r="K159" s="285"/>
      <c r="L159" s="310"/>
      <c r="M159" s="266"/>
      <c r="N159" s="310"/>
      <c r="Q159" s="263"/>
    </row>
    <row r="160" spans="1:18" s="246" customFormat="1" x14ac:dyDescent="0.3">
      <c r="A160" s="314"/>
      <c r="B160" s="315"/>
      <c r="C160" s="316"/>
      <c r="D160" s="316"/>
      <c r="E160" s="316"/>
      <c r="F160" s="316"/>
      <c r="G160" s="316"/>
      <c r="H160" s="316"/>
      <c r="I160" s="317"/>
      <c r="J160" s="317"/>
      <c r="K160" s="317"/>
      <c r="L160" s="318"/>
      <c r="M160" s="319"/>
      <c r="N160" s="318"/>
      <c r="Q160" s="263"/>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6" spans="1:14" s="246" customFormat="1" x14ac:dyDescent="0.3">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3:IV536"/>
  <sheetViews>
    <sheetView showGridLines="0" view="pageBreakPreview" zoomScale="90" zoomScaleNormal="100" zoomScaleSheetLayoutView="90" workbookViewId="0">
      <pane xSplit="4" ySplit="10" topLeftCell="E193" activePane="bottomRight" state="frozen"/>
      <selection pane="topRight"/>
      <selection pane="bottomLeft"/>
      <selection pane="bottomRight"/>
    </sheetView>
  </sheetViews>
  <sheetFormatPr defaultColWidth="9.109375" defaultRowHeight="13.2" x14ac:dyDescent="0.25"/>
  <cols>
    <col min="1" max="1" width="4.33203125" style="84" customWidth="1"/>
    <col min="2" max="2" width="3.33203125" style="84" customWidth="1"/>
    <col min="3" max="3" width="4.5546875" style="84" customWidth="1"/>
    <col min="4" max="4" width="12.44140625" style="84" customWidth="1"/>
    <col min="5" max="5" width="10.109375" style="84" customWidth="1"/>
    <col min="6" max="6" width="4.5546875" style="84" customWidth="1"/>
    <col min="7" max="7" width="11.5546875" style="321" customWidth="1"/>
    <col min="8" max="8" width="4.33203125" style="321" customWidth="1"/>
    <col min="9" max="9" width="11.88671875" style="321" customWidth="1"/>
    <col min="10" max="10" width="15.6640625" style="138" customWidth="1"/>
    <col min="11" max="11" width="10.88671875" style="322" customWidth="1"/>
    <col min="12" max="12" width="9.6640625" style="321" customWidth="1"/>
    <col min="13" max="13" width="3.88671875" style="321" customWidth="1"/>
    <col min="14" max="14" width="11.5546875" style="321" customWidth="1"/>
    <col min="15" max="15" width="3.5546875" style="84" customWidth="1"/>
    <col min="16" max="16" width="10.33203125" style="84" customWidth="1"/>
    <col min="17" max="17" width="14.33203125" style="324" bestFit="1" customWidth="1"/>
    <col min="18" max="16384" width="9.109375" style="84"/>
  </cols>
  <sheetData>
    <row r="3" spans="1:256" ht="17.399999999999999" x14ac:dyDescent="0.3">
      <c r="B3" s="320" t="s">
        <v>69</v>
      </c>
      <c r="L3" s="323"/>
      <c r="M3" s="323"/>
    </row>
    <row r="4" spans="1:256" ht="28.5" customHeight="1" x14ac:dyDescent="0.25"/>
    <row r="5" spans="1:256" x14ac:dyDescent="0.25">
      <c r="H5" s="325"/>
      <c r="I5" s="325"/>
      <c r="K5" s="326"/>
    </row>
    <row r="6" spans="1:256" x14ac:dyDescent="0.25">
      <c r="G6" s="325" t="s">
        <v>2</v>
      </c>
      <c r="N6" s="325" t="s">
        <v>3</v>
      </c>
    </row>
    <row r="7" spans="1:256" x14ac:dyDescent="0.25">
      <c r="B7" s="84" t="s">
        <v>70</v>
      </c>
    </row>
    <row r="8" spans="1:256" x14ac:dyDescent="0.25">
      <c r="C8" s="327"/>
      <c r="H8" s="325"/>
      <c r="I8" s="325"/>
      <c r="K8" s="326"/>
      <c r="N8" s="325"/>
      <c r="O8" s="86"/>
      <c r="P8" s="86"/>
    </row>
    <row r="9" spans="1:256" ht="22.5" customHeight="1" x14ac:dyDescent="0.3">
      <c r="E9" s="73" t="s">
        <v>71</v>
      </c>
      <c r="F9" s="73"/>
      <c r="G9" s="73" t="s">
        <v>72</v>
      </c>
      <c r="H9" s="328"/>
      <c r="I9" s="73" t="s">
        <v>73</v>
      </c>
      <c r="K9" s="139"/>
      <c r="L9" s="73" t="s">
        <v>71</v>
      </c>
      <c r="M9" s="73"/>
      <c r="N9" s="73" t="s">
        <v>72</v>
      </c>
      <c r="O9" s="328"/>
      <c r="P9" s="73" t="s">
        <v>73</v>
      </c>
    </row>
    <row r="10" spans="1:256" s="74" customFormat="1" ht="15" customHeight="1" x14ac:dyDescent="0.25">
      <c r="J10" s="138"/>
      <c r="K10" s="329"/>
      <c r="Q10" s="328"/>
    </row>
    <row r="11" spans="1:256" ht="15" customHeight="1" x14ac:dyDescent="0.25">
      <c r="B11" s="78"/>
      <c r="G11" s="140"/>
      <c r="H11" s="140"/>
      <c r="I11" s="140"/>
      <c r="K11" s="141"/>
      <c r="L11" s="96"/>
      <c r="M11" s="96"/>
      <c r="N11" s="140"/>
      <c r="P11" s="86"/>
    </row>
    <row r="12" spans="1:256" s="74" customFormat="1" ht="15.75" customHeight="1" x14ac:dyDescent="0.25">
      <c r="A12" s="330"/>
      <c r="B12" s="84"/>
      <c r="C12" s="330" t="s">
        <v>240</v>
      </c>
      <c r="D12" s="330"/>
      <c r="E12" s="142">
        <v>35741.510432524796</v>
      </c>
      <c r="F12" s="142"/>
      <c r="G12" s="143">
        <v>-22633.547363919999</v>
      </c>
      <c r="H12" s="143"/>
      <c r="I12" s="143">
        <v>13107.963068604797</v>
      </c>
      <c r="J12" s="138"/>
      <c r="K12" s="144"/>
      <c r="L12" s="145">
        <v>9894.7801241024008</v>
      </c>
      <c r="M12" s="145"/>
      <c r="N12" s="143">
        <v>-9802.8378316899998</v>
      </c>
      <c r="O12" s="145"/>
      <c r="P12" s="143">
        <v>91.942292412401002</v>
      </c>
      <c r="Q12" s="331"/>
      <c r="R12" s="84"/>
      <c r="S12" s="142"/>
      <c r="T12" s="330"/>
      <c r="U12" s="84"/>
      <c r="V12" s="142"/>
      <c r="W12" s="330"/>
      <c r="X12" s="84"/>
      <c r="Y12" s="142"/>
      <c r="Z12" s="330"/>
      <c r="AA12" s="84"/>
      <c r="AB12" s="142"/>
      <c r="AC12" s="330"/>
      <c r="AD12" s="84"/>
      <c r="AE12" s="142"/>
      <c r="AF12" s="330"/>
      <c r="AG12" s="84"/>
      <c r="AH12" s="142"/>
      <c r="AI12" s="330"/>
      <c r="AJ12" s="84"/>
      <c r="AK12" s="142"/>
      <c r="AL12" s="330"/>
      <c r="AM12" s="84"/>
      <c r="AN12" s="142"/>
      <c r="AO12" s="330"/>
      <c r="AP12" s="84"/>
      <c r="AQ12" s="142"/>
      <c r="AR12" s="330"/>
      <c r="AS12" s="84"/>
      <c r="AT12" s="142"/>
      <c r="AU12" s="330"/>
      <c r="AV12" s="84"/>
      <c r="AW12" s="142"/>
      <c r="AX12" s="330"/>
      <c r="AY12" s="84"/>
      <c r="AZ12" s="142"/>
      <c r="BA12" s="330"/>
      <c r="BB12" s="84"/>
      <c r="BC12" s="142"/>
      <c r="BD12" s="330"/>
      <c r="BE12" s="84"/>
      <c r="BF12" s="142"/>
      <c r="BG12" s="330"/>
      <c r="BH12" s="84"/>
      <c r="BI12" s="142"/>
      <c r="BJ12" s="330"/>
      <c r="BK12" s="84"/>
      <c r="BL12" s="142"/>
      <c r="BM12" s="330"/>
      <c r="BN12" s="84"/>
      <c r="BO12" s="142"/>
      <c r="BP12" s="330"/>
      <c r="BQ12" s="84"/>
      <c r="BR12" s="142"/>
      <c r="BS12" s="330"/>
      <c r="BT12" s="84"/>
      <c r="BU12" s="142"/>
      <c r="BV12" s="330"/>
      <c r="BW12" s="84"/>
      <c r="BX12" s="142"/>
      <c r="BY12" s="330"/>
      <c r="BZ12" s="84"/>
      <c r="CA12" s="142"/>
      <c r="CB12" s="330"/>
      <c r="CC12" s="84"/>
      <c r="CD12" s="142"/>
      <c r="CE12" s="330"/>
      <c r="CF12" s="84"/>
      <c r="CG12" s="142"/>
      <c r="CH12" s="330"/>
      <c r="CI12" s="84"/>
      <c r="CJ12" s="142"/>
      <c r="CK12" s="330"/>
      <c r="CL12" s="84"/>
      <c r="CM12" s="142"/>
      <c r="CN12" s="330"/>
      <c r="CO12" s="84"/>
      <c r="CP12" s="142"/>
      <c r="CQ12" s="330"/>
      <c r="CR12" s="84"/>
      <c r="CS12" s="142"/>
      <c r="CT12" s="330"/>
      <c r="CU12" s="84"/>
      <c r="CV12" s="142"/>
      <c r="CW12" s="330"/>
      <c r="CX12" s="84"/>
      <c r="CY12" s="142"/>
      <c r="CZ12" s="330"/>
      <c r="DA12" s="84"/>
      <c r="DB12" s="142"/>
      <c r="DC12" s="330"/>
      <c r="DD12" s="84"/>
      <c r="DE12" s="142"/>
      <c r="DF12" s="330"/>
      <c r="DG12" s="84"/>
      <c r="DH12" s="142"/>
      <c r="DI12" s="330"/>
      <c r="DJ12" s="84"/>
      <c r="DK12" s="142"/>
      <c r="DL12" s="330"/>
      <c r="DM12" s="84"/>
      <c r="DN12" s="142"/>
      <c r="DO12" s="330"/>
      <c r="DP12" s="84"/>
      <c r="DQ12" s="142"/>
      <c r="DR12" s="330"/>
      <c r="DS12" s="84"/>
      <c r="DT12" s="142"/>
      <c r="DU12" s="330"/>
      <c r="DV12" s="84"/>
      <c r="DW12" s="142"/>
      <c r="DX12" s="330"/>
      <c r="DY12" s="84"/>
      <c r="DZ12" s="142"/>
      <c r="EA12" s="330"/>
      <c r="EB12" s="84"/>
      <c r="EC12" s="142"/>
      <c r="ED12" s="330"/>
      <c r="EE12" s="84"/>
      <c r="EF12" s="142"/>
      <c r="EG12" s="330"/>
      <c r="EH12" s="84"/>
      <c r="EI12" s="142"/>
      <c r="EJ12" s="330"/>
      <c r="EK12" s="84"/>
      <c r="EL12" s="142"/>
      <c r="EM12" s="330"/>
      <c r="EN12" s="84"/>
      <c r="EO12" s="142"/>
      <c r="EP12" s="330"/>
      <c r="EQ12" s="84"/>
      <c r="ER12" s="142"/>
      <c r="ES12" s="330"/>
      <c r="ET12" s="84"/>
      <c r="EU12" s="142"/>
      <c r="EV12" s="330"/>
      <c r="EW12" s="84"/>
      <c r="EX12" s="142"/>
      <c r="EY12" s="330"/>
      <c r="EZ12" s="84"/>
      <c r="FA12" s="142"/>
      <c r="FB12" s="330"/>
      <c r="FC12" s="84"/>
      <c r="FD12" s="142"/>
      <c r="FE12" s="330"/>
      <c r="FF12" s="84"/>
      <c r="FG12" s="142"/>
      <c r="FH12" s="330"/>
      <c r="FI12" s="84"/>
      <c r="FJ12" s="142"/>
      <c r="FK12" s="330"/>
      <c r="FL12" s="84"/>
      <c r="FM12" s="142"/>
      <c r="FN12" s="330"/>
      <c r="FO12" s="84"/>
      <c r="FP12" s="142"/>
      <c r="FQ12" s="330"/>
      <c r="FR12" s="84"/>
      <c r="FS12" s="142"/>
      <c r="FT12" s="330"/>
      <c r="FU12" s="84"/>
      <c r="FV12" s="142"/>
      <c r="FW12" s="330"/>
      <c r="FX12" s="84"/>
      <c r="FY12" s="142"/>
      <c r="FZ12" s="330"/>
      <c r="GA12" s="84"/>
      <c r="GB12" s="142"/>
      <c r="GC12" s="330"/>
      <c r="GD12" s="84"/>
      <c r="GE12" s="142"/>
      <c r="GF12" s="330"/>
      <c r="GG12" s="84"/>
      <c r="GH12" s="142"/>
      <c r="GI12" s="330"/>
      <c r="GJ12" s="84"/>
      <c r="GK12" s="142"/>
      <c r="GL12" s="330"/>
      <c r="GM12" s="84"/>
      <c r="GN12" s="142"/>
      <c r="GO12" s="330"/>
      <c r="GP12" s="84"/>
      <c r="GQ12" s="142"/>
      <c r="GR12" s="330"/>
      <c r="GS12" s="84"/>
      <c r="GT12" s="142"/>
      <c r="GU12" s="330"/>
      <c r="GV12" s="84"/>
      <c r="GW12" s="142"/>
      <c r="GX12" s="330"/>
      <c r="GY12" s="84"/>
      <c r="GZ12" s="142"/>
      <c r="HA12" s="330"/>
      <c r="HB12" s="84"/>
      <c r="HC12" s="142"/>
      <c r="HD12" s="330"/>
      <c r="HE12" s="84"/>
      <c r="HF12" s="142"/>
      <c r="HG12" s="330"/>
      <c r="HH12" s="84"/>
      <c r="HI12" s="142"/>
      <c r="HJ12" s="330"/>
      <c r="HK12" s="84"/>
      <c r="HL12" s="142"/>
      <c r="HM12" s="330"/>
      <c r="HN12" s="84"/>
      <c r="HO12" s="142"/>
      <c r="HP12" s="330"/>
      <c r="HQ12" s="84"/>
      <c r="HR12" s="142"/>
      <c r="HS12" s="330"/>
      <c r="HT12" s="84"/>
      <c r="HU12" s="142"/>
      <c r="HV12" s="330"/>
      <c r="HW12" s="84"/>
      <c r="HX12" s="142"/>
      <c r="HY12" s="330"/>
      <c r="HZ12" s="84"/>
      <c r="IA12" s="142"/>
      <c r="IB12" s="330"/>
      <c r="IC12" s="84"/>
      <c r="ID12" s="142"/>
      <c r="IE12" s="330"/>
      <c r="IF12" s="84"/>
      <c r="IG12" s="142"/>
      <c r="IH12" s="330"/>
      <c r="II12" s="84"/>
      <c r="IJ12" s="142"/>
      <c r="IK12" s="330"/>
      <c r="IL12" s="84"/>
      <c r="IM12" s="142"/>
      <c r="IN12" s="330"/>
      <c r="IO12" s="84"/>
      <c r="IP12" s="142"/>
      <c r="IQ12" s="330"/>
      <c r="IR12" s="84"/>
      <c r="IS12" s="142"/>
      <c r="IT12" s="330"/>
      <c r="IU12" s="84"/>
      <c r="IV12" s="142"/>
    </row>
    <row r="13" spans="1:256" s="74" customFormat="1" ht="15.75" customHeight="1" x14ac:dyDescent="0.25">
      <c r="A13" s="330"/>
      <c r="B13" s="84"/>
      <c r="C13" s="330" t="s">
        <v>241</v>
      </c>
      <c r="D13" s="330"/>
      <c r="E13" s="142">
        <v>35492.650011494406</v>
      </c>
      <c r="F13" s="142"/>
      <c r="G13" s="143">
        <v>-22444.413612</v>
      </c>
      <c r="H13" s="143"/>
      <c r="I13" s="143">
        <v>13048.236399494406</v>
      </c>
      <c r="J13" s="138"/>
      <c r="L13" s="145">
        <v>6636.5198358152002</v>
      </c>
      <c r="M13" s="145"/>
      <c r="N13" s="143">
        <v>-6487.6884117239997</v>
      </c>
      <c r="O13" s="145"/>
      <c r="P13" s="143">
        <v>148.83142409120046</v>
      </c>
      <c r="Q13" s="331"/>
      <c r="R13" s="84"/>
      <c r="S13" s="142"/>
      <c r="T13" s="330"/>
      <c r="U13" s="84"/>
      <c r="V13" s="142"/>
      <c r="W13" s="330"/>
      <c r="X13" s="84"/>
      <c r="Y13" s="142"/>
      <c r="Z13" s="330"/>
      <c r="AA13" s="84"/>
      <c r="AB13" s="142"/>
      <c r="AC13" s="330"/>
      <c r="AD13" s="84"/>
      <c r="AE13" s="142"/>
      <c r="AF13" s="330"/>
      <c r="AG13" s="84"/>
      <c r="AH13" s="142"/>
      <c r="AI13" s="330"/>
      <c r="AJ13" s="84"/>
      <c r="AK13" s="142"/>
      <c r="AL13" s="330"/>
      <c r="AM13" s="84"/>
      <c r="AN13" s="142"/>
      <c r="AO13" s="330"/>
      <c r="AP13" s="84"/>
      <c r="AQ13" s="142"/>
      <c r="AR13" s="330"/>
      <c r="AS13" s="84"/>
      <c r="AT13" s="142"/>
      <c r="AU13" s="330"/>
      <c r="AV13" s="84"/>
      <c r="AW13" s="142"/>
      <c r="AX13" s="330"/>
      <c r="AY13" s="84"/>
      <c r="AZ13" s="142"/>
      <c r="BA13" s="330"/>
      <c r="BB13" s="84"/>
      <c r="BC13" s="142"/>
      <c r="BD13" s="330"/>
      <c r="BE13" s="84"/>
      <c r="BF13" s="142"/>
      <c r="BG13" s="330"/>
      <c r="BH13" s="84"/>
      <c r="BI13" s="142"/>
      <c r="BJ13" s="330"/>
      <c r="BK13" s="84"/>
      <c r="BL13" s="142"/>
      <c r="BM13" s="330"/>
      <c r="BN13" s="84"/>
      <c r="BO13" s="142"/>
      <c r="BP13" s="330"/>
      <c r="BQ13" s="84"/>
      <c r="BR13" s="142"/>
      <c r="BS13" s="330"/>
      <c r="BT13" s="84"/>
      <c r="BU13" s="142"/>
      <c r="BV13" s="330"/>
      <c r="BW13" s="84"/>
      <c r="BX13" s="142"/>
      <c r="BY13" s="330"/>
      <c r="BZ13" s="84"/>
      <c r="CA13" s="142"/>
      <c r="CB13" s="330"/>
      <c r="CC13" s="84"/>
      <c r="CD13" s="142"/>
      <c r="CE13" s="330"/>
      <c r="CF13" s="84"/>
      <c r="CG13" s="142"/>
      <c r="CH13" s="330"/>
      <c r="CI13" s="84"/>
      <c r="CJ13" s="142"/>
      <c r="CK13" s="330"/>
      <c r="CL13" s="84"/>
      <c r="CM13" s="142"/>
      <c r="CN13" s="330"/>
      <c r="CO13" s="84"/>
      <c r="CP13" s="142"/>
      <c r="CQ13" s="330"/>
      <c r="CR13" s="84"/>
      <c r="CS13" s="142"/>
      <c r="CT13" s="330"/>
      <c r="CU13" s="84"/>
      <c r="CV13" s="142"/>
      <c r="CW13" s="330"/>
      <c r="CX13" s="84"/>
      <c r="CY13" s="142"/>
      <c r="CZ13" s="330"/>
      <c r="DA13" s="84"/>
      <c r="DB13" s="142"/>
      <c r="DC13" s="330"/>
      <c r="DD13" s="84"/>
      <c r="DE13" s="142"/>
      <c r="DF13" s="330"/>
      <c r="DG13" s="84"/>
      <c r="DH13" s="142"/>
      <c r="DI13" s="330"/>
      <c r="DJ13" s="84"/>
      <c r="DK13" s="142"/>
      <c r="DL13" s="330"/>
      <c r="DM13" s="84"/>
      <c r="DN13" s="142"/>
      <c r="DO13" s="330"/>
      <c r="DP13" s="84"/>
      <c r="DQ13" s="142"/>
      <c r="DR13" s="330"/>
      <c r="DS13" s="84"/>
      <c r="DT13" s="142"/>
      <c r="DU13" s="330"/>
      <c r="DV13" s="84"/>
      <c r="DW13" s="142"/>
      <c r="DX13" s="330"/>
      <c r="DY13" s="84"/>
      <c r="DZ13" s="142"/>
      <c r="EA13" s="330"/>
      <c r="EB13" s="84"/>
      <c r="EC13" s="142"/>
      <c r="ED13" s="330"/>
      <c r="EE13" s="84"/>
      <c r="EF13" s="142"/>
      <c r="EG13" s="330"/>
      <c r="EH13" s="84"/>
      <c r="EI13" s="142"/>
      <c r="EJ13" s="330"/>
      <c r="EK13" s="84"/>
      <c r="EL13" s="142"/>
      <c r="EM13" s="330"/>
      <c r="EN13" s="84"/>
      <c r="EO13" s="142"/>
      <c r="EP13" s="330"/>
      <c r="EQ13" s="84"/>
      <c r="ER13" s="142"/>
      <c r="ES13" s="330"/>
      <c r="ET13" s="84"/>
      <c r="EU13" s="142"/>
      <c r="EV13" s="330"/>
      <c r="EW13" s="84"/>
      <c r="EX13" s="142"/>
      <c r="EY13" s="330"/>
      <c r="EZ13" s="84"/>
      <c r="FA13" s="142"/>
      <c r="FB13" s="330"/>
      <c r="FC13" s="84"/>
      <c r="FD13" s="142"/>
      <c r="FE13" s="330"/>
      <c r="FF13" s="84"/>
      <c r="FG13" s="142"/>
      <c r="FH13" s="330"/>
      <c r="FI13" s="84"/>
      <c r="FJ13" s="142"/>
      <c r="FK13" s="330"/>
      <c r="FL13" s="84"/>
      <c r="FM13" s="142"/>
      <c r="FN13" s="330"/>
      <c r="FO13" s="84"/>
      <c r="FP13" s="142"/>
      <c r="FQ13" s="330"/>
      <c r="FR13" s="84"/>
      <c r="FS13" s="142"/>
      <c r="FT13" s="330"/>
      <c r="FU13" s="84"/>
      <c r="FV13" s="142"/>
      <c r="FW13" s="330"/>
      <c r="FX13" s="84"/>
      <c r="FY13" s="142"/>
      <c r="FZ13" s="330"/>
      <c r="GA13" s="84"/>
      <c r="GB13" s="142"/>
      <c r="GC13" s="330"/>
      <c r="GD13" s="84"/>
      <c r="GE13" s="142"/>
      <c r="GF13" s="330"/>
      <c r="GG13" s="84"/>
      <c r="GH13" s="142"/>
      <c r="GI13" s="330"/>
      <c r="GJ13" s="84"/>
      <c r="GK13" s="142"/>
      <c r="GL13" s="330"/>
      <c r="GM13" s="84"/>
      <c r="GN13" s="142"/>
      <c r="GO13" s="330"/>
      <c r="GP13" s="84"/>
      <c r="GQ13" s="142"/>
      <c r="GR13" s="330"/>
      <c r="GS13" s="84"/>
      <c r="GT13" s="142"/>
      <c r="GU13" s="330"/>
      <c r="GV13" s="84"/>
      <c r="GW13" s="142"/>
      <c r="GX13" s="330"/>
      <c r="GY13" s="84"/>
      <c r="GZ13" s="142"/>
      <c r="HA13" s="330"/>
      <c r="HB13" s="84"/>
      <c r="HC13" s="142"/>
      <c r="HD13" s="330"/>
      <c r="HE13" s="84"/>
      <c r="HF13" s="142"/>
      <c r="HG13" s="330"/>
      <c r="HH13" s="84"/>
      <c r="HI13" s="142"/>
      <c r="HJ13" s="330"/>
      <c r="HK13" s="84"/>
      <c r="HL13" s="142"/>
      <c r="HM13" s="330"/>
      <c r="HN13" s="84"/>
      <c r="HO13" s="142"/>
      <c r="HP13" s="330"/>
      <c r="HQ13" s="84"/>
      <c r="HR13" s="142"/>
      <c r="HS13" s="330"/>
      <c r="HT13" s="84"/>
      <c r="HU13" s="142"/>
      <c r="HV13" s="330"/>
      <c r="HW13" s="84"/>
      <c r="HX13" s="142"/>
      <c r="HY13" s="330"/>
      <c r="HZ13" s="84"/>
      <c r="IA13" s="142"/>
      <c r="IB13" s="330"/>
      <c r="IC13" s="84"/>
      <c r="ID13" s="142"/>
      <c r="IE13" s="330"/>
      <c r="IF13" s="84"/>
      <c r="IG13" s="142"/>
      <c r="IH13" s="330"/>
      <c r="II13" s="84"/>
      <c r="IJ13" s="142"/>
      <c r="IK13" s="330"/>
      <c r="IL13" s="84"/>
      <c r="IM13" s="142"/>
      <c r="IN13" s="330"/>
      <c r="IO13" s="84"/>
      <c r="IP13" s="142"/>
      <c r="IQ13" s="330"/>
      <c r="IR13" s="84"/>
      <c r="IS13" s="142"/>
      <c r="IT13" s="330"/>
      <c r="IU13" s="84"/>
      <c r="IV13" s="142"/>
    </row>
    <row r="14" spans="1:256" s="74" customFormat="1" ht="15.75" customHeight="1" x14ac:dyDescent="0.25">
      <c r="A14" s="330"/>
      <c r="B14" s="84"/>
      <c r="C14" s="330" t="s">
        <v>242</v>
      </c>
      <c r="D14" s="330"/>
      <c r="E14" s="142">
        <v>35702.488226246991</v>
      </c>
      <c r="F14" s="142"/>
      <c r="G14" s="143">
        <v>-21799.885320000001</v>
      </c>
      <c r="H14" s="143"/>
      <c r="I14" s="143">
        <v>13902.60290624699</v>
      </c>
      <c r="J14" s="138"/>
      <c r="L14" s="145">
        <v>11223.190579368</v>
      </c>
      <c r="M14" s="145"/>
      <c r="N14" s="143">
        <v>-11168.337919422998</v>
      </c>
      <c r="O14" s="145"/>
      <c r="P14" s="143">
        <v>54.852659945001506</v>
      </c>
      <c r="Q14" s="331"/>
      <c r="R14" s="84"/>
      <c r="S14" s="142"/>
      <c r="T14" s="330"/>
      <c r="U14" s="84"/>
      <c r="V14" s="142"/>
      <c r="W14" s="330"/>
      <c r="X14" s="84"/>
      <c r="Y14" s="142"/>
      <c r="Z14" s="330"/>
      <c r="AA14" s="84"/>
      <c r="AB14" s="142"/>
      <c r="AC14" s="330"/>
      <c r="AD14" s="84"/>
      <c r="AE14" s="142"/>
      <c r="AF14" s="330"/>
      <c r="AG14" s="84"/>
      <c r="AH14" s="142"/>
      <c r="AI14" s="330"/>
      <c r="AJ14" s="84"/>
      <c r="AK14" s="142"/>
      <c r="AL14" s="330"/>
      <c r="AM14" s="84"/>
      <c r="AN14" s="142"/>
      <c r="AO14" s="330"/>
      <c r="AP14" s="84"/>
      <c r="AQ14" s="142"/>
      <c r="AR14" s="330"/>
      <c r="AS14" s="84"/>
      <c r="AT14" s="142"/>
      <c r="AU14" s="330"/>
      <c r="AV14" s="84"/>
      <c r="AW14" s="142"/>
      <c r="AX14" s="330"/>
      <c r="AY14" s="84"/>
      <c r="AZ14" s="142"/>
      <c r="BA14" s="330"/>
      <c r="BB14" s="84"/>
      <c r="BC14" s="142"/>
      <c r="BD14" s="330"/>
      <c r="BE14" s="84"/>
      <c r="BF14" s="142"/>
      <c r="BG14" s="330"/>
      <c r="BH14" s="84"/>
      <c r="BI14" s="142"/>
      <c r="BJ14" s="330"/>
      <c r="BK14" s="84"/>
      <c r="BL14" s="142"/>
      <c r="BM14" s="330"/>
      <c r="BN14" s="84"/>
      <c r="BO14" s="142"/>
      <c r="BP14" s="330"/>
      <c r="BQ14" s="84"/>
      <c r="BR14" s="142"/>
      <c r="BS14" s="330"/>
      <c r="BT14" s="84"/>
      <c r="BU14" s="142"/>
      <c r="BV14" s="330"/>
      <c r="BW14" s="84"/>
      <c r="BX14" s="142"/>
      <c r="BY14" s="330"/>
      <c r="BZ14" s="84"/>
      <c r="CA14" s="142"/>
      <c r="CB14" s="330"/>
      <c r="CC14" s="84"/>
      <c r="CD14" s="142"/>
      <c r="CE14" s="330"/>
      <c r="CF14" s="84"/>
      <c r="CG14" s="142"/>
      <c r="CH14" s="330"/>
      <c r="CI14" s="84"/>
      <c r="CJ14" s="142"/>
      <c r="CK14" s="330"/>
      <c r="CL14" s="84"/>
      <c r="CM14" s="142"/>
      <c r="CN14" s="330"/>
      <c r="CO14" s="84"/>
      <c r="CP14" s="142"/>
      <c r="CQ14" s="330"/>
      <c r="CR14" s="84"/>
      <c r="CS14" s="142"/>
      <c r="CT14" s="330"/>
      <c r="CU14" s="84"/>
      <c r="CV14" s="142"/>
      <c r="CW14" s="330"/>
      <c r="CX14" s="84"/>
      <c r="CY14" s="142"/>
      <c r="CZ14" s="330"/>
      <c r="DA14" s="84"/>
      <c r="DB14" s="142"/>
      <c r="DC14" s="330"/>
      <c r="DD14" s="84"/>
      <c r="DE14" s="142"/>
      <c r="DF14" s="330"/>
      <c r="DG14" s="84"/>
      <c r="DH14" s="142"/>
      <c r="DI14" s="330"/>
      <c r="DJ14" s="84"/>
      <c r="DK14" s="142"/>
      <c r="DL14" s="330"/>
      <c r="DM14" s="84"/>
      <c r="DN14" s="142"/>
      <c r="DO14" s="330"/>
      <c r="DP14" s="84"/>
      <c r="DQ14" s="142"/>
      <c r="DR14" s="330"/>
      <c r="DS14" s="84"/>
      <c r="DT14" s="142"/>
      <c r="DU14" s="330"/>
      <c r="DV14" s="84"/>
      <c r="DW14" s="142"/>
      <c r="DX14" s="330"/>
      <c r="DY14" s="84"/>
      <c r="DZ14" s="142"/>
      <c r="EA14" s="330"/>
      <c r="EB14" s="84"/>
      <c r="EC14" s="142"/>
      <c r="ED14" s="330"/>
      <c r="EE14" s="84"/>
      <c r="EF14" s="142"/>
      <c r="EG14" s="330"/>
      <c r="EH14" s="84"/>
      <c r="EI14" s="142"/>
      <c r="EJ14" s="330"/>
      <c r="EK14" s="84"/>
      <c r="EL14" s="142"/>
      <c r="EM14" s="330"/>
      <c r="EN14" s="84"/>
      <c r="EO14" s="142"/>
      <c r="EP14" s="330"/>
      <c r="EQ14" s="84"/>
      <c r="ER14" s="142"/>
      <c r="ES14" s="330"/>
      <c r="ET14" s="84"/>
      <c r="EU14" s="142"/>
      <c r="EV14" s="330"/>
      <c r="EW14" s="84"/>
      <c r="EX14" s="142"/>
      <c r="EY14" s="330"/>
      <c r="EZ14" s="84"/>
      <c r="FA14" s="142"/>
      <c r="FB14" s="330"/>
      <c r="FC14" s="84"/>
      <c r="FD14" s="142"/>
      <c r="FE14" s="330"/>
      <c r="FF14" s="84"/>
      <c r="FG14" s="142"/>
      <c r="FH14" s="330"/>
      <c r="FI14" s="84"/>
      <c r="FJ14" s="142"/>
      <c r="FK14" s="330"/>
      <c r="FL14" s="84"/>
      <c r="FM14" s="142"/>
      <c r="FN14" s="330"/>
      <c r="FO14" s="84"/>
      <c r="FP14" s="142"/>
      <c r="FQ14" s="330"/>
      <c r="FR14" s="84"/>
      <c r="FS14" s="142"/>
      <c r="FT14" s="330"/>
      <c r="FU14" s="84"/>
      <c r="FV14" s="142"/>
      <c r="FW14" s="330"/>
      <c r="FX14" s="84"/>
      <c r="FY14" s="142"/>
      <c r="FZ14" s="330"/>
      <c r="GA14" s="84"/>
      <c r="GB14" s="142"/>
      <c r="GC14" s="330"/>
      <c r="GD14" s="84"/>
      <c r="GE14" s="142"/>
      <c r="GF14" s="330"/>
      <c r="GG14" s="84"/>
      <c r="GH14" s="142"/>
      <c r="GI14" s="330"/>
      <c r="GJ14" s="84"/>
      <c r="GK14" s="142"/>
      <c r="GL14" s="330"/>
      <c r="GM14" s="84"/>
      <c r="GN14" s="142"/>
      <c r="GO14" s="330"/>
      <c r="GP14" s="84"/>
      <c r="GQ14" s="142"/>
      <c r="GR14" s="330"/>
      <c r="GS14" s="84"/>
      <c r="GT14" s="142"/>
      <c r="GU14" s="330"/>
      <c r="GV14" s="84"/>
      <c r="GW14" s="142"/>
      <c r="GX14" s="330"/>
      <c r="GY14" s="84"/>
      <c r="GZ14" s="142"/>
      <c r="HA14" s="330"/>
      <c r="HB14" s="84"/>
      <c r="HC14" s="142"/>
      <c r="HD14" s="330"/>
      <c r="HE14" s="84"/>
      <c r="HF14" s="142"/>
      <c r="HG14" s="330"/>
      <c r="HH14" s="84"/>
      <c r="HI14" s="142"/>
      <c r="HJ14" s="330"/>
      <c r="HK14" s="84"/>
      <c r="HL14" s="142"/>
      <c r="HM14" s="330"/>
      <c r="HN14" s="84"/>
      <c r="HO14" s="142"/>
      <c r="HP14" s="330"/>
      <c r="HQ14" s="84"/>
      <c r="HR14" s="142"/>
      <c r="HS14" s="330"/>
      <c r="HT14" s="84"/>
      <c r="HU14" s="142"/>
      <c r="HV14" s="330"/>
      <c r="HW14" s="84"/>
      <c r="HX14" s="142"/>
      <c r="HY14" s="330"/>
      <c r="HZ14" s="84"/>
      <c r="IA14" s="142"/>
      <c r="IB14" s="330"/>
      <c r="IC14" s="84"/>
      <c r="ID14" s="142"/>
      <c r="IE14" s="330"/>
      <c r="IF14" s="84"/>
      <c r="IG14" s="142"/>
      <c r="IH14" s="330"/>
      <c r="II14" s="84"/>
      <c r="IJ14" s="142"/>
      <c r="IK14" s="330"/>
      <c r="IL14" s="84"/>
      <c r="IM14" s="142"/>
      <c r="IN14" s="330"/>
      <c r="IO14" s="84"/>
      <c r="IP14" s="142"/>
      <c r="IQ14" s="330"/>
      <c r="IR14" s="84"/>
      <c r="IS14" s="142"/>
      <c r="IT14" s="330"/>
      <c r="IU14" s="84"/>
      <c r="IV14" s="142"/>
    </row>
    <row r="15" spans="1:256" s="74" customFormat="1" ht="15.75" customHeight="1" x14ac:dyDescent="0.25">
      <c r="A15" s="330"/>
      <c r="B15" s="84"/>
      <c r="C15" s="330" t="s">
        <v>243</v>
      </c>
      <c r="D15" s="330"/>
      <c r="E15" s="142">
        <v>37634.592679963906</v>
      </c>
      <c r="F15" s="142"/>
      <c r="G15" s="143">
        <v>-23683.273852999999</v>
      </c>
      <c r="H15" s="143"/>
      <c r="I15" s="143">
        <v>13951.318826963907</v>
      </c>
      <c r="J15" s="138"/>
      <c r="L15" s="145">
        <v>8728.7143312999997</v>
      </c>
      <c r="M15" s="145"/>
      <c r="N15" s="143">
        <v>-8680.6616370000011</v>
      </c>
      <c r="O15" s="145"/>
      <c r="P15" s="143">
        <v>48.05269429999862</v>
      </c>
      <c r="Q15" s="331"/>
      <c r="R15" s="84"/>
      <c r="S15" s="142"/>
      <c r="T15" s="330"/>
      <c r="U15" s="84"/>
      <c r="V15" s="142"/>
      <c r="W15" s="330"/>
      <c r="X15" s="84"/>
      <c r="Y15" s="142"/>
      <c r="Z15" s="330"/>
      <c r="AA15" s="84"/>
      <c r="AB15" s="142"/>
      <c r="AC15" s="330"/>
      <c r="AD15" s="84"/>
      <c r="AE15" s="142"/>
      <c r="AF15" s="330"/>
      <c r="AG15" s="84"/>
      <c r="AH15" s="142"/>
      <c r="AI15" s="330"/>
      <c r="AJ15" s="84"/>
      <c r="AK15" s="142"/>
      <c r="AL15" s="330"/>
      <c r="AM15" s="84"/>
      <c r="AN15" s="142"/>
      <c r="AO15" s="330"/>
      <c r="AP15" s="84"/>
      <c r="AQ15" s="142"/>
      <c r="AR15" s="330"/>
      <c r="AS15" s="84"/>
      <c r="AT15" s="142"/>
      <c r="AU15" s="330"/>
      <c r="AV15" s="84"/>
      <c r="AW15" s="142"/>
      <c r="AX15" s="330"/>
      <c r="AY15" s="84"/>
      <c r="AZ15" s="142"/>
      <c r="BA15" s="330"/>
      <c r="BB15" s="84"/>
      <c r="BC15" s="142"/>
      <c r="BD15" s="330"/>
      <c r="BE15" s="84"/>
      <c r="BF15" s="142"/>
      <c r="BG15" s="330"/>
      <c r="BH15" s="84"/>
      <c r="BI15" s="142"/>
      <c r="BJ15" s="330"/>
      <c r="BK15" s="84"/>
      <c r="BL15" s="142"/>
      <c r="BM15" s="330"/>
      <c r="BN15" s="84"/>
      <c r="BO15" s="142"/>
      <c r="BP15" s="330"/>
      <c r="BQ15" s="84"/>
      <c r="BR15" s="142"/>
      <c r="BS15" s="330"/>
      <c r="BT15" s="84"/>
      <c r="BU15" s="142"/>
      <c r="BV15" s="330"/>
      <c r="BW15" s="84"/>
      <c r="BX15" s="142"/>
      <c r="BY15" s="330"/>
      <c r="BZ15" s="84"/>
      <c r="CA15" s="142"/>
      <c r="CB15" s="330"/>
      <c r="CC15" s="84"/>
      <c r="CD15" s="142"/>
      <c r="CE15" s="330"/>
      <c r="CF15" s="84"/>
      <c r="CG15" s="142"/>
      <c r="CH15" s="330"/>
      <c r="CI15" s="84"/>
      <c r="CJ15" s="142"/>
      <c r="CK15" s="330"/>
      <c r="CL15" s="84"/>
      <c r="CM15" s="142"/>
      <c r="CN15" s="330"/>
      <c r="CO15" s="84"/>
      <c r="CP15" s="142"/>
      <c r="CQ15" s="330"/>
      <c r="CR15" s="84"/>
      <c r="CS15" s="142"/>
      <c r="CT15" s="330"/>
      <c r="CU15" s="84"/>
      <c r="CV15" s="142"/>
      <c r="CW15" s="330"/>
      <c r="CX15" s="84"/>
      <c r="CY15" s="142"/>
      <c r="CZ15" s="330"/>
      <c r="DA15" s="84"/>
      <c r="DB15" s="142"/>
      <c r="DC15" s="330"/>
      <c r="DD15" s="84"/>
      <c r="DE15" s="142"/>
      <c r="DF15" s="330"/>
      <c r="DG15" s="84"/>
      <c r="DH15" s="142"/>
      <c r="DI15" s="330"/>
      <c r="DJ15" s="84"/>
      <c r="DK15" s="142"/>
      <c r="DL15" s="330"/>
      <c r="DM15" s="84"/>
      <c r="DN15" s="142"/>
      <c r="DO15" s="330"/>
      <c r="DP15" s="84"/>
      <c r="DQ15" s="142"/>
      <c r="DR15" s="330"/>
      <c r="DS15" s="84"/>
      <c r="DT15" s="142"/>
      <c r="DU15" s="330"/>
      <c r="DV15" s="84"/>
      <c r="DW15" s="142"/>
      <c r="DX15" s="330"/>
      <c r="DY15" s="84"/>
      <c r="DZ15" s="142"/>
      <c r="EA15" s="330"/>
      <c r="EB15" s="84"/>
      <c r="EC15" s="142"/>
      <c r="ED15" s="330"/>
      <c r="EE15" s="84"/>
      <c r="EF15" s="142"/>
      <c r="EG15" s="330"/>
      <c r="EH15" s="84"/>
      <c r="EI15" s="142"/>
      <c r="EJ15" s="330"/>
      <c r="EK15" s="84"/>
      <c r="EL15" s="142"/>
      <c r="EM15" s="330"/>
      <c r="EN15" s="84"/>
      <c r="EO15" s="142"/>
      <c r="EP15" s="330"/>
      <c r="EQ15" s="84"/>
      <c r="ER15" s="142"/>
      <c r="ES15" s="330"/>
      <c r="ET15" s="84"/>
      <c r="EU15" s="142"/>
      <c r="EV15" s="330"/>
      <c r="EW15" s="84"/>
      <c r="EX15" s="142"/>
      <c r="EY15" s="330"/>
      <c r="EZ15" s="84"/>
      <c r="FA15" s="142"/>
      <c r="FB15" s="330"/>
      <c r="FC15" s="84"/>
      <c r="FD15" s="142"/>
      <c r="FE15" s="330"/>
      <c r="FF15" s="84"/>
      <c r="FG15" s="142"/>
      <c r="FH15" s="330"/>
      <c r="FI15" s="84"/>
      <c r="FJ15" s="142"/>
      <c r="FK15" s="330"/>
      <c r="FL15" s="84"/>
      <c r="FM15" s="142"/>
      <c r="FN15" s="330"/>
      <c r="FO15" s="84"/>
      <c r="FP15" s="142"/>
      <c r="FQ15" s="330"/>
      <c r="FR15" s="84"/>
      <c r="FS15" s="142"/>
      <c r="FT15" s="330"/>
      <c r="FU15" s="84"/>
      <c r="FV15" s="142"/>
      <c r="FW15" s="330"/>
      <c r="FX15" s="84"/>
      <c r="FY15" s="142"/>
      <c r="FZ15" s="330"/>
      <c r="GA15" s="84"/>
      <c r="GB15" s="142"/>
      <c r="GC15" s="330"/>
      <c r="GD15" s="84"/>
      <c r="GE15" s="142"/>
      <c r="GF15" s="330"/>
      <c r="GG15" s="84"/>
      <c r="GH15" s="142"/>
      <c r="GI15" s="330"/>
      <c r="GJ15" s="84"/>
      <c r="GK15" s="142"/>
      <c r="GL15" s="330"/>
      <c r="GM15" s="84"/>
      <c r="GN15" s="142"/>
      <c r="GO15" s="330"/>
      <c r="GP15" s="84"/>
      <c r="GQ15" s="142"/>
      <c r="GR15" s="330"/>
      <c r="GS15" s="84"/>
      <c r="GT15" s="142"/>
      <c r="GU15" s="330"/>
      <c r="GV15" s="84"/>
      <c r="GW15" s="142"/>
      <c r="GX15" s="330"/>
      <c r="GY15" s="84"/>
      <c r="GZ15" s="142"/>
      <c r="HA15" s="330"/>
      <c r="HB15" s="84"/>
      <c r="HC15" s="142"/>
      <c r="HD15" s="330"/>
      <c r="HE15" s="84"/>
      <c r="HF15" s="142"/>
      <c r="HG15" s="330"/>
      <c r="HH15" s="84"/>
      <c r="HI15" s="142"/>
      <c r="HJ15" s="330"/>
      <c r="HK15" s="84"/>
      <c r="HL15" s="142"/>
      <c r="HM15" s="330"/>
      <c r="HN15" s="84"/>
      <c r="HO15" s="142"/>
      <c r="HP15" s="330"/>
      <c r="HQ15" s="84"/>
      <c r="HR15" s="142"/>
      <c r="HS15" s="330"/>
      <c r="HT15" s="84"/>
      <c r="HU15" s="142"/>
      <c r="HV15" s="330"/>
      <c r="HW15" s="84"/>
      <c r="HX15" s="142"/>
      <c r="HY15" s="330"/>
      <c r="HZ15" s="84"/>
      <c r="IA15" s="142"/>
      <c r="IB15" s="330"/>
      <c r="IC15" s="84"/>
      <c r="ID15" s="142"/>
      <c r="IE15" s="330"/>
      <c r="IF15" s="84"/>
      <c r="IG15" s="142"/>
      <c r="IH15" s="330"/>
      <c r="II15" s="84"/>
      <c r="IJ15" s="142"/>
      <c r="IK15" s="330"/>
      <c r="IL15" s="84"/>
      <c r="IM15" s="142"/>
      <c r="IN15" s="330"/>
      <c r="IO15" s="84"/>
      <c r="IP15" s="142"/>
      <c r="IQ15" s="330"/>
      <c r="IR15" s="84"/>
      <c r="IS15" s="142"/>
      <c r="IT15" s="330"/>
      <c r="IU15" s="84"/>
      <c r="IV15" s="142"/>
    </row>
    <row r="16" spans="1:256" s="74" customFormat="1" ht="15.75" customHeight="1" x14ac:dyDescent="0.25">
      <c r="A16" s="330"/>
      <c r="B16" s="84"/>
      <c r="C16" s="330" t="s">
        <v>244</v>
      </c>
      <c r="D16" s="330"/>
      <c r="E16" s="142">
        <v>41452.042454080554</v>
      </c>
      <c r="F16" s="142"/>
      <c r="G16" s="143">
        <v>-28103.256507000002</v>
      </c>
      <c r="H16" s="143"/>
      <c r="I16" s="143">
        <v>13348.785947080552</v>
      </c>
      <c r="J16" s="138"/>
      <c r="L16" s="145">
        <v>7578.4068277967499</v>
      </c>
      <c r="M16" s="145"/>
      <c r="N16" s="143">
        <v>-7523.3111375990002</v>
      </c>
      <c r="O16" s="145"/>
      <c r="P16" s="143">
        <v>55.095690197749718</v>
      </c>
      <c r="Q16" s="331"/>
      <c r="R16" s="84"/>
      <c r="S16" s="142"/>
      <c r="T16" s="330"/>
      <c r="U16" s="84"/>
      <c r="V16" s="142"/>
      <c r="W16" s="330"/>
      <c r="X16" s="84"/>
      <c r="Y16" s="142"/>
      <c r="Z16" s="330"/>
      <c r="AA16" s="84"/>
      <c r="AB16" s="142"/>
      <c r="AC16" s="330"/>
      <c r="AD16" s="84"/>
      <c r="AE16" s="142"/>
      <c r="AF16" s="330"/>
      <c r="AG16" s="84"/>
      <c r="AH16" s="142"/>
      <c r="AI16" s="330"/>
      <c r="AJ16" s="84"/>
      <c r="AK16" s="142"/>
      <c r="AL16" s="330"/>
      <c r="AM16" s="84"/>
      <c r="AN16" s="142"/>
      <c r="AO16" s="330"/>
      <c r="AP16" s="84"/>
      <c r="AQ16" s="142"/>
      <c r="AR16" s="330"/>
      <c r="AS16" s="84"/>
      <c r="AT16" s="142"/>
      <c r="AU16" s="330"/>
      <c r="AV16" s="84"/>
      <c r="AW16" s="142"/>
      <c r="AX16" s="330"/>
      <c r="AY16" s="84"/>
      <c r="AZ16" s="142"/>
      <c r="BA16" s="330"/>
      <c r="BB16" s="84"/>
      <c r="BC16" s="142"/>
      <c r="BD16" s="330"/>
      <c r="BE16" s="84"/>
      <c r="BF16" s="142"/>
      <c r="BG16" s="330"/>
      <c r="BH16" s="84"/>
      <c r="BI16" s="142"/>
      <c r="BJ16" s="330"/>
      <c r="BK16" s="84"/>
      <c r="BL16" s="142"/>
      <c r="BM16" s="330"/>
      <c r="BN16" s="84"/>
      <c r="BO16" s="142"/>
      <c r="BP16" s="330"/>
      <c r="BQ16" s="84"/>
      <c r="BR16" s="142"/>
      <c r="BS16" s="330"/>
      <c r="BT16" s="84"/>
      <c r="BU16" s="142"/>
      <c r="BV16" s="330"/>
      <c r="BW16" s="84"/>
      <c r="BX16" s="142"/>
      <c r="BY16" s="330"/>
      <c r="BZ16" s="84"/>
      <c r="CA16" s="142"/>
      <c r="CB16" s="330"/>
      <c r="CC16" s="84"/>
      <c r="CD16" s="142"/>
      <c r="CE16" s="330"/>
      <c r="CF16" s="84"/>
      <c r="CG16" s="142"/>
      <c r="CH16" s="330"/>
      <c r="CI16" s="84"/>
      <c r="CJ16" s="142"/>
      <c r="CK16" s="330"/>
      <c r="CL16" s="84"/>
      <c r="CM16" s="142"/>
      <c r="CN16" s="330"/>
      <c r="CO16" s="84"/>
      <c r="CP16" s="142"/>
      <c r="CQ16" s="330"/>
      <c r="CR16" s="84"/>
      <c r="CS16" s="142"/>
      <c r="CT16" s="330"/>
      <c r="CU16" s="84"/>
      <c r="CV16" s="142"/>
      <c r="CW16" s="330"/>
      <c r="CX16" s="84"/>
      <c r="CY16" s="142"/>
      <c r="CZ16" s="330"/>
      <c r="DA16" s="84"/>
      <c r="DB16" s="142"/>
      <c r="DC16" s="330"/>
      <c r="DD16" s="84"/>
      <c r="DE16" s="142"/>
      <c r="DF16" s="330"/>
      <c r="DG16" s="84"/>
      <c r="DH16" s="142"/>
      <c r="DI16" s="330"/>
      <c r="DJ16" s="84"/>
      <c r="DK16" s="142"/>
      <c r="DL16" s="330"/>
      <c r="DM16" s="84"/>
      <c r="DN16" s="142"/>
      <c r="DO16" s="330"/>
      <c r="DP16" s="84"/>
      <c r="DQ16" s="142"/>
      <c r="DR16" s="330"/>
      <c r="DS16" s="84"/>
      <c r="DT16" s="142"/>
      <c r="DU16" s="330"/>
      <c r="DV16" s="84"/>
      <c r="DW16" s="142"/>
      <c r="DX16" s="330"/>
      <c r="DY16" s="84"/>
      <c r="DZ16" s="142"/>
      <c r="EA16" s="330"/>
      <c r="EB16" s="84"/>
      <c r="EC16" s="142"/>
      <c r="ED16" s="330"/>
      <c r="EE16" s="84"/>
      <c r="EF16" s="142"/>
      <c r="EG16" s="330"/>
      <c r="EH16" s="84"/>
      <c r="EI16" s="142"/>
      <c r="EJ16" s="330"/>
      <c r="EK16" s="84"/>
      <c r="EL16" s="142"/>
      <c r="EM16" s="330"/>
      <c r="EN16" s="84"/>
      <c r="EO16" s="142"/>
      <c r="EP16" s="330"/>
      <c r="EQ16" s="84"/>
      <c r="ER16" s="142"/>
      <c r="ES16" s="330"/>
      <c r="ET16" s="84"/>
      <c r="EU16" s="142"/>
      <c r="EV16" s="330"/>
      <c r="EW16" s="84"/>
      <c r="EX16" s="142"/>
      <c r="EY16" s="330"/>
      <c r="EZ16" s="84"/>
      <c r="FA16" s="142"/>
      <c r="FB16" s="330"/>
      <c r="FC16" s="84"/>
      <c r="FD16" s="142"/>
      <c r="FE16" s="330"/>
      <c r="FF16" s="84"/>
      <c r="FG16" s="142"/>
      <c r="FH16" s="330"/>
      <c r="FI16" s="84"/>
      <c r="FJ16" s="142"/>
      <c r="FK16" s="330"/>
      <c r="FL16" s="84"/>
      <c r="FM16" s="142"/>
      <c r="FN16" s="330"/>
      <c r="FO16" s="84"/>
      <c r="FP16" s="142"/>
      <c r="FQ16" s="330"/>
      <c r="FR16" s="84"/>
      <c r="FS16" s="142"/>
      <c r="FT16" s="330"/>
      <c r="FU16" s="84"/>
      <c r="FV16" s="142"/>
      <c r="FW16" s="330"/>
      <c r="FX16" s="84"/>
      <c r="FY16" s="142"/>
      <c r="FZ16" s="330"/>
      <c r="GA16" s="84"/>
      <c r="GB16" s="142"/>
      <c r="GC16" s="330"/>
      <c r="GD16" s="84"/>
      <c r="GE16" s="142"/>
      <c r="GF16" s="330"/>
      <c r="GG16" s="84"/>
      <c r="GH16" s="142"/>
      <c r="GI16" s="330"/>
      <c r="GJ16" s="84"/>
      <c r="GK16" s="142"/>
      <c r="GL16" s="330"/>
      <c r="GM16" s="84"/>
      <c r="GN16" s="142"/>
      <c r="GO16" s="330"/>
      <c r="GP16" s="84"/>
      <c r="GQ16" s="142"/>
      <c r="GR16" s="330"/>
      <c r="GS16" s="84"/>
      <c r="GT16" s="142"/>
      <c r="GU16" s="330"/>
      <c r="GV16" s="84"/>
      <c r="GW16" s="142"/>
      <c r="GX16" s="330"/>
      <c r="GY16" s="84"/>
      <c r="GZ16" s="142"/>
      <c r="HA16" s="330"/>
      <c r="HB16" s="84"/>
      <c r="HC16" s="142"/>
      <c r="HD16" s="330"/>
      <c r="HE16" s="84"/>
      <c r="HF16" s="142"/>
      <c r="HG16" s="330"/>
      <c r="HH16" s="84"/>
      <c r="HI16" s="142"/>
      <c r="HJ16" s="330"/>
      <c r="HK16" s="84"/>
      <c r="HL16" s="142"/>
      <c r="HM16" s="330"/>
      <c r="HN16" s="84"/>
      <c r="HO16" s="142"/>
      <c r="HP16" s="330"/>
      <c r="HQ16" s="84"/>
      <c r="HR16" s="142"/>
      <c r="HS16" s="330"/>
      <c r="HT16" s="84"/>
      <c r="HU16" s="142"/>
      <c r="HV16" s="330"/>
      <c r="HW16" s="84"/>
      <c r="HX16" s="142"/>
      <c r="HY16" s="330"/>
      <c r="HZ16" s="84"/>
      <c r="IA16" s="142"/>
      <c r="IB16" s="330"/>
      <c r="IC16" s="84"/>
      <c r="ID16" s="142"/>
      <c r="IE16" s="330"/>
      <c r="IF16" s="84"/>
      <c r="IG16" s="142"/>
      <c r="IH16" s="330"/>
      <c r="II16" s="84"/>
      <c r="IJ16" s="142"/>
      <c r="IK16" s="330"/>
      <c r="IL16" s="84"/>
      <c r="IM16" s="142"/>
      <c r="IN16" s="330"/>
      <c r="IO16" s="84"/>
      <c r="IP16" s="142"/>
      <c r="IQ16" s="330"/>
      <c r="IR16" s="84"/>
      <c r="IS16" s="142"/>
      <c r="IT16" s="330"/>
      <c r="IU16" s="84"/>
      <c r="IV16" s="142"/>
    </row>
    <row r="17" spans="1:256" s="74" customFormat="1" ht="15.75" customHeight="1" x14ac:dyDescent="0.25">
      <c r="A17" s="330"/>
      <c r="B17" s="84"/>
      <c r="C17" s="330" t="s">
        <v>245</v>
      </c>
      <c r="D17" s="330"/>
      <c r="E17" s="142">
        <v>42444.576756645998</v>
      </c>
      <c r="F17" s="142"/>
      <c r="G17" s="143">
        <v>-28902.074306999999</v>
      </c>
      <c r="H17" s="143"/>
      <c r="I17" s="143">
        <v>13542.502449645999</v>
      </c>
      <c r="J17" s="138"/>
      <c r="L17" s="145">
        <v>8093.432419870499</v>
      </c>
      <c r="M17" s="145"/>
      <c r="N17" s="143">
        <v>-8033.9235186050009</v>
      </c>
      <c r="O17" s="145"/>
      <c r="P17" s="143">
        <v>59.508901265498025</v>
      </c>
      <c r="Q17" s="331"/>
      <c r="R17" s="84"/>
      <c r="S17" s="142"/>
      <c r="T17" s="330"/>
      <c r="U17" s="84"/>
      <c r="V17" s="142"/>
      <c r="W17" s="330"/>
      <c r="X17" s="84"/>
      <c r="Y17" s="142"/>
      <c r="Z17" s="330"/>
      <c r="AA17" s="84"/>
      <c r="AB17" s="142"/>
      <c r="AC17" s="330"/>
      <c r="AD17" s="84"/>
      <c r="AE17" s="142"/>
      <c r="AF17" s="330"/>
      <c r="AG17" s="84"/>
      <c r="AH17" s="142"/>
      <c r="AI17" s="330"/>
      <c r="AJ17" s="84"/>
      <c r="AK17" s="142"/>
      <c r="AL17" s="330"/>
      <c r="AM17" s="84"/>
      <c r="AN17" s="142"/>
      <c r="AO17" s="330"/>
      <c r="AP17" s="84"/>
      <c r="AQ17" s="142"/>
      <c r="AR17" s="330"/>
      <c r="AS17" s="84"/>
      <c r="AT17" s="142"/>
      <c r="AU17" s="330"/>
      <c r="AV17" s="84"/>
      <c r="AW17" s="142"/>
      <c r="AX17" s="330"/>
      <c r="AY17" s="84"/>
      <c r="AZ17" s="142"/>
      <c r="BA17" s="330"/>
      <c r="BB17" s="84"/>
      <c r="BC17" s="142"/>
      <c r="BD17" s="330"/>
      <c r="BE17" s="84"/>
      <c r="BF17" s="142"/>
      <c r="BG17" s="330"/>
      <c r="BH17" s="84"/>
      <c r="BI17" s="142"/>
      <c r="BJ17" s="330"/>
      <c r="BK17" s="84"/>
      <c r="BL17" s="142"/>
      <c r="BM17" s="330"/>
      <c r="BN17" s="84"/>
      <c r="BO17" s="142"/>
      <c r="BP17" s="330"/>
      <c r="BQ17" s="84"/>
      <c r="BR17" s="142"/>
      <c r="BS17" s="330"/>
      <c r="BT17" s="84"/>
      <c r="BU17" s="142"/>
      <c r="BV17" s="330"/>
      <c r="BW17" s="84"/>
      <c r="BX17" s="142"/>
      <c r="BY17" s="330"/>
      <c r="BZ17" s="84"/>
      <c r="CA17" s="142"/>
      <c r="CB17" s="330"/>
      <c r="CC17" s="84"/>
      <c r="CD17" s="142"/>
      <c r="CE17" s="330"/>
      <c r="CF17" s="84"/>
      <c r="CG17" s="142"/>
      <c r="CH17" s="330"/>
      <c r="CI17" s="84"/>
      <c r="CJ17" s="142"/>
      <c r="CK17" s="330"/>
      <c r="CL17" s="84"/>
      <c r="CM17" s="142"/>
      <c r="CN17" s="330"/>
      <c r="CO17" s="84"/>
      <c r="CP17" s="142"/>
      <c r="CQ17" s="330"/>
      <c r="CR17" s="84"/>
      <c r="CS17" s="142"/>
      <c r="CT17" s="330"/>
      <c r="CU17" s="84"/>
      <c r="CV17" s="142"/>
      <c r="CW17" s="330"/>
      <c r="CX17" s="84"/>
      <c r="CY17" s="142"/>
      <c r="CZ17" s="330"/>
      <c r="DA17" s="84"/>
      <c r="DB17" s="142"/>
      <c r="DC17" s="330"/>
      <c r="DD17" s="84"/>
      <c r="DE17" s="142"/>
      <c r="DF17" s="330"/>
      <c r="DG17" s="84"/>
      <c r="DH17" s="142"/>
      <c r="DI17" s="330"/>
      <c r="DJ17" s="84"/>
      <c r="DK17" s="142"/>
      <c r="DL17" s="330"/>
      <c r="DM17" s="84"/>
      <c r="DN17" s="142"/>
      <c r="DO17" s="330"/>
      <c r="DP17" s="84"/>
      <c r="DQ17" s="142"/>
      <c r="DR17" s="330"/>
      <c r="DS17" s="84"/>
      <c r="DT17" s="142"/>
      <c r="DU17" s="330"/>
      <c r="DV17" s="84"/>
      <c r="DW17" s="142"/>
      <c r="DX17" s="330"/>
      <c r="DY17" s="84"/>
      <c r="DZ17" s="142"/>
      <c r="EA17" s="330"/>
      <c r="EB17" s="84"/>
      <c r="EC17" s="142"/>
      <c r="ED17" s="330"/>
      <c r="EE17" s="84"/>
      <c r="EF17" s="142"/>
      <c r="EG17" s="330"/>
      <c r="EH17" s="84"/>
      <c r="EI17" s="142"/>
      <c r="EJ17" s="330"/>
      <c r="EK17" s="84"/>
      <c r="EL17" s="142"/>
      <c r="EM17" s="330"/>
      <c r="EN17" s="84"/>
      <c r="EO17" s="142"/>
      <c r="EP17" s="330"/>
      <c r="EQ17" s="84"/>
      <c r="ER17" s="142"/>
      <c r="ES17" s="330"/>
      <c r="ET17" s="84"/>
      <c r="EU17" s="142"/>
      <c r="EV17" s="330"/>
      <c r="EW17" s="84"/>
      <c r="EX17" s="142"/>
      <c r="EY17" s="330"/>
      <c r="EZ17" s="84"/>
      <c r="FA17" s="142"/>
      <c r="FB17" s="330"/>
      <c r="FC17" s="84"/>
      <c r="FD17" s="142"/>
      <c r="FE17" s="330"/>
      <c r="FF17" s="84"/>
      <c r="FG17" s="142"/>
      <c r="FH17" s="330"/>
      <c r="FI17" s="84"/>
      <c r="FJ17" s="142"/>
      <c r="FK17" s="330"/>
      <c r="FL17" s="84"/>
      <c r="FM17" s="142"/>
      <c r="FN17" s="330"/>
      <c r="FO17" s="84"/>
      <c r="FP17" s="142"/>
      <c r="FQ17" s="330"/>
      <c r="FR17" s="84"/>
      <c r="FS17" s="142"/>
      <c r="FT17" s="330"/>
      <c r="FU17" s="84"/>
      <c r="FV17" s="142"/>
      <c r="FW17" s="330"/>
      <c r="FX17" s="84"/>
      <c r="FY17" s="142"/>
      <c r="FZ17" s="330"/>
      <c r="GA17" s="84"/>
      <c r="GB17" s="142"/>
      <c r="GC17" s="330"/>
      <c r="GD17" s="84"/>
      <c r="GE17" s="142"/>
      <c r="GF17" s="330"/>
      <c r="GG17" s="84"/>
      <c r="GH17" s="142"/>
      <c r="GI17" s="330"/>
      <c r="GJ17" s="84"/>
      <c r="GK17" s="142"/>
      <c r="GL17" s="330"/>
      <c r="GM17" s="84"/>
      <c r="GN17" s="142"/>
      <c r="GO17" s="330"/>
      <c r="GP17" s="84"/>
      <c r="GQ17" s="142"/>
      <c r="GR17" s="330"/>
      <c r="GS17" s="84"/>
      <c r="GT17" s="142"/>
      <c r="GU17" s="330"/>
      <c r="GV17" s="84"/>
      <c r="GW17" s="142"/>
      <c r="GX17" s="330"/>
      <c r="GY17" s="84"/>
      <c r="GZ17" s="142"/>
      <c r="HA17" s="330"/>
      <c r="HB17" s="84"/>
      <c r="HC17" s="142"/>
      <c r="HD17" s="330"/>
      <c r="HE17" s="84"/>
      <c r="HF17" s="142"/>
      <c r="HG17" s="330"/>
      <c r="HH17" s="84"/>
      <c r="HI17" s="142"/>
      <c r="HJ17" s="330"/>
      <c r="HK17" s="84"/>
      <c r="HL17" s="142"/>
      <c r="HM17" s="330"/>
      <c r="HN17" s="84"/>
      <c r="HO17" s="142"/>
      <c r="HP17" s="330"/>
      <c r="HQ17" s="84"/>
      <c r="HR17" s="142"/>
      <c r="HS17" s="330"/>
      <c r="HT17" s="84"/>
      <c r="HU17" s="142"/>
      <c r="HV17" s="330"/>
      <c r="HW17" s="84"/>
      <c r="HX17" s="142"/>
      <c r="HY17" s="330"/>
      <c r="HZ17" s="84"/>
      <c r="IA17" s="142"/>
      <c r="IB17" s="330"/>
      <c r="IC17" s="84"/>
      <c r="ID17" s="142"/>
      <c r="IE17" s="330"/>
      <c r="IF17" s="84"/>
      <c r="IG17" s="142"/>
      <c r="IH17" s="330"/>
      <c r="II17" s="84"/>
      <c r="IJ17" s="142"/>
      <c r="IK17" s="330"/>
      <c r="IL17" s="84"/>
      <c r="IM17" s="142"/>
      <c r="IN17" s="330"/>
      <c r="IO17" s="84"/>
      <c r="IP17" s="142"/>
      <c r="IQ17" s="330"/>
      <c r="IR17" s="84"/>
      <c r="IS17" s="142"/>
      <c r="IT17" s="330"/>
      <c r="IU17" s="84"/>
      <c r="IV17" s="142"/>
    </row>
    <row r="18" spans="1:256" s="74" customFormat="1" ht="15.75" customHeight="1" x14ac:dyDescent="0.25">
      <c r="B18" s="88"/>
      <c r="C18" s="330" t="s">
        <v>246</v>
      </c>
      <c r="D18" s="330"/>
      <c r="E18" s="143">
        <v>36231.333482888796</v>
      </c>
      <c r="F18" s="143"/>
      <c r="G18" s="143">
        <v>-22603.611728999997</v>
      </c>
      <c r="H18" s="143"/>
      <c r="I18" s="143">
        <v>13627.7217538888</v>
      </c>
      <c r="J18" s="138"/>
      <c r="L18" s="143">
        <v>11417.5076690403</v>
      </c>
      <c r="M18" s="143"/>
      <c r="N18" s="143">
        <v>-11347.579608342003</v>
      </c>
      <c r="O18" s="143"/>
      <c r="P18" s="143">
        <v>69.928060698297486</v>
      </c>
      <c r="Q18" s="328"/>
    </row>
    <row r="19" spans="1:256" s="74" customFormat="1" ht="15.75" customHeight="1" x14ac:dyDescent="0.25">
      <c r="C19" s="330" t="s">
        <v>247</v>
      </c>
      <c r="E19" s="143">
        <v>35190.424476478351</v>
      </c>
      <c r="F19" s="84"/>
      <c r="G19" s="143">
        <v>-21070.204386000001</v>
      </c>
      <c r="H19" s="140"/>
      <c r="I19" s="143">
        <v>14120.220090478349</v>
      </c>
      <c r="J19" s="138"/>
      <c r="L19" s="143">
        <v>11990.401084249999</v>
      </c>
      <c r="M19" s="143"/>
      <c r="N19" s="143">
        <v>-11954.074043388999</v>
      </c>
      <c r="O19" s="143"/>
      <c r="P19" s="143">
        <v>36.327040861000569</v>
      </c>
      <c r="Q19" s="328"/>
    </row>
    <row r="20" spans="1:256" s="74" customFormat="1" ht="15.75" customHeight="1" x14ac:dyDescent="0.3">
      <c r="B20" s="72"/>
      <c r="C20" s="330" t="s">
        <v>248</v>
      </c>
      <c r="E20" s="143">
        <v>35737.647893454756</v>
      </c>
      <c r="F20" s="84"/>
      <c r="G20" s="143">
        <v>-22053.352241000001</v>
      </c>
      <c r="H20" s="140"/>
      <c r="I20" s="143">
        <v>13684.295652454755</v>
      </c>
      <c r="J20" s="138"/>
      <c r="L20" s="143">
        <v>9155.8283637164986</v>
      </c>
      <c r="M20" s="143"/>
      <c r="N20" s="143">
        <v>-9027.8537898800005</v>
      </c>
      <c r="O20" s="143"/>
      <c r="P20" s="143">
        <v>127.97457383649817</v>
      </c>
      <c r="Q20" s="328"/>
    </row>
    <row r="21" spans="1:256" s="74" customFormat="1" ht="15.75" customHeight="1" x14ac:dyDescent="0.3">
      <c r="B21" s="72"/>
      <c r="C21" s="330" t="s">
        <v>249</v>
      </c>
      <c r="E21" s="143">
        <v>37153.636567815804</v>
      </c>
      <c r="F21" s="84"/>
      <c r="G21" s="143">
        <v>-23764.1709845</v>
      </c>
      <c r="H21" s="140"/>
      <c r="I21" s="143">
        <v>13389.465583315803</v>
      </c>
      <c r="J21" s="138"/>
      <c r="L21" s="143">
        <v>9292.9783039926988</v>
      </c>
      <c r="M21" s="143"/>
      <c r="N21" s="143">
        <v>-9211.2331181240006</v>
      </c>
      <c r="O21" s="143"/>
      <c r="P21" s="143">
        <v>81.745185868698172</v>
      </c>
      <c r="Q21" s="328"/>
    </row>
    <row r="22" spans="1:256" s="74" customFormat="1" ht="15.75" customHeight="1" x14ac:dyDescent="0.25">
      <c r="C22" s="330" t="s">
        <v>250</v>
      </c>
      <c r="E22" s="143">
        <v>39146.52373375975</v>
      </c>
      <c r="F22" s="84"/>
      <c r="G22" s="143">
        <v>-25754.678938309997</v>
      </c>
      <c r="H22" s="140"/>
      <c r="I22" s="143">
        <v>13391.844795449753</v>
      </c>
      <c r="J22" s="138"/>
      <c r="L22" s="143">
        <v>8853.8461339159494</v>
      </c>
      <c r="M22" s="143"/>
      <c r="N22" s="143">
        <v>-8771.6145814201991</v>
      </c>
      <c r="O22" s="143"/>
      <c r="P22" s="143">
        <v>82.231552495750293</v>
      </c>
      <c r="Q22" s="328"/>
    </row>
    <row r="23" spans="1:256" s="74" customFormat="1" ht="15.75" customHeight="1" x14ac:dyDescent="0.25">
      <c r="C23" s="330" t="s">
        <v>251</v>
      </c>
      <c r="E23" s="143">
        <v>41308.303034266144</v>
      </c>
      <c r="F23" s="84"/>
      <c r="G23" s="143">
        <v>-27334.151537550002</v>
      </c>
      <c r="H23" s="140"/>
      <c r="I23" s="143">
        <v>13974.151496716142</v>
      </c>
      <c r="J23" s="138"/>
      <c r="L23" s="143">
        <v>9905.8909491447248</v>
      </c>
      <c r="M23" s="143"/>
      <c r="N23" s="143">
        <v>-9821.9937909879991</v>
      </c>
      <c r="O23" s="143"/>
      <c r="P23" s="143">
        <v>83.897158156725709</v>
      </c>
      <c r="Q23" s="328"/>
    </row>
    <row r="24" spans="1:256" s="74" customFormat="1" ht="15.75" customHeight="1" x14ac:dyDescent="0.25">
      <c r="C24" s="330" t="s">
        <v>252</v>
      </c>
      <c r="E24" s="143">
        <v>41527.381769804633</v>
      </c>
      <c r="F24" s="84"/>
      <c r="G24" s="143">
        <v>-27972.397907719998</v>
      </c>
      <c r="H24" s="140"/>
      <c r="I24" s="143">
        <v>13554.983862084635</v>
      </c>
      <c r="J24" s="138" t="s">
        <v>253</v>
      </c>
      <c r="L24" s="143">
        <v>8737.2847281243485</v>
      </c>
      <c r="M24" s="143"/>
      <c r="N24" s="143">
        <v>-8653.6627762829994</v>
      </c>
      <c r="O24" s="143"/>
      <c r="P24" s="143">
        <v>83.621951841349073</v>
      </c>
      <c r="Q24" s="328"/>
    </row>
    <row r="25" spans="1:256" ht="15.75" customHeight="1" x14ac:dyDescent="0.25">
      <c r="C25" s="330" t="s">
        <v>254</v>
      </c>
      <c r="D25" s="74"/>
      <c r="E25" s="143">
        <v>42026.430850729579</v>
      </c>
      <c r="G25" s="143">
        <v>-28503.023800030001</v>
      </c>
      <c r="H25" s="140"/>
      <c r="I25" s="143">
        <v>13523.407050699578</v>
      </c>
      <c r="J25" s="138" t="s">
        <v>253</v>
      </c>
      <c r="K25" s="74"/>
      <c r="L25" s="143">
        <v>8386.7829687918165</v>
      </c>
      <c r="M25" s="143"/>
      <c r="N25" s="143">
        <v>-8314.5040865310002</v>
      </c>
      <c r="O25" s="143"/>
      <c r="P25" s="143">
        <v>72.278882260816317</v>
      </c>
    </row>
    <row r="26" spans="1:256" ht="15.75" customHeight="1" x14ac:dyDescent="0.25">
      <c r="C26" s="330" t="s">
        <v>255</v>
      </c>
      <c r="D26" s="74"/>
      <c r="E26" s="143">
        <v>42925.775757225449</v>
      </c>
      <c r="G26" s="143">
        <v>-29443.570156130001</v>
      </c>
      <c r="H26" s="140"/>
      <c r="I26" s="143">
        <v>13482.205601095447</v>
      </c>
      <c r="J26" s="138" t="s">
        <v>253</v>
      </c>
      <c r="K26" s="74"/>
      <c r="L26" s="143">
        <v>8503.8219713440503</v>
      </c>
      <c r="M26" s="143"/>
      <c r="N26" s="143">
        <v>-8382.8066372320027</v>
      </c>
      <c r="O26" s="143"/>
      <c r="P26" s="143">
        <v>121.01533411204764</v>
      </c>
    </row>
    <row r="27" spans="1:256" ht="15.75" customHeight="1" x14ac:dyDescent="0.25">
      <c r="C27" s="330" t="s">
        <v>256</v>
      </c>
      <c r="D27" s="74"/>
      <c r="E27" s="143">
        <v>43480.095056077495</v>
      </c>
      <c r="G27" s="143">
        <v>-30289.450952120002</v>
      </c>
      <c r="H27" s="140"/>
      <c r="I27" s="143">
        <v>13190.644103957493</v>
      </c>
      <c r="J27" s="138" t="s">
        <v>253</v>
      </c>
      <c r="K27" s="74"/>
      <c r="L27" s="143">
        <v>7862.4503252144996</v>
      </c>
      <c r="M27" s="143"/>
      <c r="N27" s="143">
        <v>-7784.7918747199992</v>
      </c>
      <c r="O27" s="143"/>
      <c r="P27" s="143">
        <v>77.658450494500357</v>
      </c>
    </row>
    <row r="28" spans="1:256" ht="15.75" customHeight="1" x14ac:dyDescent="0.25">
      <c r="C28" s="330" t="s">
        <v>257</v>
      </c>
      <c r="D28" s="74"/>
      <c r="E28" s="143">
        <v>46315.070565288101</v>
      </c>
      <c r="G28" s="143">
        <v>-33133.701478999996</v>
      </c>
      <c r="H28" s="140"/>
      <c r="I28" s="143">
        <v>13181.369086288105</v>
      </c>
      <c r="J28" s="138" t="s">
        <v>253</v>
      </c>
      <c r="K28" s="74"/>
      <c r="L28" s="143">
        <v>8210.6189477381013</v>
      </c>
      <c r="M28" s="143"/>
      <c r="N28" s="143">
        <v>-8126.6714450099998</v>
      </c>
      <c r="O28" s="143"/>
      <c r="P28" s="143">
        <v>83.947502728101426</v>
      </c>
    </row>
    <row r="29" spans="1:256" ht="15.75" customHeight="1" x14ac:dyDescent="0.25">
      <c r="C29" s="330" t="s">
        <v>258</v>
      </c>
      <c r="D29" s="74"/>
      <c r="E29" s="143">
        <v>48146.551552461926</v>
      </c>
      <c r="G29" s="143">
        <v>-34514.54769508</v>
      </c>
      <c r="H29" s="140"/>
      <c r="I29" s="143">
        <v>13632.003857381926</v>
      </c>
      <c r="J29" s="138" t="s">
        <v>253</v>
      </c>
      <c r="K29" s="74"/>
      <c r="L29" s="143">
        <v>9236.6921139545484</v>
      </c>
      <c r="M29" s="143"/>
      <c r="N29" s="143">
        <v>-9101.5472784221402</v>
      </c>
      <c r="O29" s="143"/>
      <c r="P29" s="143">
        <v>135.14483553240825</v>
      </c>
    </row>
    <row r="30" spans="1:256" ht="15.75" customHeight="1" x14ac:dyDescent="0.25">
      <c r="C30" s="330" t="s">
        <v>259</v>
      </c>
      <c r="D30" s="74"/>
      <c r="E30" s="143">
        <v>45720.993432489704</v>
      </c>
      <c r="G30" s="143">
        <v>-32001.479603599502</v>
      </c>
      <c r="H30" s="140"/>
      <c r="I30" s="143">
        <v>13719.513828890202</v>
      </c>
      <c r="J30" s="138" t="s">
        <v>260</v>
      </c>
      <c r="K30" s="74"/>
      <c r="L30" s="143">
        <v>8780.4243984420355</v>
      </c>
      <c r="M30" s="143"/>
      <c r="N30" s="143">
        <v>-8697.4255509240375</v>
      </c>
      <c r="O30" s="143"/>
      <c r="P30" s="143">
        <v>82.998847517998001</v>
      </c>
    </row>
    <row r="31" spans="1:256" ht="15.75" customHeight="1" x14ac:dyDescent="0.25">
      <c r="C31" s="330" t="s">
        <v>261</v>
      </c>
      <c r="D31" s="74"/>
      <c r="E31" s="143">
        <v>42009.823337229405</v>
      </c>
      <c r="G31" s="143">
        <v>-28426.70259347219</v>
      </c>
      <c r="H31" s="140"/>
      <c r="I31" s="143">
        <v>13583.120743757216</v>
      </c>
      <c r="J31" s="138" t="s">
        <v>260</v>
      </c>
      <c r="K31" s="74"/>
      <c r="L31" s="143">
        <v>8965.9800780487894</v>
      </c>
      <c r="M31" s="143"/>
      <c r="N31" s="143">
        <v>-8883.2094261300008</v>
      </c>
      <c r="O31" s="143"/>
      <c r="P31" s="143">
        <v>82.770651918788644</v>
      </c>
    </row>
    <row r="32" spans="1:256" ht="15.75" customHeight="1" x14ac:dyDescent="0.25">
      <c r="C32" s="330" t="s">
        <v>262</v>
      </c>
      <c r="D32" s="74"/>
      <c r="E32" s="143">
        <v>42907.014225133542</v>
      </c>
      <c r="G32" s="143">
        <v>-29799.960509489792</v>
      </c>
      <c r="H32" s="140"/>
      <c r="I32" s="143">
        <v>13107.053715643749</v>
      </c>
      <c r="J32" s="138" t="s">
        <v>260</v>
      </c>
      <c r="K32" s="74"/>
      <c r="L32" s="143">
        <v>9179.9172103988585</v>
      </c>
      <c r="M32" s="143"/>
      <c r="N32" s="143">
        <v>-9083.6742761000005</v>
      </c>
      <c r="O32" s="143"/>
      <c r="P32" s="143">
        <v>96.242934298858017</v>
      </c>
    </row>
    <row r="33" spans="3:17" ht="15.75" customHeight="1" x14ac:dyDescent="0.25">
      <c r="C33" s="330" t="s">
        <v>263</v>
      </c>
      <c r="D33" s="74"/>
      <c r="E33" s="143">
        <v>43088.289706413692</v>
      </c>
      <c r="G33" s="143">
        <v>-29827.091008257274</v>
      </c>
      <c r="H33" s="140"/>
      <c r="I33" s="143">
        <v>13261.198698156419</v>
      </c>
      <c r="J33" s="138" t="s">
        <v>260</v>
      </c>
      <c r="K33" s="74"/>
      <c r="L33" s="143">
        <v>9361.2111616123548</v>
      </c>
      <c r="M33" s="143"/>
      <c r="N33" s="143">
        <v>-9268.152408337879</v>
      </c>
      <c r="O33" s="143"/>
      <c r="P33" s="143">
        <v>93.058753274475748</v>
      </c>
    </row>
    <row r="34" spans="3:17" ht="15.75" customHeight="1" x14ac:dyDescent="0.25">
      <c r="C34" s="330" t="s">
        <v>264</v>
      </c>
      <c r="D34" s="74"/>
      <c r="E34" s="143">
        <v>43011.75343168353</v>
      </c>
      <c r="G34" s="143">
        <v>-29762.740623140893</v>
      </c>
      <c r="H34" s="140"/>
      <c r="I34" s="143">
        <v>13249.012808542637</v>
      </c>
      <c r="J34" s="138" t="s">
        <v>260</v>
      </c>
      <c r="K34" s="74"/>
      <c r="L34" s="143">
        <v>8774.6166798248742</v>
      </c>
      <c r="M34" s="143"/>
      <c r="N34" s="143">
        <v>-8700.5554038684313</v>
      </c>
      <c r="O34" s="143"/>
      <c r="P34" s="143">
        <v>74.061275956442842</v>
      </c>
    </row>
    <row r="35" spans="3:17" ht="15.75" customHeight="1" x14ac:dyDescent="0.25">
      <c r="C35" s="330" t="s">
        <v>265</v>
      </c>
      <c r="D35" s="74"/>
      <c r="E35" s="143">
        <v>42493.982846693645</v>
      </c>
      <c r="G35" s="143">
        <v>-29274.080497846888</v>
      </c>
      <c r="H35" s="140"/>
      <c r="I35" s="143">
        <v>13219.902348846757</v>
      </c>
      <c r="J35" s="138" t="s">
        <v>260</v>
      </c>
      <c r="K35" s="74"/>
      <c r="L35" s="143">
        <v>9864.5194388904238</v>
      </c>
      <c r="M35" s="143"/>
      <c r="N35" s="143">
        <v>-9791.2718097600009</v>
      </c>
      <c r="O35" s="143"/>
      <c r="P35" s="143">
        <v>73.247629130422865</v>
      </c>
    </row>
    <row r="36" spans="3:17" ht="15.75" customHeight="1" x14ac:dyDescent="0.25">
      <c r="C36" s="330" t="s">
        <v>266</v>
      </c>
      <c r="D36" s="74"/>
      <c r="E36" s="143">
        <v>40921.623728700244</v>
      </c>
      <c r="G36" s="143">
        <v>-27752.554665983385</v>
      </c>
      <c r="H36" s="140"/>
      <c r="I36" s="143">
        <v>13169.069062716859</v>
      </c>
      <c r="J36" s="138" t="s">
        <v>260</v>
      </c>
      <c r="K36" s="74"/>
      <c r="L36" s="143">
        <v>9590.5948068858324</v>
      </c>
      <c r="M36" s="143"/>
      <c r="N36" s="143">
        <v>-9523.6774055445348</v>
      </c>
      <c r="O36" s="143"/>
      <c r="P36" s="143">
        <v>66.917401341297591</v>
      </c>
    </row>
    <row r="37" spans="3:17" ht="15.75" customHeight="1" x14ac:dyDescent="0.25">
      <c r="C37" s="330" t="s">
        <v>267</v>
      </c>
      <c r="D37" s="74"/>
      <c r="E37" s="143">
        <v>42720.873803992101</v>
      </c>
      <c r="G37" s="143">
        <v>-29072.7162616198</v>
      </c>
      <c r="H37" s="140"/>
      <c r="I37" s="143">
        <v>13648.157542372301</v>
      </c>
      <c r="J37" s="138" t="s">
        <v>260</v>
      </c>
      <c r="K37" s="74"/>
      <c r="L37" s="143">
        <v>9134.589404763301</v>
      </c>
      <c r="M37" s="143"/>
      <c r="N37" s="143">
        <v>-9062.5389545092967</v>
      </c>
      <c r="O37" s="143"/>
      <c r="P37" s="143">
        <v>72.050450254004318</v>
      </c>
    </row>
    <row r="38" spans="3:17" ht="15.75" customHeight="1" x14ac:dyDescent="0.25">
      <c r="C38" s="330" t="s">
        <v>268</v>
      </c>
      <c r="D38" s="74"/>
      <c r="E38" s="143">
        <v>43164.866647868228</v>
      </c>
      <c r="G38" s="143">
        <v>-29236.817879342823</v>
      </c>
      <c r="H38" s="140"/>
      <c r="I38" s="143">
        <v>13928.048768525405</v>
      </c>
      <c r="J38" s="138" t="s">
        <v>260</v>
      </c>
      <c r="K38" s="74"/>
      <c r="L38" s="143">
        <v>9544.2327122855222</v>
      </c>
      <c r="M38" s="143"/>
      <c r="N38" s="143">
        <v>-9450.4563773280533</v>
      </c>
      <c r="O38" s="143"/>
      <c r="P38" s="143">
        <v>93.776334957468862</v>
      </c>
    </row>
    <row r="39" spans="3:17" ht="15.75" customHeight="1" x14ac:dyDescent="0.25">
      <c r="C39" s="330" t="s">
        <v>269</v>
      </c>
      <c r="D39" s="74"/>
      <c r="E39" s="143">
        <v>40412.843958588004</v>
      </c>
      <c r="G39" s="143">
        <v>-26740.344560497681</v>
      </c>
      <c r="H39" s="140"/>
      <c r="I39" s="143">
        <v>13672.499398090324</v>
      </c>
      <c r="J39" s="138" t="s">
        <v>260</v>
      </c>
      <c r="K39" s="74"/>
      <c r="L39" s="143">
        <v>9886.7950813281204</v>
      </c>
      <c r="M39" s="143"/>
      <c r="N39" s="143">
        <v>-9849.016822084548</v>
      </c>
      <c r="O39" s="143"/>
      <c r="P39" s="143">
        <v>37.778259243572393</v>
      </c>
      <c r="Q39" s="138" t="s">
        <v>270</v>
      </c>
    </row>
    <row r="40" spans="3:17" ht="15.75" customHeight="1" x14ac:dyDescent="0.25">
      <c r="C40" s="330" t="s">
        <v>271</v>
      </c>
      <c r="D40" s="74"/>
      <c r="E40" s="143">
        <v>40688.375929167167</v>
      </c>
      <c r="G40" s="143">
        <v>-27103.20432270737</v>
      </c>
      <c r="H40" s="140"/>
      <c r="I40" s="143">
        <v>13585.171606459797</v>
      </c>
      <c r="J40" s="138" t="s">
        <v>260</v>
      </c>
      <c r="K40" s="74"/>
      <c r="L40" s="143">
        <v>9802.7523387269248</v>
      </c>
      <c r="M40" s="143"/>
      <c r="N40" s="143">
        <v>-9743.7612952183827</v>
      </c>
      <c r="O40" s="143"/>
      <c r="P40" s="143">
        <v>58.991043508542134</v>
      </c>
      <c r="Q40" s="138" t="s">
        <v>272</v>
      </c>
    </row>
    <row r="41" spans="3:17" ht="15.75" customHeight="1" x14ac:dyDescent="0.25">
      <c r="C41" s="330" t="s">
        <v>273</v>
      </c>
      <c r="D41" s="74"/>
      <c r="E41" s="143">
        <v>39375.666833858202</v>
      </c>
      <c r="G41" s="143">
        <v>-25886.405917494361</v>
      </c>
      <c r="H41" s="140"/>
      <c r="I41" s="143">
        <v>13489.260916363841</v>
      </c>
      <c r="J41" s="138" t="s">
        <v>260</v>
      </c>
      <c r="K41" s="74"/>
      <c r="L41" s="143">
        <v>10366.443608599862</v>
      </c>
      <c r="M41" s="143"/>
      <c r="N41" s="143">
        <v>-10302.193636425518</v>
      </c>
      <c r="O41" s="143"/>
      <c r="P41" s="143">
        <v>64.249972174344293</v>
      </c>
    </row>
    <row r="42" spans="3:17" ht="15.75" customHeight="1" x14ac:dyDescent="0.25">
      <c r="C42" s="330" t="s">
        <v>274</v>
      </c>
      <c r="D42" s="74"/>
      <c r="E42" s="143">
        <v>37308.45579319384</v>
      </c>
      <c r="G42" s="143">
        <v>-23940.260148134079</v>
      </c>
      <c r="H42" s="140"/>
      <c r="I42" s="143">
        <v>13368.195645059761</v>
      </c>
      <c r="J42" s="138" t="s">
        <v>260</v>
      </c>
      <c r="K42" s="74"/>
      <c r="L42" s="143">
        <v>11476.681477962755</v>
      </c>
      <c r="M42" s="143"/>
      <c r="N42" s="143">
        <v>-11405.719494910998</v>
      </c>
      <c r="O42" s="143"/>
      <c r="P42" s="143">
        <v>70.961983051756761</v>
      </c>
    </row>
    <row r="43" spans="3:17" ht="15.75" customHeight="1" x14ac:dyDescent="0.25">
      <c r="C43" s="330" t="s">
        <v>275</v>
      </c>
      <c r="D43" s="74"/>
      <c r="E43" s="143">
        <v>38554.953770073393</v>
      </c>
      <c r="G43" s="143">
        <v>-24995.963184537213</v>
      </c>
      <c r="H43" s="140"/>
      <c r="I43" s="143">
        <v>13558.990585536179</v>
      </c>
      <c r="J43" s="138" t="s">
        <v>260</v>
      </c>
      <c r="K43" s="74"/>
      <c r="L43" s="143">
        <v>11157.332779889732</v>
      </c>
      <c r="M43" s="143"/>
      <c r="N43" s="143">
        <v>-11090.503222034198</v>
      </c>
      <c r="O43" s="143"/>
      <c r="P43" s="143">
        <v>66.829557855533494</v>
      </c>
    </row>
    <row r="44" spans="3:17" ht="15.75" customHeight="1" x14ac:dyDescent="0.25">
      <c r="C44" s="330" t="s">
        <v>276</v>
      </c>
      <c r="D44" s="74"/>
      <c r="E44" s="143">
        <v>38946.220775183647</v>
      </c>
      <c r="G44" s="143">
        <v>-25270.425529242268</v>
      </c>
      <c r="H44" s="140"/>
      <c r="I44" s="143">
        <v>13675.795245941379</v>
      </c>
      <c r="J44" s="138" t="s">
        <v>260</v>
      </c>
      <c r="K44" s="74"/>
      <c r="L44" s="143">
        <v>11821.393028916733</v>
      </c>
      <c r="M44" s="143"/>
      <c r="N44" s="143">
        <v>-11737.211750453993</v>
      </c>
      <c r="O44" s="143"/>
      <c r="P44" s="143">
        <v>84.181278462740011</v>
      </c>
    </row>
    <row r="45" spans="3:17" ht="15.75" customHeight="1" x14ac:dyDescent="0.25">
      <c r="C45" s="330" t="s">
        <v>277</v>
      </c>
      <c r="D45" s="74"/>
      <c r="E45" s="143">
        <v>40207.795844208027</v>
      </c>
      <c r="G45" s="143">
        <v>-26197.221246899255</v>
      </c>
      <c r="H45" s="140"/>
      <c r="I45" s="143">
        <v>14010.574597308772</v>
      </c>
      <c r="J45" s="138" t="s">
        <v>260</v>
      </c>
      <c r="K45" s="74"/>
      <c r="L45" s="143">
        <v>12562.680839453937</v>
      </c>
      <c r="M45" s="143"/>
      <c r="N45" s="143">
        <v>-12498.592382349001</v>
      </c>
      <c r="O45" s="143"/>
      <c r="P45" s="143">
        <v>64.088457104935515</v>
      </c>
    </row>
    <row r="46" spans="3:17" ht="15.75" customHeight="1" x14ac:dyDescent="0.25">
      <c r="C46" s="330" t="s">
        <v>278</v>
      </c>
      <c r="D46" s="74"/>
      <c r="E46" s="143">
        <v>40620.817265924554</v>
      </c>
      <c r="G46" s="143">
        <v>-26177.383660313873</v>
      </c>
      <c r="H46" s="140"/>
      <c r="I46" s="143">
        <v>14443.43360561068</v>
      </c>
      <c r="J46" s="138" t="s">
        <v>260</v>
      </c>
      <c r="K46" s="74"/>
      <c r="L46" s="143">
        <v>12564.734144264723</v>
      </c>
      <c r="M46" s="143"/>
      <c r="N46" s="143">
        <v>-12495.37203030534</v>
      </c>
      <c r="O46" s="143"/>
      <c r="P46" s="143">
        <v>69.36211395938335</v>
      </c>
    </row>
    <row r="47" spans="3:17" ht="15.75" customHeight="1" x14ac:dyDescent="0.25">
      <c r="C47" s="330" t="s">
        <v>279</v>
      </c>
      <c r="D47" s="74"/>
      <c r="E47" s="143">
        <v>43285.626966644355</v>
      </c>
      <c r="G47" s="143">
        <v>-28527.314183973198</v>
      </c>
      <c r="H47" s="140"/>
      <c r="I47" s="143">
        <v>14758.312782671157</v>
      </c>
      <c r="J47" s="138" t="s">
        <v>260</v>
      </c>
      <c r="K47" s="74"/>
      <c r="L47" s="143">
        <v>13224.80231104626</v>
      </c>
      <c r="M47" s="143"/>
      <c r="N47" s="143">
        <v>-13148.696495643575</v>
      </c>
      <c r="O47" s="143"/>
      <c r="P47" s="143">
        <v>76.105815402685039</v>
      </c>
    </row>
    <row r="48" spans="3:17" ht="15.75" customHeight="1" x14ac:dyDescent="0.25">
      <c r="C48" s="330" t="s">
        <v>280</v>
      </c>
      <c r="D48" s="74"/>
      <c r="E48" s="143">
        <v>42175.679816886812</v>
      </c>
      <c r="G48" s="143">
        <v>-27487.993930790471</v>
      </c>
      <c r="H48" s="140"/>
      <c r="I48" s="143">
        <v>14687.68588609634</v>
      </c>
      <c r="J48" s="138" t="s">
        <v>260</v>
      </c>
      <c r="K48" s="74"/>
      <c r="L48" s="143">
        <v>14257.577731765787</v>
      </c>
      <c r="M48" s="143"/>
      <c r="N48" s="143">
        <v>-14180.353974633226</v>
      </c>
      <c r="O48" s="143"/>
      <c r="P48" s="143">
        <v>77.223757132560422</v>
      </c>
    </row>
    <row r="49" spans="3:17" ht="15.75" customHeight="1" x14ac:dyDescent="0.25">
      <c r="C49" s="330" t="s">
        <v>281</v>
      </c>
      <c r="D49" s="74"/>
      <c r="E49" s="143">
        <v>42878.852624843101</v>
      </c>
      <c r="G49" s="143">
        <v>-28042.498124580216</v>
      </c>
      <c r="H49" s="140"/>
      <c r="I49" s="143">
        <v>14836.354500262885</v>
      </c>
      <c r="J49" s="138" t="s">
        <v>260</v>
      </c>
      <c r="K49" s="74"/>
      <c r="L49" s="143">
        <v>14094.418388531752</v>
      </c>
      <c r="M49" s="143"/>
      <c r="N49" s="143">
        <v>-14030.328506269239</v>
      </c>
      <c r="O49" s="143"/>
      <c r="P49" s="143">
        <v>64.089882262513129</v>
      </c>
    </row>
    <row r="50" spans="3:17" ht="15.75" customHeight="1" x14ac:dyDescent="0.25">
      <c r="C50" s="330" t="s">
        <v>282</v>
      </c>
      <c r="D50" s="74"/>
      <c r="E50" s="143">
        <v>42964.420320385776</v>
      </c>
      <c r="G50" s="143">
        <v>-27928.807914619902</v>
      </c>
      <c r="H50" s="140"/>
      <c r="I50" s="143">
        <v>15035.612405765874</v>
      </c>
      <c r="J50" s="138" t="s">
        <v>260</v>
      </c>
      <c r="K50" s="74"/>
      <c r="L50" s="143">
        <v>14425.4472204704</v>
      </c>
      <c r="M50" s="143"/>
      <c r="N50" s="143">
        <v>-14354.884671123922</v>
      </c>
      <c r="O50" s="143"/>
      <c r="P50" s="143">
        <v>70.562549346477681</v>
      </c>
    </row>
    <row r="51" spans="3:17" ht="15.75" customHeight="1" x14ac:dyDescent="0.25">
      <c r="C51" s="330" t="s">
        <v>283</v>
      </c>
      <c r="D51" s="74"/>
      <c r="E51" s="143">
        <v>43471.582789548447</v>
      </c>
      <c r="G51" s="143">
        <v>-28522.394231966366</v>
      </c>
      <c r="H51" s="140"/>
      <c r="I51" s="143">
        <v>14949.188557582082</v>
      </c>
      <c r="J51" s="138" t="s">
        <v>260</v>
      </c>
      <c r="K51" s="74"/>
      <c r="L51" s="143">
        <v>14615.020474821038</v>
      </c>
      <c r="M51" s="143"/>
      <c r="N51" s="143">
        <v>-14554.119431886415</v>
      </c>
      <c r="O51" s="143"/>
      <c r="P51" s="143">
        <v>60.901042934623547</v>
      </c>
    </row>
    <row r="52" spans="3:17" ht="15.75" customHeight="1" x14ac:dyDescent="0.25">
      <c r="C52" s="330" t="s">
        <v>284</v>
      </c>
      <c r="D52" s="74"/>
      <c r="E52" s="143">
        <v>44366.884859585283</v>
      </c>
      <c r="G52" s="143">
        <v>-29391.54631164996</v>
      </c>
      <c r="H52" s="140"/>
      <c r="I52" s="143">
        <v>14975.338547935324</v>
      </c>
      <c r="J52" s="138" t="s">
        <v>260</v>
      </c>
      <c r="K52" s="74"/>
      <c r="L52" s="143">
        <v>15096.603443594408</v>
      </c>
      <c r="M52" s="143"/>
      <c r="N52" s="143">
        <v>-15030.286172873602</v>
      </c>
      <c r="O52" s="143"/>
      <c r="P52" s="143">
        <v>66.317270720805027</v>
      </c>
    </row>
    <row r="53" spans="3:17" ht="15.75" customHeight="1" x14ac:dyDescent="0.25">
      <c r="C53" s="330" t="s">
        <v>285</v>
      </c>
      <c r="D53" s="74"/>
      <c r="E53" s="143">
        <v>42469.259981660951</v>
      </c>
      <c r="G53" s="143">
        <v>-26792.982500555852</v>
      </c>
      <c r="H53" s="140"/>
      <c r="I53" s="143">
        <v>15676.277481105099</v>
      </c>
      <c r="J53" s="138" t="s">
        <v>260</v>
      </c>
      <c r="K53" s="74"/>
      <c r="L53" s="143">
        <v>15869.930753305278</v>
      </c>
      <c r="M53" s="143"/>
      <c r="N53" s="143">
        <v>-15800.159629387577</v>
      </c>
      <c r="O53" s="143"/>
      <c r="P53" s="143">
        <v>69.771123917700606</v>
      </c>
    </row>
    <row r="54" spans="3:17" ht="15.75" customHeight="1" x14ac:dyDescent="0.25">
      <c r="C54" s="330" t="s">
        <v>286</v>
      </c>
      <c r="D54" s="74"/>
      <c r="E54" s="143">
        <v>40476.469819188475</v>
      </c>
      <c r="G54" s="143">
        <v>-24451.406901099333</v>
      </c>
      <c r="H54" s="140"/>
      <c r="I54" s="143">
        <v>16025.062918089141</v>
      </c>
      <c r="J54" s="138" t="s">
        <v>260</v>
      </c>
      <c r="K54" s="74"/>
      <c r="L54" s="143">
        <v>17316.98497627633</v>
      </c>
      <c r="M54" s="143"/>
      <c r="N54" s="143">
        <v>-17242.708616557262</v>
      </c>
      <c r="O54" s="143"/>
      <c r="P54" s="143">
        <v>74.276359719067841</v>
      </c>
    </row>
    <row r="55" spans="3:17" ht="15.75" customHeight="1" x14ac:dyDescent="0.25">
      <c r="C55" s="330" t="s">
        <v>287</v>
      </c>
      <c r="D55" s="74"/>
      <c r="E55" s="143">
        <v>41938.701909099073</v>
      </c>
      <c r="G55" s="143">
        <v>-25964.505921703505</v>
      </c>
      <c r="H55" s="140"/>
      <c r="I55" s="143">
        <v>15974.195987395567</v>
      </c>
      <c r="J55" s="138" t="s">
        <v>260</v>
      </c>
      <c r="K55" s="74"/>
      <c r="L55" s="143">
        <v>17249.949448058731</v>
      </c>
      <c r="M55" s="143"/>
      <c r="N55" s="143">
        <v>-17168.402217557446</v>
      </c>
      <c r="O55" s="143"/>
      <c r="P55" s="143">
        <v>81.547230501284503</v>
      </c>
    </row>
    <row r="56" spans="3:17" ht="15.75" customHeight="1" x14ac:dyDescent="0.25">
      <c r="C56" s="330" t="s">
        <v>288</v>
      </c>
      <c r="D56" s="74"/>
      <c r="E56" s="143">
        <v>42481.240138498688</v>
      </c>
      <c r="G56" s="143">
        <v>-26608.464591917505</v>
      </c>
      <c r="H56" s="140"/>
      <c r="I56" s="143">
        <v>15872.775546581182</v>
      </c>
      <c r="J56" s="138" t="s">
        <v>260</v>
      </c>
      <c r="K56" s="74"/>
      <c r="L56" s="143">
        <v>17213.344179851523</v>
      </c>
      <c r="M56" s="143"/>
      <c r="N56" s="143">
        <v>-17134.000302754688</v>
      </c>
      <c r="O56" s="143"/>
      <c r="P56" s="143">
        <v>79.343877096835058</v>
      </c>
    </row>
    <row r="57" spans="3:17" ht="15.75" customHeight="1" x14ac:dyDescent="0.25">
      <c r="C57" s="330" t="s">
        <v>289</v>
      </c>
      <c r="D57" s="74"/>
      <c r="E57" s="143">
        <v>41174.706975113935</v>
      </c>
      <c r="G57" s="143">
        <v>-25156.905162665764</v>
      </c>
      <c r="H57" s="140"/>
      <c r="I57" s="143">
        <v>16017.801812448171</v>
      </c>
      <c r="J57" s="138" t="s">
        <v>260</v>
      </c>
      <c r="K57" s="74"/>
      <c r="L57" s="143">
        <v>17365.897781783631</v>
      </c>
      <c r="M57" s="143"/>
      <c r="N57" s="143">
        <v>-17299.59897028868</v>
      </c>
      <c r="O57" s="143"/>
      <c r="P57" s="143">
        <v>66.298811494951224</v>
      </c>
    </row>
    <row r="58" spans="3:17" ht="15.75" customHeight="1" x14ac:dyDescent="0.25">
      <c r="C58" s="330" t="s">
        <v>290</v>
      </c>
      <c r="D58" s="74"/>
      <c r="E58" s="143">
        <v>42657.326561251626</v>
      </c>
      <c r="G58" s="143">
        <v>-25999.447228691319</v>
      </c>
      <c r="H58" s="140"/>
      <c r="I58" s="143">
        <v>16657.879332560307</v>
      </c>
      <c r="J58" s="138" t="s">
        <v>260</v>
      </c>
      <c r="K58" s="74"/>
      <c r="L58" s="143">
        <v>18293.472497764749</v>
      </c>
      <c r="M58" s="143"/>
      <c r="N58" s="143">
        <v>-18207.782203168921</v>
      </c>
      <c r="O58" s="143"/>
      <c r="P58" s="143">
        <v>85.690294595828163</v>
      </c>
    </row>
    <row r="59" spans="3:17" ht="15.75" customHeight="1" x14ac:dyDescent="0.25">
      <c r="C59" s="330" t="s">
        <v>291</v>
      </c>
      <c r="D59" s="74"/>
      <c r="E59" s="143">
        <v>42046.720499848096</v>
      </c>
      <c r="G59" s="143">
        <v>-25642.650945897418</v>
      </c>
      <c r="H59" s="140"/>
      <c r="I59" s="143">
        <v>16404.069553950678</v>
      </c>
      <c r="J59" s="138" t="s">
        <v>260</v>
      </c>
      <c r="K59" s="74"/>
      <c r="L59" s="143">
        <v>18898.493957712839</v>
      </c>
      <c r="M59" s="143"/>
      <c r="N59" s="143">
        <v>-18809.167417577541</v>
      </c>
      <c r="O59" s="143"/>
      <c r="P59" s="143">
        <v>89.326540135298274</v>
      </c>
    </row>
    <row r="60" spans="3:17" ht="15.75" customHeight="1" x14ac:dyDescent="0.25">
      <c r="C60" s="330" t="s">
        <v>292</v>
      </c>
      <c r="D60" s="74"/>
      <c r="E60" s="143">
        <v>41777.955040079643</v>
      </c>
      <c r="G60" s="143">
        <v>-25541.792357598333</v>
      </c>
      <c r="H60" s="140"/>
      <c r="I60" s="143">
        <v>16236.16268248131</v>
      </c>
      <c r="J60" s="138" t="s">
        <v>260</v>
      </c>
      <c r="K60" s="74"/>
      <c r="L60" s="143">
        <v>18539.677706494749</v>
      </c>
      <c r="M60" s="143"/>
      <c r="N60" s="143">
        <v>-18464.85048961762</v>
      </c>
      <c r="O60" s="143"/>
      <c r="P60" s="143">
        <v>74.827216877129104</v>
      </c>
    </row>
    <row r="61" spans="3:17" ht="15.75" customHeight="1" x14ac:dyDescent="0.25">
      <c r="C61" s="330" t="s">
        <v>293</v>
      </c>
      <c r="D61" s="74"/>
      <c r="E61" s="143">
        <v>42354.805097022152</v>
      </c>
      <c r="G61" s="143">
        <v>-25943.330128507423</v>
      </c>
      <c r="H61" s="140"/>
      <c r="I61" s="143">
        <v>16411.474968514729</v>
      </c>
      <c r="J61" s="138" t="s">
        <v>260</v>
      </c>
      <c r="K61" s="74"/>
      <c r="L61" s="143">
        <v>18168.720009321289</v>
      </c>
      <c r="M61" s="143"/>
      <c r="N61" s="143">
        <v>-18098.11905251709</v>
      </c>
      <c r="O61" s="143"/>
      <c r="P61" s="143">
        <v>70.600956804199086</v>
      </c>
    </row>
    <row r="62" spans="3:17" ht="15.75" customHeight="1" x14ac:dyDescent="0.25">
      <c r="C62" s="330" t="s">
        <v>294</v>
      </c>
      <c r="D62" s="74"/>
      <c r="E62" s="143">
        <v>45142.820863189263</v>
      </c>
      <c r="G62" s="143">
        <v>-28074.913092757281</v>
      </c>
      <c r="H62" s="140"/>
      <c r="I62" s="143">
        <v>17067.907770431982</v>
      </c>
      <c r="J62" s="138" t="s">
        <v>260</v>
      </c>
      <c r="K62" s="74"/>
      <c r="L62" s="143">
        <v>18251.331302112892</v>
      </c>
      <c r="M62" s="143"/>
      <c r="N62" s="143">
        <v>-18171.026708279347</v>
      </c>
      <c r="O62" s="143"/>
      <c r="P62" s="143">
        <v>80.304593833545368</v>
      </c>
    </row>
    <row r="63" spans="3:17" ht="15.75" customHeight="1" x14ac:dyDescent="0.25">
      <c r="C63" s="330" t="s">
        <v>295</v>
      </c>
      <c r="D63" s="74"/>
      <c r="E63" s="143">
        <v>44277.158744654975</v>
      </c>
      <c r="G63" s="143">
        <v>-27238.575968537887</v>
      </c>
      <c r="H63" s="140"/>
      <c r="I63" s="143">
        <v>17038.582776117088</v>
      </c>
      <c r="J63" s="138" t="s">
        <v>260</v>
      </c>
      <c r="K63" s="74"/>
      <c r="L63" s="143">
        <v>18639.181594001646</v>
      </c>
      <c r="M63" s="143"/>
      <c r="N63" s="143">
        <v>-18546.902761090452</v>
      </c>
      <c r="O63" s="143"/>
      <c r="P63" s="143">
        <v>92.278832911193604</v>
      </c>
    </row>
    <row r="64" spans="3:17" ht="15.75" customHeight="1" x14ac:dyDescent="0.25">
      <c r="C64" s="330" t="s">
        <v>296</v>
      </c>
      <c r="D64" s="74"/>
      <c r="E64" s="143">
        <v>45752.823066102894</v>
      </c>
      <c r="G64" s="143">
        <v>-28423.722536666151</v>
      </c>
      <c r="H64" s="140"/>
      <c r="I64" s="143">
        <v>17329.100529436742</v>
      </c>
      <c r="J64" s="138" t="s">
        <v>260</v>
      </c>
      <c r="K64" s="74"/>
      <c r="L64" s="143">
        <v>18869.764864280933</v>
      </c>
      <c r="M64" s="143"/>
      <c r="N64" s="143">
        <v>-18772.209811517325</v>
      </c>
      <c r="O64" s="143"/>
      <c r="P64" s="143">
        <v>97.555052763607819</v>
      </c>
      <c r="Q64" s="138" t="s">
        <v>297</v>
      </c>
    </row>
    <row r="65" spans="3:17" ht="15.75" customHeight="1" x14ac:dyDescent="0.25">
      <c r="C65" s="330" t="s">
        <v>298</v>
      </c>
      <c r="D65" s="74"/>
      <c r="E65" s="143">
        <v>46078.5928710628</v>
      </c>
      <c r="G65" s="143">
        <v>-28126.567728569964</v>
      </c>
      <c r="H65" s="140"/>
      <c r="I65" s="143">
        <v>17952.025142492836</v>
      </c>
      <c r="J65" s="138" t="s">
        <v>260</v>
      </c>
      <c r="K65" s="74"/>
      <c r="L65" s="143">
        <v>20602.811251475483</v>
      </c>
      <c r="M65" s="143"/>
      <c r="N65" s="143">
        <v>-20515.613340327916</v>
      </c>
      <c r="O65" s="143"/>
      <c r="P65" s="143">
        <v>87.197911147566629</v>
      </c>
      <c r="Q65" s="138"/>
    </row>
    <row r="66" spans="3:17" ht="15.75" customHeight="1" x14ac:dyDescent="0.25">
      <c r="C66" s="330" t="s">
        <v>299</v>
      </c>
      <c r="D66" s="74"/>
      <c r="E66" s="143">
        <v>45621.218926363807</v>
      </c>
      <c r="G66" s="143">
        <v>-27838.421954990765</v>
      </c>
      <c r="H66" s="140"/>
      <c r="I66" s="143">
        <v>17782.796971373042</v>
      </c>
      <c r="J66" s="138" t="s">
        <v>260</v>
      </c>
      <c r="K66" s="74"/>
      <c r="L66" s="143">
        <v>18717.267011957141</v>
      </c>
      <c r="M66" s="143"/>
      <c r="N66" s="143">
        <v>-18613.864844206153</v>
      </c>
      <c r="O66" s="143"/>
      <c r="P66" s="143">
        <v>103.40216775098816</v>
      </c>
      <c r="Q66" s="138"/>
    </row>
    <row r="67" spans="3:17" ht="15.75" customHeight="1" x14ac:dyDescent="0.25">
      <c r="C67" s="330" t="s">
        <v>300</v>
      </c>
      <c r="D67" s="74"/>
      <c r="E67" s="143">
        <v>44842.675015437133</v>
      </c>
      <c r="G67" s="143">
        <v>-27057.901730419548</v>
      </c>
      <c r="H67" s="140"/>
      <c r="I67" s="143">
        <v>17784.773285017585</v>
      </c>
      <c r="J67" s="138" t="s">
        <v>260</v>
      </c>
      <c r="K67" s="74"/>
      <c r="L67" s="143">
        <v>18563.05032493102</v>
      </c>
      <c r="M67" s="143"/>
      <c r="N67" s="143">
        <v>-18455.742457775206</v>
      </c>
      <c r="O67" s="143"/>
      <c r="P67" s="143">
        <v>107.30786715581417</v>
      </c>
      <c r="Q67" s="138"/>
    </row>
    <row r="68" spans="3:17" ht="15.75" customHeight="1" x14ac:dyDescent="0.25">
      <c r="C68" s="330" t="s">
        <v>301</v>
      </c>
      <c r="D68" s="74"/>
      <c r="E68" s="143">
        <v>45752.607145293878</v>
      </c>
      <c r="G68" s="143">
        <v>-27576.117913416041</v>
      </c>
      <c r="H68" s="140"/>
      <c r="I68" s="143">
        <v>18176.489231877837</v>
      </c>
      <c r="J68" s="138" t="s">
        <v>260</v>
      </c>
      <c r="K68" s="74"/>
      <c r="L68" s="143">
        <v>20329.019891116423</v>
      </c>
      <c r="M68" s="143"/>
      <c r="N68" s="143">
        <v>-20244.652287420173</v>
      </c>
      <c r="O68" s="143"/>
      <c r="P68" s="143">
        <v>84.367603696249716</v>
      </c>
      <c r="Q68" s="138" t="s">
        <v>302</v>
      </c>
    </row>
    <row r="69" spans="3:17" ht="15.75" customHeight="1" x14ac:dyDescent="0.25">
      <c r="C69" s="330" t="s">
        <v>303</v>
      </c>
      <c r="D69" s="74"/>
      <c r="E69" s="143">
        <v>44522.708349936198</v>
      </c>
      <c r="G69" s="143">
        <v>-27133.952155314302</v>
      </c>
      <c r="H69" s="140"/>
      <c r="I69" s="143">
        <v>17388.756194621896</v>
      </c>
      <c r="J69" s="138" t="s">
        <v>260</v>
      </c>
      <c r="K69" s="74"/>
      <c r="L69" s="143">
        <v>21364.870088517353</v>
      </c>
      <c r="M69" s="143"/>
      <c r="N69" s="143">
        <v>-21268.723821681742</v>
      </c>
      <c r="O69" s="143"/>
      <c r="P69" s="143">
        <v>96.146266835610732</v>
      </c>
      <c r="Q69" s="138" t="s">
        <v>302</v>
      </c>
    </row>
    <row r="70" spans="3:17" ht="15.75" customHeight="1" x14ac:dyDescent="0.25">
      <c r="C70" s="330" t="s">
        <v>304</v>
      </c>
      <c r="D70" s="74"/>
      <c r="E70" s="143">
        <v>44502.237486101345</v>
      </c>
      <c r="G70" s="143">
        <v>-26953.148350815223</v>
      </c>
      <c r="H70" s="140"/>
      <c r="I70" s="143">
        <v>17549.089135286122</v>
      </c>
      <c r="J70" s="138" t="s">
        <v>260</v>
      </c>
      <c r="K70" s="74"/>
      <c r="L70" s="143">
        <v>20556.146529504706</v>
      </c>
      <c r="M70" s="143"/>
      <c r="N70" s="143">
        <v>-20475.167426717449</v>
      </c>
      <c r="O70" s="143"/>
      <c r="P70" s="143">
        <v>80.979102787256124</v>
      </c>
      <c r="Q70" s="138" t="s">
        <v>302</v>
      </c>
    </row>
    <row r="71" spans="3:17" ht="15.75" customHeight="1" x14ac:dyDescent="0.25">
      <c r="C71" s="330" t="s">
        <v>305</v>
      </c>
      <c r="D71" s="74"/>
      <c r="E71" s="143">
        <v>44889.344323360579</v>
      </c>
      <c r="G71" s="143">
        <v>-27307.693921150163</v>
      </c>
      <c r="H71" s="140"/>
      <c r="I71" s="143">
        <v>17581.650402210416</v>
      </c>
      <c r="J71" s="138" t="s">
        <v>260</v>
      </c>
      <c r="K71" s="74"/>
      <c r="L71" s="143">
        <v>22128.928201953317</v>
      </c>
      <c r="M71" s="143"/>
      <c r="N71" s="143">
        <v>-22040.782212806498</v>
      </c>
      <c r="O71" s="143"/>
      <c r="P71" s="143">
        <v>88.145989146818465</v>
      </c>
      <c r="Q71" s="138" t="s">
        <v>302</v>
      </c>
    </row>
    <row r="72" spans="3:17" ht="15.75" customHeight="1" x14ac:dyDescent="0.25">
      <c r="C72" s="330" t="s">
        <v>306</v>
      </c>
      <c r="D72" s="74"/>
      <c r="E72" s="143">
        <v>43492.499240472862</v>
      </c>
      <c r="G72" s="143">
        <v>-25990.685087073733</v>
      </c>
      <c r="H72" s="140"/>
      <c r="I72" s="143">
        <v>17501.814153399129</v>
      </c>
      <c r="J72" s="138" t="s">
        <v>260</v>
      </c>
      <c r="K72" s="74"/>
      <c r="L72" s="143">
        <v>23004.484087740595</v>
      </c>
      <c r="M72" s="143"/>
      <c r="N72" s="143">
        <v>-22917.860434128081</v>
      </c>
      <c r="O72" s="143"/>
      <c r="P72" s="143">
        <v>86.623653612514318</v>
      </c>
      <c r="Q72" s="138" t="s">
        <v>302</v>
      </c>
    </row>
    <row r="73" spans="3:17" ht="15.75" customHeight="1" x14ac:dyDescent="0.25">
      <c r="C73" s="330" t="s">
        <v>307</v>
      </c>
      <c r="D73" s="74"/>
      <c r="E73" s="143">
        <v>44468.31527255394</v>
      </c>
      <c r="G73" s="143">
        <v>-26585.596171247202</v>
      </c>
      <c r="H73" s="140"/>
      <c r="I73" s="143">
        <v>17882.719101306739</v>
      </c>
      <c r="K73" s="74"/>
      <c r="L73" s="143">
        <v>23980.253741778561</v>
      </c>
      <c r="M73" s="143"/>
      <c r="N73" s="143">
        <v>-23895.167206001428</v>
      </c>
      <c r="O73" s="143"/>
      <c r="P73" s="143">
        <v>85.086535777132667</v>
      </c>
      <c r="Q73" s="138" t="s">
        <v>302</v>
      </c>
    </row>
    <row r="74" spans="3:17" ht="15.75" customHeight="1" x14ac:dyDescent="0.25">
      <c r="C74" s="330" t="s">
        <v>308</v>
      </c>
      <c r="D74" s="74"/>
      <c r="E74" s="143">
        <v>45293.094409595731</v>
      </c>
      <c r="G74" s="143">
        <v>-27274.412340925392</v>
      </c>
      <c r="H74" s="140"/>
      <c r="I74" s="143">
        <v>18018.68206867034</v>
      </c>
      <c r="K74" s="74"/>
      <c r="L74" s="143">
        <v>24742.841650586586</v>
      </c>
      <c r="M74" s="143"/>
      <c r="N74" s="143">
        <v>-24650.571892640892</v>
      </c>
      <c r="O74" s="143"/>
      <c r="P74" s="143">
        <v>92.269757945694437</v>
      </c>
      <c r="Q74" s="138" t="s">
        <v>302</v>
      </c>
    </row>
    <row r="75" spans="3:17" ht="15.75" customHeight="1" x14ac:dyDescent="0.25">
      <c r="C75" s="330" t="s">
        <v>309</v>
      </c>
      <c r="D75" s="74"/>
      <c r="E75" s="143">
        <v>46348.024541081402</v>
      </c>
      <c r="G75" s="143">
        <v>-27884.339714153761</v>
      </c>
      <c r="H75" s="140"/>
      <c r="I75" s="143">
        <v>18463.684826927642</v>
      </c>
      <c r="K75" s="74"/>
      <c r="L75" s="143">
        <v>23378.610824966636</v>
      </c>
      <c r="M75" s="143"/>
      <c r="N75" s="143">
        <v>-23283.379757301413</v>
      </c>
      <c r="O75" s="143"/>
      <c r="P75" s="143">
        <v>95.231067665223236</v>
      </c>
      <c r="Q75" s="138" t="s">
        <v>302</v>
      </c>
    </row>
    <row r="76" spans="3:17" ht="15.75" customHeight="1" x14ac:dyDescent="0.25">
      <c r="C76" s="330" t="s">
        <v>310</v>
      </c>
      <c r="D76" s="74"/>
      <c r="E76" s="143">
        <v>48760.607280338772</v>
      </c>
      <c r="G76" s="143">
        <v>-29680.643465630514</v>
      </c>
      <c r="H76" s="140"/>
      <c r="I76" s="143">
        <v>19079.963814708259</v>
      </c>
      <c r="K76" s="74"/>
      <c r="L76" s="143">
        <v>25380.521955849774</v>
      </c>
      <c r="M76" s="143"/>
      <c r="N76" s="143">
        <v>-25280.337672760259</v>
      </c>
      <c r="O76" s="143"/>
      <c r="P76" s="143">
        <v>100.18428308951479</v>
      </c>
      <c r="Q76" s="138" t="s">
        <v>302</v>
      </c>
    </row>
    <row r="77" spans="3:17" ht="15.75" customHeight="1" x14ac:dyDescent="0.25">
      <c r="C77" s="330" t="s">
        <v>311</v>
      </c>
      <c r="D77" s="74"/>
      <c r="E77" s="143">
        <v>49388.622845592741</v>
      </c>
      <c r="G77" s="143">
        <v>-30280.76413826807</v>
      </c>
      <c r="H77" s="140"/>
      <c r="I77" s="143">
        <v>19107.858707324671</v>
      </c>
      <c r="K77" s="74"/>
      <c r="L77" s="143">
        <v>26275.948265617208</v>
      </c>
      <c r="M77" s="143"/>
      <c r="N77" s="143">
        <v>-26168.995243098165</v>
      </c>
      <c r="O77" s="143"/>
      <c r="P77" s="143">
        <v>106.95302251904286</v>
      </c>
      <c r="Q77" s="138" t="s">
        <v>302</v>
      </c>
    </row>
    <row r="78" spans="3:17" ht="15.75" customHeight="1" x14ac:dyDescent="0.25">
      <c r="C78" s="330" t="s">
        <v>312</v>
      </c>
      <c r="D78" s="74"/>
      <c r="E78" s="143">
        <v>48076.898499740084</v>
      </c>
      <c r="G78" s="143">
        <v>-29392.329376101174</v>
      </c>
      <c r="H78" s="140"/>
      <c r="I78" s="143">
        <v>18684.56912363891</v>
      </c>
      <c r="K78" s="74"/>
      <c r="L78" s="143">
        <v>26988.265881013911</v>
      </c>
      <c r="M78" s="143"/>
      <c r="N78" s="143">
        <v>-26879.975216196759</v>
      </c>
      <c r="O78" s="143"/>
      <c r="P78" s="143">
        <v>108.29066481715199</v>
      </c>
      <c r="Q78" s="138" t="s">
        <v>302</v>
      </c>
    </row>
    <row r="79" spans="3:17" ht="15.75" customHeight="1" x14ac:dyDescent="0.25">
      <c r="C79" s="330" t="s">
        <v>313</v>
      </c>
      <c r="D79" s="74"/>
      <c r="E79" s="143">
        <v>49284.133500299984</v>
      </c>
      <c r="G79" s="143">
        <v>-30401.494622202987</v>
      </c>
      <c r="H79" s="140"/>
      <c r="I79" s="143">
        <v>18882.638878096997</v>
      </c>
      <c r="K79" s="74"/>
      <c r="L79" s="143">
        <v>28175.567693634177</v>
      </c>
      <c r="M79" s="143"/>
      <c r="N79" s="143">
        <v>-28063.804325439294</v>
      </c>
      <c r="O79" s="143"/>
      <c r="P79" s="143">
        <v>111.76336819488279</v>
      </c>
      <c r="Q79" s="138"/>
    </row>
    <row r="80" spans="3:17" ht="15.75" customHeight="1" x14ac:dyDescent="0.25">
      <c r="C80" s="330" t="s">
        <v>314</v>
      </c>
      <c r="D80" s="74"/>
      <c r="E80" s="143">
        <v>47991.069478508136</v>
      </c>
      <c r="G80" s="143">
        <v>-29381.658934890467</v>
      </c>
      <c r="H80" s="140"/>
      <c r="I80" s="143">
        <v>18609.410543617669</v>
      </c>
      <c r="K80" s="74"/>
      <c r="L80" s="143">
        <v>29654.023366994184</v>
      </c>
      <c r="M80" s="143"/>
      <c r="N80" s="143">
        <v>-29543.716268928045</v>
      </c>
      <c r="O80" s="143"/>
      <c r="P80" s="143">
        <v>110.30709806613959</v>
      </c>
      <c r="Q80" s="138"/>
    </row>
    <row r="81" spans="3:75" ht="15.75" customHeight="1" x14ac:dyDescent="0.25">
      <c r="C81" s="330" t="s">
        <v>315</v>
      </c>
      <c r="D81" s="74"/>
      <c r="E81" s="143">
        <v>48866.350528249772</v>
      </c>
      <c r="G81" s="143">
        <v>-30025.586144746718</v>
      </c>
      <c r="H81" s="140"/>
      <c r="I81" s="143">
        <v>18840.764383503054</v>
      </c>
      <c r="J81" s="51"/>
      <c r="K81" s="74"/>
      <c r="L81" s="143">
        <v>31053.339390949139</v>
      </c>
      <c r="M81" s="143"/>
      <c r="N81" s="143">
        <v>-30940.992175123254</v>
      </c>
      <c r="O81" s="143"/>
      <c r="P81" s="143">
        <v>112.34721582588463</v>
      </c>
      <c r="Q81" s="51"/>
      <c r="T81" s="146"/>
      <c r="U81" s="146"/>
      <c r="V81" s="147"/>
      <c r="W81" s="146"/>
      <c r="X81" s="147"/>
      <c r="Y81" s="147"/>
      <c r="Z81" s="146"/>
      <c r="AA81" s="146"/>
      <c r="AB81" s="147"/>
      <c r="AC81" s="146"/>
      <c r="AD81" s="147"/>
    </row>
    <row r="82" spans="3:75" ht="15.75" customHeight="1" x14ac:dyDescent="0.25">
      <c r="C82" s="330" t="s">
        <v>316</v>
      </c>
      <c r="D82" s="74"/>
      <c r="E82" s="143">
        <v>47717.519510030514</v>
      </c>
      <c r="G82" s="143">
        <v>-29358.229098141608</v>
      </c>
      <c r="H82" s="140"/>
      <c r="I82" s="143">
        <v>18359.290411888906</v>
      </c>
      <c r="K82" s="74"/>
      <c r="L82" s="143">
        <v>31875.031198902314</v>
      </c>
      <c r="M82" s="143"/>
      <c r="N82" s="143">
        <v>-31764.408655808795</v>
      </c>
      <c r="O82" s="143"/>
      <c r="P82" s="143">
        <v>110.6225430935192</v>
      </c>
      <c r="Q82" s="138"/>
    </row>
    <row r="83" spans="3:75" ht="15.75" customHeight="1" x14ac:dyDescent="0.25">
      <c r="C83" s="330" t="s">
        <v>317</v>
      </c>
      <c r="D83" s="74"/>
      <c r="E83" s="143">
        <v>47634.454981639938</v>
      </c>
      <c r="G83" s="143">
        <v>-29010.457256978432</v>
      </c>
      <c r="H83" s="140"/>
      <c r="I83" s="143">
        <v>18623.997724661505</v>
      </c>
      <c r="K83" s="74"/>
      <c r="L83" s="143">
        <v>31829.124128971165</v>
      </c>
      <c r="M83" s="143"/>
      <c r="N83" s="143">
        <v>-31717.064591803406</v>
      </c>
      <c r="O83" s="143"/>
      <c r="P83" s="143">
        <v>112.05953716775912</v>
      </c>
      <c r="Q83" s="138"/>
    </row>
    <row r="84" spans="3:75" ht="15.75" customHeight="1" x14ac:dyDescent="0.25">
      <c r="C84" s="330" t="s">
        <v>318</v>
      </c>
      <c r="D84" s="74"/>
      <c r="E84" s="143">
        <v>45293.578075203535</v>
      </c>
      <c r="G84" s="143">
        <v>-26986.691584573473</v>
      </c>
      <c r="H84" s="140"/>
      <c r="I84" s="143">
        <v>18306.886490630062</v>
      </c>
      <c r="K84" s="74"/>
      <c r="L84" s="143">
        <v>30384.890470912822</v>
      </c>
      <c r="M84" s="143"/>
      <c r="N84" s="143">
        <v>-30272.214977421045</v>
      </c>
      <c r="O84" s="143"/>
      <c r="P84" s="143">
        <v>112.67549349177716</v>
      </c>
      <c r="Q84" s="138"/>
    </row>
    <row r="85" spans="3:75" ht="15.75" customHeight="1" x14ac:dyDescent="0.25">
      <c r="C85" s="330" t="s">
        <v>319</v>
      </c>
      <c r="D85" s="74"/>
      <c r="E85" s="143">
        <v>45301.636631916721</v>
      </c>
      <c r="G85" s="143">
        <v>-26783.257696827466</v>
      </c>
      <c r="H85" s="140"/>
      <c r="I85" s="143">
        <v>18518.378935089255</v>
      </c>
      <c r="J85" s="51"/>
      <c r="K85" s="74"/>
      <c r="L85" s="143">
        <v>30277.295034344424</v>
      </c>
      <c r="M85" s="143"/>
      <c r="N85" s="143">
        <v>-30159.419354391837</v>
      </c>
      <c r="O85" s="143"/>
      <c r="P85" s="143">
        <v>117.87567995258723</v>
      </c>
      <c r="Q85" s="321"/>
      <c r="R85" s="321"/>
      <c r="S85" s="321"/>
      <c r="T85" s="321"/>
      <c r="U85" s="321"/>
      <c r="V85" s="321"/>
      <c r="W85" s="321"/>
      <c r="X85" s="321"/>
      <c r="Y85" s="321"/>
      <c r="Z85" s="321"/>
      <c r="AA85" s="321"/>
      <c r="AB85" s="321"/>
      <c r="AC85" s="321"/>
      <c r="AD85" s="321"/>
      <c r="AE85" s="321"/>
      <c r="AF85" s="321"/>
      <c r="AG85" s="321"/>
      <c r="AH85" s="321"/>
      <c r="AI85" s="321"/>
      <c r="AJ85" s="321"/>
      <c r="AK85" s="321"/>
      <c r="AL85" s="321"/>
      <c r="AM85" s="321"/>
      <c r="AN85" s="321"/>
      <c r="AO85" s="321"/>
      <c r="AP85" s="321"/>
      <c r="AQ85" s="321"/>
      <c r="AR85" s="321"/>
      <c r="AS85" s="321"/>
      <c r="AT85" s="321"/>
      <c r="AU85" s="321"/>
      <c r="AV85" s="321"/>
      <c r="AW85" s="321"/>
      <c r="AX85" s="321"/>
      <c r="AY85" s="321"/>
      <c r="AZ85" s="321"/>
      <c r="BA85" s="321"/>
      <c r="BB85" s="321"/>
      <c r="BC85" s="321"/>
      <c r="BD85" s="321"/>
      <c r="BE85" s="321"/>
      <c r="BF85" s="321"/>
      <c r="BG85" s="321"/>
      <c r="BH85" s="321"/>
      <c r="BI85" s="321"/>
      <c r="BJ85" s="321"/>
      <c r="BK85" s="321"/>
      <c r="BL85" s="321"/>
      <c r="BM85" s="321"/>
      <c r="BN85" s="321"/>
      <c r="BO85" s="321"/>
      <c r="BP85" s="321"/>
      <c r="BQ85" s="321"/>
      <c r="BR85" s="321"/>
      <c r="BS85" s="321"/>
      <c r="BT85" s="321"/>
      <c r="BU85" s="321"/>
      <c r="BV85" s="321"/>
      <c r="BW85" s="321"/>
    </row>
    <row r="86" spans="3:75" ht="15.75" customHeight="1" x14ac:dyDescent="0.25">
      <c r="C86" s="330" t="s">
        <v>320</v>
      </c>
      <c r="D86" s="74"/>
      <c r="E86" s="143">
        <v>46779.704509288735</v>
      </c>
      <c r="G86" s="143">
        <v>-28064.655792583093</v>
      </c>
      <c r="H86" s="140"/>
      <c r="I86" s="143">
        <v>18715.048716705642</v>
      </c>
      <c r="K86" s="74"/>
      <c r="L86" s="143">
        <v>31485.602237740968</v>
      </c>
      <c r="M86" s="143"/>
      <c r="N86" s="143">
        <v>-31431.437511845492</v>
      </c>
      <c r="O86" s="143"/>
      <c r="P86" s="143">
        <v>54.164725895476295</v>
      </c>
      <c r="Q86" s="138"/>
    </row>
    <row r="87" spans="3:75" ht="15.75" customHeight="1" x14ac:dyDescent="0.25">
      <c r="C87" s="330" t="s">
        <v>321</v>
      </c>
      <c r="D87" s="74"/>
      <c r="E87" s="143">
        <v>46075.079616855932</v>
      </c>
      <c r="G87" s="143">
        <v>-27547.406204392602</v>
      </c>
      <c r="H87" s="140"/>
      <c r="I87" s="143">
        <v>18527.673412463329</v>
      </c>
      <c r="K87" s="74"/>
      <c r="L87" s="143">
        <v>31953.254469952644</v>
      </c>
      <c r="M87" s="143"/>
      <c r="N87" s="143">
        <v>-31897.729450578936</v>
      </c>
      <c r="O87" s="143"/>
      <c r="P87" s="143">
        <v>55.525019373708346</v>
      </c>
      <c r="Q87" s="138"/>
    </row>
    <row r="88" spans="3:75" ht="15.75" customHeight="1" x14ac:dyDescent="0.25">
      <c r="C88" s="330" t="s">
        <v>322</v>
      </c>
      <c r="D88" s="74"/>
      <c r="E88" s="143">
        <v>46515.307451142064</v>
      </c>
      <c r="G88" s="143">
        <v>-27886.826430510424</v>
      </c>
      <c r="H88" s="140"/>
      <c r="I88" s="143">
        <v>18628.48102063164</v>
      </c>
      <c r="K88" s="74"/>
      <c r="L88" s="143">
        <v>29795.189114715064</v>
      </c>
      <c r="M88" s="143"/>
      <c r="N88" s="143">
        <v>-29736.632249154132</v>
      </c>
      <c r="O88" s="143"/>
      <c r="P88" s="143">
        <v>58.556865560931328</v>
      </c>
      <c r="Q88" s="138"/>
    </row>
    <row r="89" spans="3:75" ht="15.75" customHeight="1" x14ac:dyDescent="0.25">
      <c r="C89" s="330" t="s">
        <v>323</v>
      </c>
      <c r="D89" s="74"/>
      <c r="E89" s="143">
        <v>46245.994866959401</v>
      </c>
      <c r="G89" s="143">
        <v>-27366.646912674598</v>
      </c>
      <c r="H89" s="140"/>
      <c r="I89" s="143">
        <v>18879.347954284804</v>
      </c>
      <c r="K89" s="74"/>
      <c r="L89" s="143">
        <v>30573.34532824318</v>
      </c>
      <c r="M89" s="143"/>
      <c r="N89" s="143">
        <v>-30509.159800724126</v>
      </c>
      <c r="O89" s="143"/>
      <c r="P89" s="143">
        <v>64.185527519053721</v>
      </c>
      <c r="Q89" s="138"/>
    </row>
    <row r="90" spans="3:75" ht="15.75" customHeight="1" x14ac:dyDescent="0.25">
      <c r="C90" s="330" t="s">
        <v>324</v>
      </c>
      <c r="D90" s="74"/>
      <c r="E90" s="143">
        <v>48233.432253856692</v>
      </c>
      <c r="G90" s="143">
        <v>-28629.517584778023</v>
      </c>
      <c r="H90" s="140"/>
      <c r="I90" s="143">
        <v>19603.914669078669</v>
      </c>
      <c r="K90" s="74"/>
      <c r="L90" s="143">
        <v>30529.059492200886</v>
      </c>
      <c r="M90" s="143"/>
      <c r="N90" s="143">
        <v>-30462.783135031375</v>
      </c>
      <c r="O90" s="143"/>
      <c r="P90" s="143">
        <v>66.276357169510447</v>
      </c>
      <c r="Q90" s="138"/>
    </row>
    <row r="91" spans="3:75" ht="15.75" customHeight="1" x14ac:dyDescent="0.25">
      <c r="C91" s="330" t="s">
        <v>325</v>
      </c>
      <c r="D91" s="74"/>
      <c r="E91" s="143">
        <v>46783.470883106806</v>
      </c>
      <c r="G91" s="143">
        <v>-27385.802944035058</v>
      </c>
      <c r="H91" s="140"/>
      <c r="I91" s="143">
        <v>19397.667939071747</v>
      </c>
      <c r="K91" s="74"/>
      <c r="L91" s="143">
        <v>29475.675517801988</v>
      </c>
      <c r="M91" s="143"/>
      <c r="N91" s="143">
        <v>-29424.479921122333</v>
      </c>
      <c r="O91" s="143"/>
      <c r="P91" s="143">
        <v>51.195596679655864</v>
      </c>
      <c r="Q91" s="138"/>
    </row>
    <row r="92" spans="3:75" ht="15.75" customHeight="1" x14ac:dyDescent="0.25">
      <c r="C92" s="330" t="s">
        <v>326</v>
      </c>
      <c r="D92" s="74"/>
      <c r="E92" s="143">
        <v>47759.395148189513</v>
      </c>
      <c r="G92" s="143">
        <v>-28123.016761167193</v>
      </c>
      <c r="H92" s="140"/>
      <c r="I92" s="143">
        <v>19636.37838702232</v>
      </c>
      <c r="K92" s="74"/>
      <c r="L92" s="143">
        <v>30302.164949517617</v>
      </c>
      <c r="M92" s="143"/>
      <c r="N92" s="143">
        <v>-30245.323280344281</v>
      </c>
      <c r="O92" s="143"/>
      <c r="P92" s="143">
        <v>56.841669173336413</v>
      </c>
      <c r="Q92" s="138"/>
    </row>
    <row r="93" spans="3:75" ht="15.75" customHeight="1" x14ac:dyDescent="0.25">
      <c r="C93" s="330" t="s">
        <v>327</v>
      </c>
      <c r="D93" s="74"/>
      <c r="E93" s="143">
        <v>49268.337553178942</v>
      </c>
      <c r="G93" s="143">
        <v>-28695.993238889288</v>
      </c>
      <c r="H93" s="140"/>
      <c r="I93" s="143">
        <v>20572.344314289654</v>
      </c>
      <c r="K93" s="74"/>
      <c r="L93" s="143">
        <v>31605.954739979996</v>
      </c>
      <c r="M93" s="143"/>
      <c r="N93" s="143">
        <v>-31553.123300472835</v>
      </c>
      <c r="O93" s="143"/>
      <c r="P93" s="143">
        <v>52.831439507161122</v>
      </c>
      <c r="Q93" s="138"/>
    </row>
    <row r="94" spans="3:75" ht="15.75" customHeight="1" x14ac:dyDescent="0.25">
      <c r="C94" s="330" t="s">
        <v>328</v>
      </c>
      <c r="D94" s="74"/>
      <c r="E94" s="143">
        <v>51643.703708512658</v>
      </c>
      <c r="G94" s="143">
        <v>-30800.083043653482</v>
      </c>
      <c r="H94" s="140"/>
      <c r="I94" s="143">
        <v>20843.620664859176</v>
      </c>
      <c r="K94" s="74"/>
      <c r="L94" s="143">
        <v>32698.430796562854</v>
      </c>
      <c r="M94" s="143"/>
      <c r="N94" s="143">
        <v>-32646.013342412061</v>
      </c>
      <c r="O94" s="143"/>
      <c r="P94" s="143">
        <v>52.417454150792764</v>
      </c>
      <c r="Q94" s="138"/>
    </row>
    <row r="95" spans="3:75" ht="15.75" customHeight="1" x14ac:dyDescent="0.25">
      <c r="C95" s="330" t="s">
        <v>329</v>
      </c>
      <c r="D95" s="74"/>
      <c r="E95" s="143">
        <v>47481.305940278406</v>
      </c>
      <c r="G95" s="143">
        <v>-27116.237176077782</v>
      </c>
      <c r="H95" s="140"/>
      <c r="I95" s="143">
        <v>20365.068764200623</v>
      </c>
      <c r="K95" s="74"/>
      <c r="L95" s="143">
        <v>30086.246390494314</v>
      </c>
      <c r="M95" s="143"/>
      <c r="N95" s="143">
        <v>-30027.887963894649</v>
      </c>
      <c r="O95" s="143"/>
      <c r="P95" s="143">
        <v>58.358426599665108</v>
      </c>
      <c r="Q95" s="138"/>
    </row>
    <row r="96" spans="3:75" ht="15.75" customHeight="1" x14ac:dyDescent="0.25">
      <c r="C96" s="330" t="s">
        <v>330</v>
      </c>
      <c r="D96" s="74"/>
      <c r="E96" s="143">
        <v>48469.823889151012</v>
      </c>
      <c r="G96" s="143">
        <v>-27825.926507289289</v>
      </c>
      <c r="H96" s="140"/>
      <c r="I96" s="143">
        <v>20643.897381861723</v>
      </c>
      <c r="K96" s="74"/>
      <c r="L96" s="143">
        <v>28740.617189542489</v>
      </c>
      <c r="M96" s="143"/>
      <c r="N96" s="143">
        <v>-28685.505538335274</v>
      </c>
      <c r="O96" s="143"/>
      <c r="P96" s="143">
        <v>55.111651207214891</v>
      </c>
      <c r="Q96" s="138"/>
    </row>
    <row r="97" spans="3:30" ht="15.75" customHeight="1" x14ac:dyDescent="0.25">
      <c r="C97" s="330" t="s">
        <v>331</v>
      </c>
      <c r="D97" s="74"/>
      <c r="E97" s="143">
        <v>49483.214350879345</v>
      </c>
      <c r="G97" s="143">
        <v>-28904.863373838551</v>
      </c>
      <c r="H97" s="140"/>
      <c r="I97" s="143">
        <v>20578.350977040795</v>
      </c>
      <c r="K97" s="74"/>
      <c r="L97" s="143">
        <v>28837.242347149469</v>
      </c>
      <c r="M97" s="143"/>
      <c r="N97" s="143">
        <v>-28778.720346281556</v>
      </c>
      <c r="O97" s="143"/>
      <c r="P97" s="143">
        <v>58.522000867913448</v>
      </c>
      <c r="Q97" s="138"/>
    </row>
    <row r="98" spans="3:30" ht="15.75" customHeight="1" x14ac:dyDescent="0.25">
      <c r="C98" s="330" t="s">
        <v>332</v>
      </c>
      <c r="D98" s="74"/>
      <c r="E98" s="143">
        <v>49750.799000690742</v>
      </c>
      <c r="G98" s="143">
        <v>-29428.08020158076</v>
      </c>
      <c r="H98" s="140"/>
      <c r="I98" s="143">
        <v>20322.718799109982</v>
      </c>
      <c r="K98" s="74"/>
      <c r="L98" s="143">
        <v>30288.286215528609</v>
      </c>
      <c r="M98" s="143"/>
      <c r="N98" s="143">
        <v>-30231.300874008721</v>
      </c>
      <c r="O98" s="143"/>
      <c r="P98" s="143">
        <v>56.985341519888607</v>
      </c>
      <c r="Q98" s="138"/>
    </row>
    <row r="99" spans="3:30" ht="15.75" customHeight="1" x14ac:dyDescent="0.25">
      <c r="C99" s="330" t="s">
        <v>333</v>
      </c>
      <c r="D99" s="74"/>
      <c r="E99" s="143">
        <v>50811.738577180389</v>
      </c>
      <c r="G99" s="143">
        <v>-30346.883741360369</v>
      </c>
      <c r="H99" s="140"/>
      <c r="I99" s="143">
        <v>20464.854835820021</v>
      </c>
      <c r="K99" s="74"/>
      <c r="L99" s="143">
        <v>29789.101770554851</v>
      </c>
      <c r="M99" s="143"/>
      <c r="N99" s="143">
        <v>-29732.071164823839</v>
      </c>
      <c r="O99" s="143"/>
      <c r="P99" s="143">
        <v>57.030605731011747</v>
      </c>
      <c r="Q99" s="138"/>
    </row>
    <row r="100" spans="3:30" ht="15.75" customHeight="1" x14ac:dyDescent="0.25">
      <c r="C100" s="330" t="s">
        <v>334</v>
      </c>
      <c r="D100" s="74"/>
      <c r="E100" s="143">
        <v>52180.327510734533</v>
      </c>
      <c r="G100" s="143">
        <v>-30966.089236292482</v>
      </c>
      <c r="H100" s="140"/>
      <c r="I100" s="143">
        <v>21214.23827444205</v>
      </c>
      <c r="K100" s="74"/>
      <c r="L100" s="143">
        <v>31068.0585309874</v>
      </c>
      <c r="M100" s="143"/>
      <c r="N100" s="143">
        <v>-31010.364496355331</v>
      </c>
      <c r="O100" s="143"/>
      <c r="P100" s="143">
        <v>57.694034632069815</v>
      </c>
      <c r="Q100" s="138"/>
    </row>
    <row r="101" spans="3:30" ht="15.75" customHeight="1" x14ac:dyDescent="0.25">
      <c r="C101" s="330" t="s">
        <v>335</v>
      </c>
      <c r="D101" s="74"/>
      <c r="E101" s="143">
        <v>51783.650801998316</v>
      </c>
      <c r="G101" s="143">
        <v>-30765.290298162006</v>
      </c>
      <c r="H101" s="140"/>
      <c r="I101" s="143">
        <v>21018.360503836309</v>
      </c>
      <c r="K101" s="74"/>
      <c r="L101" s="143">
        <v>32205.347213990965</v>
      </c>
      <c r="M101" s="143"/>
      <c r="N101" s="143">
        <v>-32149.384053686674</v>
      </c>
      <c r="O101" s="143"/>
      <c r="P101" s="143">
        <v>55.963160304290795</v>
      </c>
      <c r="Q101" s="138"/>
    </row>
    <row r="102" spans="3:30" ht="15.75" customHeight="1" x14ac:dyDescent="0.25">
      <c r="C102" s="330" t="s">
        <v>336</v>
      </c>
      <c r="D102" s="74"/>
      <c r="E102" s="143">
        <v>51754.62259026328</v>
      </c>
      <c r="G102" s="143">
        <v>-30804.175359062501</v>
      </c>
      <c r="H102" s="140"/>
      <c r="I102" s="143">
        <v>20950.447231200778</v>
      </c>
      <c r="K102" s="74"/>
      <c r="L102" s="143">
        <v>28581.621445400215</v>
      </c>
      <c r="M102" s="143"/>
      <c r="N102" s="143">
        <v>-28522.359286167495</v>
      </c>
      <c r="O102" s="143"/>
      <c r="P102" s="143">
        <v>59.262159232719569</v>
      </c>
      <c r="Q102" s="138"/>
    </row>
    <row r="103" spans="3:30" ht="15.75" customHeight="1" x14ac:dyDescent="0.25">
      <c r="C103" s="330" t="s">
        <v>337</v>
      </c>
      <c r="D103" s="74"/>
      <c r="E103" s="143">
        <v>51983.514685494643</v>
      </c>
      <c r="G103" s="143">
        <v>-30629.708386377701</v>
      </c>
      <c r="H103" s="140"/>
      <c r="I103" s="143">
        <v>21353.806299116943</v>
      </c>
      <c r="J103" s="51"/>
      <c r="K103" s="74"/>
      <c r="L103" s="143">
        <v>28202.07549390096</v>
      </c>
      <c r="M103" s="143"/>
      <c r="N103" s="143">
        <v>-28143.432860880697</v>
      </c>
      <c r="O103" s="143"/>
      <c r="P103" s="143">
        <v>58.64263302026302</v>
      </c>
      <c r="Q103" s="84"/>
      <c r="T103" s="146"/>
      <c r="U103" s="146"/>
      <c r="V103" s="147"/>
      <c r="W103" s="146"/>
      <c r="X103" s="147"/>
      <c r="Y103" s="147"/>
      <c r="Z103" s="146"/>
      <c r="AA103" s="146"/>
      <c r="AB103" s="147"/>
      <c r="AC103" s="146"/>
      <c r="AD103" s="147"/>
    </row>
    <row r="104" spans="3:30" ht="15.75" customHeight="1" x14ac:dyDescent="0.25">
      <c r="C104" s="330" t="s">
        <v>338</v>
      </c>
      <c r="D104" s="74"/>
      <c r="E104" s="143">
        <v>51076.139771683454</v>
      </c>
      <c r="G104" s="143">
        <v>-29670.75141341484</v>
      </c>
      <c r="H104" s="140"/>
      <c r="I104" s="143">
        <v>21405.388358268614</v>
      </c>
      <c r="K104" s="74"/>
      <c r="L104" s="143">
        <v>30538.101248531129</v>
      </c>
      <c r="M104" s="143"/>
      <c r="N104" s="143">
        <v>-30484.432563442155</v>
      </c>
      <c r="O104" s="143"/>
      <c r="P104" s="143">
        <v>53.668685088974598</v>
      </c>
      <c r="Q104" s="138"/>
    </row>
    <row r="105" spans="3:30" ht="15.75" customHeight="1" x14ac:dyDescent="0.25">
      <c r="C105" s="330" t="s">
        <v>339</v>
      </c>
      <c r="D105" s="74"/>
      <c r="E105" s="143">
        <v>53314.764492480208</v>
      </c>
      <c r="G105" s="143">
        <v>-31618.704192609326</v>
      </c>
      <c r="H105" s="140"/>
      <c r="I105" s="143">
        <v>21696.060299870882</v>
      </c>
      <c r="K105" s="74"/>
      <c r="L105" s="143">
        <v>30245.804987828422</v>
      </c>
      <c r="M105" s="143"/>
      <c r="N105" s="143">
        <v>-30243.465086154822</v>
      </c>
      <c r="O105" s="143"/>
      <c r="P105" s="143">
        <v>2.3399016736002523</v>
      </c>
      <c r="Q105" s="138"/>
    </row>
    <row r="106" spans="3:30" ht="15.75" customHeight="1" x14ac:dyDescent="0.25">
      <c r="C106" s="330" t="s">
        <v>340</v>
      </c>
      <c r="D106" s="74"/>
      <c r="E106" s="143">
        <v>51787.610301168199</v>
      </c>
      <c r="G106" s="143">
        <v>-30535.994706718906</v>
      </c>
      <c r="H106" s="140"/>
      <c r="I106" s="143">
        <v>21251.615594449293</v>
      </c>
      <c r="K106" s="74"/>
      <c r="L106" s="143">
        <v>30630.528964107907</v>
      </c>
      <c r="M106" s="143"/>
      <c r="N106" s="143">
        <v>-30629.230490845152</v>
      </c>
      <c r="O106" s="143"/>
      <c r="P106" s="143">
        <v>1.2984732627555786</v>
      </c>
      <c r="Q106" s="138"/>
    </row>
    <row r="107" spans="3:30" ht="15.75" customHeight="1" x14ac:dyDescent="0.25">
      <c r="C107" s="330" t="s">
        <v>341</v>
      </c>
      <c r="D107" s="74"/>
      <c r="E107" s="143">
        <v>51161.098974538545</v>
      </c>
      <c r="G107" s="143">
        <v>-29999.706934127567</v>
      </c>
      <c r="H107" s="140"/>
      <c r="I107" s="143">
        <v>21161.392040410978</v>
      </c>
      <c r="K107" s="74"/>
      <c r="L107" s="143">
        <v>41934.95110533142</v>
      </c>
      <c r="M107" s="143"/>
      <c r="N107" s="143">
        <v>-41933.323510003967</v>
      </c>
      <c r="O107" s="143"/>
      <c r="P107" s="143">
        <v>1.6275953274525818</v>
      </c>
      <c r="Q107" s="138"/>
    </row>
    <row r="108" spans="3:30" ht="15.75" customHeight="1" x14ac:dyDescent="0.25">
      <c r="C108" s="330" t="s">
        <v>342</v>
      </c>
      <c r="D108" s="74"/>
      <c r="E108" s="143">
        <v>51957.421048193748</v>
      </c>
      <c r="G108" s="143">
        <v>-30292.864104715394</v>
      </c>
      <c r="H108" s="140"/>
      <c r="I108" s="143">
        <v>21664.556943478354</v>
      </c>
      <c r="K108" s="74"/>
      <c r="L108" s="143">
        <v>31310.411481366365</v>
      </c>
      <c r="M108" s="143"/>
      <c r="N108" s="143">
        <v>-31307.763122270473</v>
      </c>
      <c r="O108" s="143"/>
      <c r="P108" s="143">
        <v>2.6483590958923742</v>
      </c>
      <c r="Q108" s="138"/>
    </row>
    <row r="109" spans="3:30" ht="15.75" customHeight="1" x14ac:dyDescent="0.25">
      <c r="C109" s="330" t="s">
        <v>343</v>
      </c>
      <c r="D109" s="74"/>
      <c r="E109" s="143">
        <v>49384.809203213139</v>
      </c>
      <c r="G109" s="143">
        <v>-27376.449768765891</v>
      </c>
      <c r="H109" s="140"/>
      <c r="I109" s="143">
        <v>22008.359434447248</v>
      </c>
      <c r="K109" s="74"/>
      <c r="L109" s="143">
        <v>32029.324954264579</v>
      </c>
      <c r="M109" s="143"/>
      <c r="N109" s="143">
        <v>-32025.709184865536</v>
      </c>
      <c r="O109" s="143"/>
      <c r="P109" s="143">
        <v>3.6157693990426196</v>
      </c>
      <c r="Q109" s="138"/>
    </row>
    <row r="110" spans="3:30" ht="15.75" customHeight="1" x14ac:dyDescent="0.25">
      <c r="C110" s="330" t="s">
        <v>344</v>
      </c>
      <c r="D110" s="74"/>
      <c r="E110" s="143">
        <v>51820.931673706626</v>
      </c>
      <c r="G110" s="143">
        <v>-28743.781269375089</v>
      </c>
      <c r="H110" s="140"/>
      <c r="I110" s="143">
        <v>23077.150404331536</v>
      </c>
      <c r="K110" s="74"/>
      <c r="L110" s="143">
        <v>35511.299607949106</v>
      </c>
      <c r="M110" s="143"/>
      <c r="N110" s="143">
        <v>-35506.657235710816</v>
      </c>
      <c r="O110" s="143"/>
      <c r="P110" s="143">
        <v>4.6423722382896813</v>
      </c>
      <c r="Q110" s="138"/>
    </row>
    <row r="111" spans="3:30" ht="15.75" customHeight="1" x14ac:dyDescent="0.25">
      <c r="C111" s="330" t="s">
        <v>345</v>
      </c>
      <c r="D111" s="74"/>
      <c r="E111" s="143">
        <v>55449.738488690055</v>
      </c>
      <c r="G111" s="143">
        <v>-31741.226424883665</v>
      </c>
      <c r="H111" s="140"/>
      <c r="I111" s="143">
        <v>23708.512063806389</v>
      </c>
      <c r="J111" s="51"/>
      <c r="K111" s="74"/>
      <c r="L111" s="143">
        <v>39504.815358838605</v>
      </c>
      <c r="M111" s="143"/>
      <c r="N111" s="143">
        <v>-39504.325936327099</v>
      </c>
      <c r="O111" s="143"/>
      <c r="P111" s="143">
        <v>0.48942251150583616</v>
      </c>
      <c r="Q111" s="84"/>
      <c r="T111" s="146"/>
      <c r="U111" s="146"/>
      <c r="V111" s="147"/>
      <c r="W111" s="146"/>
      <c r="X111" s="147"/>
      <c r="Y111" s="147"/>
      <c r="Z111" s="146"/>
      <c r="AA111" s="146"/>
      <c r="AB111" s="147"/>
      <c r="AC111" s="146"/>
      <c r="AD111" s="147"/>
    </row>
    <row r="112" spans="3:30" ht="15.75" customHeight="1" x14ac:dyDescent="0.25">
      <c r="C112" s="330" t="s">
        <v>346</v>
      </c>
      <c r="D112" s="74"/>
      <c r="E112" s="143">
        <v>57148.143674423794</v>
      </c>
      <c r="G112" s="143">
        <v>-33014.13986761358</v>
      </c>
      <c r="H112" s="140"/>
      <c r="I112" s="143">
        <v>24134.003806810215</v>
      </c>
      <c r="J112" s="51"/>
      <c r="K112" s="74"/>
      <c r="L112" s="143">
        <v>41872.578182159777</v>
      </c>
      <c r="M112" s="143"/>
      <c r="N112" s="143">
        <v>-41871.733848716387</v>
      </c>
      <c r="O112" s="143"/>
      <c r="P112" s="143">
        <v>0.84433344339049654</v>
      </c>
      <c r="Q112" s="138"/>
    </row>
    <row r="113" spans="3:30" ht="15.75" customHeight="1" x14ac:dyDescent="0.25">
      <c r="C113" s="330" t="s">
        <v>347</v>
      </c>
      <c r="D113" s="74"/>
      <c r="E113" s="143">
        <v>57938.792641420681</v>
      </c>
      <c r="G113" s="143">
        <v>-33272.135986140085</v>
      </c>
      <c r="H113" s="140"/>
      <c r="I113" s="143">
        <v>24666.656655280596</v>
      </c>
      <c r="K113" s="74"/>
      <c r="L113" s="143">
        <v>40307.952679464564</v>
      </c>
      <c r="M113" s="143"/>
      <c r="N113" s="143">
        <v>-40303.879433368333</v>
      </c>
      <c r="O113" s="143"/>
      <c r="P113" s="143">
        <v>4.0732460962317418</v>
      </c>
      <c r="Q113" s="148"/>
      <c r="T113" s="332"/>
      <c r="U113" s="332"/>
      <c r="V113" s="332"/>
      <c r="W113" s="332"/>
      <c r="X113" s="332"/>
      <c r="Y113" s="332"/>
      <c r="Z113" s="332"/>
      <c r="AA113" s="332"/>
      <c r="AB113" s="332"/>
      <c r="AC113" s="332"/>
      <c r="AD113" s="332"/>
    </row>
    <row r="114" spans="3:30" ht="15.75" customHeight="1" x14ac:dyDescent="0.25">
      <c r="C114" s="330" t="s">
        <v>348</v>
      </c>
      <c r="E114" s="143">
        <v>59258.606863069755</v>
      </c>
      <c r="G114" s="143">
        <v>-33136.160309410312</v>
      </c>
      <c r="H114" s="140"/>
      <c r="I114" s="143">
        <v>26122.446553659443</v>
      </c>
      <c r="J114" s="51"/>
      <c r="K114" s="74"/>
      <c r="L114" s="143">
        <v>38517.814357159317</v>
      </c>
      <c r="M114" s="143"/>
      <c r="N114" s="143">
        <v>-38515.56976321921</v>
      </c>
      <c r="O114" s="143"/>
      <c r="P114" s="143">
        <v>2.2445939401077339</v>
      </c>
      <c r="Q114" s="84"/>
      <c r="T114" s="146"/>
      <c r="U114" s="146"/>
      <c r="V114" s="147"/>
      <c r="W114" s="146"/>
      <c r="X114" s="147"/>
      <c r="Y114" s="147"/>
      <c r="Z114" s="146"/>
      <c r="AA114" s="146"/>
      <c r="AB114" s="147"/>
      <c r="AC114" s="146"/>
      <c r="AD114" s="147"/>
    </row>
    <row r="115" spans="3:30" ht="15.75" customHeight="1" x14ac:dyDescent="0.25">
      <c r="C115" s="330" t="s">
        <v>349</v>
      </c>
      <c r="D115" s="74"/>
      <c r="E115" s="143">
        <v>60747.916997288201</v>
      </c>
      <c r="G115" s="143">
        <v>-33692.60037103654</v>
      </c>
      <c r="H115" s="140"/>
      <c r="I115" s="143">
        <v>27055.316626251661</v>
      </c>
      <c r="K115" s="74"/>
      <c r="L115" s="143">
        <v>44673.717863569836</v>
      </c>
      <c r="M115" s="143"/>
      <c r="N115" s="143">
        <v>-44665.894087523411</v>
      </c>
      <c r="O115" s="143"/>
      <c r="P115" s="143">
        <v>7.823776046425337</v>
      </c>
      <c r="Q115" s="148"/>
      <c r="T115" s="332"/>
      <c r="U115" s="332"/>
      <c r="V115" s="332"/>
      <c r="W115" s="332"/>
      <c r="X115" s="332"/>
      <c r="Y115" s="332"/>
      <c r="Z115" s="332"/>
      <c r="AA115" s="332"/>
      <c r="AB115" s="332"/>
      <c r="AC115" s="332"/>
      <c r="AD115" s="332"/>
    </row>
    <row r="116" spans="3:30" ht="15.75" customHeight="1" x14ac:dyDescent="0.25">
      <c r="C116" s="330" t="s">
        <v>142</v>
      </c>
      <c r="D116" s="74"/>
      <c r="E116" s="143">
        <v>61352.852709222607</v>
      </c>
      <c r="G116" s="143">
        <v>-34252.36927072439</v>
      </c>
      <c r="H116" s="140"/>
      <c r="I116" s="143">
        <v>27100.483438498217</v>
      </c>
      <c r="K116" s="74"/>
      <c r="L116" s="143">
        <v>42897.41368064603</v>
      </c>
      <c r="M116" s="143"/>
      <c r="N116" s="143">
        <v>-42892.877130744171</v>
      </c>
      <c r="O116" s="143"/>
      <c r="P116" s="143">
        <v>4.5365499018589617</v>
      </c>
      <c r="Q116" s="148"/>
      <c r="T116" s="332"/>
      <c r="U116" s="332"/>
      <c r="V116" s="332"/>
      <c r="W116" s="332"/>
      <c r="X116" s="332"/>
      <c r="Y116" s="332"/>
      <c r="Z116" s="332"/>
      <c r="AA116" s="332"/>
      <c r="AB116" s="332"/>
      <c r="AC116" s="332"/>
      <c r="AD116" s="332"/>
    </row>
    <row r="117" spans="3:30" ht="15.75" customHeight="1" x14ac:dyDescent="0.25">
      <c r="C117" s="330" t="s">
        <v>143</v>
      </c>
      <c r="D117" s="74"/>
      <c r="E117" s="143">
        <v>61416.172973785506</v>
      </c>
      <c r="G117" s="143">
        <v>-35437.359546510779</v>
      </c>
      <c r="H117" s="140"/>
      <c r="I117" s="143">
        <v>25978.813427274727</v>
      </c>
      <c r="K117" s="74"/>
      <c r="L117" s="143">
        <v>35851.414486843976</v>
      </c>
      <c r="M117" s="143"/>
      <c r="N117" s="143">
        <v>-35851.960159879214</v>
      </c>
      <c r="O117" s="143"/>
      <c r="P117" s="143">
        <v>-0.54567303523799637</v>
      </c>
      <c r="Q117" s="148"/>
      <c r="T117" s="332"/>
      <c r="U117" s="332"/>
      <c r="V117" s="332"/>
      <c r="W117" s="332"/>
      <c r="X117" s="332"/>
      <c r="Y117" s="332"/>
      <c r="Z117" s="332"/>
      <c r="AA117" s="332"/>
      <c r="AB117" s="332"/>
      <c r="AC117" s="332"/>
      <c r="AD117" s="332"/>
    </row>
    <row r="118" spans="3:30" ht="15.75" customHeight="1" x14ac:dyDescent="0.25">
      <c r="C118" s="330" t="s">
        <v>144</v>
      </c>
      <c r="D118" s="74"/>
      <c r="E118" s="143">
        <v>60641.859079415422</v>
      </c>
      <c r="G118" s="143">
        <v>-34759.676232038306</v>
      </c>
      <c r="H118" s="140"/>
      <c r="I118" s="143">
        <v>25882.182847377117</v>
      </c>
      <c r="K118" s="74"/>
      <c r="L118" s="143">
        <v>29864.14878653441</v>
      </c>
      <c r="M118" s="143"/>
      <c r="N118" s="143">
        <v>-29861.023289224511</v>
      </c>
      <c r="O118" s="143"/>
      <c r="P118" s="143">
        <v>3.1254973098984919</v>
      </c>
      <c r="Q118" s="148"/>
      <c r="T118" s="332"/>
      <c r="U118" s="332"/>
      <c r="V118" s="332"/>
      <c r="W118" s="332"/>
      <c r="X118" s="332"/>
      <c r="Y118" s="332"/>
      <c r="Z118" s="332"/>
      <c r="AA118" s="332"/>
      <c r="AB118" s="332"/>
      <c r="AC118" s="332"/>
      <c r="AD118" s="332"/>
    </row>
    <row r="119" spans="3:30" ht="15.75" customHeight="1" x14ac:dyDescent="0.25">
      <c r="C119" s="330" t="s">
        <v>145</v>
      </c>
      <c r="D119" s="74"/>
      <c r="E119" s="143">
        <v>60613.693096646042</v>
      </c>
      <c r="G119" s="143">
        <v>-34269.123571511875</v>
      </c>
      <c r="H119" s="140"/>
      <c r="I119" s="143">
        <v>26344.569525134168</v>
      </c>
      <c r="K119" s="74"/>
      <c r="L119" s="143">
        <v>26552.894155215443</v>
      </c>
      <c r="M119" s="143"/>
      <c r="N119" s="143">
        <v>-26554.576696595865</v>
      </c>
      <c r="O119" s="143"/>
      <c r="P119" s="143">
        <v>-1.6825413804217533</v>
      </c>
      <c r="Q119" s="148"/>
      <c r="T119" s="332"/>
      <c r="U119" s="332"/>
      <c r="V119" s="332"/>
      <c r="W119" s="332"/>
      <c r="X119" s="332"/>
      <c r="Y119" s="332"/>
      <c r="Z119" s="332"/>
      <c r="AA119" s="332"/>
      <c r="AB119" s="332"/>
      <c r="AC119" s="332"/>
      <c r="AD119" s="332"/>
    </row>
    <row r="120" spans="3:30" ht="15.75" customHeight="1" x14ac:dyDescent="0.25">
      <c r="C120" s="330" t="s">
        <v>146</v>
      </c>
      <c r="E120" s="143">
        <v>56206.478781827151</v>
      </c>
      <c r="G120" s="143">
        <v>-29923.30573927594</v>
      </c>
      <c r="H120" s="140"/>
      <c r="I120" s="143">
        <v>26283.173042551211</v>
      </c>
      <c r="J120" s="51"/>
      <c r="K120" s="74"/>
      <c r="L120" s="143">
        <v>25600.106863404755</v>
      </c>
      <c r="M120" s="143"/>
      <c r="N120" s="143">
        <v>-25599.912118247521</v>
      </c>
      <c r="O120" s="143"/>
      <c r="P120" s="143">
        <v>0.19474515723413788</v>
      </c>
      <c r="Q120" s="138"/>
    </row>
    <row r="121" spans="3:30" ht="15.75" customHeight="1" x14ac:dyDescent="0.25">
      <c r="C121" s="330" t="s">
        <v>147</v>
      </c>
      <c r="D121" s="74"/>
      <c r="E121" s="143">
        <v>53885.467218027523</v>
      </c>
      <c r="G121" s="143">
        <v>-28737.253491929343</v>
      </c>
      <c r="H121" s="140"/>
      <c r="I121" s="143">
        <v>25148.21372609818</v>
      </c>
      <c r="K121" s="74"/>
      <c r="L121" s="143">
        <v>19863.951828515499</v>
      </c>
      <c r="M121" s="143"/>
      <c r="N121" s="143">
        <v>-19864.42753578569</v>
      </c>
      <c r="O121" s="143"/>
      <c r="P121" s="143">
        <v>-0.47570727019046899</v>
      </c>
      <c r="Q121" s="138"/>
    </row>
    <row r="122" spans="3:30" ht="15.75" customHeight="1" x14ac:dyDescent="0.25">
      <c r="C122" s="330" t="s">
        <v>148</v>
      </c>
      <c r="E122" s="143">
        <v>53140.470475680071</v>
      </c>
      <c r="G122" s="143">
        <v>-27417.185857668359</v>
      </c>
      <c r="H122" s="140"/>
      <c r="I122" s="143">
        <v>25723.284618011712</v>
      </c>
      <c r="J122" s="51"/>
      <c r="K122" s="74"/>
      <c r="L122" s="143">
        <v>18418.100342169091</v>
      </c>
      <c r="M122" s="143"/>
      <c r="N122" s="143">
        <v>-18413.631599026772</v>
      </c>
      <c r="O122" s="143"/>
      <c r="P122" s="143">
        <v>4.4687431423189992</v>
      </c>
      <c r="Q122" s="84"/>
      <c r="T122" s="146"/>
      <c r="U122" s="146"/>
      <c r="V122" s="147"/>
      <c r="W122" s="146"/>
      <c r="X122" s="147"/>
      <c r="Y122" s="147"/>
      <c r="Z122" s="146"/>
      <c r="AA122" s="146"/>
      <c r="AB122" s="147"/>
      <c r="AC122" s="146"/>
      <c r="AD122" s="147"/>
    </row>
    <row r="123" spans="3:30" ht="15.75" customHeight="1" x14ac:dyDescent="0.25">
      <c r="C123" s="330" t="s">
        <v>149</v>
      </c>
      <c r="D123" s="74"/>
      <c r="E123" s="143">
        <v>50201.036413454909</v>
      </c>
      <c r="G123" s="143">
        <v>-25962.264818801305</v>
      </c>
      <c r="H123" s="140"/>
      <c r="I123" s="143">
        <v>24238.771594653605</v>
      </c>
      <c r="K123" s="74"/>
      <c r="L123" s="143">
        <v>13568.133960041507</v>
      </c>
      <c r="M123" s="143"/>
      <c r="N123" s="143">
        <v>-13563.332171952316</v>
      </c>
      <c r="O123" s="143"/>
      <c r="P123" s="143">
        <v>4.8017880891911773</v>
      </c>
      <c r="Q123" s="138"/>
    </row>
    <row r="124" spans="3:30" ht="15.75" customHeight="1" x14ac:dyDescent="0.25">
      <c r="C124" s="330" t="s">
        <v>141</v>
      </c>
      <c r="D124" s="74"/>
      <c r="E124" s="143">
        <v>52436.074383176521</v>
      </c>
      <c r="G124" s="143">
        <v>-25948.729949844572</v>
      </c>
      <c r="H124" s="140"/>
      <c r="I124" s="143">
        <v>26487.344433331949</v>
      </c>
      <c r="K124" s="74"/>
      <c r="L124" s="143">
        <v>12597.270070078228</v>
      </c>
      <c r="M124" s="143"/>
      <c r="N124" s="143">
        <v>-12593.186540953157</v>
      </c>
      <c r="O124" s="143"/>
      <c r="P124" s="143">
        <v>4.0835291250714363</v>
      </c>
      <c r="Q124" s="138"/>
    </row>
    <row r="125" spans="3:30" ht="15.75" customHeight="1" x14ac:dyDescent="0.25">
      <c r="C125" s="330" t="s">
        <v>150</v>
      </c>
      <c r="D125" s="74"/>
      <c r="E125" s="143">
        <v>53905.706764623937</v>
      </c>
      <c r="G125" s="143">
        <v>-25883.985299013799</v>
      </c>
      <c r="H125" s="140"/>
      <c r="I125" s="143">
        <v>28021.721465610139</v>
      </c>
      <c r="K125" s="74"/>
      <c r="L125" s="143">
        <v>15723.074346888094</v>
      </c>
      <c r="M125" s="143"/>
      <c r="N125" s="143">
        <v>-15717.305429075548</v>
      </c>
      <c r="O125" s="143"/>
      <c r="P125" s="143">
        <v>5.7689178125456237</v>
      </c>
      <c r="Q125" s="138"/>
    </row>
    <row r="126" spans="3:30" ht="15.75" customHeight="1" x14ac:dyDescent="0.25">
      <c r="C126" s="330" t="s">
        <v>151</v>
      </c>
      <c r="D126" s="74"/>
      <c r="E126" s="143">
        <v>49132.366892243619</v>
      </c>
      <c r="G126" s="143">
        <v>-21276.792025235405</v>
      </c>
      <c r="H126" s="140"/>
      <c r="I126" s="143">
        <v>27855.574867008214</v>
      </c>
      <c r="K126" s="74"/>
      <c r="L126" s="143">
        <v>13262.375888554543</v>
      </c>
      <c r="M126" s="143"/>
      <c r="N126" s="143">
        <v>-13255.906100841612</v>
      </c>
      <c r="O126" s="143"/>
      <c r="P126" s="143">
        <v>6.4697877129310655</v>
      </c>
      <c r="Q126" s="138"/>
    </row>
    <row r="127" spans="3:30" ht="15.75" customHeight="1" x14ac:dyDescent="0.25">
      <c r="C127" s="330" t="s">
        <v>152</v>
      </c>
      <c r="D127" s="74"/>
      <c r="E127" s="143">
        <v>48637.388533393503</v>
      </c>
      <c r="G127" s="143">
        <v>-20787.991116581092</v>
      </c>
      <c r="H127" s="140"/>
      <c r="I127" s="143">
        <v>27849.397416812411</v>
      </c>
      <c r="K127" s="74"/>
      <c r="L127" s="143">
        <v>15632.61077950969</v>
      </c>
      <c r="M127" s="143"/>
      <c r="N127" s="143">
        <v>-15625.924462036541</v>
      </c>
      <c r="O127" s="143"/>
      <c r="P127" s="143">
        <v>6.6863174731497566</v>
      </c>
      <c r="Q127" s="138"/>
    </row>
    <row r="128" spans="3:30" ht="15.75" customHeight="1" x14ac:dyDescent="0.25">
      <c r="C128" s="330" t="s">
        <v>153</v>
      </c>
      <c r="D128" s="74"/>
      <c r="E128" s="143">
        <v>49287.640462973213</v>
      </c>
      <c r="G128" s="143">
        <v>-21015.90039222948</v>
      </c>
      <c r="H128" s="140"/>
      <c r="I128" s="143">
        <v>28271.740070743734</v>
      </c>
      <c r="K128" s="74"/>
      <c r="L128" s="143">
        <v>18487.944168330585</v>
      </c>
      <c r="M128" s="143"/>
      <c r="N128" s="143">
        <v>-18489.185747735184</v>
      </c>
      <c r="O128" s="143"/>
      <c r="P128" s="143">
        <v>-1.2415794045991788</v>
      </c>
      <c r="Q128" s="138"/>
    </row>
    <row r="129" spans="3:30" ht="15.75" customHeight="1" x14ac:dyDescent="0.25">
      <c r="C129" s="330" t="s">
        <v>154</v>
      </c>
      <c r="D129" s="74"/>
      <c r="E129" s="143">
        <v>49855.397805641645</v>
      </c>
      <c r="G129" s="143">
        <v>-21912.822583343983</v>
      </c>
      <c r="H129" s="140"/>
      <c r="I129" s="143">
        <v>27942.575222297663</v>
      </c>
      <c r="K129" s="74"/>
      <c r="L129" s="143">
        <v>19694.563559099664</v>
      </c>
      <c r="M129" s="143"/>
      <c r="N129" s="143">
        <v>-19693.666306092542</v>
      </c>
      <c r="O129" s="143"/>
      <c r="P129" s="143">
        <v>0.89725300712234457</v>
      </c>
      <c r="Q129" s="138"/>
    </row>
    <row r="130" spans="3:30" ht="15.75" customHeight="1" x14ac:dyDescent="0.25">
      <c r="C130" s="330" t="s">
        <v>155</v>
      </c>
      <c r="D130" s="74"/>
      <c r="E130" s="143">
        <v>54387.627838582834</v>
      </c>
      <c r="G130" s="143">
        <v>-24324.447111454247</v>
      </c>
      <c r="H130" s="140"/>
      <c r="I130" s="143">
        <v>30063.180727128587</v>
      </c>
      <c r="K130" s="74"/>
      <c r="L130" s="143">
        <v>20175.462167207326</v>
      </c>
      <c r="M130" s="143"/>
      <c r="N130" s="143">
        <v>-20171.787217540612</v>
      </c>
      <c r="O130" s="143"/>
      <c r="P130" s="143">
        <v>3.6749496667143831</v>
      </c>
      <c r="Q130" s="138"/>
    </row>
    <row r="131" spans="3:30" ht="15.75" customHeight="1" x14ac:dyDescent="0.25">
      <c r="C131" s="330" t="s">
        <v>156</v>
      </c>
      <c r="D131" s="74"/>
      <c r="E131" s="143">
        <v>52643.184773101464</v>
      </c>
      <c r="G131" s="143">
        <v>-22876.808542474744</v>
      </c>
      <c r="H131" s="140"/>
      <c r="I131" s="143">
        <v>29766.37623062672</v>
      </c>
      <c r="K131" s="74"/>
      <c r="L131" s="143">
        <v>21832.474342896552</v>
      </c>
      <c r="M131" s="143"/>
      <c r="N131" s="143">
        <v>-21833.740935847974</v>
      </c>
      <c r="O131" s="143"/>
      <c r="P131" s="143">
        <v>-1.2665929514223535</v>
      </c>
      <c r="Q131" s="138"/>
    </row>
    <row r="132" spans="3:30" ht="15.75" customHeight="1" x14ac:dyDescent="0.25">
      <c r="C132" s="330" t="s">
        <v>159</v>
      </c>
      <c r="D132" s="74"/>
      <c r="E132" s="143">
        <v>52517.6386346621</v>
      </c>
      <c r="G132" s="143">
        <v>-22553.430061058254</v>
      </c>
      <c r="H132" s="140"/>
      <c r="I132" s="143">
        <v>29964.208573603846</v>
      </c>
      <c r="K132" s="74"/>
      <c r="L132" s="143">
        <v>24165.778758616638</v>
      </c>
      <c r="M132" s="143"/>
      <c r="N132" s="143">
        <v>-24171.121753575255</v>
      </c>
      <c r="O132" s="143"/>
      <c r="P132" s="143">
        <v>-5.3429949586170551</v>
      </c>
      <c r="Q132" s="138"/>
    </row>
    <row r="133" spans="3:30" ht="15.75" customHeight="1" x14ac:dyDescent="0.25">
      <c r="C133" s="330" t="s">
        <v>160</v>
      </c>
      <c r="D133" s="74"/>
      <c r="E133" s="143">
        <v>64202.746455348941</v>
      </c>
      <c r="G133" s="143">
        <v>-33842.813444713174</v>
      </c>
      <c r="H133" s="140"/>
      <c r="I133" s="143">
        <v>30359.933010635767</v>
      </c>
      <c r="K133" s="74"/>
      <c r="L133" s="143">
        <v>22370.013711506006</v>
      </c>
      <c r="M133" s="143"/>
      <c r="N133" s="143">
        <v>-22388.061061396056</v>
      </c>
      <c r="O133" s="143"/>
      <c r="P133" s="143">
        <v>-18.0473498900501</v>
      </c>
      <c r="Q133" s="138"/>
    </row>
    <row r="134" spans="3:30" ht="15.75" customHeight="1" x14ac:dyDescent="0.25">
      <c r="C134" s="330" t="s">
        <v>162</v>
      </c>
      <c r="E134" s="143">
        <v>65745.216051560579</v>
      </c>
      <c r="G134" s="143">
        <v>-33719.789357729154</v>
      </c>
      <c r="H134" s="140"/>
      <c r="I134" s="143">
        <v>32025.426693831425</v>
      </c>
      <c r="J134" s="51"/>
      <c r="K134" s="74"/>
      <c r="L134" s="143">
        <v>22126.098134779215</v>
      </c>
      <c r="M134" s="143"/>
      <c r="N134" s="143">
        <v>-22124.871481787115</v>
      </c>
      <c r="O134" s="143"/>
      <c r="P134" s="143">
        <v>1.2266529920998437</v>
      </c>
      <c r="Q134" s="84"/>
      <c r="T134" s="146"/>
      <c r="U134" s="146"/>
      <c r="V134" s="147"/>
      <c r="W134" s="146"/>
      <c r="X134" s="147"/>
      <c r="Y134" s="147"/>
      <c r="Z134" s="146"/>
      <c r="AA134" s="146"/>
      <c r="AB134" s="147"/>
      <c r="AC134" s="146"/>
      <c r="AD134" s="147"/>
    </row>
    <row r="135" spans="3:30" ht="15.75" customHeight="1" x14ac:dyDescent="0.25">
      <c r="C135" s="330" t="s">
        <v>163</v>
      </c>
      <c r="D135" s="74"/>
      <c r="E135" s="143">
        <v>66173.706707861944</v>
      </c>
      <c r="G135" s="143">
        <v>-33593.249908462109</v>
      </c>
      <c r="H135" s="140"/>
      <c r="I135" s="143">
        <v>32580.456799399835</v>
      </c>
      <c r="K135" s="74"/>
      <c r="L135" s="143">
        <v>22061.31003664506</v>
      </c>
      <c r="M135" s="143"/>
      <c r="N135" s="143">
        <v>-22062.734870645436</v>
      </c>
      <c r="O135" s="143"/>
      <c r="P135" s="143">
        <v>-1.4248340003759949</v>
      </c>
      <c r="Q135" s="138"/>
    </row>
    <row r="136" spans="3:30" ht="15.75" customHeight="1" x14ac:dyDescent="0.25">
      <c r="C136" s="330" t="s">
        <v>164</v>
      </c>
      <c r="D136" s="74"/>
      <c r="E136" s="143">
        <v>68731.527835847868</v>
      </c>
      <c r="G136" s="143">
        <v>-34204.068655143041</v>
      </c>
      <c r="H136" s="140"/>
      <c r="I136" s="143">
        <v>34527.459180704827</v>
      </c>
      <c r="K136" s="74"/>
      <c r="L136" s="143">
        <v>21223.729928334858</v>
      </c>
      <c r="M136" s="143"/>
      <c r="N136" s="143">
        <v>-21225.376210022692</v>
      </c>
      <c r="O136" s="143"/>
      <c r="P136" s="143">
        <v>-1.6462816878338344</v>
      </c>
      <c r="Q136" s="138"/>
    </row>
    <row r="137" spans="3:30" ht="15.75" customHeight="1" x14ac:dyDescent="0.25">
      <c r="C137" s="330" t="s">
        <v>165</v>
      </c>
      <c r="E137" s="143">
        <v>66357.167512252927</v>
      </c>
      <c r="G137" s="143">
        <v>-33432.243840974748</v>
      </c>
      <c r="H137" s="140"/>
      <c r="I137" s="143">
        <v>32924.923671278179</v>
      </c>
      <c r="J137" s="51"/>
      <c r="K137" s="74"/>
      <c r="L137" s="143">
        <v>17902.72676807264</v>
      </c>
      <c r="M137" s="143"/>
      <c r="N137" s="143">
        <v>-17897.826321993489</v>
      </c>
      <c r="O137" s="143"/>
      <c r="P137" s="143">
        <v>4.9004460791511519</v>
      </c>
    </row>
    <row r="138" spans="3:30" ht="15.75" customHeight="1" x14ac:dyDescent="0.25">
      <c r="C138" s="330" t="s">
        <v>166</v>
      </c>
      <c r="E138" s="143">
        <v>65240.282326003558</v>
      </c>
      <c r="G138" s="143">
        <v>-32565.226893441904</v>
      </c>
      <c r="H138" s="140"/>
      <c r="I138" s="143">
        <v>32675.055432561654</v>
      </c>
      <c r="J138" s="51"/>
      <c r="K138" s="74"/>
      <c r="L138" s="143">
        <v>18570.78754581296</v>
      </c>
      <c r="M138" s="143"/>
      <c r="N138" s="143">
        <v>-18567.799334005358</v>
      </c>
      <c r="O138" s="143"/>
      <c r="P138" s="143">
        <v>2.9882118076020561</v>
      </c>
    </row>
    <row r="139" spans="3:30" ht="15.75" customHeight="1" x14ac:dyDescent="0.25">
      <c r="C139" s="330" t="s">
        <v>167</v>
      </c>
      <c r="E139" s="143">
        <v>66675.442686770286</v>
      </c>
      <c r="G139" s="143">
        <v>-33686.714662683917</v>
      </c>
      <c r="H139" s="140"/>
      <c r="I139" s="143">
        <v>32988.728024086369</v>
      </c>
      <c r="J139" s="51"/>
      <c r="K139" s="74"/>
      <c r="L139" s="143">
        <v>20073.782150672338</v>
      </c>
      <c r="M139" s="143"/>
      <c r="N139" s="143">
        <v>-20069.525708181111</v>
      </c>
      <c r="O139" s="143"/>
      <c r="P139" s="143">
        <v>4.2564424912270624</v>
      </c>
    </row>
    <row r="140" spans="3:30" ht="15.75" customHeight="1" x14ac:dyDescent="0.25">
      <c r="C140" s="330" t="s">
        <v>168</v>
      </c>
      <c r="E140" s="143">
        <v>69276.628416364547</v>
      </c>
      <c r="G140" s="143">
        <v>-36207.868291520557</v>
      </c>
      <c r="H140" s="140"/>
      <c r="I140" s="143">
        <v>33068.76012484399</v>
      </c>
      <c r="J140" s="51"/>
      <c r="K140" s="74"/>
      <c r="L140" s="143">
        <v>24808.891921050657</v>
      </c>
      <c r="M140" s="143"/>
      <c r="N140" s="143">
        <v>-24813.344053822275</v>
      </c>
      <c r="O140" s="143"/>
      <c r="P140" s="143">
        <v>-4.452132771617471</v>
      </c>
    </row>
    <row r="141" spans="3:30" ht="15.75" customHeight="1" x14ac:dyDescent="0.25">
      <c r="C141" s="330" t="s">
        <v>169</v>
      </c>
      <c r="E141" s="143">
        <v>71132.176202991279</v>
      </c>
      <c r="G141" s="143">
        <v>-37502.725676154645</v>
      </c>
      <c r="I141" s="143">
        <v>33629.450526836634</v>
      </c>
      <c r="J141" s="321"/>
      <c r="L141" s="143">
        <v>25637.513647965203</v>
      </c>
      <c r="M141" s="143"/>
      <c r="N141" s="143">
        <v>-25635.382979222326</v>
      </c>
      <c r="P141" s="143">
        <v>2.1306687428768782</v>
      </c>
    </row>
    <row r="142" spans="3:30" ht="15.75" customHeight="1" x14ac:dyDescent="0.25">
      <c r="C142" s="330" t="s">
        <v>174</v>
      </c>
      <c r="E142" s="143">
        <v>71812.051323512205</v>
      </c>
      <c r="G142" s="143">
        <v>-37451.516168644092</v>
      </c>
      <c r="I142" s="143">
        <v>34360.535154868114</v>
      </c>
      <c r="J142" s="321"/>
      <c r="L142" s="143">
        <v>23359.915990634698</v>
      </c>
      <c r="M142" s="143"/>
      <c r="N142" s="143">
        <v>-23360.839066122888</v>
      </c>
      <c r="P142" s="143">
        <v>-0.92307548819007934</v>
      </c>
    </row>
    <row r="143" spans="3:30" ht="15.75" customHeight="1" x14ac:dyDescent="0.25">
      <c r="C143" s="330" t="s">
        <v>175</v>
      </c>
      <c r="E143" s="143">
        <v>71157.68266510297</v>
      </c>
      <c r="G143" s="143">
        <v>-36361.881307236028</v>
      </c>
      <c r="I143" s="143">
        <v>34795.801357866942</v>
      </c>
      <c r="J143" s="321"/>
      <c r="L143" s="143">
        <v>24235.971874312443</v>
      </c>
      <c r="M143" s="143"/>
      <c r="N143" s="143">
        <v>-24239.951792625394</v>
      </c>
      <c r="P143" s="143">
        <v>-3.9799183129507583</v>
      </c>
    </row>
    <row r="144" spans="3:30" ht="15.75" customHeight="1" x14ac:dyDescent="0.25">
      <c r="C144" s="330" t="s">
        <v>176</v>
      </c>
      <c r="E144" s="143">
        <v>72702.717088382866</v>
      </c>
      <c r="G144" s="143">
        <v>-37930.748773863808</v>
      </c>
      <c r="I144" s="143">
        <v>34771.968314519057</v>
      </c>
      <c r="J144" s="321"/>
      <c r="L144" s="143">
        <v>25702.766202832474</v>
      </c>
      <c r="M144" s="143"/>
      <c r="N144" s="143">
        <v>-25708.979196639415</v>
      </c>
      <c r="P144" s="143">
        <v>-6.2129938069410855</v>
      </c>
    </row>
    <row r="145" spans="3:30" ht="15.75" customHeight="1" x14ac:dyDescent="0.25">
      <c r="C145" s="330" t="s">
        <v>177</v>
      </c>
      <c r="E145" s="143">
        <v>73258.185687533725</v>
      </c>
      <c r="G145" s="143">
        <v>-37732.208177523789</v>
      </c>
      <c r="I145" s="143">
        <v>35525.977510009936</v>
      </c>
      <c r="J145" s="321"/>
      <c r="L145" s="143">
        <v>24653.388176387572</v>
      </c>
      <c r="M145" s="143"/>
      <c r="N145" s="143">
        <v>-24648.834066093026</v>
      </c>
      <c r="P145" s="143">
        <v>4.5541102945462626</v>
      </c>
    </row>
    <row r="146" spans="3:30" ht="15.75" customHeight="1" x14ac:dyDescent="0.25">
      <c r="C146" s="330" t="s">
        <v>178</v>
      </c>
      <c r="E146" s="143">
        <v>77115.778208564851</v>
      </c>
      <c r="G146" s="143">
        <v>-39655.03737711857</v>
      </c>
      <c r="I146" s="143">
        <v>37460.740831446281</v>
      </c>
      <c r="J146" s="321"/>
      <c r="L146" s="143">
        <v>24407.454794041128</v>
      </c>
      <c r="M146" s="143"/>
      <c r="N146" s="143">
        <v>-24409.157881182815</v>
      </c>
      <c r="P146" s="143">
        <v>-1.7030871416864102</v>
      </c>
    </row>
    <row r="147" spans="3:30" ht="15.75" customHeight="1" x14ac:dyDescent="0.25">
      <c r="C147" s="330" t="s">
        <v>179</v>
      </c>
      <c r="E147" s="143">
        <v>77001.158681001471</v>
      </c>
      <c r="G147" s="143">
        <v>-38883.785713043741</v>
      </c>
      <c r="I147" s="143">
        <v>38117.37296795773</v>
      </c>
      <c r="J147" s="321"/>
      <c r="L147" s="143">
        <v>26046.650903678954</v>
      </c>
      <c r="M147" s="143"/>
      <c r="N147" s="143">
        <v>-26046.249601312931</v>
      </c>
      <c r="P147" s="143">
        <v>0.40130236602271907</v>
      </c>
    </row>
    <row r="148" spans="3:30" ht="15.75" customHeight="1" x14ac:dyDescent="0.25">
      <c r="C148" s="330" t="s">
        <v>181</v>
      </c>
      <c r="E148" s="333">
        <v>75965.362772045701</v>
      </c>
      <c r="G148" s="333">
        <v>-38576.217407636235</v>
      </c>
      <c r="I148" s="333">
        <v>37389.145364409465</v>
      </c>
      <c r="J148" s="321"/>
      <c r="L148" s="333">
        <v>24610.442897041608</v>
      </c>
      <c r="M148" s="333"/>
      <c r="N148" s="333">
        <v>-24626.308667115733</v>
      </c>
      <c r="P148" s="333">
        <v>-15.865770074124157</v>
      </c>
    </row>
    <row r="149" spans="3:30" ht="15.75" customHeight="1" x14ac:dyDescent="0.25">
      <c r="C149" s="330" t="s">
        <v>182</v>
      </c>
      <c r="E149" s="143">
        <v>78800.780577679296</v>
      </c>
      <c r="G149" s="143">
        <v>-40435.210105822349</v>
      </c>
      <c r="I149" s="143">
        <v>38365.570471856947</v>
      </c>
      <c r="J149" s="321"/>
      <c r="L149" s="143">
        <v>27499.699888477011</v>
      </c>
      <c r="M149" s="143"/>
      <c r="N149" s="143">
        <v>-27497.99122143256</v>
      </c>
      <c r="P149" s="143">
        <v>1.7086670444514311</v>
      </c>
    </row>
    <row r="150" spans="3:30" s="92" customFormat="1" ht="15.75" customHeight="1" x14ac:dyDescent="0.25">
      <c r="C150" s="334" t="s">
        <v>183</v>
      </c>
      <c r="E150" s="335">
        <v>82035.708626157866</v>
      </c>
      <c r="G150" s="335">
        <v>-44053.777911376121</v>
      </c>
      <c r="H150" s="95"/>
      <c r="I150" s="335">
        <v>37981.930714781745</v>
      </c>
      <c r="J150" s="95"/>
      <c r="K150" s="336"/>
      <c r="L150" s="335">
        <v>24605.628684756084</v>
      </c>
      <c r="M150" s="335"/>
      <c r="N150" s="335">
        <v>-24604.777398585302</v>
      </c>
      <c r="P150" s="335">
        <v>0.85128617078225943</v>
      </c>
      <c r="T150" s="337"/>
      <c r="U150" s="337"/>
      <c r="V150" s="338"/>
      <c r="W150" s="337"/>
      <c r="X150" s="338"/>
      <c r="Y150" s="338"/>
      <c r="Z150" s="337"/>
      <c r="AA150" s="337"/>
      <c r="AB150" s="338"/>
      <c r="AC150" s="337"/>
      <c r="AD150" s="338"/>
    </row>
    <row r="151" spans="3:30" ht="15.75" customHeight="1" x14ac:dyDescent="0.25">
      <c r="C151" s="330" t="s">
        <v>184</v>
      </c>
      <c r="E151" s="143">
        <v>85296.564971819244</v>
      </c>
      <c r="G151" s="143">
        <v>-46410.678627817579</v>
      </c>
      <c r="I151" s="143">
        <v>38885.886344001665</v>
      </c>
      <c r="J151" s="321"/>
      <c r="L151" s="143">
        <v>27057.562346727438</v>
      </c>
      <c r="M151" s="143"/>
      <c r="N151" s="143">
        <v>-27058.727576337064</v>
      </c>
      <c r="P151" s="143">
        <v>-1.1652296096253849</v>
      </c>
    </row>
    <row r="152" spans="3:30" ht="15.75" customHeight="1" x14ac:dyDescent="0.25">
      <c r="C152" s="330" t="s">
        <v>185</v>
      </c>
      <c r="E152" s="143">
        <v>85507.327486110138</v>
      </c>
      <c r="G152" s="143">
        <v>-44368.486863990081</v>
      </c>
      <c r="I152" s="143">
        <v>41138.840622120057</v>
      </c>
      <c r="J152" s="321"/>
      <c r="L152" s="143">
        <v>28788.431065867084</v>
      </c>
      <c r="M152" s="143"/>
      <c r="N152" s="143">
        <v>-28787.407477887969</v>
      </c>
      <c r="P152" s="143">
        <v>1.0235879791143816</v>
      </c>
    </row>
    <row r="153" spans="3:30" s="92" customFormat="1" ht="15.75" customHeight="1" x14ac:dyDescent="0.25">
      <c r="C153" s="334" t="s">
        <v>186</v>
      </c>
      <c r="E153" s="137">
        <v>90515.866381861561</v>
      </c>
      <c r="G153" s="137">
        <v>-47713.992670125306</v>
      </c>
      <c r="H153" s="95"/>
      <c r="I153" s="137">
        <v>42801.873711736254</v>
      </c>
      <c r="J153" s="95"/>
      <c r="K153" s="336"/>
      <c r="L153" s="137">
        <v>27990.427472535248</v>
      </c>
      <c r="M153" s="137"/>
      <c r="N153" s="137">
        <v>-27989.647228244768</v>
      </c>
      <c r="P153" s="137">
        <v>0.78024429047945887</v>
      </c>
      <c r="T153" s="149"/>
      <c r="U153" s="149"/>
      <c r="V153" s="68"/>
      <c r="W153" s="149"/>
      <c r="X153" s="68"/>
      <c r="Y153" s="68"/>
      <c r="Z153" s="149"/>
      <c r="AA153" s="149"/>
      <c r="AB153" s="68"/>
      <c r="AC153" s="149"/>
      <c r="AD153" s="68"/>
    </row>
    <row r="154" spans="3:30" ht="15.75" customHeight="1" x14ac:dyDescent="0.25">
      <c r="C154" s="334" t="s">
        <v>187</v>
      </c>
      <c r="D154" s="92"/>
      <c r="E154" s="335">
        <v>90333.83705014555</v>
      </c>
      <c r="F154" s="92"/>
      <c r="G154" s="335">
        <v>-47635.330851413324</v>
      </c>
      <c r="H154" s="95"/>
      <c r="I154" s="335">
        <v>42698.506198732226</v>
      </c>
      <c r="J154" s="95"/>
      <c r="K154" s="336"/>
      <c r="L154" s="335">
        <v>26703.412491857649</v>
      </c>
      <c r="M154" s="335"/>
      <c r="N154" s="335">
        <v>-26702.016807240845</v>
      </c>
      <c r="O154" s="92"/>
      <c r="P154" s="335">
        <v>1.3956846168039192</v>
      </c>
    </row>
    <row r="155" spans="3:30" ht="15.75" customHeight="1" x14ac:dyDescent="0.25">
      <c r="C155" s="334" t="s">
        <v>188</v>
      </c>
      <c r="D155" s="92"/>
      <c r="E155" s="335">
        <v>91167.151140189861</v>
      </c>
      <c r="F155" s="92"/>
      <c r="G155" s="335">
        <v>-48616.428955636817</v>
      </c>
      <c r="H155" s="95"/>
      <c r="I155" s="335">
        <v>42550.722184553044</v>
      </c>
      <c r="J155" s="95"/>
      <c r="K155" s="336"/>
      <c r="L155" s="335">
        <v>23733.163772467833</v>
      </c>
      <c r="M155" s="335"/>
      <c r="N155" s="335">
        <v>-23729.813132097006</v>
      </c>
      <c r="O155" s="92"/>
      <c r="P155" s="335">
        <v>3.3506403708270227</v>
      </c>
    </row>
    <row r="156" spans="3:30" ht="15.75" customHeight="1" x14ac:dyDescent="0.25">
      <c r="C156" s="334" t="s">
        <v>189</v>
      </c>
      <c r="D156" s="92"/>
      <c r="E156" s="335">
        <v>93653.16882589864</v>
      </c>
      <c r="F156" s="92"/>
      <c r="G156" s="335">
        <v>-49020.766899252063</v>
      </c>
      <c r="H156" s="95"/>
      <c r="I156" s="335">
        <v>44632.401926646577</v>
      </c>
      <c r="J156" s="95"/>
      <c r="K156" s="336"/>
      <c r="L156" s="335">
        <v>24341.31215543759</v>
      </c>
      <c r="M156" s="335"/>
      <c r="N156" s="335">
        <v>-24345.977410177908</v>
      </c>
      <c r="O156" s="92"/>
      <c r="P156" s="335">
        <v>-4.665254740317323</v>
      </c>
    </row>
    <row r="157" spans="3:30" ht="15.75" customHeight="1" x14ac:dyDescent="0.25">
      <c r="C157" s="334" t="s">
        <v>190</v>
      </c>
      <c r="D157" s="92"/>
      <c r="E157" s="335">
        <v>98057.618117197067</v>
      </c>
      <c r="F157" s="92"/>
      <c r="G157" s="335">
        <v>-51188.576900183063</v>
      </c>
      <c r="H157" s="95"/>
      <c r="I157" s="335">
        <v>46869.041217014004</v>
      </c>
      <c r="J157" s="95"/>
      <c r="K157" s="336"/>
      <c r="L157" s="335">
        <v>26492.959590819217</v>
      </c>
      <c r="M157" s="335"/>
      <c r="N157" s="335">
        <v>-26493.827103203515</v>
      </c>
      <c r="O157" s="92"/>
      <c r="P157" s="335">
        <v>-0.86751238429860678</v>
      </c>
    </row>
    <row r="158" spans="3:30" ht="15.75" customHeight="1" x14ac:dyDescent="0.25">
      <c r="C158" s="334" t="s">
        <v>191</v>
      </c>
      <c r="D158" s="92"/>
      <c r="E158" s="335">
        <v>93107.009721665934</v>
      </c>
      <c r="F158" s="92"/>
      <c r="G158" s="335">
        <v>-48681.532267515438</v>
      </c>
      <c r="H158" s="95"/>
      <c r="I158" s="335">
        <v>44425.477454150496</v>
      </c>
      <c r="J158" s="95"/>
      <c r="K158" s="336"/>
      <c r="L158" s="335">
        <v>28553.62743657294</v>
      </c>
      <c r="M158" s="335"/>
      <c r="N158" s="335">
        <v>-28556.292384000953</v>
      </c>
      <c r="O158" s="92"/>
      <c r="P158" s="335">
        <v>-2.6649474280129652</v>
      </c>
    </row>
    <row r="159" spans="3:30" ht="15.75" customHeight="1" x14ac:dyDescent="0.25">
      <c r="C159" s="334" t="s">
        <v>192</v>
      </c>
      <c r="D159" s="92"/>
      <c r="E159" s="335">
        <v>97571.640438461342</v>
      </c>
      <c r="F159" s="92"/>
      <c r="G159" s="335">
        <v>-51758.918725857751</v>
      </c>
      <c r="H159" s="95"/>
      <c r="I159" s="335">
        <v>45812.72171260359</v>
      </c>
      <c r="J159" s="95"/>
      <c r="K159" s="336"/>
      <c r="L159" s="335">
        <v>29230.514885835491</v>
      </c>
      <c r="M159" s="335"/>
      <c r="N159" s="335">
        <v>-29237.439092454173</v>
      </c>
      <c r="O159" s="92"/>
      <c r="P159" s="335">
        <v>-6.9242066186816373</v>
      </c>
    </row>
    <row r="160" spans="3:30" ht="15.75" customHeight="1" x14ac:dyDescent="0.25">
      <c r="C160" s="334" t="s">
        <v>193</v>
      </c>
      <c r="D160" s="92"/>
      <c r="E160" s="335">
        <v>96931.800911860875</v>
      </c>
      <c r="F160" s="92"/>
      <c r="G160" s="335">
        <v>-51367.757734657782</v>
      </c>
      <c r="H160" s="95"/>
      <c r="I160" s="335">
        <v>45564.043177203093</v>
      </c>
      <c r="J160" s="95"/>
      <c r="K160" s="336"/>
      <c r="L160" s="335">
        <v>28723.702635492533</v>
      </c>
      <c r="M160" s="335"/>
      <c r="N160" s="335">
        <v>-28700.098542915643</v>
      </c>
      <c r="O160" s="92"/>
      <c r="P160" s="335">
        <v>23.604092576890253</v>
      </c>
    </row>
    <row r="161" spans="3:16" s="84" customFormat="1" ht="15.75" customHeight="1" x14ac:dyDescent="0.25">
      <c r="C161" s="334" t="s">
        <v>194</v>
      </c>
      <c r="D161" s="92"/>
      <c r="E161" s="335">
        <v>93857.161259586544</v>
      </c>
      <c r="F161" s="92"/>
      <c r="G161" s="335">
        <v>-50236.034338507634</v>
      </c>
      <c r="H161" s="95"/>
      <c r="I161" s="335">
        <v>43621.126921078911</v>
      </c>
      <c r="J161" s="95"/>
      <c r="K161" s="336"/>
      <c r="L161" s="335">
        <v>27727.815273653134</v>
      </c>
      <c r="M161" s="335"/>
      <c r="N161" s="335">
        <v>-27735.9747882478</v>
      </c>
      <c r="O161" s="92"/>
      <c r="P161" s="335">
        <v>-8.1595145946666889</v>
      </c>
    </row>
    <row r="162" spans="3:16" s="84" customFormat="1" ht="15.75" customHeight="1" x14ac:dyDescent="0.25">
      <c r="C162" s="334" t="s">
        <v>195</v>
      </c>
      <c r="D162" s="92"/>
      <c r="E162" s="335">
        <v>96382.882101010779</v>
      </c>
      <c r="F162" s="92"/>
      <c r="G162" s="335">
        <v>-50284.734583260411</v>
      </c>
      <c r="H162" s="95"/>
      <c r="I162" s="335">
        <v>46098.147517750367</v>
      </c>
      <c r="J162" s="95"/>
      <c r="K162" s="336"/>
      <c r="L162" s="335">
        <v>25762.182228881429</v>
      </c>
      <c r="M162" s="335"/>
      <c r="N162" s="335">
        <v>-25764.930713673155</v>
      </c>
      <c r="O162" s="92"/>
      <c r="P162" s="335">
        <v>-2.7484847917257866</v>
      </c>
    </row>
    <row r="163" spans="3:16" s="84" customFormat="1" ht="15.75" customHeight="1" x14ac:dyDescent="0.25">
      <c r="C163" s="334" t="s">
        <v>196</v>
      </c>
      <c r="D163" s="92"/>
      <c r="E163" s="335">
        <v>98937.032495795589</v>
      </c>
      <c r="F163" s="92"/>
      <c r="G163" s="335">
        <v>-52093.280203499664</v>
      </c>
      <c r="H163" s="95"/>
      <c r="I163" s="335">
        <v>46843.752292295925</v>
      </c>
      <c r="J163" s="95"/>
      <c r="K163" s="336"/>
      <c r="L163" s="335">
        <v>27203.009894515719</v>
      </c>
      <c r="M163" s="335"/>
      <c r="N163" s="335">
        <v>-27202.033245784449</v>
      </c>
      <c r="O163" s="92"/>
      <c r="P163" s="335">
        <v>0.97664873126996099</v>
      </c>
    </row>
    <row r="164" spans="3:16" s="84" customFormat="1" ht="15.75" customHeight="1" x14ac:dyDescent="0.25">
      <c r="C164" s="334" t="s">
        <v>197</v>
      </c>
      <c r="D164" s="92"/>
      <c r="E164" s="335">
        <v>96786.909519179855</v>
      </c>
      <c r="F164" s="92"/>
      <c r="G164" s="335">
        <v>-51074.977852911041</v>
      </c>
      <c r="H164" s="95"/>
      <c r="I164" s="335">
        <v>45711.931666268814</v>
      </c>
      <c r="J164" s="95"/>
      <c r="K164" s="336"/>
      <c r="L164" s="335">
        <v>26572.131553626867</v>
      </c>
      <c r="M164" s="335"/>
      <c r="N164" s="335">
        <v>-26574.703074044824</v>
      </c>
      <c r="O164" s="92"/>
      <c r="P164" s="335">
        <v>-2.5715204179577995</v>
      </c>
    </row>
    <row r="165" spans="3:16" s="84" customFormat="1" ht="15.75" customHeight="1" x14ac:dyDescent="0.25">
      <c r="C165" s="334" t="s">
        <v>198</v>
      </c>
      <c r="D165" s="92"/>
      <c r="E165" s="335">
        <v>98707.974946068643</v>
      </c>
      <c r="F165" s="92"/>
      <c r="G165" s="335">
        <v>-52548.741414893128</v>
      </c>
      <c r="H165" s="95"/>
      <c r="I165" s="335">
        <v>46159.233531175516</v>
      </c>
      <c r="J165" s="95"/>
      <c r="K165" s="336"/>
      <c r="L165" s="335">
        <v>27126.960797153035</v>
      </c>
      <c r="M165" s="335"/>
      <c r="N165" s="335">
        <v>-27130.461760686325</v>
      </c>
      <c r="O165" s="92"/>
      <c r="P165" s="335">
        <v>-3.5009635332899052</v>
      </c>
    </row>
    <row r="166" spans="3:16" s="84" customFormat="1" ht="15.75" customHeight="1" x14ac:dyDescent="0.25">
      <c r="C166" s="334" t="s">
        <v>199</v>
      </c>
      <c r="D166" s="92"/>
      <c r="E166" s="335">
        <v>98380.848979898205</v>
      </c>
      <c r="F166" s="92"/>
      <c r="G166" s="335">
        <v>-53529.687336960924</v>
      </c>
      <c r="H166" s="95"/>
      <c r="I166" s="335">
        <v>44851.161642937281</v>
      </c>
      <c r="J166" s="95"/>
      <c r="K166" s="336"/>
      <c r="L166" s="335">
        <v>26446.258587249224</v>
      </c>
      <c r="M166" s="335"/>
      <c r="N166" s="335">
        <v>-26448.421660979911</v>
      </c>
      <c r="O166" s="92"/>
      <c r="P166" s="335">
        <v>-2.1630737306877563</v>
      </c>
    </row>
    <row r="167" spans="3:16" s="84" customFormat="1" ht="15.75" customHeight="1" x14ac:dyDescent="0.25">
      <c r="C167" s="334" t="s">
        <v>200</v>
      </c>
      <c r="D167" s="92"/>
      <c r="E167" s="335">
        <v>99265.915407697015</v>
      </c>
      <c r="F167" s="92"/>
      <c r="G167" s="335">
        <v>-53500.521547841403</v>
      </c>
      <c r="H167" s="95"/>
      <c r="I167" s="335">
        <v>45765.393859855612</v>
      </c>
      <c r="J167" s="95"/>
      <c r="K167" s="336"/>
      <c r="L167" s="335">
        <v>26804.529541415865</v>
      </c>
      <c r="M167" s="335"/>
      <c r="N167" s="335">
        <v>-26800.485576068662</v>
      </c>
      <c r="O167" s="92"/>
      <c r="P167" s="335">
        <v>4.0439653472021746</v>
      </c>
    </row>
    <row r="168" spans="3:16" s="84" customFormat="1" ht="15.75" customHeight="1" x14ac:dyDescent="0.25">
      <c r="C168" s="334" t="s">
        <v>201</v>
      </c>
      <c r="D168" s="92"/>
      <c r="E168" s="335">
        <v>98987.296864127988</v>
      </c>
      <c r="F168" s="92"/>
      <c r="G168" s="335">
        <v>-52693.668392837688</v>
      </c>
      <c r="H168" s="95"/>
      <c r="I168" s="335">
        <v>46293.6284712903</v>
      </c>
      <c r="J168" s="95"/>
      <c r="K168" s="336"/>
      <c r="L168" s="335">
        <v>26880.302235693071</v>
      </c>
      <c r="M168" s="335"/>
      <c r="N168" s="335">
        <v>-26877.161482996529</v>
      </c>
      <c r="O168" s="92"/>
      <c r="P168" s="335">
        <v>3.1407526965413126</v>
      </c>
    </row>
    <row r="169" spans="3:16" s="84" customFormat="1" ht="15.75" customHeight="1" x14ac:dyDescent="0.25">
      <c r="C169" s="334" t="s">
        <v>203</v>
      </c>
      <c r="D169" s="92"/>
      <c r="E169" s="335">
        <v>100943.59948790281</v>
      </c>
      <c r="F169" s="92"/>
      <c r="G169" s="335">
        <v>-53917.595527459685</v>
      </c>
      <c r="H169" s="95"/>
      <c r="I169" s="335">
        <v>47026.003960443129</v>
      </c>
      <c r="J169" s="95"/>
      <c r="K169" s="336"/>
      <c r="L169" s="335">
        <v>26855.795546770001</v>
      </c>
      <c r="M169" s="335"/>
      <c r="N169" s="335">
        <v>-26861.234212992342</v>
      </c>
      <c r="O169" s="92"/>
      <c r="P169" s="335">
        <v>-5.4386662223405438</v>
      </c>
    </row>
    <row r="170" spans="3:16" s="84" customFormat="1" ht="15.75" customHeight="1" x14ac:dyDescent="0.25">
      <c r="C170" s="334" t="s">
        <v>202</v>
      </c>
      <c r="D170" s="92"/>
      <c r="E170" s="335">
        <v>103157.09543881394</v>
      </c>
      <c r="F170" s="92"/>
      <c r="G170" s="335">
        <v>-54232.003361143928</v>
      </c>
      <c r="H170" s="95"/>
      <c r="I170" s="335">
        <v>48925.092077670008</v>
      </c>
      <c r="J170" s="95"/>
      <c r="K170" s="336"/>
      <c r="L170" s="335">
        <v>27652.497467140416</v>
      </c>
      <c r="M170" s="335"/>
      <c r="N170" s="335">
        <v>-27650.098412815361</v>
      </c>
      <c r="O170" s="92"/>
      <c r="P170" s="335">
        <v>2.3990543250547489</v>
      </c>
    </row>
    <row r="171" spans="3:16" s="84" customFormat="1" ht="15.75" customHeight="1" x14ac:dyDescent="0.25">
      <c r="C171" s="334" t="s">
        <v>204</v>
      </c>
      <c r="D171" s="92"/>
      <c r="E171" s="335">
        <v>103854.07438847328</v>
      </c>
      <c r="F171" s="92"/>
      <c r="G171" s="335">
        <v>-55441.480774256488</v>
      </c>
      <c r="H171" s="95"/>
      <c r="I171" s="335">
        <v>48412.593614216792</v>
      </c>
      <c r="J171" s="95"/>
      <c r="K171" s="336"/>
      <c r="L171" s="335">
        <v>26644.716934822769</v>
      </c>
      <c r="M171" s="335"/>
      <c r="N171" s="335">
        <v>-26649.119062830567</v>
      </c>
      <c r="O171" s="92"/>
      <c r="P171" s="335">
        <v>-4.4021280077977281</v>
      </c>
    </row>
    <row r="172" spans="3:16" s="84" customFormat="1" ht="15.75" customHeight="1" x14ac:dyDescent="0.25">
      <c r="C172" s="334" t="s">
        <v>205</v>
      </c>
      <c r="D172" s="92"/>
      <c r="E172" s="335">
        <v>104210.42375556912</v>
      </c>
      <c r="F172" s="92"/>
      <c r="G172" s="335">
        <v>-55754.107871672044</v>
      </c>
      <c r="H172" s="95"/>
      <c r="I172" s="335">
        <v>48456.315883897078</v>
      </c>
      <c r="J172" s="95"/>
      <c r="K172" s="336"/>
      <c r="L172" s="335">
        <v>27299.22777073436</v>
      </c>
      <c r="M172" s="335"/>
      <c r="N172" s="335">
        <v>-27302.764517902837</v>
      </c>
      <c r="O172" s="92"/>
      <c r="P172" s="335">
        <v>-3.5367471684767224</v>
      </c>
    </row>
    <row r="173" spans="3:16" s="84" customFormat="1" ht="15.75" customHeight="1" x14ac:dyDescent="0.25">
      <c r="C173" s="334" t="s">
        <v>206</v>
      </c>
      <c r="D173" s="92"/>
      <c r="E173" s="335">
        <v>103971.78860697857</v>
      </c>
      <c r="F173" s="92"/>
      <c r="G173" s="335">
        <v>-55865.85382929058</v>
      </c>
      <c r="H173" s="95"/>
      <c r="I173" s="335">
        <v>48105.934777687995</v>
      </c>
      <c r="J173" s="95"/>
      <c r="K173" s="336"/>
      <c r="L173" s="335">
        <v>29047.315439248981</v>
      </c>
      <c r="M173" s="335"/>
      <c r="N173" s="335">
        <v>-29046.818845990601</v>
      </c>
      <c r="O173" s="92"/>
      <c r="P173" s="335">
        <v>0.49659325838001678</v>
      </c>
    </row>
    <row r="174" spans="3:16" s="84" customFormat="1" ht="15.75" customHeight="1" x14ac:dyDescent="0.25">
      <c r="C174" s="334" t="s">
        <v>207</v>
      </c>
      <c r="D174" s="92"/>
      <c r="E174" s="335">
        <v>104749.29684825207</v>
      </c>
      <c r="F174" s="92"/>
      <c r="G174" s="335">
        <v>-56078.329074031106</v>
      </c>
      <c r="H174" s="95"/>
      <c r="I174" s="335">
        <v>48670.967774220961</v>
      </c>
      <c r="J174" s="95"/>
      <c r="K174" s="336"/>
      <c r="L174" s="335">
        <v>26086.471666775025</v>
      </c>
      <c r="M174" s="335"/>
      <c r="N174" s="335">
        <v>-26087.082852781434</v>
      </c>
      <c r="O174" s="92"/>
      <c r="P174" s="335">
        <v>-0.61118600640838849</v>
      </c>
    </row>
    <row r="175" spans="3:16" s="84" customFormat="1" ht="15.75" customHeight="1" x14ac:dyDescent="0.25">
      <c r="C175" s="334" t="s">
        <v>208</v>
      </c>
      <c r="D175" s="92"/>
      <c r="E175" s="335">
        <v>101760.9370123484</v>
      </c>
      <c r="F175" s="92"/>
      <c r="G175" s="335">
        <v>-54423.03327769514</v>
      </c>
      <c r="H175" s="95"/>
      <c r="I175" s="335">
        <v>47337.903734653257</v>
      </c>
      <c r="J175" s="95"/>
      <c r="K175" s="336"/>
      <c r="L175" s="335">
        <v>23302.165550405087</v>
      </c>
      <c r="M175" s="335"/>
      <c r="N175" s="335">
        <v>-23301.803729633575</v>
      </c>
      <c r="O175" s="92"/>
      <c r="P175" s="335">
        <v>0.36182077151170233</v>
      </c>
    </row>
    <row r="176" spans="3:16" s="84" customFormat="1" ht="15.75" customHeight="1" x14ac:dyDescent="0.25">
      <c r="C176" s="334" t="s">
        <v>209</v>
      </c>
      <c r="D176" s="92"/>
      <c r="E176" s="335">
        <v>103392.50227759116</v>
      </c>
      <c r="F176" s="92"/>
      <c r="G176" s="335">
        <v>-55852.710593959346</v>
      </c>
      <c r="H176" s="95"/>
      <c r="I176" s="335">
        <v>47539.791683631818</v>
      </c>
      <c r="J176" s="95"/>
      <c r="K176" s="336"/>
      <c r="L176" s="335">
        <v>25110.134148239413</v>
      </c>
      <c r="M176" s="335"/>
      <c r="N176" s="335">
        <v>-25108.404699932111</v>
      </c>
      <c r="O176" s="92"/>
      <c r="P176" s="335">
        <v>1.7294483073019364</v>
      </c>
    </row>
    <row r="177" spans="3:16" s="84" customFormat="1" ht="15.75" customHeight="1" x14ac:dyDescent="0.25">
      <c r="C177" s="334" t="s">
        <v>210</v>
      </c>
      <c r="D177" s="92"/>
      <c r="E177" s="335">
        <v>101237.88757175543</v>
      </c>
      <c r="F177" s="92"/>
      <c r="G177" s="335">
        <v>-54846.669994345364</v>
      </c>
      <c r="H177" s="95"/>
      <c r="I177" s="335">
        <v>46391.217577410069</v>
      </c>
      <c r="J177" s="95"/>
      <c r="K177" s="336"/>
      <c r="L177" s="335">
        <v>25423.841507137637</v>
      </c>
      <c r="M177" s="335"/>
      <c r="N177" s="335">
        <v>-25424.486193132157</v>
      </c>
      <c r="O177" s="92"/>
      <c r="P177" s="335">
        <v>-0.64468599452084163</v>
      </c>
    </row>
    <row r="178" spans="3:16" s="84" customFormat="1" ht="15.75" customHeight="1" x14ac:dyDescent="0.25">
      <c r="C178" s="334" t="s">
        <v>211</v>
      </c>
      <c r="D178" s="92"/>
      <c r="E178" s="335">
        <v>101337.22734293366</v>
      </c>
      <c r="F178" s="92"/>
      <c r="G178" s="335">
        <v>-56504.562510251555</v>
      </c>
      <c r="H178" s="95"/>
      <c r="I178" s="335">
        <v>44832.664832682109</v>
      </c>
      <c r="J178" s="95"/>
      <c r="K178" s="336"/>
      <c r="L178" s="335">
        <v>26147.509069852662</v>
      </c>
      <c r="M178" s="335"/>
      <c r="N178" s="335">
        <v>-26147.535612671534</v>
      </c>
      <c r="O178" s="92"/>
      <c r="P178" s="335">
        <v>-2.6542818872258067E-2</v>
      </c>
    </row>
    <row r="179" spans="3:16" s="84" customFormat="1" ht="15.75" customHeight="1" x14ac:dyDescent="0.25">
      <c r="C179" s="334" t="s">
        <v>212</v>
      </c>
      <c r="D179" s="92"/>
      <c r="E179" s="335">
        <v>100782.33894817148</v>
      </c>
      <c r="F179" s="92"/>
      <c r="G179" s="335">
        <v>-57820.998195221335</v>
      </c>
      <c r="H179" s="95"/>
      <c r="I179" s="335">
        <v>42961.340752950149</v>
      </c>
      <c r="J179" s="95"/>
      <c r="K179" s="336"/>
      <c r="L179" s="335">
        <v>24653.109137301049</v>
      </c>
      <c r="M179" s="335"/>
      <c r="N179" s="335">
        <v>-24655.06008079405</v>
      </c>
      <c r="O179" s="92"/>
      <c r="P179" s="335">
        <v>-1.9509434930005227</v>
      </c>
    </row>
    <row r="180" spans="3:16" s="84" customFormat="1" ht="15.75" customHeight="1" x14ac:dyDescent="0.25">
      <c r="C180" s="334" t="s">
        <v>213</v>
      </c>
      <c r="D180" s="92"/>
      <c r="E180" s="335">
        <v>102832.21341556896</v>
      </c>
      <c r="F180" s="92"/>
      <c r="G180" s="335">
        <v>-58198.833453242129</v>
      </c>
      <c r="H180" s="95"/>
      <c r="I180" s="335">
        <v>44633.379962326828</v>
      </c>
      <c r="J180" s="95"/>
      <c r="K180" s="336"/>
      <c r="L180" s="335">
        <v>26336.04927457255</v>
      </c>
      <c r="M180" s="335"/>
      <c r="N180" s="335">
        <v>-26335.379097651392</v>
      </c>
      <c r="O180" s="92"/>
      <c r="P180" s="335">
        <v>0.67017692115769023</v>
      </c>
    </row>
    <row r="181" spans="3:16" s="84" customFormat="1" ht="15.75" customHeight="1" x14ac:dyDescent="0.25">
      <c r="C181" s="334" t="s">
        <v>214</v>
      </c>
      <c r="D181" s="92"/>
      <c r="E181" s="335">
        <v>103417.89042059028</v>
      </c>
      <c r="F181" s="92"/>
      <c r="G181" s="335">
        <v>-58556.377499162503</v>
      </c>
      <c r="H181" s="95"/>
      <c r="I181" s="335">
        <v>44861.512921427777</v>
      </c>
      <c r="J181" s="95"/>
      <c r="K181" s="336"/>
      <c r="L181" s="335">
        <v>25106.299699858162</v>
      </c>
      <c r="M181" s="335"/>
      <c r="N181" s="335">
        <v>-25109.541374170567</v>
      </c>
      <c r="O181" s="92"/>
      <c r="P181" s="335">
        <v>-3.241674312404939</v>
      </c>
    </row>
    <row r="182" spans="3:16" s="84" customFormat="1" ht="15.75" customHeight="1" x14ac:dyDescent="0.25">
      <c r="C182" s="334" t="s">
        <v>215</v>
      </c>
      <c r="D182" s="92"/>
      <c r="E182" s="335">
        <v>104999.88860731709</v>
      </c>
      <c r="F182" s="92"/>
      <c r="G182" s="335">
        <v>-60325.88531553161</v>
      </c>
      <c r="H182" s="95"/>
      <c r="I182" s="335">
        <v>44674.003291785477</v>
      </c>
      <c r="J182" s="95"/>
      <c r="K182" s="336"/>
      <c r="L182" s="335">
        <v>24709.414644609966</v>
      </c>
      <c r="M182" s="335"/>
      <c r="N182" s="335">
        <v>-24711.281096302675</v>
      </c>
      <c r="O182" s="92"/>
      <c r="P182" s="335">
        <v>-1.8664516927092336</v>
      </c>
    </row>
    <row r="183" spans="3:16" s="84" customFormat="1" ht="15.75" customHeight="1" x14ac:dyDescent="0.25">
      <c r="C183" s="334" t="s">
        <v>216</v>
      </c>
      <c r="D183" s="92"/>
      <c r="E183" s="335">
        <v>106014.86427568563</v>
      </c>
      <c r="F183" s="92"/>
      <c r="G183" s="335">
        <v>-61548.939027314249</v>
      </c>
      <c r="H183" s="95"/>
      <c r="I183" s="335">
        <v>44465.925248371379</v>
      </c>
      <c r="J183" s="95"/>
      <c r="K183" s="336"/>
      <c r="L183" s="335">
        <v>26559.466136676641</v>
      </c>
      <c r="M183" s="335"/>
      <c r="N183" s="335">
        <v>-26560.884810388328</v>
      </c>
      <c r="O183" s="92"/>
      <c r="P183" s="335">
        <v>-1.4186737116870063</v>
      </c>
    </row>
    <row r="184" spans="3:16" s="84" customFormat="1" ht="15.75" customHeight="1" x14ac:dyDescent="0.25">
      <c r="C184" s="334" t="s">
        <v>217</v>
      </c>
      <c r="D184" s="92"/>
      <c r="E184" s="335">
        <v>106845.29196527709</v>
      </c>
      <c r="F184" s="92"/>
      <c r="G184" s="335">
        <v>-63246.99419226087</v>
      </c>
      <c r="H184" s="95"/>
      <c r="I184" s="335">
        <v>43598.297773016224</v>
      </c>
      <c r="J184" s="95"/>
      <c r="K184" s="336"/>
      <c r="L184" s="335">
        <v>26827.502624701214</v>
      </c>
      <c r="M184" s="335"/>
      <c r="N184" s="335">
        <v>-26830.602667097184</v>
      </c>
      <c r="O184" s="92"/>
      <c r="P184" s="335">
        <v>-3.1000423959703767</v>
      </c>
    </row>
    <row r="185" spans="3:16" s="84" customFormat="1" ht="15.75" customHeight="1" x14ac:dyDescent="0.25">
      <c r="C185" s="334" t="s">
        <v>218</v>
      </c>
      <c r="D185" s="92"/>
      <c r="E185" s="335">
        <v>106247.25549894987</v>
      </c>
      <c r="F185" s="92"/>
      <c r="G185" s="335">
        <v>-63185.156268566774</v>
      </c>
      <c r="H185" s="95"/>
      <c r="I185" s="335">
        <v>43062.099230383101</v>
      </c>
      <c r="J185" s="95"/>
      <c r="K185" s="336"/>
      <c r="L185" s="335">
        <v>24405.360855391627</v>
      </c>
      <c r="M185" s="335"/>
      <c r="N185" s="335">
        <v>-24407.93201651044</v>
      </c>
      <c r="O185" s="92"/>
      <c r="P185" s="335">
        <v>-2.5711611188125971</v>
      </c>
    </row>
    <row r="186" spans="3:16" s="84" customFormat="1" ht="15.75" customHeight="1" x14ac:dyDescent="0.25">
      <c r="C186" s="334" t="s">
        <v>219</v>
      </c>
      <c r="D186" s="92"/>
      <c r="E186" s="335">
        <v>105858.05156632277</v>
      </c>
      <c r="F186" s="92"/>
      <c r="G186" s="335">
        <v>-62365.090078288027</v>
      </c>
      <c r="H186" s="95"/>
      <c r="I186" s="335">
        <v>43492.961488034744</v>
      </c>
      <c r="J186" s="95"/>
      <c r="K186" s="336"/>
      <c r="L186" s="335">
        <v>25912.667311731388</v>
      </c>
      <c r="M186" s="335"/>
      <c r="N186" s="335">
        <v>-25914.16870134911</v>
      </c>
      <c r="O186" s="92"/>
      <c r="P186" s="335">
        <v>-1.5013896177224524</v>
      </c>
    </row>
    <row r="187" spans="3:16" s="84" customFormat="1" ht="15.75" customHeight="1" x14ac:dyDescent="0.25">
      <c r="C187" s="334" t="s">
        <v>220</v>
      </c>
      <c r="D187" s="92"/>
      <c r="E187" s="335">
        <v>108124.96076510019</v>
      </c>
      <c r="F187" s="92"/>
      <c r="G187" s="335">
        <v>-63536.253944013384</v>
      </c>
      <c r="H187" s="95"/>
      <c r="I187" s="335">
        <v>44588.706821086802</v>
      </c>
      <c r="J187" s="95"/>
      <c r="K187" s="336"/>
      <c r="L187" s="335">
        <v>26457.177355343851</v>
      </c>
      <c r="M187" s="335"/>
      <c r="N187" s="335">
        <v>-26457.858208804413</v>
      </c>
      <c r="O187" s="92"/>
      <c r="P187" s="335">
        <v>-0.68085346056250273</v>
      </c>
    </row>
    <row r="188" spans="3:16" s="84" customFormat="1" ht="15.75" customHeight="1" x14ac:dyDescent="0.25">
      <c r="C188" s="334" t="s">
        <v>221</v>
      </c>
      <c r="D188" s="92"/>
      <c r="E188" s="335">
        <v>110883.92213004835</v>
      </c>
      <c r="F188" s="92"/>
      <c r="G188" s="335">
        <v>-66954.980067595825</v>
      </c>
      <c r="H188" s="95"/>
      <c r="I188" s="335">
        <v>43928.942062452523</v>
      </c>
      <c r="J188" s="95"/>
      <c r="K188" s="336"/>
      <c r="L188" s="335">
        <v>25972.022118389323</v>
      </c>
      <c r="M188" s="335"/>
      <c r="N188" s="335">
        <v>-25976.484992833903</v>
      </c>
      <c r="O188" s="92"/>
      <c r="P188" s="335">
        <v>-4.4628744445799384</v>
      </c>
    </row>
    <row r="189" spans="3:16" s="84" customFormat="1" ht="15.75" customHeight="1" x14ac:dyDescent="0.25">
      <c r="C189" s="334" t="s">
        <v>222</v>
      </c>
      <c r="D189" s="92"/>
      <c r="E189" s="335">
        <v>107265.11504836557</v>
      </c>
      <c r="F189" s="92"/>
      <c r="G189" s="335">
        <v>-63197.430304423673</v>
      </c>
      <c r="H189" s="95"/>
      <c r="I189" s="335">
        <v>44067.684743941893</v>
      </c>
      <c r="J189" s="95"/>
      <c r="K189" s="336"/>
      <c r="L189" s="335">
        <v>26325.711431267864</v>
      </c>
      <c r="M189" s="335"/>
      <c r="N189" s="335">
        <v>-26327.569193646952</v>
      </c>
      <c r="O189" s="92"/>
      <c r="P189" s="335">
        <v>-1.8577623790879443</v>
      </c>
    </row>
    <row r="190" spans="3:16" s="84" customFormat="1" ht="15.75" customHeight="1" x14ac:dyDescent="0.25">
      <c r="C190" s="334" t="s">
        <v>223</v>
      </c>
      <c r="D190" s="92"/>
      <c r="E190" s="335">
        <v>109934.50738026085</v>
      </c>
      <c r="F190" s="92"/>
      <c r="G190" s="335">
        <v>-66480.077789180898</v>
      </c>
      <c r="H190" s="95"/>
      <c r="I190" s="335">
        <v>43454.429591079956</v>
      </c>
      <c r="J190" s="95"/>
      <c r="K190" s="336"/>
      <c r="L190" s="335">
        <v>23824.393583821387</v>
      </c>
      <c r="M190" s="335"/>
      <c r="N190" s="335">
        <v>-23834.15495816337</v>
      </c>
      <c r="O190" s="92"/>
      <c r="P190" s="335">
        <v>-9.7613743419824459</v>
      </c>
    </row>
    <row r="191" spans="3:16" s="84" customFormat="1" ht="15.75" customHeight="1" x14ac:dyDescent="0.25">
      <c r="C191" s="334" t="s">
        <v>224</v>
      </c>
      <c r="D191" s="92"/>
      <c r="E191" s="335">
        <v>111781.49286446655</v>
      </c>
      <c r="F191" s="92"/>
      <c r="G191" s="335">
        <v>-67333.308765960581</v>
      </c>
      <c r="H191" s="95"/>
      <c r="I191" s="335">
        <v>44448.184098505968</v>
      </c>
      <c r="J191" s="95"/>
      <c r="K191" s="336"/>
      <c r="L191" s="335">
        <v>26387.300794571314</v>
      </c>
      <c r="M191" s="335"/>
      <c r="N191" s="335">
        <v>-26386.36767360054</v>
      </c>
      <c r="O191" s="92"/>
      <c r="P191" s="335">
        <v>0.93312097077432554</v>
      </c>
    </row>
    <row r="192" spans="3:16" s="84" customFormat="1" ht="15.75" customHeight="1" x14ac:dyDescent="0.25">
      <c r="C192" s="334" t="s">
        <v>225</v>
      </c>
      <c r="D192" s="92"/>
      <c r="E192" s="335">
        <v>110747.66084962002</v>
      </c>
      <c r="F192" s="92"/>
      <c r="G192" s="335">
        <v>-66915.182482301039</v>
      </c>
      <c r="H192" s="95"/>
      <c r="I192" s="335">
        <v>43832.478367318981</v>
      </c>
      <c r="J192" s="95"/>
      <c r="K192" s="336"/>
      <c r="L192" s="335">
        <v>25936.048932621648</v>
      </c>
      <c r="M192" s="335"/>
      <c r="N192" s="335">
        <v>-25937.525256788209</v>
      </c>
      <c r="O192" s="92"/>
      <c r="P192" s="335">
        <v>-1.4763241665605165</v>
      </c>
    </row>
    <row r="193" spans="3:17" ht="15.75" customHeight="1" x14ac:dyDescent="0.25">
      <c r="C193" s="334" t="s">
        <v>226</v>
      </c>
      <c r="D193" s="92"/>
      <c r="E193" s="335">
        <v>110416.53891409848</v>
      </c>
      <c r="F193" s="92"/>
      <c r="G193" s="335">
        <v>-66961.071876365604</v>
      </c>
      <c r="H193" s="95"/>
      <c r="I193" s="335">
        <v>43455.467037732873</v>
      </c>
      <c r="J193" s="95"/>
      <c r="K193" s="336"/>
      <c r="L193" s="335">
        <v>26049.901511305339</v>
      </c>
      <c r="M193" s="335"/>
      <c r="N193" s="335">
        <v>-26060.280970634682</v>
      </c>
      <c r="O193" s="92"/>
      <c r="P193" s="335">
        <v>-10.379459329342353</v>
      </c>
    </row>
    <row r="194" spans="3:17" ht="15.75" customHeight="1" x14ac:dyDescent="0.25">
      <c r="C194" s="334" t="s">
        <v>227</v>
      </c>
      <c r="D194" s="92"/>
      <c r="E194" s="335">
        <v>107248.20593381206</v>
      </c>
      <c r="F194" s="92"/>
      <c r="G194" s="335">
        <v>-65432.936819098388</v>
      </c>
      <c r="H194" s="95"/>
      <c r="I194" s="335">
        <v>41815.269114713672</v>
      </c>
      <c r="J194" s="95"/>
      <c r="K194" s="336"/>
      <c r="L194" s="335">
        <v>25899.227823813981</v>
      </c>
      <c r="M194" s="335"/>
      <c r="N194" s="335">
        <v>-25901.413359993821</v>
      </c>
      <c r="O194" s="92"/>
      <c r="P194" s="335">
        <v>-2.1855361798407102</v>
      </c>
    </row>
    <row r="195" spans="3:17" ht="15.75" customHeight="1" x14ac:dyDescent="0.25">
      <c r="C195" s="334" t="s">
        <v>228</v>
      </c>
      <c r="D195" s="92"/>
      <c r="E195" s="335">
        <v>109774.18260720208</v>
      </c>
      <c r="F195" s="92"/>
      <c r="G195" s="335">
        <v>-68610.843068089744</v>
      </c>
      <c r="H195" s="95"/>
      <c r="I195" s="335">
        <v>41163.339539112334</v>
      </c>
      <c r="J195" s="95"/>
      <c r="K195" s="336"/>
      <c r="L195" s="335">
        <v>25514.823026566915</v>
      </c>
      <c r="M195" s="335"/>
      <c r="N195" s="335">
        <v>-25515.856334924538</v>
      </c>
      <c r="O195" s="92"/>
      <c r="P195" s="335">
        <v>-1.0333083576224453</v>
      </c>
    </row>
    <row r="196" spans="3:17" ht="15.75" customHeight="1" x14ac:dyDescent="0.25">
      <c r="C196" s="334" t="s">
        <v>229</v>
      </c>
      <c r="D196" s="92"/>
      <c r="E196" s="335">
        <v>111156.71026467746</v>
      </c>
      <c r="F196" s="92"/>
      <c r="G196" s="335">
        <v>-70314.442719359504</v>
      </c>
      <c r="H196" s="95"/>
      <c r="I196" s="335">
        <v>40842.267545317955</v>
      </c>
      <c r="J196" s="95"/>
      <c r="K196" s="336"/>
      <c r="L196" s="335">
        <v>25549.905972730237</v>
      </c>
      <c r="M196" s="335"/>
      <c r="N196" s="335">
        <v>-25551.312517200222</v>
      </c>
      <c r="O196" s="92"/>
      <c r="P196" s="335">
        <v>-1.4065444699845102</v>
      </c>
    </row>
    <row r="197" spans="3:17" ht="15.75" customHeight="1" x14ac:dyDescent="0.25">
      <c r="C197" s="334" t="s">
        <v>230</v>
      </c>
      <c r="D197" s="92"/>
      <c r="E197" s="335">
        <v>107216.4332688054</v>
      </c>
      <c r="F197" s="92"/>
      <c r="G197" s="335">
        <v>-68037.991570967366</v>
      </c>
      <c r="H197" s="95"/>
      <c r="I197" s="335">
        <v>39178.441697838032</v>
      </c>
      <c r="J197" s="95"/>
      <c r="K197" s="336"/>
      <c r="L197" s="335">
        <v>25380.386130245031</v>
      </c>
      <c r="M197" s="335"/>
      <c r="N197" s="335">
        <v>-25379.104958757234</v>
      </c>
      <c r="O197" s="92"/>
      <c r="P197" s="335">
        <v>1.2811714877971099</v>
      </c>
      <c r="Q197" s="339" t="s">
        <v>236</v>
      </c>
    </row>
    <row r="198" spans="3:17" ht="15.75" customHeight="1" x14ac:dyDescent="0.25">
      <c r="C198" s="334" t="s">
        <v>231</v>
      </c>
      <c r="D198" s="92"/>
      <c r="E198" s="335">
        <v>108997.95230337844</v>
      </c>
      <c r="F198" s="92"/>
      <c r="G198" s="335">
        <v>-69899.7594287424</v>
      </c>
      <c r="H198" s="95"/>
      <c r="I198" s="335">
        <v>39098.192874636035</v>
      </c>
      <c r="J198" s="95"/>
      <c r="K198" s="336"/>
      <c r="L198" s="335">
        <v>24567.419972265088</v>
      </c>
      <c r="M198" s="335"/>
      <c r="N198" s="335">
        <v>-24567.176986883351</v>
      </c>
      <c r="O198" s="92"/>
      <c r="P198" s="335">
        <v>0.24298538173752604</v>
      </c>
      <c r="Q198" s="339" t="s">
        <v>236</v>
      </c>
    </row>
    <row r="199" spans="3:17" ht="15" customHeight="1" x14ac:dyDescent="0.25">
      <c r="C199" s="334" t="s">
        <v>232</v>
      </c>
      <c r="E199" s="150">
        <v>113859.57597507493</v>
      </c>
      <c r="G199" s="335">
        <v>-75810.66594192601</v>
      </c>
      <c r="I199" s="335">
        <v>38048.910033148917</v>
      </c>
      <c r="L199" s="335">
        <v>25450.648259403282</v>
      </c>
      <c r="N199" s="335">
        <v>-25449.607464602399</v>
      </c>
      <c r="P199" s="340">
        <v>1.0407948008833046</v>
      </c>
      <c r="Q199" s="339" t="s">
        <v>236</v>
      </c>
    </row>
    <row r="200" spans="3:17" ht="15" customHeight="1" x14ac:dyDescent="0.25">
      <c r="C200" s="334" t="s">
        <v>233</v>
      </c>
      <c r="E200" s="150">
        <v>122383.19663459926</v>
      </c>
      <c r="G200" s="335">
        <v>-85258.748457406997</v>
      </c>
      <c r="I200" s="335">
        <v>37124.448177192258</v>
      </c>
      <c r="L200" s="335">
        <v>25496.707979018676</v>
      </c>
      <c r="N200" s="335">
        <v>-25497.99188869126</v>
      </c>
      <c r="P200" s="340">
        <v>-1.2839096725838317</v>
      </c>
      <c r="Q200" s="339" t="s">
        <v>236</v>
      </c>
    </row>
    <row r="201" spans="3:17" ht="15" customHeight="1" x14ac:dyDescent="0.25">
      <c r="C201" s="334" t="s">
        <v>234</v>
      </c>
      <c r="E201" s="150">
        <v>123228.1254914453</v>
      </c>
      <c r="G201" s="335">
        <v>-85778.45801153651</v>
      </c>
      <c r="I201" s="335">
        <v>37449.667479908792</v>
      </c>
      <c r="L201" s="335">
        <v>28256.557732189056</v>
      </c>
      <c r="N201" s="335">
        <v>-28257.678925540451</v>
      </c>
      <c r="P201" s="340">
        <v>-1.1211933513950498</v>
      </c>
      <c r="Q201" s="339" t="s">
        <v>236</v>
      </c>
    </row>
    <row r="202" spans="3:17" ht="15" customHeight="1" x14ac:dyDescent="0.25">
      <c r="C202" s="334" t="s">
        <v>235</v>
      </c>
      <c r="E202" s="150">
        <v>125449.7720306651</v>
      </c>
      <c r="G202" s="335">
        <v>-88324.281746493129</v>
      </c>
      <c r="I202" s="335">
        <v>37125.490284171974</v>
      </c>
      <c r="L202" s="335">
        <v>26794.738447548549</v>
      </c>
      <c r="N202" s="335">
        <v>-26778.976605293956</v>
      </c>
      <c r="P202" s="340">
        <v>15.761842254592921</v>
      </c>
      <c r="Q202" s="339" t="s">
        <v>236</v>
      </c>
    </row>
    <row r="203" spans="3:17" ht="15" customHeight="1" x14ac:dyDescent="0.25">
      <c r="C203" s="334" t="s">
        <v>350</v>
      </c>
      <c r="E203" s="150">
        <v>122936.49769064</v>
      </c>
      <c r="F203" s="150"/>
      <c r="G203" s="150">
        <v>-85810.197428776024</v>
      </c>
      <c r="H203" s="150"/>
      <c r="I203" s="150">
        <v>37126.300261863973</v>
      </c>
      <c r="J203" s="151"/>
      <c r="K203" s="152"/>
      <c r="L203" s="150">
        <v>24965.273044064688</v>
      </c>
      <c r="M203" s="150"/>
      <c r="N203" s="150">
        <v>-24964.677882592878</v>
      </c>
      <c r="O203" s="150"/>
      <c r="P203" s="150">
        <v>0.59516147181057022</v>
      </c>
      <c r="Q203" s="339" t="s">
        <v>236</v>
      </c>
    </row>
    <row r="204" spans="3:17" ht="15" customHeight="1" x14ac:dyDescent="0.25">
      <c r="C204" s="334" t="s">
        <v>237</v>
      </c>
      <c r="E204" s="150">
        <v>125620.10369392851</v>
      </c>
      <c r="F204" s="150"/>
      <c r="G204" s="150">
        <v>-89339.899626914077</v>
      </c>
      <c r="H204" s="150"/>
      <c r="I204" s="150">
        <v>36280.204067014434</v>
      </c>
      <c r="J204" s="151"/>
      <c r="K204" s="152"/>
      <c r="L204" s="150">
        <v>25472.745994251753</v>
      </c>
      <c r="M204" s="150"/>
      <c r="N204" s="150">
        <v>-25473.391940882419</v>
      </c>
      <c r="O204" s="150"/>
      <c r="P204" s="150">
        <v>-0.64594663066600333</v>
      </c>
      <c r="Q204" s="339"/>
    </row>
    <row r="205" spans="3:17" ht="15" customHeight="1" x14ac:dyDescent="0.25">
      <c r="C205" s="334" t="s">
        <v>238</v>
      </c>
      <c r="E205" s="150">
        <v>128022.04625527569</v>
      </c>
      <c r="F205" s="150"/>
      <c r="G205" s="150">
        <v>-91085.957017459514</v>
      </c>
      <c r="H205" s="150"/>
      <c r="I205" s="150">
        <v>36936.089237816181</v>
      </c>
      <c r="J205" s="151"/>
      <c r="K205" s="152"/>
      <c r="L205" s="150">
        <v>25361.252976528845</v>
      </c>
      <c r="M205" s="150"/>
      <c r="N205" s="150">
        <v>-25360.303300761254</v>
      </c>
      <c r="O205" s="150"/>
      <c r="P205" s="150">
        <v>0.94967576759154326</v>
      </c>
      <c r="Q205" s="339"/>
    </row>
    <row r="206" spans="3:17" ht="15" customHeight="1" x14ac:dyDescent="0.25">
      <c r="C206" s="334" t="s">
        <v>370</v>
      </c>
      <c r="E206" s="150">
        <v>129699.92485957599</v>
      </c>
      <c r="F206" s="150"/>
      <c r="G206" s="150">
        <v>-93085.16161304203</v>
      </c>
      <c r="H206" s="150"/>
      <c r="I206" s="150">
        <v>36614.763246533956</v>
      </c>
      <c r="J206" s="151"/>
      <c r="K206" s="152"/>
      <c r="L206" s="150">
        <v>25458.479729362829</v>
      </c>
      <c r="M206" s="150"/>
      <c r="N206" s="150">
        <v>-25461.711734120265</v>
      </c>
      <c r="O206" s="150"/>
      <c r="P206" s="150">
        <v>-3.2320047574357886</v>
      </c>
      <c r="Q206" s="339"/>
    </row>
    <row r="207" spans="3:17" ht="15" customHeight="1" x14ac:dyDescent="0.25">
      <c r="C207" s="334" t="s">
        <v>239</v>
      </c>
      <c r="E207" s="150">
        <v>131322.32042905496</v>
      </c>
      <c r="F207" s="150"/>
      <c r="G207" s="150">
        <v>-94691.474851292805</v>
      </c>
      <c r="H207" s="150"/>
      <c r="I207" s="150">
        <v>36630.845577762157</v>
      </c>
      <c r="J207" s="151"/>
      <c r="K207" s="152"/>
      <c r="L207" s="150">
        <v>27622.464034090299</v>
      </c>
      <c r="M207" s="150"/>
      <c r="N207" s="150">
        <v>-27615.630171559784</v>
      </c>
      <c r="O207" s="150"/>
      <c r="P207" s="150">
        <v>6.8338625305150345</v>
      </c>
      <c r="Q207" s="339"/>
    </row>
    <row r="208" spans="3:17" ht="15" customHeight="1" x14ac:dyDescent="0.25">
      <c r="C208" s="334" t="s">
        <v>371</v>
      </c>
      <c r="E208" s="150">
        <v>127733.3394204853</v>
      </c>
      <c r="F208" s="150"/>
      <c r="G208" s="150">
        <v>-92496.716679902005</v>
      </c>
      <c r="H208" s="150"/>
      <c r="I208" s="150">
        <v>35236.622740583291</v>
      </c>
      <c r="J208" s="151"/>
      <c r="K208" s="152"/>
      <c r="L208" s="150">
        <v>25310.684502878445</v>
      </c>
      <c r="M208" s="150"/>
      <c r="N208" s="150">
        <v>-25312.446858907999</v>
      </c>
      <c r="O208" s="150"/>
      <c r="P208" s="150">
        <v>-1.762356029554212</v>
      </c>
      <c r="Q208" s="339"/>
    </row>
    <row r="209" spans="3:17" ht="15" customHeight="1" x14ac:dyDescent="0.25">
      <c r="C209" s="334" t="s">
        <v>352</v>
      </c>
      <c r="E209" s="150">
        <v>130416.87007442545</v>
      </c>
      <c r="F209" s="150"/>
      <c r="G209" s="150">
        <v>-94653.488186958319</v>
      </c>
      <c r="H209" s="150"/>
      <c r="I209" s="150">
        <v>35763.381887467127</v>
      </c>
      <c r="J209" s="151"/>
      <c r="K209" s="152"/>
      <c r="L209" s="150">
        <v>25393.442311250248</v>
      </c>
      <c r="M209" s="150"/>
      <c r="N209" s="150">
        <v>-25393.685625426457</v>
      </c>
      <c r="O209" s="150"/>
      <c r="P209" s="150">
        <v>-0.24331417620851425</v>
      </c>
      <c r="Q209" s="339"/>
    </row>
    <row r="210" spans="3:17" ht="15" customHeight="1" x14ac:dyDescent="0.25">
      <c r="C210" s="334" t="s">
        <v>353</v>
      </c>
      <c r="E210" s="150">
        <v>135180.88280107372</v>
      </c>
      <c r="F210" s="150"/>
      <c r="G210" s="150">
        <v>-98890.661940910111</v>
      </c>
      <c r="H210" s="150"/>
      <c r="I210" s="150">
        <v>36290.220860163608</v>
      </c>
      <c r="J210" s="151"/>
      <c r="K210" s="152"/>
      <c r="L210" s="150">
        <v>24168.399277066696</v>
      </c>
      <c r="M210" s="150"/>
      <c r="N210" s="150">
        <v>-24167.20239390343</v>
      </c>
      <c r="O210" s="150"/>
      <c r="P210" s="150">
        <v>1.1968831632657384</v>
      </c>
      <c r="Q210" s="339"/>
    </row>
    <row r="211" spans="3:17" ht="15" customHeight="1" x14ac:dyDescent="0.25">
      <c r="C211" s="334" t="s">
        <v>373</v>
      </c>
      <c r="E211" s="150">
        <v>134342.7973268744</v>
      </c>
      <c r="F211" s="150"/>
      <c r="G211" s="150">
        <v>-96690.428086878601</v>
      </c>
      <c r="H211" s="150"/>
      <c r="I211" s="150">
        <v>37652.369239995794</v>
      </c>
      <c r="J211" s="151"/>
      <c r="K211" s="152"/>
      <c r="L211" s="150">
        <v>25486.193616780787</v>
      </c>
      <c r="M211" s="150"/>
      <c r="N211" s="150">
        <v>-25487.227363375267</v>
      </c>
      <c r="O211" s="150"/>
      <c r="P211" s="150">
        <v>-1.0337465944794531</v>
      </c>
      <c r="Q211" s="339"/>
    </row>
    <row r="212" spans="3:17" ht="15" customHeight="1" x14ac:dyDescent="0.25">
      <c r="C212" s="334" t="s">
        <v>372</v>
      </c>
      <c r="E212" s="150">
        <v>138017.78122560028</v>
      </c>
      <c r="F212" s="150"/>
      <c r="G212" s="150">
        <v>-99609.655355239272</v>
      </c>
      <c r="H212" s="150"/>
      <c r="I212" s="150">
        <v>38408.125870361007</v>
      </c>
      <c r="J212" s="151"/>
      <c r="K212" s="152"/>
      <c r="L212" s="150">
        <v>25485.319674720893</v>
      </c>
      <c r="M212" s="150"/>
      <c r="N212" s="150">
        <v>-25488.696198517857</v>
      </c>
      <c r="O212" s="150"/>
      <c r="P212" s="150">
        <v>-3.3765237969637383</v>
      </c>
      <c r="Q212" s="339"/>
    </row>
    <row r="213" spans="3:17" ht="15" customHeight="1" x14ac:dyDescent="0.25">
      <c r="C213" s="334" t="s">
        <v>374</v>
      </c>
      <c r="E213" s="150">
        <v>144976.46118349375</v>
      </c>
      <c r="F213" s="150"/>
      <c r="G213" s="150">
        <v>-105839.99041671347</v>
      </c>
      <c r="H213" s="150"/>
      <c r="I213" s="150">
        <v>39136.470766780287</v>
      </c>
      <c r="J213" s="151"/>
      <c r="K213" s="152"/>
      <c r="L213" s="150">
        <v>28091.865073428718</v>
      </c>
      <c r="M213" s="150"/>
      <c r="N213" s="150">
        <v>-28094.809949348961</v>
      </c>
      <c r="O213" s="150"/>
      <c r="P213" s="150">
        <v>-2.9448759202423389</v>
      </c>
      <c r="Q213" s="339"/>
    </row>
    <row r="214" spans="3:17" ht="15" customHeight="1" x14ac:dyDescent="0.25">
      <c r="C214" s="334" t="s">
        <v>356</v>
      </c>
      <c r="E214" s="150">
        <v>139957.47920760955</v>
      </c>
      <c r="F214" s="150"/>
      <c r="G214" s="150">
        <v>-101989.29573866144</v>
      </c>
      <c r="H214" s="150"/>
      <c r="I214" s="150">
        <v>37968.183468948104</v>
      </c>
      <c r="J214" s="151"/>
      <c r="K214" s="152"/>
      <c r="L214" s="150">
        <v>26560.905700273339</v>
      </c>
      <c r="M214" s="150"/>
      <c r="N214" s="150">
        <v>-26562.48458841514</v>
      </c>
      <c r="O214" s="150"/>
      <c r="P214" s="150">
        <v>-1.5788881418011442</v>
      </c>
      <c r="Q214" s="339"/>
    </row>
    <row r="215" spans="3:17" ht="15" customHeight="1" x14ac:dyDescent="0.25">
      <c r="C215" s="334" t="s">
        <v>357</v>
      </c>
      <c r="E215" s="150">
        <v>143466.66705582791</v>
      </c>
      <c r="F215" s="150"/>
      <c r="G215" s="150">
        <v>-103879.42597334084</v>
      </c>
      <c r="H215" s="150"/>
      <c r="I215" s="150">
        <v>39587.241082487075</v>
      </c>
      <c r="J215" s="151"/>
      <c r="K215" s="152"/>
      <c r="L215" s="150">
        <v>25124.97546178244</v>
      </c>
      <c r="M215" s="150"/>
      <c r="N215" s="150">
        <v>-25126.697380345689</v>
      </c>
      <c r="O215" s="150"/>
      <c r="P215" s="150">
        <v>-1.7219185632493463</v>
      </c>
      <c r="Q215" s="339"/>
    </row>
    <row r="216" spans="3:17" ht="15" customHeight="1" x14ac:dyDescent="0.25">
      <c r="C216" s="334" t="s">
        <v>358</v>
      </c>
      <c r="E216" s="150">
        <v>149048.32867523812</v>
      </c>
      <c r="F216" s="150"/>
      <c r="G216" s="150">
        <v>-109241.7613233108</v>
      </c>
      <c r="H216" s="150"/>
      <c r="I216" s="150">
        <v>39806.567351927326</v>
      </c>
      <c r="J216" s="151"/>
      <c r="K216" s="152"/>
      <c r="L216" s="150">
        <v>25174.344734918974</v>
      </c>
      <c r="M216" s="150"/>
      <c r="N216" s="150">
        <v>-25174.698055228881</v>
      </c>
      <c r="O216" s="150"/>
      <c r="P216" s="150">
        <v>-0.35332030990684871</v>
      </c>
      <c r="Q216" s="339"/>
    </row>
    <row r="217" spans="3:17" ht="15" customHeight="1" x14ac:dyDescent="0.25">
      <c r="C217" s="334" t="s">
        <v>362</v>
      </c>
      <c r="E217" s="150">
        <v>147319.65630373225</v>
      </c>
      <c r="F217" s="150"/>
      <c r="G217" s="150">
        <v>-107976.01712023064</v>
      </c>
      <c r="H217" s="150"/>
      <c r="I217" s="150">
        <v>39343.639183501611</v>
      </c>
      <c r="J217" s="151"/>
      <c r="K217" s="152"/>
      <c r="L217" s="150">
        <v>25892.620100524418</v>
      </c>
      <c r="M217" s="150"/>
      <c r="N217" s="150">
        <v>-25894.820526828495</v>
      </c>
      <c r="O217" s="150"/>
      <c r="P217" s="150">
        <v>-2.2004263040762453</v>
      </c>
      <c r="Q217" s="339"/>
    </row>
    <row r="218" spans="3:17" ht="15" customHeight="1" x14ac:dyDescent="0.25">
      <c r="C218" s="334" t="s">
        <v>351</v>
      </c>
      <c r="E218" s="150">
        <v>146730.01808728647</v>
      </c>
      <c r="F218" s="150"/>
      <c r="G218" s="150">
        <v>-106664.60036743179</v>
      </c>
      <c r="H218" s="150"/>
      <c r="I218" s="150">
        <v>40065.417719854682</v>
      </c>
      <c r="J218" s="151"/>
      <c r="K218" s="152"/>
      <c r="L218" s="150">
        <v>25549.500127977204</v>
      </c>
      <c r="M218" s="150"/>
      <c r="N218" s="150">
        <v>-25553.800901105544</v>
      </c>
      <c r="O218" s="150"/>
      <c r="P218" s="150">
        <v>-4.3007731283396424</v>
      </c>
      <c r="Q218" s="339"/>
    </row>
    <row r="219" spans="3:17" x14ac:dyDescent="0.25">
      <c r="G219" s="84"/>
      <c r="H219" s="84"/>
      <c r="I219" s="84"/>
      <c r="J219" s="84"/>
      <c r="K219" s="84"/>
      <c r="L219" s="84"/>
      <c r="M219" s="84"/>
      <c r="N219" s="84"/>
      <c r="Q219" s="84"/>
    </row>
    <row r="220" spans="3:17" x14ac:dyDescent="0.25">
      <c r="G220" s="84"/>
      <c r="H220" s="84"/>
      <c r="I220" s="84"/>
      <c r="J220" s="84"/>
      <c r="K220" s="84"/>
      <c r="L220" s="84"/>
      <c r="M220" s="84"/>
      <c r="N220" s="84"/>
      <c r="Q220" s="84"/>
    </row>
    <row r="221" spans="3:17" x14ac:dyDescent="0.25">
      <c r="G221" s="84"/>
      <c r="H221" s="84"/>
      <c r="I221" s="84"/>
      <c r="J221" s="84"/>
      <c r="K221" s="84"/>
      <c r="L221" s="84"/>
      <c r="M221" s="84"/>
      <c r="N221" s="84"/>
      <c r="Q221" s="84"/>
    </row>
    <row r="222" spans="3:17" x14ac:dyDescent="0.25">
      <c r="G222" s="84"/>
      <c r="H222" s="84"/>
      <c r="I222" s="84"/>
      <c r="J222" s="84"/>
      <c r="K222" s="84"/>
      <c r="L222" s="84"/>
      <c r="M222" s="84"/>
      <c r="N222" s="84"/>
      <c r="Q222" s="84"/>
    </row>
    <row r="223" spans="3:17" x14ac:dyDescent="0.25">
      <c r="G223" s="84"/>
      <c r="H223" s="84"/>
      <c r="I223" s="84"/>
      <c r="J223" s="84"/>
      <c r="K223" s="84"/>
      <c r="L223" s="84"/>
      <c r="M223" s="84"/>
      <c r="N223" s="84"/>
      <c r="Q223" s="84"/>
    </row>
    <row r="224" spans="3:17" x14ac:dyDescent="0.25">
      <c r="G224" s="84"/>
      <c r="H224" s="84"/>
      <c r="I224" s="84"/>
      <c r="J224" s="84"/>
      <c r="K224" s="84"/>
      <c r="L224" s="84"/>
      <c r="M224" s="84"/>
      <c r="N224" s="84"/>
      <c r="Q224" s="84"/>
    </row>
    <row r="225" s="84" customFormat="1" x14ac:dyDescent="0.25"/>
    <row r="226" s="84" customFormat="1" x14ac:dyDescent="0.25"/>
    <row r="227" s="84" customFormat="1" x14ac:dyDescent="0.25"/>
    <row r="228" s="84" customFormat="1" x14ac:dyDescent="0.25"/>
    <row r="229" s="84" customFormat="1" x14ac:dyDescent="0.25"/>
    <row r="230" s="84" customFormat="1" x14ac:dyDescent="0.25"/>
    <row r="231" s="84" customFormat="1" x14ac:dyDescent="0.25"/>
    <row r="232" s="84" customFormat="1" x14ac:dyDescent="0.25"/>
    <row r="233" s="84" customFormat="1" x14ac:dyDescent="0.25"/>
    <row r="234" s="84" customFormat="1" x14ac:dyDescent="0.25"/>
    <row r="235" s="84" customFormat="1" x14ac:dyDescent="0.25"/>
    <row r="236" s="84" customFormat="1" x14ac:dyDescent="0.25"/>
    <row r="237" s="84" customFormat="1" x14ac:dyDescent="0.25"/>
    <row r="238" s="84" customFormat="1" x14ac:dyDescent="0.25"/>
    <row r="239" s="84" customFormat="1" x14ac:dyDescent="0.25"/>
    <row r="240" s="84" customFormat="1" x14ac:dyDescent="0.25"/>
    <row r="241" s="84" customFormat="1" x14ac:dyDescent="0.25"/>
    <row r="242" s="84" customFormat="1" x14ac:dyDescent="0.25"/>
    <row r="243" s="84" customFormat="1" x14ac:dyDescent="0.25"/>
    <row r="244" s="84" customFormat="1" x14ac:dyDescent="0.25"/>
    <row r="245" s="84" customFormat="1" x14ac:dyDescent="0.25"/>
    <row r="246" s="84" customFormat="1" x14ac:dyDescent="0.25"/>
    <row r="247" s="84" customFormat="1" x14ac:dyDescent="0.25"/>
    <row r="248" s="84" customFormat="1" x14ac:dyDescent="0.25"/>
    <row r="249" s="84" customFormat="1" x14ac:dyDescent="0.25"/>
    <row r="250" s="84" customFormat="1" x14ac:dyDescent="0.25"/>
    <row r="251" s="84" customFormat="1" x14ac:dyDescent="0.25"/>
    <row r="252" s="84" customFormat="1" x14ac:dyDescent="0.25"/>
    <row r="253" s="84" customFormat="1" x14ac:dyDescent="0.25"/>
    <row r="254" s="84" customFormat="1" x14ac:dyDescent="0.25"/>
    <row r="255" s="84" customFormat="1" x14ac:dyDescent="0.25"/>
    <row r="256" s="84" customFormat="1" x14ac:dyDescent="0.25"/>
    <row r="257" s="84" customFormat="1" x14ac:dyDescent="0.25"/>
    <row r="258" s="84" customFormat="1" x14ac:dyDescent="0.25"/>
    <row r="259" s="84" customFormat="1" x14ac:dyDescent="0.25"/>
    <row r="260" s="84" customFormat="1" x14ac:dyDescent="0.25"/>
    <row r="261" s="84" customFormat="1" x14ac:dyDescent="0.25"/>
    <row r="262" s="84" customFormat="1" x14ac:dyDescent="0.25"/>
    <row r="263" s="84" customFormat="1" x14ac:dyDescent="0.25"/>
    <row r="264" s="84" customFormat="1" x14ac:dyDescent="0.25"/>
    <row r="265" s="84" customFormat="1" x14ac:dyDescent="0.25"/>
    <row r="266" s="84" customFormat="1" x14ac:dyDescent="0.25"/>
    <row r="267" s="84" customFormat="1" x14ac:dyDescent="0.25"/>
    <row r="268" s="84" customFormat="1" x14ac:dyDescent="0.25"/>
    <row r="269" s="84" customFormat="1" x14ac:dyDescent="0.25"/>
    <row r="270" s="84" customFormat="1" x14ac:dyDescent="0.25"/>
    <row r="271" s="84" customFormat="1" x14ac:dyDescent="0.25"/>
    <row r="272" s="84" customFormat="1" x14ac:dyDescent="0.25"/>
    <row r="273" s="84" customFormat="1" x14ac:dyDescent="0.25"/>
    <row r="274" s="84" customFormat="1" x14ac:dyDescent="0.25"/>
    <row r="275" s="84" customFormat="1" x14ac:dyDescent="0.25"/>
    <row r="276" s="84" customFormat="1" x14ac:dyDescent="0.25"/>
    <row r="277" s="84" customFormat="1" x14ac:dyDescent="0.25"/>
    <row r="278" s="84" customFormat="1" x14ac:dyDescent="0.25"/>
    <row r="279" s="84" customFormat="1" x14ac:dyDescent="0.25"/>
    <row r="280" s="84" customFormat="1" x14ac:dyDescent="0.25"/>
    <row r="281" s="84" customFormat="1" x14ac:dyDescent="0.25"/>
    <row r="282" s="84" customFormat="1" x14ac:dyDescent="0.25"/>
    <row r="283" s="84" customFormat="1" x14ac:dyDescent="0.25"/>
    <row r="284" s="84" customFormat="1" x14ac:dyDescent="0.25"/>
    <row r="285" s="84" customFormat="1" x14ac:dyDescent="0.25"/>
    <row r="286" s="84" customFormat="1" x14ac:dyDescent="0.25"/>
    <row r="287" s="84" customFormat="1" x14ac:dyDescent="0.25"/>
    <row r="288" s="84" customFormat="1" x14ac:dyDescent="0.25"/>
    <row r="289" s="84" customFormat="1" x14ac:dyDescent="0.25"/>
    <row r="290" s="84" customFormat="1" x14ac:dyDescent="0.25"/>
    <row r="291" s="84" customFormat="1" x14ac:dyDescent="0.25"/>
    <row r="292" s="84" customFormat="1" x14ac:dyDescent="0.25"/>
    <row r="293" s="84" customFormat="1" x14ac:dyDescent="0.25"/>
    <row r="294" s="84" customFormat="1" x14ac:dyDescent="0.25"/>
    <row r="295" s="84" customFormat="1" x14ac:dyDescent="0.25"/>
    <row r="296" s="84" customFormat="1" x14ac:dyDescent="0.25"/>
    <row r="297" s="84" customFormat="1" x14ac:dyDescent="0.25"/>
    <row r="298" s="84" customFormat="1" x14ac:dyDescent="0.25"/>
    <row r="299" s="84" customFormat="1" x14ac:dyDescent="0.25"/>
    <row r="300" s="84" customFormat="1" x14ac:dyDescent="0.25"/>
    <row r="301" s="84" customFormat="1" x14ac:dyDescent="0.25"/>
    <row r="302" s="84" customFormat="1" x14ac:dyDescent="0.25"/>
    <row r="303" s="84" customFormat="1" x14ac:dyDescent="0.25"/>
    <row r="304" s="84" customFormat="1" x14ac:dyDescent="0.25"/>
    <row r="305" s="84" customFormat="1" x14ac:dyDescent="0.25"/>
    <row r="306" s="84" customFormat="1" x14ac:dyDescent="0.25"/>
    <row r="307" s="84" customFormat="1" x14ac:dyDescent="0.25"/>
    <row r="308" s="84" customFormat="1" x14ac:dyDescent="0.25"/>
    <row r="309" s="84" customFormat="1" x14ac:dyDescent="0.25"/>
    <row r="310" s="84" customFormat="1" x14ac:dyDescent="0.25"/>
    <row r="311" s="84" customFormat="1" x14ac:dyDescent="0.25"/>
    <row r="312" s="84" customFormat="1" x14ac:dyDescent="0.25"/>
    <row r="313" s="84" customFormat="1" x14ac:dyDescent="0.25"/>
    <row r="314" s="84" customFormat="1" x14ac:dyDescent="0.25"/>
    <row r="315" s="84" customFormat="1" x14ac:dyDescent="0.25"/>
    <row r="316" s="84" customFormat="1" x14ac:dyDescent="0.25"/>
    <row r="317" s="84" customFormat="1" x14ac:dyDescent="0.25"/>
    <row r="318" s="84" customFormat="1" x14ac:dyDescent="0.25"/>
    <row r="319" s="84" customFormat="1" x14ac:dyDescent="0.25"/>
    <row r="320" s="84" customFormat="1" x14ac:dyDescent="0.25"/>
    <row r="321" s="84" customFormat="1" x14ac:dyDescent="0.25"/>
    <row r="322" s="84" customFormat="1" x14ac:dyDescent="0.25"/>
    <row r="323" s="84" customFormat="1" x14ac:dyDescent="0.25"/>
    <row r="324" s="84" customFormat="1" x14ac:dyDescent="0.25"/>
    <row r="325" s="84" customFormat="1" x14ac:dyDescent="0.25"/>
    <row r="326" s="84" customFormat="1" x14ac:dyDescent="0.25"/>
    <row r="327" s="84" customFormat="1" x14ac:dyDescent="0.25"/>
    <row r="328" s="84" customFormat="1" x14ac:dyDescent="0.25"/>
    <row r="329" s="84" customFormat="1" x14ac:dyDescent="0.25"/>
    <row r="330" s="84" customFormat="1" x14ac:dyDescent="0.25"/>
    <row r="331" s="84" customFormat="1" x14ac:dyDescent="0.25"/>
    <row r="332" s="84" customFormat="1" x14ac:dyDescent="0.25"/>
    <row r="333" s="84" customFormat="1" x14ac:dyDescent="0.25"/>
    <row r="334" s="84" customFormat="1" x14ac:dyDescent="0.25"/>
    <row r="335" s="84" customFormat="1" x14ac:dyDescent="0.25"/>
    <row r="336" s="84" customFormat="1" x14ac:dyDescent="0.25"/>
    <row r="337" s="84" customFormat="1" x14ac:dyDescent="0.25"/>
    <row r="338" s="84" customFormat="1" x14ac:dyDescent="0.25"/>
    <row r="339" s="84" customFormat="1" x14ac:dyDescent="0.25"/>
    <row r="340" s="84" customFormat="1" x14ac:dyDescent="0.25"/>
    <row r="341" s="84" customFormat="1" x14ac:dyDescent="0.25"/>
    <row r="342" s="84" customFormat="1" x14ac:dyDescent="0.25"/>
    <row r="343" s="84" customFormat="1" x14ac:dyDescent="0.25"/>
    <row r="344" s="84" customFormat="1" x14ac:dyDescent="0.25"/>
    <row r="345" s="84" customFormat="1" x14ac:dyDescent="0.25"/>
    <row r="346" s="84" customFormat="1" x14ac:dyDescent="0.25"/>
    <row r="347" s="84" customFormat="1" x14ac:dyDescent="0.25"/>
    <row r="348" s="84" customFormat="1" x14ac:dyDescent="0.25"/>
    <row r="349" s="84" customFormat="1" x14ac:dyDescent="0.25"/>
    <row r="350" s="84" customFormat="1" x14ac:dyDescent="0.25"/>
    <row r="351" s="84" customFormat="1" x14ac:dyDescent="0.25"/>
    <row r="352" s="84" customFormat="1" x14ac:dyDescent="0.25"/>
    <row r="353" s="84" customFormat="1" x14ac:dyDescent="0.25"/>
    <row r="354" s="84" customFormat="1" x14ac:dyDescent="0.25"/>
    <row r="355" s="84" customFormat="1" x14ac:dyDescent="0.25"/>
    <row r="356" s="84" customFormat="1" x14ac:dyDescent="0.25"/>
    <row r="357" s="84" customFormat="1" x14ac:dyDescent="0.25"/>
    <row r="358" s="84" customFormat="1" x14ac:dyDescent="0.25"/>
    <row r="359" s="84" customFormat="1" x14ac:dyDescent="0.25"/>
    <row r="360" s="84" customFormat="1" x14ac:dyDescent="0.25"/>
    <row r="361" s="84" customFormat="1" x14ac:dyDescent="0.25"/>
    <row r="362" s="84" customFormat="1" x14ac:dyDescent="0.25"/>
    <row r="363" s="84" customFormat="1" x14ac:dyDescent="0.25"/>
    <row r="364" s="84" customFormat="1" x14ac:dyDescent="0.25"/>
    <row r="365" s="84" customFormat="1" x14ac:dyDescent="0.25"/>
    <row r="366" s="84" customFormat="1" x14ac:dyDescent="0.25"/>
    <row r="367" s="84" customFormat="1" x14ac:dyDescent="0.25"/>
    <row r="368" s="84" customFormat="1" x14ac:dyDescent="0.25"/>
    <row r="369" s="84" customFormat="1" x14ac:dyDescent="0.25"/>
    <row r="370" s="84" customFormat="1" x14ac:dyDescent="0.25"/>
    <row r="371" s="84" customFormat="1" x14ac:dyDescent="0.25"/>
    <row r="372" s="84" customFormat="1" x14ac:dyDescent="0.25"/>
    <row r="373" s="84" customFormat="1" x14ac:dyDescent="0.25"/>
    <row r="374" s="84" customFormat="1" x14ac:dyDescent="0.25"/>
    <row r="375" s="84" customFormat="1" x14ac:dyDescent="0.25"/>
    <row r="376" s="84" customFormat="1" x14ac:dyDescent="0.25"/>
    <row r="377" s="84" customFormat="1" x14ac:dyDescent="0.25"/>
    <row r="378" s="84" customFormat="1" x14ac:dyDescent="0.25"/>
    <row r="379" s="84" customFormat="1" x14ac:dyDescent="0.25"/>
    <row r="380" s="84" customFormat="1" x14ac:dyDescent="0.25"/>
    <row r="381" s="84" customFormat="1" x14ac:dyDescent="0.25"/>
    <row r="382" s="84" customFormat="1" x14ac:dyDescent="0.25"/>
    <row r="383" s="84" customFormat="1" x14ac:dyDescent="0.25"/>
    <row r="384" s="84" customFormat="1" x14ac:dyDescent="0.25"/>
    <row r="385" s="84" customFormat="1" x14ac:dyDescent="0.25"/>
    <row r="386" s="84" customFormat="1" x14ac:dyDescent="0.25"/>
    <row r="387" s="84" customFormat="1" x14ac:dyDescent="0.25"/>
    <row r="388" s="84" customFormat="1" x14ac:dyDescent="0.25"/>
    <row r="389" s="84" customFormat="1" x14ac:dyDescent="0.25"/>
    <row r="390" s="84" customFormat="1" x14ac:dyDescent="0.25"/>
    <row r="391" s="84" customFormat="1" x14ac:dyDescent="0.25"/>
    <row r="392" s="84" customFormat="1" x14ac:dyDescent="0.25"/>
    <row r="393" s="84" customFormat="1" x14ac:dyDescent="0.25"/>
    <row r="394" s="84" customFormat="1" x14ac:dyDescent="0.25"/>
    <row r="395" s="84" customFormat="1" x14ac:dyDescent="0.25"/>
    <row r="396" s="84" customFormat="1" x14ac:dyDescent="0.25"/>
    <row r="397" s="84" customFormat="1" x14ac:dyDescent="0.25"/>
    <row r="398" s="84" customFormat="1" x14ac:dyDescent="0.25"/>
    <row r="399" s="84" customFormat="1" x14ac:dyDescent="0.25"/>
    <row r="400" s="84" customFormat="1" x14ac:dyDescent="0.25"/>
    <row r="401" s="84" customFormat="1" x14ac:dyDescent="0.25"/>
    <row r="402" s="84" customFormat="1" x14ac:dyDescent="0.25"/>
    <row r="403" s="84" customFormat="1" x14ac:dyDescent="0.25"/>
    <row r="404" s="84" customFormat="1" x14ac:dyDescent="0.25"/>
    <row r="405" s="84" customFormat="1" x14ac:dyDescent="0.25"/>
    <row r="406" s="84" customFormat="1" x14ac:dyDescent="0.25"/>
    <row r="407" s="84" customFormat="1" x14ac:dyDescent="0.25"/>
    <row r="408" s="84" customFormat="1" x14ac:dyDescent="0.25"/>
    <row r="409" s="84" customFormat="1" x14ac:dyDescent="0.25"/>
    <row r="410" s="84" customFormat="1" x14ac:dyDescent="0.25"/>
    <row r="411" s="84" customFormat="1" x14ac:dyDescent="0.25"/>
    <row r="412" s="84" customFormat="1" x14ac:dyDescent="0.25"/>
    <row r="413" s="84" customFormat="1" x14ac:dyDescent="0.25"/>
    <row r="414" s="84" customFormat="1" x14ac:dyDescent="0.25"/>
    <row r="415" s="84" customFormat="1" x14ac:dyDescent="0.25"/>
    <row r="416" s="84" customFormat="1" x14ac:dyDescent="0.25"/>
    <row r="417" s="84" customFormat="1" x14ac:dyDescent="0.25"/>
    <row r="418" s="84" customFormat="1" x14ac:dyDescent="0.25"/>
    <row r="419" s="84" customFormat="1" x14ac:dyDescent="0.25"/>
    <row r="420" s="84" customFormat="1" x14ac:dyDescent="0.25"/>
    <row r="421" s="84" customFormat="1" x14ac:dyDescent="0.25"/>
    <row r="422" s="84" customFormat="1" x14ac:dyDescent="0.25"/>
    <row r="423" s="84" customFormat="1" x14ac:dyDescent="0.25"/>
    <row r="424" s="84" customFormat="1" x14ac:dyDescent="0.25"/>
    <row r="425" s="84" customFormat="1" x14ac:dyDescent="0.25"/>
    <row r="426" s="84" customFormat="1" x14ac:dyDescent="0.25"/>
    <row r="427" s="84" customFormat="1" x14ac:dyDescent="0.25"/>
    <row r="428" s="84" customFormat="1" x14ac:dyDescent="0.25"/>
    <row r="429" s="84" customFormat="1" x14ac:dyDescent="0.25"/>
    <row r="430" s="84" customFormat="1" x14ac:dyDescent="0.25"/>
    <row r="431" s="84" customFormat="1" x14ac:dyDescent="0.25"/>
    <row r="432" s="84" customFormat="1" x14ac:dyDescent="0.25"/>
    <row r="433" s="84" customFormat="1" x14ac:dyDescent="0.25"/>
    <row r="434" s="84" customFormat="1" x14ac:dyDescent="0.25"/>
    <row r="435" s="84" customFormat="1" x14ac:dyDescent="0.25"/>
    <row r="436" s="84" customFormat="1" x14ac:dyDescent="0.25"/>
    <row r="437" s="84" customFormat="1" x14ac:dyDescent="0.25"/>
    <row r="438" s="84" customFormat="1" x14ac:dyDescent="0.25"/>
    <row r="439" s="84" customFormat="1" x14ac:dyDescent="0.25"/>
    <row r="440" s="84" customFormat="1" x14ac:dyDescent="0.25"/>
    <row r="441" s="84" customFormat="1" x14ac:dyDescent="0.25"/>
    <row r="442" s="84" customFormat="1" x14ac:dyDescent="0.25"/>
    <row r="443" s="84" customFormat="1" x14ac:dyDescent="0.25"/>
    <row r="444" s="84" customFormat="1" x14ac:dyDescent="0.25"/>
    <row r="445" s="84" customFormat="1" x14ac:dyDescent="0.25"/>
    <row r="446" s="84" customFormat="1" x14ac:dyDescent="0.25"/>
    <row r="447" s="84" customFormat="1" x14ac:dyDescent="0.25"/>
    <row r="448" s="84" customFormat="1" x14ac:dyDescent="0.25"/>
    <row r="449" s="84" customFormat="1" x14ac:dyDescent="0.25"/>
    <row r="450" s="84" customFormat="1" x14ac:dyDescent="0.25"/>
    <row r="451" s="84" customFormat="1" x14ac:dyDescent="0.25"/>
    <row r="452" s="84" customFormat="1" x14ac:dyDescent="0.25"/>
    <row r="453" s="84" customFormat="1" x14ac:dyDescent="0.25"/>
    <row r="454" s="84" customFormat="1" x14ac:dyDescent="0.25"/>
    <row r="455" s="84" customFormat="1" x14ac:dyDescent="0.25"/>
    <row r="456" s="84" customFormat="1" x14ac:dyDescent="0.25"/>
    <row r="457" s="84" customFormat="1" x14ac:dyDescent="0.25"/>
    <row r="458" s="84" customFormat="1" x14ac:dyDescent="0.25"/>
    <row r="459" s="84" customFormat="1" x14ac:dyDescent="0.25"/>
    <row r="460" s="84" customFormat="1" x14ac:dyDescent="0.25"/>
    <row r="461" s="84" customFormat="1" x14ac:dyDescent="0.25"/>
    <row r="462" s="84" customFormat="1" x14ac:dyDescent="0.25"/>
    <row r="463" s="84" customFormat="1" x14ac:dyDescent="0.25"/>
    <row r="464" s="84" customFormat="1" x14ac:dyDescent="0.25"/>
    <row r="465" s="84" customFormat="1" x14ac:dyDescent="0.25"/>
    <row r="466" s="84" customFormat="1" x14ac:dyDescent="0.25"/>
    <row r="467" s="84" customFormat="1" x14ac:dyDescent="0.25"/>
    <row r="468" s="84" customFormat="1" x14ac:dyDescent="0.25"/>
    <row r="469" s="84" customFormat="1" x14ac:dyDescent="0.25"/>
    <row r="470" s="84" customFormat="1" x14ac:dyDescent="0.25"/>
    <row r="471" s="84" customFormat="1" x14ac:dyDescent="0.25"/>
    <row r="472" s="84" customFormat="1" x14ac:dyDescent="0.25"/>
    <row r="473" s="84" customFormat="1" x14ac:dyDescent="0.25"/>
    <row r="474" s="84" customFormat="1" x14ac:dyDescent="0.25"/>
    <row r="475" s="84" customFormat="1" x14ac:dyDescent="0.25"/>
    <row r="476" s="84" customFormat="1" x14ac:dyDescent="0.25"/>
    <row r="477" s="84" customFormat="1" x14ac:dyDescent="0.25"/>
    <row r="478" s="84" customFormat="1" x14ac:dyDescent="0.25"/>
    <row r="479" s="84" customFormat="1" x14ac:dyDescent="0.25"/>
    <row r="480" s="84" customFormat="1" x14ac:dyDescent="0.25"/>
    <row r="481" s="84" customFormat="1" x14ac:dyDescent="0.25"/>
    <row r="482" s="84" customFormat="1" x14ac:dyDescent="0.25"/>
    <row r="483" s="84" customFormat="1" x14ac:dyDescent="0.25"/>
    <row r="484" s="84" customFormat="1" x14ac:dyDescent="0.25"/>
    <row r="485" s="84" customFormat="1" x14ac:dyDescent="0.25"/>
    <row r="486" s="84" customFormat="1" x14ac:dyDescent="0.25"/>
    <row r="487" s="84" customFormat="1" x14ac:dyDescent="0.25"/>
    <row r="488" s="84" customFormat="1" x14ac:dyDescent="0.25"/>
    <row r="489" s="84" customFormat="1" x14ac:dyDescent="0.25"/>
    <row r="490" s="84" customFormat="1" x14ac:dyDescent="0.25"/>
    <row r="491" s="84" customFormat="1" x14ac:dyDescent="0.25"/>
    <row r="492" s="84" customFormat="1" x14ac:dyDescent="0.25"/>
    <row r="493" s="84" customFormat="1" x14ac:dyDescent="0.25"/>
    <row r="494" s="84" customFormat="1" x14ac:dyDescent="0.25"/>
    <row r="495" s="84" customFormat="1" x14ac:dyDescent="0.25"/>
    <row r="496" s="84" customFormat="1" x14ac:dyDescent="0.25"/>
    <row r="497" s="84" customFormat="1" x14ac:dyDescent="0.25"/>
    <row r="498" s="84" customFormat="1" x14ac:dyDescent="0.25"/>
    <row r="499" s="84" customFormat="1" x14ac:dyDescent="0.25"/>
    <row r="500" s="84" customFormat="1" x14ac:dyDescent="0.25"/>
    <row r="501" s="84" customFormat="1" x14ac:dyDescent="0.25"/>
    <row r="502" s="84" customFormat="1" x14ac:dyDescent="0.25"/>
    <row r="503" s="84" customFormat="1" x14ac:dyDescent="0.25"/>
    <row r="504" s="84" customFormat="1" x14ac:dyDescent="0.25"/>
    <row r="505" s="84" customFormat="1" x14ac:dyDescent="0.25"/>
    <row r="506" s="84" customFormat="1" x14ac:dyDescent="0.25"/>
    <row r="507" s="84" customFormat="1" x14ac:dyDescent="0.25"/>
    <row r="508" s="84" customFormat="1" x14ac:dyDescent="0.25"/>
    <row r="509" s="84" customFormat="1" x14ac:dyDescent="0.25"/>
    <row r="510" s="84" customFormat="1" x14ac:dyDescent="0.25"/>
    <row r="511" s="84" customFormat="1" x14ac:dyDescent="0.25"/>
    <row r="512" s="84" customFormat="1" x14ac:dyDescent="0.25"/>
    <row r="513" s="84" customFormat="1" x14ac:dyDescent="0.25"/>
    <row r="514" s="84" customFormat="1" x14ac:dyDescent="0.25"/>
    <row r="515" s="84" customFormat="1" x14ac:dyDescent="0.25"/>
    <row r="516" s="84" customFormat="1" x14ac:dyDescent="0.25"/>
    <row r="517" s="84" customFormat="1" x14ac:dyDescent="0.25"/>
    <row r="518" s="84" customFormat="1" x14ac:dyDescent="0.25"/>
    <row r="519" s="84" customFormat="1" x14ac:dyDescent="0.25"/>
    <row r="520" s="84" customFormat="1" x14ac:dyDescent="0.25"/>
    <row r="521" s="84" customFormat="1" x14ac:dyDescent="0.25"/>
    <row r="522" s="84" customFormat="1" x14ac:dyDescent="0.25"/>
    <row r="523" s="84" customFormat="1" x14ac:dyDescent="0.25"/>
    <row r="524" s="84" customFormat="1" x14ac:dyDescent="0.25"/>
    <row r="525" s="84" customFormat="1" x14ac:dyDescent="0.25"/>
    <row r="526" s="84" customFormat="1" x14ac:dyDescent="0.25"/>
    <row r="527" s="84" customFormat="1" x14ac:dyDescent="0.25"/>
    <row r="528" s="84" customFormat="1" x14ac:dyDescent="0.25"/>
    <row r="529" s="84" customFormat="1" x14ac:dyDescent="0.25"/>
    <row r="530" s="84" customFormat="1" x14ac:dyDescent="0.25"/>
    <row r="531" s="84" customFormat="1" x14ac:dyDescent="0.25"/>
    <row r="532" s="84" customFormat="1" x14ac:dyDescent="0.25"/>
    <row r="533" s="84" customFormat="1" x14ac:dyDescent="0.25"/>
    <row r="534" s="84" customFormat="1" x14ac:dyDescent="0.25"/>
    <row r="535" s="84" customFormat="1" x14ac:dyDescent="0.25"/>
    <row r="536" s="84" customFormat="1" x14ac:dyDescent="0.25"/>
  </sheetData>
  <pageMargins left="0.55118110236220474" right="0.51181102362204722" top="0.35433070866141736" bottom="0.51181102362204722" header="0.35433070866141736" footer="0.51181102362204722"/>
  <pageSetup paperSize="9" scale="38" fitToHeight="20" orientation="landscape" r:id="rId1"/>
  <headerFooter alignWithMargins="0"/>
  <rowBreaks count="3" manualBreakCount="3">
    <brk id="77" max="16383" man="1"/>
    <brk id="137" max="16383" man="1"/>
    <brk id="197" max="16383" man="1"/>
  </rowBreaks>
  <ignoredErrors>
    <ignoredError sqref="C12:D20" twoDigitTextYear="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S35" sqref="S35"/>
    </sheetView>
  </sheetViews>
  <sheetFormatPr defaultRowHeight="13.2" x14ac:dyDescent="0.25"/>
  <cols>
    <col min="1" max="3" width="4" customWidth="1"/>
    <col min="9" max="9" width="20.6640625" customWidth="1"/>
    <col min="10" max="10" width="14.88671875" bestFit="1" customWidth="1"/>
    <col min="11" max="11" width="19.44140625" bestFit="1" customWidth="1"/>
    <col min="12" max="12" width="6.88671875" customWidth="1"/>
    <col min="13" max="13" width="20.109375" bestFit="1" customWidth="1"/>
    <col min="16" max="16" width="11.5546875" customWidth="1"/>
    <col min="18" max="18" width="9.33203125" bestFit="1" customWidth="1"/>
    <col min="19" max="19" width="6.44140625" customWidth="1"/>
    <col min="20" max="20" width="18.44140625" bestFit="1" customWidth="1"/>
    <col min="24" max="24" width="13.5546875" bestFit="1" customWidth="1"/>
    <col min="27" max="27" width="18.44140625" bestFit="1" customWidth="1"/>
  </cols>
  <sheetData>
    <row r="1" spans="1:18" ht="15.6" x14ac:dyDescent="0.3">
      <c r="A1" s="1" t="s">
        <v>0</v>
      </c>
      <c r="B1" s="2"/>
      <c r="C1" s="3"/>
      <c r="D1" s="3"/>
      <c r="E1" s="3"/>
      <c r="F1" s="3"/>
      <c r="G1" s="1"/>
      <c r="H1" s="3"/>
      <c r="I1" s="3"/>
      <c r="J1" s="3"/>
      <c r="K1" s="4"/>
      <c r="L1" s="5"/>
      <c r="M1" s="4"/>
      <c r="N1" s="6"/>
      <c r="O1" s="105"/>
      <c r="P1" s="105"/>
      <c r="Q1" s="105"/>
    </row>
    <row r="2" spans="1:18" ht="15.6" x14ac:dyDescent="0.3">
      <c r="A2" s="1"/>
      <c r="B2" s="380"/>
      <c r="C2" s="8"/>
      <c r="D2" s="8"/>
      <c r="E2" s="8"/>
      <c r="F2" s="8"/>
      <c r="G2" s="8"/>
      <c r="H2" s="8"/>
      <c r="I2" s="8"/>
      <c r="J2" s="9" t="s">
        <v>1</v>
      </c>
      <c r="K2" s="10"/>
      <c r="L2" s="11"/>
      <c r="M2" s="12"/>
      <c r="N2" s="13"/>
      <c r="O2" s="105"/>
      <c r="P2" s="105"/>
      <c r="Q2" s="105"/>
    </row>
    <row r="3" spans="1:18" ht="15.6" x14ac:dyDescent="0.3">
      <c r="A3" s="1"/>
      <c r="B3" s="1"/>
      <c r="C3" s="8"/>
      <c r="D3" s="8"/>
      <c r="E3" s="8"/>
      <c r="F3" s="8"/>
      <c r="G3" s="8"/>
      <c r="H3" s="8"/>
      <c r="I3" s="13"/>
      <c r="J3" s="13"/>
      <c r="K3" s="10"/>
      <c r="L3" s="30"/>
      <c r="M3" s="10"/>
      <c r="N3" s="13"/>
      <c r="O3" s="105"/>
      <c r="P3" s="105"/>
      <c r="Q3" s="105"/>
    </row>
    <row r="4" spans="1:18" ht="15.6" x14ac:dyDescent="0.3">
      <c r="A4" s="1"/>
      <c r="B4" s="380"/>
      <c r="C4" s="106" t="s">
        <v>83</v>
      </c>
      <c r="D4" s="107"/>
      <c r="E4" s="107"/>
      <c r="F4" s="107"/>
      <c r="G4" s="107"/>
      <c r="H4" s="107"/>
      <c r="I4" s="107"/>
      <c r="J4" s="108"/>
      <c r="K4" s="108"/>
      <c r="L4" s="93"/>
      <c r="M4" s="108"/>
      <c r="N4" s="13"/>
      <c r="O4" s="105"/>
      <c r="P4" s="105"/>
      <c r="Q4" s="105"/>
    </row>
    <row r="5" spans="1:18" ht="15.6" x14ac:dyDescent="0.3">
      <c r="A5" s="1"/>
      <c r="B5" s="380"/>
      <c r="C5" s="109"/>
      <c r="D5" s="107"/>
      <c r="E5" s="110"/>
      <c r="F5" s="107"/>
      <c r="G5" s="107"/>
      <c r="H5" s="107"/>
      <c r="I5" s="107"/>
      <c r="J5" s="108"/>
      <c r="K5" s="94" t="s">
        <v>2</v>
      </c>
      <c r="L5" s="111"/>
      <c r="M5" s="94" t="s">
        <v>3</v>
      </c>
      <c r="N5" s="13"/>
      <c r="O5" s="105"/>
      <c r="P5" s="105"/>
      <c r="Q5" s="105"/>
    </row>
    <row r="6" spans="1:18" ht="15.6" x14ac:dyDescent="0.3">
      <c r="A6" s="1"/>
      <c r="B6" s="380"/>
      <c r="C6" s="380"/>
      <c r="D6" s="14" t="s">
        <v>104</v>
      </c>
      <c r="E6" s="112">
        <v>42522</v>
      </c>
      <c r="F6" s="8"/>
      <c r="G6" s="14" t="s">
        <v>92</v>
      </c>
      <c r="H6" s="8"/>
      <c r="I6" s="8"/>
      <c r="J6" s="13"/>
      <c r="K6" s="13"/>
      <c r="L6" s="45"/>
      <c r="M6" s="13"/>
      <c r="N6" s="13"/>
      <c r="O6" s="105"/>
      <c r="P6" s="105"/>
      <c r="Q6" s="105"/>
    </row>
    <row r="7" spans="1:18" ht="15.6" x14ac:dyDescent="0.3">
      <c r="A7" s="1"/>
      <c r="B7" s="380"/>
      <c r="C7" s="380"/>
      <c r="D7" s="8"/>
      <c r="E7" s="8"/>
      <c r="F7" s="8"/>
      <c r="G7" s="8"/>
      <c r="H7" s="8"/>
      <c r="I7" s="8"/>
      <c r="J7" s="13"/>
      <c r="K7" s="13"/>
      <c r="L7" s="45"/>
      <c r="M7" s="13"/>
      <c r="N7" s="13"/>
      <c r="O7" s="113"/>
      <c r="P7" s="113"/>
      <c r="Q7" s="105"/>
    </row>
    <row r="8" spans="1:18" ht="15.6" x14ac:dyDescent="0.3">
      <c r="A8" s="1"/>
      <c r="B8" s="380"/>
      <c r="C8" s="380"/>
      <c r="D8" s="8"/>
      <c r="E8" s="8"/>
      <c r="F8" s="8"/>
      <c r="G8" s="8"/>
      <c r="H8" s="8"/>
      <c r="I8" s="8" t="s">
        <v>71</v>
      </c>
      <c r="J8" s="8" t="s">
        <v>84</v>
      </c>
      <c r="K8" s="27">
        <v>53339.164169967291</v>
      </c>
      <c r="L8" s="27"/>
      <c r="M8" s="10">
        <v>2761.1015401</v>
      </c>
      <c r="N8" s="30"/>
      <c r="O8" s="114"/>
      <c r="P8" s="121"/>
      <c r="Q8" s="105"/>
    </row>
    <row r="9" spans="1:18" ht="15.6" x14ac:dyDescent="0.3">
      <c r="A9" s="1"/>
      <c r="B9" s="380"/>
      <c r="C9" s="380"/>
      <c r="D9" s="8"/>
      <c r="E9" s="8"/>
      <c r="F9" s="8"/>
      <c r="G9" s="8"/>
      <c r="H9" s="8"/>
      <c r="I9" s="8"/>
      <c r="J9" s="70" t="s">
        <v>94</v>
      </c>
      <c r="K9" s="27">
        <v>47946.404931290403</v>
      </c>
      <c r="L9" s="27"/>
      <c r="M9" s="10">
        <v>20512.947606764006</v>
      </c>
      <c r="N9" s="30"/>
      <c r="O9" s="114"/>
      <c r="P9" s="113"/>
      <c r="Q9" s="105"/>
    </row>
    <row r="10" spans="1:18" ht="15.6" x14ac:dyDescent="0.3">
      <c r="A10" s="1"/>
      <c r="B10" s="380"/>
      <c r="C10" s="380"/>
      <c r="D10" s="8"/>
      <c r="E10" s="8"/>
      <c r="F10" s="8"/>
      <c r="G10" s="8"/>
      <c r="H10" s="8"/>
      <c r="I10" s="8"/>
      <c r="J10" s="8" t="s">
        <v>85</v>
      </c>
      <c r="K10" s="27">
        <v>8777.1905264917641</v>
      </c>
      <c r="L10" s="27"/>
      <c r="M10" s="10">
        <v>1848.9601336613403</v>
      </c>
      <c r="N10" s="30"/>
      <c r="O10" s="114"/>
      <c r="P10" s="113"/>
      <c r="Q10" s="105"/>
    </row>
    <row r="11" spans="1:18" ht="15.6" x14ac:dyDescent="0.3">
      <c r="A11" s="1"/>
      <c r="B11" s="380"/>
      <c r="C11" s="380"/>
      <c r="D11" s="8"/>
      <c r="E11" s="8"/>
      <c r="F11" s="8"/>
      <c r="G11" s="8"/>
      <c r="H11" s="8"/>
      <c r="I11" s="8"/>
      <c r="J11" s="8" t="s">
        <v>86</v>
      </c>
      <c r="K11" s="27">
        <v>2662.7545698007516</v>
      </c>
      <c r="L11" s="27"/>
      <c r="M11" s="10">
        <v>1.9661816792434361</v>
      </c>
      <c r="N11" s="30"/>
      <c r="O11" s="114"/>
      <c r="P11" s="113"/>
      <c r="Q11" s="105"/>
    </row>
    <row r="12" spans="1:18" ht="15.6" x14ac:dyDescent="0.3">
      <c r="A12" s="1"/>
      <c r="B12" s="380"/>
      <c r="C12" s="380"/>
      <c r="D12" s="8"/>
      <c r="E12" s="8"/>
      <c r="F12" s="8"/>
      <c r="G12" s="8"/>
      <c r="H12" s="8"/>
      <c r="I12" s="8"/>
      <c r="J12" s="13" t="s">
        <v>87</v>
      </c>
      <c r="K12" s="10">
        <v>17570.937953321583</v>
      </c>
      <c r="L12" s="13"/>
      <c r="M12" s="10"/>
      <c r="N12" s="13"/>
      <c r="O12" s="113"/>
      <c r="P12" s="113"/>
      <c r="Q12" s="105"/>
    </row>
    <row r="13" spans="1:18" ht="15.6" x14ac:dyDescent="0.3">
      <c r="A13" s="1"/>
      <c r="B13" s="380"/>
      <c r="C13" s="380"/>
      <c r="D13" s="8"/>
      <c r="E13" s="8"/>
      <c r="F13" s="8"/>
      <c r="G13" s="8"/>
      <c r="H13" s="8"/>
      <c r="I13" s="8"/>
      <c r="J13" s="8" t="s">
        <v>88</v>
      </c>
      <c r="K13" s="10">
        <v>13170.214904880722</v>
      </c>
      <c r="L13" s="11"/>
      <c r="M13" s="10">
        <v>0</v>
      </c>
      <c r="N13" s="13"/>
      <c r="O13" s="113"/>
      <c r="P13" s="113"/>
      <c r="Q13" s="105"/>
    </row>
    <row r="14" spans="1:18" ht="15.6" x14ac:dyDescent="0.3">
      <c r="A14" s="1"/>
      <c r="B14" s="380"/>
      <c r="C14" s="380"/>
      <c r="D14" s="8"/>
      <c r="E14" s="8"/>
      <c r="F14" s="8"/>
      <c r="G14" s="8"/>
      <c r="H14" s="8"/>
      <c r="I14" s="8"/>
      <c r="J14" s="8"/>
      <c r="K14" s="10"/>
      <c r="L14" s="11"/>
      <c r="M14" s="10"/>
      <c r="N14" s="13"/>
      <c r="O14" s="113"/>
      <c r="P14" s="113"/>
      <c r="Q14" s="105"/>
    </row>
    <row r="15" spans="1:18" ht="15.6" x14ac:dyDescent="0.3">
      <c r="A15" s="1"/>
      <c r="B15" s="380"/>
      <c r="C15" s="380"/>
      <c r="D15" s="8"/>
      <c r="E15" s="8"/>
      <c r="F15" s="8"/>
      <c r="G15" s="8"/>
      <c r="H15" s="8"/>
      <c r="I15" s="8"/>
      <c r="J15" s="13" t="s">
        <v>89</v>
      </c>
      <c r="K15" s="40">
        <v>143466.66705575251</v>
      </c>
      <c r="L15" s="39"/>
      <c r="M15" s="17">
        <v>25124.975462204591</v>
      </c>
      <c r="N15" s="30"/>
      <c r="O15" s="114"/>
      <c r="P15" s="115"/>
      <c r="Q15" s="105"/>
      <c r="R15" s="116"/>
    </row>
    <row r="16" spans="1:18" ht="15.6" x14ac:dyDescent="0.3">
      <c r="A16" s="1"/>
      <c r="B16" s="380"/>
      <c r="C16" s="107"/>
      <c r="D16" s="8"/>
      <c r="E16" s="107"/>
      <c r="F16" s="107"/>
      <c r="G16" s="107"/>
      <c r="H16" s="107"/>
      <c r="I16" s="8"/>
      <c r="J16" s="8"/>
      <c r="K16" s="10"/>
      <c r="L16" s="11"/>
      <c r="M16" s="10"/>
      <c r="N16" s="13"/>
      <c r="O16" s="113"/>
      <c r="P16" s="117"/>
      <c r="Q16" s="105"/>
    </row>
    <row r="17" spans="3:19" x14ac:dyDescent="0.25">
      <c r="C17" s="107"/>
      <c r="D17" s="107"/>
      <c r="E17" s="107"/>
      <c r="F17" s="107"/>
      <c r="G17" s="107"/>
      <c r="H17" s="107"/>
      <c r="I17" s="8"/>
      <c r="J17" s="8"/>
      <c r="K17" s="8"/>
      <c r="L17" s="8"/>
      <c r="M17" s="30"/>
      <c r="N17" s="113"/>
      <c r="O17" s="113"/>
      <c r="P17" s="117"/>
      <c r="Q17" s="118"/>
      <c r="R17" s="119"/>
    </row>
    <row r="18" spans="3:19" x14ac:dyDescent="0.25">
      <c r="C18" s="107"/>
      <c r="D18" s="107"/>
      <c r="E18" s="107"/>
      <c r="F18" s="107"/>
      <c r="G18" s="107"/>
      <c r="H18" s="107"/>
      <c r="I18" s="8"/>
      <c r="J18" s="8"/>
      <c r="K18" s="8"/>
      <c r="L18" s="45"/>
      <c r="M18" s="30"/>
      <c r="N18" s="113"/>
      <c r="O18" s="113"/>
      <c r="P18" s="117"/>
      <c r="Q18" s="120"/>
      <c r="R18" s="119"/>
    </row>
    <row r="19" spans="3:19" x14ac:dyDescent="0.25">
      <c r="C19" s="107"/>
      <c r="D19" s="107"/>
      <c r="E19" s="107"/>
      <c r="F19" s="107"/>
      <c r="G19" s="107"/>
      <c r="H19" s="107"/>
      <c r="I19" s="107" t="s">
        <v>72</v>
      </c>
      <c r="J19" s="8" t="s">
        <v>84</v>
      </c>
      <c r="K19" s="27">
        <v>-44150.319429939998</v>
      </c>
      <c r="L19" s="27"/>
      <c r="M19" s="10">
        <v>-2764.6832694899986</v>
      </c>
      <c r="N19" s="121"/>
      <c r="O19" s="114"/>
      <c r="P19" s="115"/>
      <c r="Q19" s="122"/>
      <c r="R19" s="119"/>
      <c r="S19" s="67"/>
    </row>
    <row r="20" spans="3:19" x14ac:dyDescent="0.25">
      <c r="C20" s="107"/>
      <c r="D20" s="107"/>
      <c r="E20" s="107"/>
      <c r="F20" s="107"/>
      <c r="G20" s="107"/>
      <c r="H20" s="107"/>
      <c r="I20" s="107"/>
      <c r="J20" s="70" t="s">
        <v>94</v>
      </c>
      <c r="K20" s="27">
        <v>-38738.972407301015</v>
      </c>
      <c r="L20" s="27"/>
      <c r="M20" s="10">
        <v>-20513.202699512396</v>
      </c>
      <c r="N20" s="121"/>
      <c r="O20" s="114"/>
      <c r="P20" s="117"/>
      <c r="Q20" s="122"/>
      <c r="R20" s="119"/>
      <c r="S20" s="67"/>
    </row>
    <row r="21" spans="3:19" x14ac:dyDescent="0.25">
      <c r="C21" s="107"/>
      <c r="D21" s="107"/>
      <c r="E21" s="107"/>
      <c r="F21" s="107"/>
      <c r="G21" s="107"/>
      <c r="H21" s="107"/>
      <c r="I21" s="107"/>
      <c r="J21" s="8" t="s">
        <v>85</v>
      </c>
      <c r="K21" s="27">
        <v>-4179.6262135522202</v>
      </c>
      <c r="L21" s="27"/>
      <c r="M21" s="10">
        <v>-1848.813167926734</v>
      </c>
      <c r="N21" s="121"/>
      <c r="O21" s="114"/>
      <c r="P21" s="123"/>
      <c r="Q21" s="122"/>
      <c r="R21" s="119"/>
      <c r="S21" s="67"/>
    </row>
    <row r="22" spans="3:19" x14ac:dyDescent="0.25">
      <c r="C22" s="107"/>
      <c r="D22" s="107"/>
      <c r="E22" s="107"/>
      <c r="F22" s="107"/>
      <c r="G22" s="107"/>
      <c r="H22" s="107"/>
      <c r="I22" s="107"/>
      <c r="J22" s="8" t="s">
        <v>86</v>
      </c>
      <c r="K22" s="27">
        <v>-2634.3783321115043</v>
      </c>
      <c r="L22" s="27"/>
      <c r="M22" s="10">
        <v>1.7565834899266211E-3</v>
      </c>
      <c r="N22" s="121"/>
      <c r="O22" s="114"/>
      <c r="P22" s="123"/>
      <c r="Q22" s="122"/>
      <c r="R22" s="119"/>
      <c r="S22" s="67"/>
    </row>
    <row r="23" spans="3:19" x14ac:dyDescent="0.25">
      <c r="C23" s="8"/>
      <c r="D23" s="8"/>
      <c r="E23" s="8"/>
      <c r="F23" s="8"/>
      <c r="G23" s="8"/>
      <c r="H23" s="8"/>
      <c r="I23" s="107"/>
      <c r="J23" s="8" t="s">
        <v>87</v>
      </c>
      <c r="K23" s="10">
        <v>-14176.129590436101</v>
      </c>
      <c r="L23" s="11"/>
      <c r="M23" s="10"/>
      <c r="N23" s="121"/>
      <c r="O23" s="114"/>
      <c r="P23" s="123"/>
      <c r="Q23" s="122"/>
      <c r="R23" s="119"/>
      <c r="S23" s="67"/>
    </row>
    <row r="24" spans="3:19" x14ac:dyDescent="0.25">
      <c r="C24" s="8"/>
      <c r="D24" s="8"/>
      <c r="E24" s="8"/>
      <c r="F24" s="8"/>
      <c r="G24" s="8"/>
      <c r="H24" s="8"/>
      <c r="I24" s="107"/>
      <c r="J24" s="13" t="s">
        <v>88</v>
      </c>
      <c r="K24" s="10"/>
      <c r="L24" s="13"/>
      <c r="M24" s="10"/>
      <c r="N24" s="121"/>
      <c r="O24" s="114"/>
      <c r="P24" s="123"/>
      <c r="Q24" s="122"/>
      <c r="R24" s="119"/>
    </row>
    <row r="25" spans="3:19" x14ac:dyDescent="0.25">
      <c r="C25" s="8"/>
      <c r="D25" s="8"/>
      <c r="E25" s="8"/>
      <c r="F25" s="8"/>
      <c r="G25" s="8"/>
      <c r="H25" s="8"/>
      <c r="I25" s="107"/>
      <c r="J25" s="8"/>
      <c r="K25" s="10"/>
      <c r="L25" s="11"/>
      <c r="M25" s="10"/>
      <c r="N25" s="28"/>
      <c r="O25" s="28"/>
      <c r="P25" s="123"/>
      <c r="Q25" s="119"/>
      <c r="R25" s="119"/>
    </row>
    <row r="26" spans="3:19" x14ac:dyDescent="0.25">
      <c r="C26" s="8"/>
      <c r="D26" s="8"/>
      <c r="E26" s="8"/>
      <c r="F26" s="8"/>
      <c r="G26" s="8"/>
      <c r="H26" s="8"/>
      <c r="I26" s="8"/>
      <c r="J26" s="13" t="s">
        <v>89</v>
      </c>
      <c r="K26" s="40">
        <v>-103879.42597334084</v>
      </c>
      <c r="L26" s="39"/>
      <c r="M26" s="40">
        <v>-25126.697380345642</v>
      </c>
      <c r="N26" s="28"/>
      <c r="O26" s="28"/>
      <c r="P26" s="115"/>
      <c r="R26" s="116"/>
    </row>
    <row r="27" spans="3:19" x14ac:dyDescent="0.25">
      <c r="K27" s="28"/>
      <c r="L27" s="28"/>
      <c r="M27" s="63"/>
      <c r="N27" s="28"/>
      <c r="O27" s="28"/>
      <c r="P27" s="28"/>
    </row>
    <row r="28" spans="3:19" x14ac:dyDescent="0.25">
      <c r="K28" s="28"/>
      <c r="L28" s="28"/>
      <c r="M28" s="63"/>
      <c r="N28" s="28"/>
      <c r="O28" s="28"/>
      <c r="P28" s="28"/>
    </row>
    <row r="29" spans="3:19" x14ac:dyDescent="0.25">
      <c r="K29" s="28"/>
      <c r="L29" s="28"/>
      <c r="M29" s="63"/>
      <c r="N29" s="28"/>
      <c r="O29" s="28"/>
      <c r="P29" s="28"/>
    </row>
    <row r="30" spans="3:19" x14ac:dyDescent="0.25">
      <c r="C30" s="8"/>
      <c r="D30" s="8"/>
      <c r="E30" s="8"/>
      <c r="F30" s="8"/>
      <c r="G30" s="8"/>
      <c r="H30" s="8"/>
      <c r="I30" s="22" t="s">
        <v>360</v>
      </c>
      <c r="J30" s="8" t="s">
        <v>135</v>
      </c>
      <c r="K30" s="10">
        <v>140803.91248595176</v>
      </c>
      <c r="L30" s="11"/>
      <c r="M30" s="10">
        <v>25083.767145861344</v>
      </c>
      <c r="N30" s="28"/>
      <c r="O30" s="28"/>
      <c r="P30" s="28"/>
    </row>
    <row r="31" spans="3:19" x14ac:dyDescent="0.25">
      <c r="C31" s="8"/>
      <c r="D31" s="8"/>
      <c r="E31" s="8"/>
      <c r="F31" s="8"/>
      <c r="G31" s="8"/>
      <c r="H31" s="8"/>
      <c r="I31" s="8"/>
      <c r="J31" s="8" t="s">
        <v>136</v>
      </c>
      <c r="K31" s="10">
        <v>2662.7545698760659</v>
      </c>
      <c r="L31" s="11"/>
      <c r="M31" s="10">
        <v>41.208315921103349</v>
      </c>
      <c r="N31" s="28"/>
      <c r="O31" s="28"/>
      <c r="P31" s="28"/>
    </row>
    <row r="32" spans="3:19" x14ac:dyDescent="0.25">
      <c r="C32" s="8"/>
      <c r="D32" s="8"/>
      <c r="E32" s="8"/>
      <c r="F32" s="8"/>
      <c r="G32" s="8"/>
      <c r="H32" s="8"/>
      <c r="I32" s="8"/>
      <c r="J32" s="8"/>
      <c r="K32" s="17">
        <v>143466.66705582783</v>
      </c>
      <c r="L32" s="11"/>
      <c r="M32" s="17">
        <v>25124.975461782447</v>
      </c>
      <c r="N32" s="28"/>
      <c r="O32" s="28"/>
      <c r="P32" s="28"/>
    </row>
    <row r="33" spans="3:26" x14ac:dyDescent="0.25">
      <c r="K33" s="28"/>
      <c r="L33" s="28"/>
      <c r="M33" s="28"/>
      <c r="N33" s="28"/>
      <c r="O33" s="28"/>
      <c r="P33" s="28"/>
    </row>
    <row r="34" spans="3:26" x14ac:dyDescent="0.25">
      <c r="I34" s="8" t="s">
        <v>354</v>
      </c>
      <c r="K34" s="10">
        <v>139713.69838423084</v>
      </c>
      <c r="L34" s="28"/>
      <c r="M34" s="28"/>
      <c r="N34" s="28"/>
      <c r="O34" s="28"/>
      <c r="P34" s="28"/>
    </row>
    <row r="35" spans="3:26" x14ac:dyDescent="0.25">
      <c r="I35" s="8" t="s">
        <v>355</v>
      </c>
      <c r="K35" s="10">
        <v>2662.6736827668715</v>
      </c>
      <c r="L35" s="124"/>
      <c r="M35" s="124"/>
      <c r="N35" s="28"/>
      <c r="O35" s="28"/>
      <c r="P35" s="28"/>
    </row>
    <row r="36" spans="3:26" x14ac:dyDescent="0.25">
      <c r="K36" s="17">
        <v>142376.37206699772</v>
      </c>
      <c r="L36" s="124"/>
      <c r="M36" s="124"/>
      <c r="T36" s="28"/>
      <c r="W36" s="28"/>
      <c r="X36" s="28"/>
      <c r="Y36" s="28"/>
    </row>
    <row r="37" spans="3:26" x14ac:dyDescent="0.25">
      <c r="K37" s="240"/>
      <c r="L37" s="124"/>
      <c r="M37" s="124"/>
      <c r="T37" s="28"/>
      <c r="W37" s="28"/>
      <c r="X37" s="28"/>
      <c r="Y37" s="28"/>
    </row>
    <row r="38" spans="3:26" x14ac:dyDescent="0.25">
      <c r="C38" s="22" t="s">
        <v>90</v>
      </c>
      <c r="D38" s="8" t="s">
        <v>91</v>
      </c>
      <c r="K38" s="124"/>
      <c r="L38" s="124"/>
      <c r="M38" s="124"/>
      <c r="T38" s="28"/>
      <c r="W38" s="28"/>
      <c r="X38" s="28"/>
      <c r="Y38" s="28"/>
    </row>
    <row r="39" spans="3:26" x14ac:dyDescent="0.25">
      <c r="C39" s="53" t="s">
        <v>137</v>
      </c>
      <c r="D39" s="8" t="s">
        <v>361</v>
      </c>
      <c r="M39" s="125"/>
      <c r="N39" s="126"/>
      <c r="O39" s="126"/>
      <c r="P39" s="127"/>
      <c r="Q39" s="127"/>
      <c r="W39" s="28"/>
      <c r="X39" s="28"/>
      <c r="Y39" s="128"/>
    </row>
    <row r="40" spans="3:26" x14ac:dyDescent="0.25">
      <c r="M40" s="129"/>
      <c r="N40" s="129"/>
      <c r="W40" s="28"/>
      <c r="X40" s="129"/>
      <c r="Y40" s="129"/>
    </row>
    <row r="41" spans="3:26" x14ac:dyDescent="0.25">
      <c r="K41" s="105"/>
      <c r="L41" s="105"/>
      <c r="M41" s="130"/>
      <c r="N41" s="130"/>
      <c r="W41" s="28"/>
      <c r="X41" s="131"/>
      <c r="Y41" s="129"/>
    </row>
    <row r="42" spans="3:26" x14ac:dyDescent="0.25">
      <c r="K42" s="105"/>
      <c r="L42" s="105"/>
      <c r="M42" s="132"/>
      <c r="N42" s="132"/>
      <c r="W42" s="28"/>
      <c r="X42" s="131"/>
      <c r="Y42" s="129"/>
    </row>
    <row r="43" spans="3:26" x14ac:dyDescent="0.25">
      <c r="K43" s="105"/>
      <c r="L43" s="105"/>
      <c r="M43" s="132"/>
      <c r="N43" s="133"/>
      <c r="W43" s="28"/>
      <c r="X43" s="134"/>
      <c r="Y43" s="135"/>
      <c r="Z43" s="136"/>
    </row>
    <row r="44" spans="3:26" x14ac:dyDescent="0.25">
      <c r="K44" s="105"/>
      <c r="L44" s="105"/>
      <c r="M44" s="132"/>
      <c r="N44" s="133"/>
      <c r="W44" s="28"/>
      <c r="X44" s="134"/>
      <c r="Y44" s="135"/>
      <c r="Z44" s="136"/>
    </row>
    <row r="45" spans="3:26" x14ac:dyDescent="0.25">
      <c r="K45" s="105"/>
      <c r="L45" s="105"/>
      <c r="M45" s="132"/>
      <c r="N45" s="133"/>
      <c r="W45" s="28"/>
      <c r="X45" s="134"/>
      <c r="Y45" s="135"/>
      <c r="Z45" s="136"/>
    </row>
    <row r="46" spans="3:26" x14ac:dyDescent="0.25">
      <c r="K46" s="105"/>
      <c r="L46" s="105"/>
      <c r="M46" s="132"/>
      <c r="N46" s="133"/>
      <c r="W46" s="28"/>
      <c r="X46" s="134"/>
      <c r="Y46" s="135"/>
      <c r="Z46" s="136"/>
    </row>
    <row r="47" spans="3:26" x14ac:dyDescent="0.25">
      <c r="K47" s="105"/>
      <c r="L47" s="105"/>
      <c r="M47" s="132"/>
      <c r="N47" s="133"/>
      <c r="W47" s="28"/>
      <c r="X47" s="134"/>
      <c r="Y47" s="135"/>
      <c r="Z47" s="136"/>
    </row>
    <row r="48" spans="3:26" x14ac:dyDescent="0.25">
      <c r="K48" s="105"/>
      <c r="L48" s="105"/>
      <c r="M48" s="130"/>
      <c r="N48" s="130"/>
      <c r="W48" s="28"/>
      <c r="X48" s="129"/>
      <c r="Y48" s="129"/>
    </row>
    <row r="49" spans="5:25" x14ac:dyDescent="0.25">
      <c r="E49" s="116"/>
      <c r="K49" s="105"/>
      <c r="L49" s="105"/>
      <c r="M49" s="105"/>
      <c r="N49" s="105"/>
      <c r="W49" s="28"/>
      <c r="X49" s="129"/>
      <c r="Y49" s="129"/>
    </row>
    <row r="50" spans="5:25" x14ac:dyDescent="0.25">
      <c r="E50" s="116"/>
      <c r="W50" s="28"/>
      <c r="X50" s="129"/>
      <c r="Y50" s="129"/>
    </row>
    <row r="51" spans="5:25" x14ac:dyDescent="0.25">
      <c r="E51" s="116"/>
      <c r="T51" s="28"/>
      <c r="W51" s="28"/>
      <c r="X51" s="28"/>
      <c r="Y51" s="28"/>
    </row>
    <row r="52" spans="5:25" x14ac:dyDescent="0.25">
      <c r="T52" s="28"/>
      <c r="W52" s="28"/>
      <c r="X52" s="28"/>
      <c r="Y52" s="28"/>
    </row>
    <row r="53" spans="5:25" x14ac:dyDescent="0.25">
      <c r="T53" s="28"/>
      <c r="W53" s="28"/>
      <c r="X53" s="28"/>
      <c r="Y53" s="28"/>
    </row>
    <row r="54" spans="5:25" x14ac:dyDescent="0.25">
      <c r="T54" s="28"/>
      <c r="W54" s="28"/>
      <c r="X54" s="28"/>
      <c r="Y54" s="28"/>
    </row>
    <row r="55" spans="5:25" x14ac:dyDescent="0.25">
      <c r="T55" s="28"/>
      <c r="W55" s="28"/>
      <c r="X55" s="28"/>
      <c r="Y55" s="28"/>
    </row>
    <row r="56" spans="5:25" x14ac:dyDescent="0.25">
      <c r="T56" s="28"/>
      <c r="W56" s="28"/>
      <c r="X56" s="28"/>
      <c r="Y56" s="28"/>
    </row>
  </sheetData>
  <pageMargins left="0.74803149606299213" right="0.74803149606299213" top="0.98425196850393704" bottom="0.98425196850393704" header="0.51181102362204722" footer="0.51181102362204722"/>
  <pageSetup paperSize="9" scale="86"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241" customWidth="1"/>
    <col min="2" max="2" width="5" style="247" customWidth="1"/>
    <col min="3" max="3" width="9.88671875" style="248" customWidth="1"/>
    <col min="4" max="4" width="8.5546875" style="248" customWidth="1"/>
    <col min="5" max="5" width="7.33203125" style="248" customWidth="1"/>
    <col min="6" max="6" width="9.109375" style="248"/>
    <col min="7" max="7" width="9.44140625" style="248" customWidth="1"/>
    <col min="8" max="8" width="11.6640625" style="248" customWidth="1"/>
    <col min="9" max="9" width="21.6640625" style="248" customWidth="1"/>
    <col min="10" max="10" width="7.33203125" style="248" customWidth="1"/>
    <col min="11" max="11" width="5" style="248" customWidth="1"/>
    <col min="12" max="12" width="17.5546875" style="250" customWidth="1"/>
    <col min="13" max="13" width="13.5546875" style="251" bestFit="1" customWidth="1"/>
    <col min="14" max="14" width="16.5546875" style="25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
      <c r="J2" s="249" t="s">
        <v>1</v>
      </c>
      <c r="N2" s="252"/>
    </row>
    <row r="3" spans="1:32" x14ac:dyDescent="0.3">
      <c r="A3" s="253"/>
      <c r="C3" s="254" t="s">
        <v>161</v>
      </c>
      <c r="D3" s="255">
        <v>42522</v>
      </c>
      <c r="E3" s="256"/>
      <c r="F3" s="256"/>
      <c r="G3" s="256"/>
      <c r="I3" s="256"/>
      <c r="J3" s="256"/>
      <c r="K3" s="256"/>
      <c r="L3" s="257" t="s">
        <v>2</v>
      </c>
      <c r="M3" s="258"/>
      <c r="N3" s="257" t="s">
        <v>3</v>
      </c>
    </row>
    <row r="4" spans="1:32" ht="6" customHeight="1" x14ac:dyDescent="0.3">
      <c r="F4" s="256"/>
      <c r="G4" s="256"/>
      <c r="H4" s="256"/>
      <c r="I4" s="256"/>
      <c r="J4" s="256"/>
      <c r="K4" s="256"/>
      <c r="L4" s="259"/>
      <c r="N4" s="259"/>
    </row>
    <row r="5" spans="1:32" ht="12" customHeight="1" x14ac:dyDescent="0.3"/>
    <row r="6" spans="1:32" s="256" customFormat="1" x14ac:dyDescent="0.3">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 x14ac:dyDescent="0.3">
      <c r="B8" s="242" t="s">
        <v>5</v>
      </c>
      <c r="C8" s="241" t="s">
        <v>6</v>
      </c>
      <c r="L8" s="262">
        <v>143466.66705582791</v>
      </c>
      <c r="M8" s="262"/>
      <c r="N8" s="262">
        <v>25124.97546178244</v>
      </c>
      <c r="Q8" s="263"/>
      <c r="R8" s="263"/>
    </row>
    <row r="9" spans="1:32" s="264" customFormat="1" x14ac:dyDescent="0.3">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
      <c r="B10" s="247">
        <v>1</v>
      </c>
      <c r="C10" s="267" t="s">
        <v>7</v>
      </c>
      <c r="L10" s="268">
        <v>106197.04558398236</v>
      </c>
      <c r="M10" s="268"/>
      <c r="N10" s="268">
        <v>12817.481001353541</v>
      </c>
      <c r="Q10" s="263"/>
      <c r="R10" s="263"/>
    </row>
    <row r="11" spans="1:32" ht="7.5" customHeight="1" x14ac:dyDescent="0.3">
      <c r="L11" s="259"/>
      <c r="N11" s="259"/>
      <c r="Q11" s="263"/>
      <c r="R11" s="263"/>
    </row>
    <row r="12" spans="1:32" ht="15.75" customHeight="1" x14ac:dyDescent="0.3">
      <c r="C12" s="248" t="s">
        <v>8</v>
      </c>
      <c r="D12" s="248" t="s">
        <v>9</v>
      </c>
      <c r="L12" s="268">
        <v>104165.82880728363</v>
      </c>
      <c r="N12" s="268">
        <v>12209.485773437949</v>
      </c>
      <c r="Q12" s="263"/>
      <c r="R12" s="263"/>
    </row>
    <row r="13" spans="1:32" ht="7.5" customHeight="1" x14ac:dyDescent="0.3">
      <c r="Q13" s="263"/>
      <c r="R13" s="263"/>
    </row>
    <row r="14" spans="1:32" ht="15" customHeight="1" x14ac:dyDescent="0.3">
      <c r="D14" s="248" t="s">
        <v>10</v>
      </c>
      <c r="L14" s="259">
        <v>101622.18332286275</v>
      </c>
      <c r="N14" s="259">
        <v>8717.2498459212984</v>
      </c>
      <c r="Q14" s="263"/>
      <c r="R14" s="263"/>
    </row>
    <row r="15" spans="1:32" ht="15" customHeight="1" x14ac:dyDescent="0.3">
      <c r="D15" s="269" t="s">
        <v>11</v>
      </c>
      <c r="E15" s="270" t="s">
        <v>12</v>
      </c>
      <c r="L15" s="250">
        <v>99381.032939346289</v>
      </c>
      <c r="N15" s="250">
        <v>8717.2498459212984</v>
      </c>
      <c r="Q15" s="263"/>
      <c r="R15" s="263"/>
    </row>
    <row r="16" spans="1:32" ht="15" customHeight="1" x14ac:dyDescent="0.3">
      <c r="D16" s="269" t="s">
        <v>13</v>
      </c>
      <c r="E16" s="248" t="s">
        <v>14</v>
      </c>
      <c r="L16" s="250">
        <v>0</v>
      </c>
      <c r="N16" s="250">
        <v>0</v>
      </c>
      <c r="Q16" s="263"/>
      <c r="R16" s="263"/>
    </row>
    <row r="17" spans="1:18" s="246" customFormat="1" ht="15" customHeight="1" x14ac:dyDescent="0.3">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
      <c r="A19" s="248"/>
      <c r="B19" s="248"/>
      <c r="C19" s="248"/>
      <c r="D19" s="269" t="s">
        <v>17</v>
      </c>
      <c r="E19" s="248" t="s">
        <v>18</v>
      </c>
      <c r="F19" s="248"/>
      <c r="G19" s="248"/>
      <c r="H19" s="248"/>
      <c r="I19" s="248"/>
      <c r="J19" s="248"/>
      <c r="K19" s="248"/>
      <c r="L19" s="250">
        <v>2241.1503835164563</v>
      </c>
      <c r="M19" s="251"/>
      <c r="N19" s="250">
        <v>0</v>
      </c>
      <c r="Q19" s="263"/>
      <c r="R19" s="263"/>
    </row>
    <row r="20" spans="1:18" s="246" customFormat="1" ht="15" customHeight="1" x14ac:dyDescent="0.3">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
      <c r="A21" s="248"/>
      <c r="B21" s="248"/>
      <c r="C21" s="248"/>
      <c r="D21" s="248"/>
      <c r="E21" s="248"/>
      <c r="F21" s="271" t="s">
        <v>16</v>
      </c>
      <c r="G21" s="248"/>
      <c r="H21" s="248"/>
      <c r="I21" s="248"/>
      <c r="J21" s="248"/>
      <c r="K21" s="248"/>
      <c r="L21" s="272">
        <v>2241.1503835164563</v>
      </c>
      <c r="M21" s="273"/>
      <c r="N21" s="272">
        <v>0</v>
      </c>
      <c r="Q21" s="263"/>
      <c r="R21" s="263"/>
    </row>
    <row r="22" spans="1:18" s="246" customFormat="1" ht="7.5" customHeight="1" x14ac:dyDescent="0.3">
      <c r="A22" s="248"/>
      <c r="B22" s="248"/>
      <c r="C22" s="248"/>
      <c r="D22" s="248"/>
      <c r="E22" s="248"/>
      <c r="F22" s="271"/>
      <c r="G22" s="248"/>
      <c r="H22" s="248"/>
      <c r="I22" s="248"/>
      <c r="J22" s="248"/>
      <c r="K22" s="248"/>
      <c r="L22" s="272"/>
      <c r="M22" s="273"/>
      <c r="N22" s="272"/>
      <c r="Q22" s="263"/>
      <c r="R22" s="263"/>
    </row>
    <row r="23" spans="1:18" s="246" customFormat="1" ht="14.4" x14ac:dyDescent="0.3">
      <c r="A23" s="248"/>
      <c r="B23" s="248"/>
      <c r="C23" s="248"/>
      <c r="D23" s="248" t="s">
        <v>19</v>
      </c>
      <c r="E23" s="248"/>
      <c r="F23" s="248"/>
      <c r="G23" s="248"/>
      <c r="H23" s="248"/>
      <c r="I23" s="248"/>
      <c r="J23" s="248"/>
      <c r="K23" s="248"/>
      <c r="L23" s="259">
        <v>2543.6454844208852</v>
      </c>
      <c r="M23" s="261"/>
      <c r="N23" s="259">
        <v>3492.2359275166514</v>
      </c>
      <c r="Q23" s="263"/>
      <c r="R23" s="263"/>
    </row>
    <row r="24" spans="1:18" s="246" customFormat="1" ht="15" customHeight="1" x14ac:dyDescent="0.3">
      <c r="A24" s="248"/>
      <c r="B24" s="248"/>
      <c r="C24" s="248"/>
      <c r="D24" s="269" t="s">
        <v>11</v>
      </c>
      <c r="E24" s="270" t="s">
        <v>12</v>
      </c>
      <c r="F24" s="248"/>
      <c r="G24" s="248"/>
      <c r="H24" s="248"/>
      <c r="I24" s="248"/>
      <c r="J24" s="248"/>
      <c r="K24" s="248"/>
      <c r="L24" s="250">
        <v>1545.1933060593901</v>
      </c>
      <c r="M24" s="251"/>
      <c r="N24" s="250">
        <v>3492.2359275166514</v>
      </c>
      <c r="Q24" s="263"/>
      <c r="R24" s="263"/>
    </row>
    <row r="25" spans="1:18" s="246" customFormat="1" ht="15" customHeight="1" x14ac:dyDescent="0.3">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
      <c r="A28" s="248"/>
      <c r="B28" s="248"/>
      <c r="C28" s="248"/>
      <c r="D28" s="269" t="s">
        <v>17</v>
      </c>
      <c r="E28" s="248" t="s">
        <v>18</v>
      </c>
      <c r="F28" s="248"/>
      <c r="G28" s="248"/>
      <c r="H28" s="248"/>
      <c r="I28" s="248"/>
      <c r="J28" s="248"/>
      <c r="K28" s="248"/>
      <c r="L28" s="250">
        <v>998.45217836149493</v>
      </c>
      <c r="M28" s="251"/>
      <c r="N28" s="250">
        <v>0</v>
      </c>
      <c r="Q28" s="263"/>
      <c r="R28" s="263"/>
    </row>
    <row r="29" spans="1:18" s="246" customFormat="1" ht="15" customHeight="1" x14ac:dyDescent="0.3">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
      <c r="A30" s="274"/>
      <c r="B30" s="248"/>
      <c r="C30" s="248"/>
      <c r="D30" s="248"/>
      <c r="E30" s="248"/>
      <c r="F30" s="271" t="s">
        <v>16</v>
      </c>
      <c r="G30" s="248"/>
      <c r="H30" s="248"/>
      <c r="I30" s="248"/>
      <c r="J30" s="248"/>
      <c r="K30" s="248"/>
      <c r="L30" s="272">
        <v>998.45217836149493</v>
      </c>
      <c r="M30" s="273"/>
      <c r="N30" s="272">
        <v>0</v>
      </c>
      <c r="Q30" s="263"/>
      <c r="R30" s="263"/>
    </row>
    <row r="31" spans="1:18" s="246" customFormat="1" ht="14.4" x14ac:dyDescent="0.3">
      <c r="A31" s="248"/>
      <c r="B31" s="248"/>
      <c r="C31" s="248"/>
      <c r="D31" s="248"/>
      <c r="E31" s="248"/>
      <c r="F31" s="248"/>
      <c r="G31" s="248"/>
      <c r="H31" s="248"/>
      <c r="I31" s="248"/>
      <c r="J31" s="248"/>
      <c r="K31" s="248"/>
      <c r="L31" s="259"/>
      <c r="M31" s="251"/>
      <c r="N31" s="259"/>
      <c r="Q31" s="263"/>
      <c r="R31" s="263"/>
    </row>
    <row r="32" spans="1:18" s="246" customFormat="1" ht="15" customHeight="1" x14ac:dyDescent="0.3">
      <c r="A32" s="248"/>
      <c r="B32" s="248"/>
      <c r="C32" s="248" t="s">
        <v>20</v>
      </c>
      <c r="D32" s="248" t="s">
        <v>80</v>
      </c>
      <c r="E32" s="248"/>
      <c r="F32" s="271"/>
      <c r="G32" s="248"/>
      <c r="H32" s="248"/>
      <c r="I32" s="248"/>
      <c r="J32" s="248"/>
      <c r="K32" s="248"/>
      <c r="L32" s="259">
        <v>2031.2167766987268</v>
      </c>
      <c r="M32" s="261"/>
      <c r="N32" s="259">
        <v>607.99522791559161</v>
      </c>
      <c r="Q32" s="263"/>
      <c r="R32" s="263"/>
    </row>
    <row r="33" spans="1:18" s="246" customFormat="1" ht="7.5" customHeight="1" x14ac:dyDescent="0.3">
      <c r="A33" s="248"/>
      <c r="B33" s="247"/>
      <c r="C33" s="248"/>
      <c r="D33" s="248"/>
      <c r="E33" s="248"/>
      <c r="F33" s="248"/>
      <c r="G33" s="248"/>
      <c r="H33" s="248"/>
      <c r="I33" s="248"/>
      <c r="J33" s="248"/>
      <c r="K33" s="248"/>
      <c r="L33" s="259"/>
      <c r="M33" s="251"/>
      <c r="N33" s="259"/>
      <c r="Q33" s="263"/>
      <c r="R33" s="263"/>
    </row>
    <row r="34" spans="1:18" s="246" customFormat="1" ht="14.4" x14ac:dyDescent="0.3">
      <c r="A34" s="248"/>
      <c r="B34" s="247"/>
      <c r="C34" s="248"/>
      <c r="D34" s="269" t="s">
        <v>11</v>
      </c>
      <c r="E34" s="248" t="s">
        <v>21</v>
      </c>
      <c r="F34" s="248"/>
      <c r="G34" s="248"/>
      <c r="H34" s="248"/>
      <c r="I34" s="248"/>
      <c r="J34" s="248"/>
      <c r="K34" s="248"/>
      <c r="L34" s="250">
        <v>2016.5255826150055</v>
      </c>
      <c r="M34" s="251"/>
      <c r="N34" s="250">
        <v>604.17787222499385</v>
      </c>
      <c r="Q34" s="263"/>
      <c r="R34" s="263"/>
    </row>
    <row r="35" spans="1:18" s="246" customFormat="1" ht="14.4" x14ac:dyDescent="0.3">
      <c r="A35" s="248"/>
      <c r="B35" s="247"/>
      <c r="C35" s="248"/>
      <c r="D35" s="269" t="s">
        <v>13</v>
      </c>
      <c r="E35" s="248" t="s">
        <v>22</v>
      </c>
      <c r="F35" s="248"/>
      <c r="G35" s="248"/>
      <c r="H35" s="248"/>
      <c r="I35" s="248"/>
      <c r="J35" s="248"/>
      <c r="K35" s="248"/>
      <c r="L35" s="250">
        <v>0.53994178955641969</v>
      </c>
      <c r="M35" s="251"/>
      <c r="N35" s="250">
        <v>5.8676085013788879E-3</v>
      </c>
      <c r="Q35" s="263"/>
      <c r="R35" s="263"/>
    </row>
    <row r="36" spans="1:18" s="246" customFormat="1" ht="15.75" customHeight="1" x14ac:dyDescent="0.3">
      <c r="A36" s="248"/>
      <c r="B36" s="247"/>
      <c r="C36" s="248"/>
      <c r="D36" s="248"/>
      <c r="E36" s="248"/>
      <c r="F36" s="271" t="s">
        <v>15</v>
      </c>
      <c r="G36" s="248"/>
      <c r="H36" s="248"/>
      <c r="I36" s="248"/>
      <c r="J36" s="248"/>
      <c r="K36" s="248"/>
      <c r="L36" s="275">
        <v>0.53993978955641975</v>
      </c>
      <c r="M36" s="251"/>
      <c r="N36" s="275">
        <v>5.8676085013788879E-3</v>
      </c>
      <c r="Q36" s="263"/>
      <c r="R36" s="263"/>
    </row>
    <row r="37" spans="1:18" s="246" customFormat="1" ht="14.4" x14ac:dyDescent="0.3">
      <c r="A37" s="248"/>
      <c r="B37" s="247"/>
      <c r="C37" s="248"/>
      <c r="D37" s="248"/>
      <c r="E37" s="248"/>
      <c r="F37" s="271" t="s">
        <v>16</v>
      </c>
      <c r="G37" s="248"/>
      <c r="H37" s="248"/>
      <c r="I37" s="248"/>
      <c r="J37" s="248"/>
      <c r="K37" s="248"/>
      <c r="L37" s="275">
        <v>1.9999999999999999E-6</v>
      </c>
      <c r="M37" s="251"/>
      <c r="N37" s="275">
        <v>0</v>
      </c>
      <c r="Q37" s="263"/>
      <c r="R37" s="263"/>
    </row>
    <row r="38" spans="1:18" s="246" customFormat="1" ht="14.4" x14ac:dyDescent="0.3">
      <c r="A38" s="248"/>
      <c r="B38" s="247"/>
      <c r="C38" s="248"/>
      <c r="D38" s="269" t="s">
        <v>17</v>
      </c>
      <c r="E38" s="248" t="s">
        <v>23</v>
      </c>
      <c r="F38" s="248"/>
      <c r="G38" s="248"/>
      <c r="H38" s="248"/>
      <c r="I38" s="248"/>
      <c r="J38" s="248"/>
      <c r="K38" s="248"/>
      <c r="L38" s="250">
        <v>14.151252294164761</v>
      </c>
      <c r="M38" s="251"/>
      <c r="N38" s="250">
        <v>3.811488082096409</v>
      </c>
      <c r="Q38" s="263"/>
      <c r="R38" s="263"/>
    </row>
    <row r="39" spans="1:18" s="246" customFormat="1" ht="14.4" x14ac:dyDescent="0.3">
      <c r="A39" s="248"/>
      <c r="B39" s="247"/>
      <c r="C39" s="248"/>
      <c r="D39" s="248"/>
      <c r="E39" s="248"/>
      <c r="F39" s="271" t="s">
        <v>15</v>
      </c>
      <c r="G39" s="248"/>
      <c r="H39" s="248"/>
      <c r="I39" s="248"/>
      <c r="J39" s="248"/>
      <c r="K39" s="248"/>
      <c r="L39" s="275">
        <v>8.8698926196009165</v>
      </c>
      <c r="M39" s="251"/>
      <c r="N39" s="275">
        <v>0</v>
      </c>
      <c r="Q39" s="263"/>
      <c r="R39" s="263"/>
    </row>
    <row r="40" spans="1:18" s="246" customFormat="1" ht="14.4" x14ac:dyDescent="0.3">
      <c r="A40" s="248"/>
      <c r="B40" s="247"/>
      <c r="C40" s="248"/>
      <c r="D40" s="248"/>
      <c r="E40" s="248"/>
      <c r="F40" s="271" t="s">
        <v>16</v>
      </c>
      <c r="G40" s="248"/>
      <c r="H40" s="248"/>
      <c r="I40" s="248"/>
      <c r="J40" s="248"/>
      <c r="K40" s="248"/>
      <c r="L40" s="275">
        <v>5.2813596745638449</v>
      </c>
      <c r="M40" s="251"/>
      <c r="N40" s="275">
        <v>3.811488082096409</v>
      </c>
      <c r="Q40" s="263"/>
      <c r="R40" s="263"/>
    </row>
    <row r="41" spans="1:18" s="246" customFormat="1" ht="7.5" customHeight="1" x14ac:dyDescent="0.3">
      <c r="A41" s="248"/>
      <c r="B41" s="247"/>
      <c r="C41" s="248"/>
      <c r="D41" s="248"/>
      <c r="E41" s="248"/>
      <c r="F41" s="248"/>
      <c r="G41" s="248"/>
      <c r="H41" s="248"/>
      <c r="I41" s="248"/>
      <c r="J41" s="248"/>
      <c r="K41" s="248"/>
      <c r="L41" s="275"/>
      <c r="M41" s="251"/>
      <c r="N41" s="275"/>
      <c r="Q41" s="263"/>
      <c r="R41" s="263"/>
    </row>
    <row r="42" spans="1:18" s="246" customFormat="1" ht="14.4" x14ac:dyDescent="0.3">
      <c r="A42" s="248"/>
      <c r="B42" s="247"/>
      <c r="C42" s="248"/>
      <c r="D42" s="269"/>
      <c r="E42" s="248"/>
      <c r="F42" s="248"/>
      <c r="G42" s="248"/>
      <c r="H42" s="248"/>
      <c r="I42" s="248"/>
      <c r="J42" s="248"/>
      <c r="K42" s="248"/>
      <c r="L42" s="250"/>
      <c r="M42" s="276"/>
      <c r="N42" s="250"/>
      <c r="Q42" s="263"/>
      <c r="R42" s="263"/>
    </row>
    <row r="43" spans="1:18" s="246" customFormat="1" ht="7.5" customHeight="1" x14ac:dyDescent="0.3">
      <c r="A43" s="248"/>
      <c r="B43" s="247"/>
      <c r="C43" s="248"/>
      <c r="D43" s="248"/>
      <c r="E43" s="248"/>
      <c r="F43" s="248"/>
      <c r="G43" s="248"/>
      <c r="H43" s="248"/>
      <c r="I43" s="248"/>
      <c r="J43" s="248"/>
      <c r="K43" s="248"/>
      <c r="L43" s="259"/>
      <c r="M43" s="251"/>
      <c r="N43" s="259"/>
      <c r="Q43" s="263"/>
      <c r="R43" s="263"/>
    </row>
    <row r="44" spans="1:18" s="246" customFormat="1" ht="14.4" x14ac:dyDescent="0.3">
      <c r="A44" s="248"/>
      <c r="B44" s="247">
        <v>2</v>
      </c>
      <c r="C44" s="267" t="s">
        <v>24</v>
      </c>
      <c r="D44" s="248"/>
      <c r="E44" s="248"/>
      <c r="F44" s="248"/>
      <c r="G44" s="248"/>
      <c r="H44" s="248"/>
      <c r="I44" s="248"/>
      <c r="J44" s="248"/>
      <c r="K44" s="248"/>
      <c r="L44" s="268">
        <v>7280.0908693711754</v>
      </c>
      <c r="M44" s="251"/>
      <c r="N44" s="277">
        <v>0</v>
      </c>
      <c r="Q44" s="263"/>
      <c r="R44" s="263"/>
    </row>
    <row r="45" spans="1:18" s="246" customFormat="1" x14ac:dyDescent="0.3">
      <c r="A45" s="241"/>
      <c r="B45" s="247"/>
      <c r="C45" s="248"/>
      <c r="D45" s="248"/>
      <c r="E45" s="248"/>
      <c r="F45" s="248"/>
      <c r="G45" s="248"/>
      <c r="H45" s="248"/>
      <c r="I45" s="248"/>
      <c r="J45" s="248"/>
      <c r="K45" s="248"/>
      <c r="L45" s="250"/>
      <c r="M45" s="251"/>
      <c r="N45" s="250"/>
      <c r="Q45" s="263"/>
      <c r="R45" s="263"/>
    </row>
    <row r="46" spans="1:18" s="246" customFormat="1" ht="14.4" x14ac:dyDescent="0.3">
      <c r="A46" s="248"/>
      <c r="B46" s="247">
        <v>3</v>
      </c>
      <c r="C46" s="267" t="s">
        <v>25</v>
      </c>
      <c r="D46" s="248"/>
      <c r="E46" s="248"/>
      <c r="F46" s="248"/>
      <c r="G46" s="248"/>
      <c r="H46" s="248"/>
      <c r="I46" s="248"/>
      <c r="J46" s="248"/>
      <c r="K46" s="248"/>
      <c r="L46" s="268">
        <v>10290.847083950406</v>
      </c>
      <c r="M46" s="251"/>
      <c r="N46" s="277">
        <v>0</v>
      </c>
      <c r="Q46" s="263"/>
      <c r="R46" s="263"/>
    </row>
    <row r="47" spans="1:18" s="246" customFormat="1" ht="14.4" x14ac:dyDescent="0.3">
      <c r="A47" s="248"/>
      <c r="B47" s="247"/>
      <c r="C47" s="267"/>
      <c r="D47" s="248"/>
      <c r="E47" s="248"/>
      <c r="F47" s="248"/>
      <c r="G47" s="248"/>
      <c r="H47" s="248"/>
      <c r="I47" s="248"/>
      <c r="J47" s="248"/>
      <c r="K47" s="248"/>
      <c r="L47" s="250"/>
      <c r="M47" s="251"/>
      <c r="N47" s="250"/>
      <c r="Q47" s="263"/>
      <c r="R47" s="263"/>
    </row>
    <row r="48" spans="1:18" s="246" customFormat="1" ht="14.4" x14ac:dyDescent="0.3">
      <c r="A48" s="248"/>
      <c r="B48" s="247">
        <v>4</v>
      </c>
      <c r="C48" s="267" t="s">
        <v>26</v>
      </c>
      <c r="D48" s="248"/>
      <c r="E48" s="248"/>
      <c r="F48" s="248"/>
      <c r="G48" s="248"/>
      <c r="H48" s="253"/>
      <c r="I48" s="248" t="s">
        <v>27</v>
      </c>
      <c r="J48" s="248"/>
      <c r="K48" s="248"/>
      <c r="L48" s="268">
        <v>13170.214904880722</v>
      </c>
      <c r="M48" s="251"/>
      <c r="N48" s="268">
        <v>0</v>
      </c>
      <c r="Q48" s="263"/>
      <c r="R48" s="263"/>
    </row>
    <row r="49" spans="1:32" ht="14.4" x14ac:dyDescent="0.3">
      <c r="A49" s="248"/>
      <c r="C49" s="264"/>
      <c r="H49" s="253"/>
      <c r="I49" s="248" t="s">
        <v>28</v>
      </c>
      <c r="L49" s="278">
        <v>9976042.6840000004</v>
      </c>
      <c r="N49" s="278">
        <v>0</v>
      </c>
      <c r="Q49" s="263"/>
      <c r="R49" s="263"/>
    </row>
    <row r="50" spans="1:32" ht="14.4" x14ac:dyDescent="0.3">
      <c r="A50" s="248"/>
      <c r="C50" s="264"/>
      <c r="Q50" s="263"/>
      <c r="R50" s="263"/>
    </row>
    <row r="51" spans="1:32" ht="14.4" x14ac:dyDescent="0.3">
      <c r="A51" s="248"/>
      <c r="B51" s="247">
        <v>5</v>
      </c>
      <c r="C51" s="267" t="s">
        <v>93</v>
      </c>
      <c r="G51" s="253"/>
      <c r="L51" s="268">
        <v>6528.4686136432701</v>
      </c>
      <c r="N51" s="268">
        <v>12307.494460428899</v>
      </c>
      <c r="Q51" s="263"/>
      <c r="R51" s="263"/>
    </row>
    <row r="52" spans="1:32" ht="7.5" customHeight="1" x14ac:dyDescent="0.3">
      <c r="A52" s="248"/>
      <c r="C52" s="256"/>
      <c r="G52" s="253"/>
      <c r="L52" s="259"/>
      <c r="N52" s="259"/>
      <c r="Q52" s="263"/>
      <c r="R52" s="263"/>
    </row>
    <row r="53" spans="1:32" ht="15.75" customHeight="1" x14ac:dyDescent="0.3">
      <c r="A53" s="248"/>
      <c r="C53" s="256"/>
      <c r="E53" s="279" t="s">
        <v>29</v>
      </c>
      <c r="F53" s="248" t="s">
        <v>82</v>
      </c>
      <c r="G53" s="253"/>
      <c r="L53" s="280">
        <v>0</v>
      </c>
      <c r="M53" s="281"/>
      <c r="N53" s="280">
        <v>0</v>
      </c>
      <c r="Q53" s="263"/>
      <c r="R53" s="263"/>
    </row>
    <row r="54" spans="1:32" ht="15.75" customHeight="1" x14ac:dyDescent="0.3">
      <c r="A54" s="248"/>
      <c r="C54" s="256"/>
      <c r="F54" s="248" t="s">
        <v>157</v>
      </c>
      <c r="G54" s="253"/>
      <c r="L54" s="282">
        <v>0</v>
      </c>
      <c r="N54" s="282">
        <v>0</v>
      </c>
      <c r="Q54" s="263"/>
      <c r="R54" s="263"/>
    </row>
    <row r="55" spans="1:32" ht="15.75" customHeight="1" x14ac:dyDescent="0.3">
      <c r="A55" s="248"/>
      <c r="C55" s="256"/>
      <c r="G55" s="253" t="s">
        <v>30</v>
      </c>
      <c r="L55" s="283">
        <v>0</v>
      </c>
      <c r="M55" s="284"/>
      <c r="N55" s="283">
        <v>0</v>
      </c>
      <c r="Q55" s="263"/>
      <c r="R55" s="263"/>
    </row>
    <row r="56" spans="1:32" ht="15.75" customHeight="1" x14ac:dyDescent="0.3">
      <c r="A56" s="248"/>
      <c r="C56" s="256"/>
      <c r="F56" s="248" t="s">
        <v>31</v>
      </c>
      <c r="G56" s="253"/>
      <c r="L56" s="250">
        <v>6528.4686136432701</v>
      </c>
      <c r="M56" s="284"/>
      <c r="N56" s="250">
        <v>12307.494460428899</v>
      </c>
      <c r="Q56" s="263"/>
      <c r="R56" s="263"/>
    </row>
    <row r="57" spans="1:32" s="285" customFormat="1" ht="15.75" customHeight="1" x14ac:dyDescent="0.3">
      <c r="G57" s="253" t="s">
        <v>30</v>
      </c>
      <c r="L57" s="272">
        <v>1080.8851564209549</v>
      </c>
      <c r="M57" s="284"/>
      <c r="N57" s="272">
        <v>4676.0934268583405</v>
      </c>
      <c r="O57" s="246"/>
      <c r="P57" s="246"/>
      <c r="Q57" s="263"/>
      <c r="R57" s="263"/>
      <c r="S57" s="246"/>
      <c r="T57" s="246"/>
      <c r="U57" s="246"/>
      <c r="V57" s="246"/>
      <c r="W57" s="246"/>
      <c r="X57" s="246"/>
      <c r="Y57" s="246"/>
      <c r="Z57" s="246"/>
      <c r="AA57" s="246"/>
      <c r="AB57" s="246"/>
      <c r="AC57" s="246"/>
      <c r="AD57" s="246"/>
      <c r="AE57" s="246"/>
      <c r="AF57" s="246"/>
    </row>
    <row r="58" spans="1:32" ht="14.4" x14ac:dyDescent="0.3">
      <c r="A58" s="248"/>
      <c r="Q58" s="263"/>
      <c r="R58" s="263"/>
    </row>
    <row r="59" spans="1:32" ht="54.75" customHeight="1" x14ac:dyDescent="0.3">
      <c r="A59" s="248"/>
      <c r="B59" s="242" t="s">
        <v>32</v>
      </c>
      <c r="C59" s="241" t="s">
        <v>33</v>
      </c>
      <c r="L59" s="259">
        <v>1705.2643427891048</v>
      </c>
      <c r="M59" s="261"/>
      <c r="N59" s="259">
        <v>0</v>
      </c>
      <c r="Q59" s="263"/>
      <c r="R59" s="263"/>
    </row>
    <row r="60" spans="1:32" ht="14.4" x14ac:dyDescent="0.3">
      <c r="A60" s="248"/>
      <c r="E60" s="279" t="s">
        <v>29</v>
      </c>
      <c r="G60" s="286" t="s">
        <v>105</v>
      </c>
      <c r="H60" s="286"/>
      <c r="I60" s="286"/>
      <c r="J60" s="286"/>
      <c r="K60" s="286"/>
      <c r="L60" s="280">
        <v>0</v>
      </c>
      <c r="M60" s="281"/>
      <c r="N60" s="280">
        <v>0</v>
      </c>
      <c r="Q60" s="263"/>
      <c r="R60" s="263"/>
    </row>
    <row r="61" spans="1:32" ht="14.4" x14ac:dyDescent="0.3">
      <c r="A61" s="248"/>
      <c r="G61" s="286" t="s">
        <v>75</v>
      </c>
      <c r="H61" s="286"/>
      <c r="I61" s="286"/>
      <c r="J61" s="286"/>
      <c r="K61" s="286"/>
      <c r="L61" s="280">
        <v>0</v>
      </c>
      <c r="M61" s="281"/>
      <c r="N61" s="280">
        <v>0</v>
      </c>
      <c r="Q61" s="263"/>
      <c r="R61" s="263"/>
    </row>
    <row r="62" spans="1:32" ht="14.4" x14ac:dyDescent="0.3">
      <c r="A62" s="248"/>
      <c r="G62" s="286" t="s">
        <v>180</v>
      </c>
      <c r="H62" s="286"/>
      <c r="I62" s="286"/>
      <c r="J62" s="286"/>
      <c r="K62" s="286"/>
      <c r="L62" s="280">
        <v>0</v>
      </c>
      <c r="M62" s="281"/>
      <c r="N62" s="280">
        <v>0</v>
      </c>
      <c r="Q62" s="263"/>
      <c r="R62" s="263"/>
    </row>
    <row r="63" spans="1:32" ht="14.4" x14ac:dyDescent="0.3">
      <c r="A63" s="248"/>
      <c r="G63" s="248" t="s">
        <v>31</v>
      </c>
      <c r="H63" s="286"/>
      <c r="I63" s="286"/>
      <c r="J63" s="286"/>
      <c r="K63" s="286"/>
      <c r="L63" s="287">
        <v>1705.2643427891048</v>
      </c>
      <c r="M63" s="287"/>
      <c r="N63" s="288"/>
      <c r="Q63" s="263"/>
      <c r="R63" s="263"/>
    </row>
    <row r="64" spans="1:32" ht="14.4" x14ac:dyDescent="0.3">
      <c r="A64" s="248"/>
      <c r="G64" s="286"/>
      <c r="H64" s="286"/>
      <c r="I64" s="286"/>
      <c r="J64" s="286"/>
      <c r="K64" s="286"/>
      <c r="L64" s="287"/>
      <c r="M64" s="287"/>
      <c r="N64" s="288"/>
      <c r="Q64" s="263"/>
      <c r="R64" s="263"/>
    </row>
    <row r="65" spans="1:18" s="246" customFormat="1" x14ac:dyDescent="0.3">
      <c r="A65" s="241"/>
      <c r="B65" s="247"/>
      <c r="C65" s="248"/>
      <c r="D65" s="248"/>
      <c r="E65" s="248"/>
      <c r="F65" s="248"/>
      <c r="G65" s="286"/>
      <c r="H65" s="286"/>
      <c r="I65" s="286"/>
      <c r="J65" s="286"/>
      <c r="K65" s="286"/>
      <c r="L65" s="287"/>
      <c r="M65" s="287"/>
      <c r="N65" s="288"/>
      <c r="Q65" s="263"/>
      <c r="R65" s="263"/>
    </row>
    <row r="66" spans="1:18" s="246" customFormat="1" x14ac:dyDescent="0.3">
      <c r="A66" s="241"/>
      <c r="B66" s="247"/>
      <c r="C66" s="248"/>
      <c r="D66" s="248"/>
      <c r="E66" s="248"/>
      <c r="F66" s="248"/>
      <c r="G66" s="286"/>
      <c r="H66" s="286"/>
      <c r="I66" s="286"/>
      <c r="J66" s="286"/>
      <c r="K66" s="286"/>
      <c r="L66" s="287"/>
      <c r="M66" s="287"/>
      <c r="N66" s="288"/>
      <c r="Q66" s="263"/>
      <c r="R66" s="263"/>
    </row>
    <row r="67" spans="1:18" s="246" customFormat="1" x14ac:dyDescent="0.3">
      <c r="A67" s="241"/>
      <c r="B67" s="247"/>
      <c r="C67" s="248"/>
      <c r="D67" s="248"/>
      <c r="E67" s="248"/>
      <c r="F67" s="248"/>
      <c r="G67" s="286"/>
      <c r="H67" s="286"/>
      <c r="I67" s="286"/>
      <c r="J67" s="286"/>
      <c r="K67" s="286"/>
      <c r="L67" s="287"/>
      <c r="M67" s="287"/>
      <c r="N67" s="288"/>
      <c r="Q67" s="263"/>
      <c r="R67" s="263"/>
    </row>
    <row r="68" spans="1:18" s="246" customFormat="1" x14ac:dyDescent="0.3">
      <c r="A68" s="260" t="s">
        <v>76</v>
      </c>
      <c r="B68" s="247"/>
      <c r="C68" s="248"/>
      <c r="D68" s="248"/>
      <c r="E68" s="248"/>
      <c r="F68" s="248"/>
      <c r="G68" s="248"/>
      <c r="H68" s="248"/>
      <c r="I68" s="248"/>
      <c r="J68" s="248"/>
      <c r="K68" s="248"/>
      <c r="L68" s="250"/>
      <c r="M68" s="251"/>
      <c r="N68" s="249" t="s">
        <v>1</v>
      </c>
      <c r="Q68" s="263"/>
      <c r="R68" s="263"/>
    </row>
    <row r="69" spans="1:18" s="246" customFormat="1" x14ac:dyDescent="0.3">
      <c r="A69" s="241"/>
      <c r="B69" s="247"/>
      <c r="C69" s="248"/>
      <c r="D69" s="248"/>
      <c r="E69" s="248"/>
      <c r="F69" s="248"/>
      <c r="G69" s="248"/>
      <c r="H69" s="248"/>
      <c r="I69" s="248"/>
      <c r="J69" s="248"/>
      <c r="K69" s="248"/>
      <c r="L69" s="250"/>
      <c r="M69" s="251"/>
      <c r="N69" s="250"/>
      <c r="Q69" s="263"/>
      <c r="R69" s="263"/>
    </row>
    <row r="70" spans="1:18" s="246" customFormat="1" x14ac:dyDescent="0.3">
      <c r="A70" s="253"/>
      <c r="B70" s="247"/>
      <c r="C70" s="289" t="s">
        <v>161</v>
      </c>
      <c r="D70" s="255">
        <v>42522</v>
      </c>
      <c r="E70" s="248"/>
      <c r="F70" s="248"/>
      <c r="G70" s="248"/>
      <c r="H70" s="248"/>
      <c r="I70" s="248"/>
      <c r="J70" s="248"/>
      <c r="K70" s="248"/>
      <c r="L70" s="257" t="s">
        <v>2</v>
      </c>
      <c r="M70" s="258"/>
      <c r="N70" s="257" t="s">
        <v>3</v>
      </c>
      <c r="Q70" s="263"/>
      <c r="R70" s="263"/>
    </row>
    <row r="71" spans="1:18" s="246" customFormat="1" x14ac:dyDescent="0.3">
      <c r="A71" s="241"/>
      <c r="B71" s="247"/>
      <c r="C71" s="248"/>
      <c r="D71" s="248"/>
      <c r="E71" s="248"/>
      <c r="F71" s="248"/>
      <c r="G71" s="248"/>
      <c r="H71" s="248"/>
      <c r="I71" s="248"/>
      <c r="J71" s="248"/>
      <c r="K71" s="248"/>
      <c r="L71" s="250"/>
      <c r="M71" s="251"/>
      <c r="N71" s="250"/>
      <c r="Q71" s="263"/>
      <c r="R71" s="263"/>
    </row>
    <row r="72" spans="1:18" s="246" customFormat="1" x14ac:dyDescent="0.3">
      <c r="A72" s="241"/>
      <c r="B72" s="290">
        <v>1</v>
      </c>
      <c r="C72" s="267" t="s">
        <v>34</v>
      </c>
      <c r="D72" s="248"/>
      <c r="E72" s="248"/>
      <c r="F72" s="248"/>
      <c r="G72" s="248"/>
      <c r="H72" s="248"/>
      <c r="I72" s="256" t="s">
        <v>35</v>
      </c>
      <c r="J72" s="291"/>
      <c r="K72" s="291"/>
      <c r="L72" s="268">
        <v>0</v>
      </c>
      <c r="M72" s="292"/>
      <c r="N72" s="268">
        <v>-15061.516954966475</v>
      </c>
      <c r="Q72" s="263"/>
      <c r="R72" s="263"/>
    </row>
    <row r="73" spans="1:18" s="246" customFormat="1" x14ac:dyDescent="0.3">
      <c r="A73" s="241"/>
      <c r="B73" s="247"/>
      <c r="C73" s="256"/>
      <c r="D73" s="253"/>
      <c r="E73" s="248"/>
      <c r="F73" s="248"/>
      <c r="G73" s="248"/>
      <c r="H73" s="248"/>
      <c r="I73" s="291"/>
      <c r="J73" s="248"/>
      <c r="K73" s="248"/>
      <c r="L73" s="250"/>
      <c r="M73" s="292"/>
      <c r="N73" s="250"/>
      <c r="Q73" s="263"/>
      <c r="R73" s="263"/>
    </row>
    <row r="74" spans="1:18" s="246" customFormat="1" x14ac:dyDescent="0.3">
      <c r="A74" s="241"/>
      <c r="B74" s="247"/>
      <c r="C74" s="248"/>
      <c r="D74" s="248"/>
      <c r="E74" s="248"/>
      <c r="F74" s="248"/>
      <c r="G74" s="248"/>
      <c r="H74" s="248"/>
      <c r="I74" s="248" t="s">
        <v>29</v>
      </c>
      <c r="J74" s="293" t="s">
        <v>36</v>
      </c>
      <c r="K74" s="293"/>
      <c r="L74" s="250">
        <v>0</v>
      </c>
      <c r="M74" s="292"/>
      <c r="N74" s="250">
        <v>-4211.6968906749635</v>
      </c>
      <c r="Q74" s="263"/>
      <c r="R74" s="263"/>
    </row>
    <row r="75" spans="1:18" s="246" customFormat="1" x14ac:dyDescent="0.3">
      <c r="A75" s="241"/>
      <c r="B75" s="247"/>
      <c r="C75" s="248"/>
      <c r="D75" s="248"/>
      <c r="E75" s="248"/>
      <c r="F75" s="248"/>
      <c r="G75" s="248"/>
      <c r="H75" s="248"/>
      <c r="I75" s="291"/>
      <c r="J75" s="294" t="s">
        <v>37</v>
      </c>
      <c r="K75" s="294"/>
      <c r="L75" s="250">
        <v>0</v>
      </c>
      <c r="M75" s="292"/>
      <c r="N75" s="250">
        <v>-4889.2239139099984</v>
      </c>
      <c r="Q75" s="263"/>
      <c r="R75" s="263"/>
    </row>
    <row r="76" spans="1:18" s="246" customFormat="1" x14ac:dyDescent="0.3">
      <c r="A76" s="241"/>
      <c r="B76" s="247"/>
      <c r="C76" s="248"/>
      <c r="D76" s="248"/>
      <c r="E76" s="248"/>
      <c r="F76" s="248"/>
      <c r="G76" s="248"/>
      <c r="H76" s="248"/>
      <c r="I76" s="291"/>
      <c r="J76" s="293" t="s">
        <v>38</v>
      </c>
      <c r="K76" s="293"/>
      <c r="L76" s="250">
        <v>0</v>
      </c>
      <c r="M76" s="292"/>
      <c r="N76" s="250">
        <v>-5960.5961503815133</v>
      </c>
      <c r="Q76" s="263"/>
      <c r="R76" s="263"/>
    </row>
    <row r="77" spans="1:18" s="246" customFormat="1" ht="12.75" customHeight="1" x14ac:dyDescent="0.3">
      <c r="A77" s="241"/>
      <c r="B77" s="247"/>
      <c r="C77" s="248"/>
      <c r="D77" s="248"/>
      <c r="E77" s="248"/>
      <c r="F77" s="248"/>
      <c r="G77" s="248"/>
      <c r="H77" s="248"/>
      <c r="I77" s="248"/>
      <c r="J77" s="248"/>
      <c r="K77" s="248"/>
      <c r="L77" s="295"/>
      <c r="M77" s="292"/>
      <c r="N77" s="295"/>
      <c r="Q77" s="263"/>
      <c r="R77" s="263"/>
    </row>
    <row r="78" spans="1:18" s="246" customFormat="1" x14ac:dyDescent="0.3">
      <c r="A78" s="241"/>
      <c r="B78" s="290">
        <v>2</v>
      </c>
      <c r="C78" s="267" t="s">
        <v>39</v>
      </c>
      <c r="D78" s="248"/>
      <c r="E78" s="248"/>
      <c r="F78" s="248"/>
      <c r="G78" s="248"/>
      <c r="H78" s="248"/>
      <c r="I78" s="291"/>
      <c r="J78" s="291"/>
      <c r="K78" s="291"/>
      <c r="L78" s="250"/>
      <c r="M78" s="292"/>
      <c r="N78" s="250"/>
      <c r="Q78" s="263"/>
      <c r="R78" s="263"/>
    </row>
    <row r="79" spans="1:18" s="246" customFormat="1" x14ac:dyDescent="0.3">
      <c r="A79" s="241"/>
      <c r="B79" s="290"/>
      <c r="C79" s="267" t="s">
        <v>40</v>
      </c>
      <c r="D79" s="248"/>
      <c r="E79" s="248"/>
      <c r="F79" s="248"/>
      <c r="G79" s="248"/>
      <c r="H79" s="248"/>
      <c r="I79" s="291"/>
      <c r="J79" s="291"/>
      <c r="K79" s="291"/>
      <c r="L79" s="268">
        <v>-14639.42518433811</v>
      </c>
      <c r="M79" s="292"/>
      <c r="N79" s="268">
        <v>-6534.4236728637898</v>
      </c>
      <c r="Q79" s="263"/>
      <c r="R79" s="263"/>
    </row>
    <row r="80" spans="1:18" s="246" customFormat="1" ht="12.75" customHeight="1" x14ac:dyDescent="0.3">
      <c r="A80" s="241"/>
      <c r="B80" s="290"/>
      <c r="C80" s="267" t="s">
        <v>41</v>
      </c>
      <c r="D80" s="253"/>
      <c r="E80" s="248"/>
      <c r="F80" s="248"/>
      <c r="G80" s="248"/>
      <c r="H80" s="248"/>
      <c r="I80" s="291"/>
      <c r="J80" s="291"/>
      <c r="K80" s="291"/>
      <c r="L80" s="250"/>
      <c r="M80" s="292"/>
      <c r="N80" s="250"/>
      <c r="Q80" s="263"/>
      <c r="R80" s="263"/>
    </row>
    <row r="81" spans="2:18" s="248" customFormat="1" ht="14.4" x14ac:dyDescent="0.3">
      <c r="B81" s="247"/>
      <c r="C81" s="248" t="s">
        <v>8</v>
      </c>
      <c r="D81" s="248" t="s">
        <v>42</v>
      </c>
      <c r="I81" s="256" t="s">
        <v>35</v>
      </c>
      <c r="J81" s="291"/>
      <c r="K81" s="291"/>
      <c r="L81" s="268">
        <v>-36391.312607026077</v>
      </c>
      <c r="M81" s="296"/>
      <c r="N81" s="268">
        <v>-20740.454004963089</v>
      </c>
      <c r="O81" s="246"/>
      <c r="P81" s="246"/>
      <c r="Q81" s="263"/>
      <c r="R81" s="263"/>
    </row>
    <row r="82" spans="2:18" s="248" customFormat="1" ht="9" customHeight="1" x14ac:dyDescent="0.3">
      <c r="B82" s="247"/>
      <c r="I82" s="291"/>
      <c r="L82" s="250"/>
      <c r="M82" s="292"/>
      <c r="N82" s="250"/>
      <c r="O82" s="246"/>
      <c r="P82" s="246"/>
      <c r="Q82" s="263"/>
      <c r="R82" s="263"/>
    </row>
    <row r="83" spans="2:18" s="248" customFormat="1" ht="14.4" x14ac:dyDescent="0.3">
      <c r="I83" s="248" t="s">
        <v>29</v>
      </c>
      <c r="J83" s="293" t="s">
        <v>36</v>
      </c>
      <c r="K83" s="293"/>
      <c r="L83" s="250">
        <v>-14047.514847934837</v>
      </c>
      <c r="M83" s="251"/>
      <c r="N83" s="250">
        <v>-5096.1933732703901</v>
      </c>
      <c r="O83" s="246"/>
      <c r="P83" s="246"/>
      <c r="Q83" s="263"/>
      <c r="R83" s="263"/>
    </row>
    <row r="84" spans="2:18" s="248" customFormat="1" ht="14.4" x14ac:dyDescent="0.3">
      <c r="I84" s="291"/>
      <c r="J84" s="294" t="s">
        <v>37</v>
      </c>
      <c r="K84" s="294"/>
      <c r="L84" s="250">
        <v>-7136.4345319200556</v>
      </c>
      <c r="M84" s="251"/>
      <c r="N84" s="250">
        <v>-7920.5007742564776</v>
      </c>
      <c r="O84" s="246"/>
      <c r="P84" s="246"/>
      <c r="Q84" s="263"/>
      <c r="R84" s="263"/>
    </row>
    <row r="85" spans="2:18" s="248" customFormat="1" ht="14.4" x14ac:dyDescent="0.3">
      <c r="I85" s="291"/>
      <c r="J85" s="293" t="s">
        <v>38</v>
      </c>
      <c r="K85" s="293"/>
      <c r="L85" s="250">
        <v>-15207.363227171187</v>
      </c>
      <c r="M85" s="251"/>
      <c r="N85" s="250">
        <v>-7723.7598574362191</v>
      </c>
      <c r="O85" s="246"/>
      <c r="P85" s="246"/>
      <c r="Q85" s="263"/>
      <c r="R85" s="263"/>
    </row>
    <row r="86" spans="2:18" s="248" customFormat="1" ht="13.5" customHeight="1" x14ac:dyDescent="0.3">
      <c r="I86" s="291"/>
      <c r="J86" s="293"/>
      <c r="K86" s="293"/>
      <c r="L86" s="250"/>
      <c r="M86" s="292"/>
      <c r="N86" s="250"/>
      <c r="O86" s="246"/>
      <c r="P86" s="246"/>
      <c r="Q86" s="263"/>
      <c r="R86" s="263"/>
    </row>
    <row r="87" spans="2:18" s="248" customFormat="1" ht="14.4" x14ac:dyDescent="0.3">
      <c r="C87" s="248" t="s">
        <v>20</v>
      </c>
      <c r="D87" s="248" t="s">
        <v>43</v>
      </c>
      <c r="I87" s="256" t="s">
        <v>44</v>
      </c>
      <c r="J87" s="291"/>
      <c r="K87" s="291"/>
      <c r="L87" s="268">
        <v>21751.887422687967</v>
      </c>
      <c r="M87" s="292"/>
      <c r="N87" s="268">
        <v>14206.030332099299</v>
      </c>
      <c r="O87" s="246"/>
      <c r="P87" s="246"/>
      <c r="Q87" s="263"/>
      <c r="R87" s="263"/>
    </row>
    <row r="88" spans="2:18" s="248" customFormat="1" ht="9" customHeight="1" x14ac:dyDescent="0.3">
      <c r="I88" s="291"/>
      <c r="L88" s="250"/>
      <c r="M88" s="292"/>
      <c r="N88" s="250"/>
      <c r="O88" s="246"/>
      <c r="P88" s="246"/>
      <c r="Q88" s="263"/>
      <c r="R88" s="263"/>
    </row>
    <row r="89" spans="2:18" s="248" customFormat="1" ht="14.4" x14ac:dyDescent="0.3">
      <c r="I89" s="248" t="s">
        <v>29</v>
      </c>
      <c r="J89" s="293" t="s">
        <v>36</v>
      </c>
      <c r="K89" s="293"/>
      <c r="L89" s="250">
        <v>11458.92277431034</v>
      </c>
      <c r="M89" s="292"/>
      <c r="N89" s="250">
        <v>3849.5517894841541</v>
      </c>
      <c r="O89" s="246"/>
      <c r="P89" s="246"/>
      <c r="Q89" s="263"/>
      <c r="R89" s="263"/>
    </row>
    <row r="90" spans="2:18" s="248" customFormat="1" ht="14.4" x14ac:dyDescent="0.3">
      <c r="I90" s="291"/>
      <c r="J90" s="294" t="s">
        <v>37</v>
      </c>
      <c r="K90" s="294"/>
      <c r="L90" s="250">
        <v>5451.8364902538679</v>
      </c>
      <c r="M90" s="292"/>
      <c r="N90" s="250">
        <v>5176.5802253428747</v>
      </c>
      <c r="O90" s="246"/>
      <c r="P90" s="246"/>
      <c r="Q90" s="263"/>
      <c r="R90" s="263"/>
    </row>
    <row r="91" spans="2:18" s="248" customFormat="1" ht="14.4" x14ac:dyDescent="0.3">
      <c r="I91" s="291"/>
      <c r="J91" s="293" t="s">
        <v>38</v>
      </c>
      <c r="K91" s="293"/>
      <c r="L91" s="250">
        <v>4841.1281581237608</v>
      </c>
      <c r="M91" s="292"/>
      <c r="N91" s="250">
        <v>5179.898317272271</v>
      </c>
      <c r="O91" s="246"/>
      <c r="P91" s="246"/>
      <c r="Q91" s="263"/>
      <c r="R91" s="263"/>
    </row>
    <row r="92" spans="2:18" s="248" customFormat="1" ht="12" customHeight="1" x14ac:dyDescent="0.3">
      <c r="I92" s="291"/>
      <c r="J92" s="291"/>
      <c r="K92" s="291"/>
      <c r="L92" s="250"/>
      <c r="M92" s="292"/>
      <c r="N92" s="250"/>
      <c r="O92" s="246"/>
      <c r="P92" s="246"/>
      <c r="Q92" s="263"/>
      <c r="R92" s="263"/>
    </row>
    <row r="93" spans="2:18" s="248" customFormat="1" ht="14.4" x14ac:dyDescent="0.3">
      <c r="B93" s="290">
        <v>3</v>
      </c>
      <c r="C93" s="267" t="s">
        <v>121</v>
      </c>
      <c r="L93" s="268">
        <v>-13348.196621370893</v>
      </c>
      <c r="M93" s="296"/>
      <c r="N93" s="268">
        <v>0</v>
      </c>
      <c r="O93" s="246"/>
      <c r="P93" s="246"/>
      <c r="Q93" s="263"/>
      <c r="R93" s="263"/>
    </row>
    <row r="94" spans="2:18" s="248" customFormat="1" ht="35.25" customHeight="1" x14ac:dyDescent="0.3">
      <c r="C94" s="248" t="s">
        <v>122</v>
      </c>
      <c r="I94" s="256" t="s">
        <v>44</v>
      </c>
      <c r="J94" s="291"/>
      <c r="K94" s="291"/>
      <c r="L94" s="259">
        <v>-13348.196621370893</v>
      </c>
      <c r="M94" s="297"/>
      <c r="N94" s="259">
        <v>0</v>
      </c>
      <c r="O94" s="246"/>
      <c r="P94" s="246"/>
      <c r="Q94" s="263"/>
      <c r="R94" s="263"/>
    </row>
    <row r="95" spans="2:18" s="248" customFormat="1" ht="18.75" customHeight="1" x14ac:dyDescent="0.3">
      <c r="I95" s="248" t="s">
        <v>29</v>
      </c>
      <c r="J95" s="293" t="s">
        <v>36</v>
      </c>
      <c r="L95" s="250">
        <v>-11477.9517466426</v>
      </c>
      <c r="M95" s="251"/>
      <c r="N95" s="250">
        <v>0</v>
      </c>
      <c r="O95" s="246"/>
      <c r="P95" s="246"/>
      <c r="Q95" s="263"/>
      <c r="R95" s="263"/>
    </row>
    <row r="96" spans="2:18" s="248" customFormat="1" ht="14.4" x14ac:dyDescent="0.3">
      <c r="J96" s="294" t="s">
        <v>37</v>
      </c>
      <c r="L96" s="250">
        <v>-1536.4588909640081</v>
      </c>
      <c r="M96" s="251"/>
      <c r="N96" s="250">
        <v>0</v>
      </c>
      <c r="O96" s="246"/>
      <c r="P96" s="246"/>
      <c r="Q96" s="263"/>
      <c r="R96" s="263"/>
    </row>
    <row r="97" spans="1:18" s="246" customFormat="1" x14ac:dyDescent="0.3">
      <c r="A97" s="241"/>
      <c r="B97" s="248"/>
      <c r="C97" s="248"/>
      <c r="D97" s="248"/>
      <c r="E97" s="248"/>
      <c r="F97" s="248"/>
      <c r="G97" s="248"/>
      <c r="H97" s="248"/>
      <c r="I97" s="248"/>
      <c r="J97" s="293" t="s">
        <v>38</v>
      </c>
      <c r="K97" s="248"/>
      <c r="L97" s="250">
        <v>-333.78598376428505</v>
      </c>
      <c r="M97" s="251"/>
      <c r="N97" s="250">
        <v>0</v>
      </c>
      <c r="Q97" s="263"/>
      <c r="R97" s="263"/>
    </row>
    <row r="98" spans="1:18" s="246" customFormat="1" ht="9" customHeight="1" x14ac:dyDescent="0.3">
      <c r="A98" s="241"/>
      <c r="B98" s="247"/>
      <c r="C98" s="248"/>
      <c r="D98" s="248"/>
      <c r="E98" s="248"/>
      <c r="F98" s="248"/>
      <c r="G98" s="248"/>
      <c r="H98" s="248"/>
      <c r="I98" s="248"/>
      <c r="J98" s="248"/>
      <c r="K98" s="248"/>
      <c r="L98" s="250"/>
      <c r="M98" s="251"/>
      <c r="N98" s="250"/>
      <c r="Q98" s="263"/>
      <c r="R98" s="263"/>
    </row>
    <row r="99" spans="1:18" s="246" customFormat="1" x14ac:dyDescent="0.3">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
      <c r="A103" s="298"/>
      <c r="B103" s="291"/>
      <c r="C103" s="291"/>
      <c r="D103" s="291"/>
      <c r="E103" s="291"/>
      <c r="F103" s="291"/>
      <c r="G103" s="291"/>
      <c r="H103" s="291"/>
      <c r="I103" s="248"/>
      <c r="J103" s="293"/>
      <c r="K103" s="248"/>
      <c r="L103" s="250"/>
      <c r="M103" s="251"/>
      <c r="N103" s="250"/>
      <c r="Q103" s="263"/>
      <c r="R103" s="263"/>
    </row>
    <row r="104" spans="1:18" s="246" customFormat="1" x14ac:dyDescent="0.3">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
      <c r="A108" s="298"/>
      <c r="B108" s="291"/>
      <c r="C108" s="248"/>
      <c r="D108" s="248"/>
      <c r="E108" s="248"/>
      <c r="F108" s="248"/>
      <c r="G108" s="248"/>
      <c r="H108" s="248"/>
      <c r="I108" s="248"/>
      <c r="J108" s="248"/>
      <c r="K108" s="248"/>
      <c r="L108" s="250"/>
      <c r="M108" s="251"/>
      <c r="N108" s="250"/>
      <c r="Q108" s="263"/>
      <c r="R108" s="263"/>
    </row>
    <row r="109" spans="1:18" s="246" customFormat="1" x14ac:dyDescent="0.3">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
      <c r="A113" s="241"/>
      <c r="B113" s="260" t="s">
        <v>45</v>
      </c>
      <c r="C113" s="248"/>
      <c r="D113" s="248"/>
      <c r="E113" s="248"/>
      <c r="F113" s="248"/>
      <c r="G113" s="248"/>
      <c r="H113" s="248"/>
      <c r="I113" s="248"/>
      <c r="J113" s="248"/>
      <c r="K113" s="248"/>
      <c r="L113" s="259">
        <v>-27987.621805709001</v>
      </c>
      <c r="M113" s="297"/>
      <c r="N113" s="259">
        <v>-21595.940627830263</v>
      </c>
      <c r="Q113" s="263"/>
      <c r="R113" s="263"/>
    </row>
    <row r="114" spans="1:18" s="246" customFormat="1" x14ac:dyDescent="0.3">
      <c r="A114" s="241"/>
      <c r="B114" s="260"/>
      <c r="C114" s="248"/>
      <c r="D114" s="248"/>
      <c r="E114" s="248"/>
      <c r="F114" s="248"/>
      <c r="G114" s="248"/>
      <c r="H114" s="248"/>
      <c r="I114" s="248"/>
      <c r="J114" s="248"/>
      <c r="K114" s="248"/>
      <c r="L114" s="268"/>
      <c r="M114" s="299"/>
      <c r="N114" s="268"/>
      <c r="Q114" s="263"/>
      <c r="R114" s="263"/>
    </row>
    <row r="115" spans="1:18" s="246" customFormat="1" x14ac:dyDescent="0.3">
      <c r="A115" s="241"/>
      <c r="B115" s="241"/>
      <c r="C115" s="248"/>
      <c r="D115" s="248"/>
      <c r="E115" s="248"/>
      <c r="F115" s="248"/>
      <c r="G115" s="248"/>
      <c r="H115" s="248"/>
      <c r="I115" s="248"/>
      <c r="J115" s="248"/>
      <c r="K115" s="248"/>
      <c r="L115" s="250"/>
      <c r="M115" s="251"/>
      <c r="N115" s="250"/>
      <c r="Q115" s="263"/>
      <c r="R115" s="263"/>
    </row>
    <row r="116" spans="1:18" s="246" customFormat="1" x14ac:dyDescent="0.3">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
      <c r="A117" s="241"/>
      <c r="B117" s="248"/>
      <c r="C117" s="248"/>
      <c r="D117" s="248"/>
      <c r="E117" s="248"/>
      <c r="F117" s="248"/>
      <c r="G117" s="248"/>
      <c r="H117" s="248"/>
      <c r="I117" s="248"/>
      <c r="J117" s="248"/>
      <c r="K117" s="248"/>
      <c r="L117" s="250"/>
      <c r="M117" s="251"/>
      <c r="N117" s="250"/>
      <c r="Q117" s="263"/>
      <c r="R117" s="263"/>
    </row>
    <row r="118" spans="1:18" s="246" customFormat="1" x14ac:dyDescent="0.3">
      <c r="A118" s="260" t="s">
        <v>78</v>
      </c>
      <c r="B118" s="248"/>
      <c r="C118" s="248"/>
      <c r="D118" s="248"/>
      <c r="E118" s="248"/>
      <c r="F118" s="248"/>
      <c r="G118" s="248"/>
      <c r="H118" s="248"/>
      <c r="I118" s="248"/>
      <c r="J118" s="248"/>
      <c r="K118" s="248"/>
      <c r="L118" s="250"/>
      <c r="M118" s="251"/>
      <c r="N118" s="250"/>
      <c r="Q118" s="263"/>
      <c r="R118" s="263"/>
    </row>
    <row r="119" spans="1:18" s="246" customFormat="1" x14ac:dyDescent="0.3">
      <c r="A119" s="241"/>
      <c r="B119" s="247"/>
      <c r="C119" s="248"/>
      <c r="D119" s="248"/>
      <c r="E119" s="248"/>
      <c r="F119" s="248"/>
      <c r="G119" s="248"/>
      <c r="H119" s="248"/>
      <c r="I119" s="248"/>
      <c r="J119" s="248"/>
      <c r="K119" s="248"/>
      <c r="L119" s="250"/>
      <c r="M119" s="251"/>
      <c r="N119" s="250"/>
      <c r="Q119" s="263"/>
      <c r="R119" s="263"/>
    </row>
    <row r="120" spans="1:18" s="246" customFormat="1" x14ac:dyDescent="0.3">
      <c r="A120" s="253"/>
      <c r="B120" s="253"/>
      <c r="C120" s="289" t="s">
        <v>161</v>
      </c>
      <c r="D120" s="255">
        <v>42522</v>
      </c>
      <c r="E120" s="248"/>
      <c r="F120" s="248"/>
      <c r="G120" s="248"/>
      <c r="H120" s="248"/>
      <c r="I120" s="300" t="s">
        <v>1</v>
      </c>
      <c r="J120" s="248"/>
      <c r="K120" s="248"/>
      <c r="L120" s="257" t="s">
        <v>2</v>
      </c>
      <c r="M120" s="258"/>
      <c r="N120" s="257" t="s">
        <v>3</v>
      </c>
      <c r="Q120" s="263"/>
      <c r="R120" s="263"/>
    </row>
    <row r="121" spans="1:18" s="246" customFormat="1" x14ac:dyDescent="0.3">
      <c r="A121" s="241"/>
      <c r="B121" s="247"/>
      <c r="C121" s="248"/>
      <c r="D121" s="248"/>
      <c r="E121" s="248"/>
      <c r="F121" s="248"/>
      <c r="G121" s="248"/>
      <c r="H121" s="248"/>
      <c r="I121" s="256"/>
      <c r="J121" s="256"/>
      <c r="K121" s="256"/>
      <c r="L121" s="251"/>
      <c r="M121" s="251"/>
      <c r="N121" s="251"/>
      <c r="Q121" s="263"/>
      <c r="R121" s="263"/>
    </row>
    <row r="122" spans="1:18" s="246" customFormat="1" x14ac:dyDescent="0.3">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
      <c r="A123" s="241"/>
      <c r="B123" s="247"/>
      <c r="C123" s="248"/>
      <c r="D123" s="248"/>
      <c r="E123" s="248"/>
      <c r="F123" s="248"/>
      <c r="G123" s="248"/>
      <c r="H123" s="248"/>
      <c r="I123" s="291"/>
      <c r="J123" s="291"/>
      <c r="K123" s="291"/>
      <c r="L123" s="250"/>
      <c r="M123" s="292"/>
      <c r="N123" s="250"/>
      <c r="Q123" s="263"/>
      <c r="R123" s="263"/>
    </row>
    <row r="124" spans="1:18" s="246" customFormat="1" x14ac:dyDescent="0.3">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
      <c r="A126" s="241"/>
      <c r="B126" s="247"/>
      <c r="C126" s="248"/>
      <c r="D126" s="248"/>
      <c r="E126" s="248"/>
      <c r="F126" s="248"/>
      <c r="G126" s="248"/>
      <c r="H126" s="248"/>
      <c r="I126" s="291"/>
      <c r="J126" s="291"/>
      <c r="K126" s="291"/>
      <c r="L126" s="250"/>
      <c r="M126" s="292"/>
      <c r="N126" s="250"/>
      <c r="Q126" s="263"/>
      <c r="R126" s="263"/>
    </row>
    <row r="127" spans="1:18" s="246" customFormat="1" x14ac:dyDescent="0.3">
      <c r="A127" s="241"/>
      <c r="B127" s="247"/>
      <c r="C127" s="248"/>
      <c r="D127" s="248"/>
      <c r="E127" s="248"/>
      <c r="F127" s="248"/>
      <c r="G127" s="248"/>
      <c r="H127" s="248"/>
      <c r="I127" s="291"/>
      <c r="J127" s="291"/>
      <c r="K127" s="291"/>
      <c r="L127" s="250"/>
      <c r="M127" s="292"/>
      <c r="N127" s="250"/>
      <c r="Q127" s="263"/>
      <c r="R127" s="263"/>
    </row>
    <row r="128" spans="1:18" s="246" customFormat="1" x14ac:dyDescent="0.3">
      <c r="A128" s="241"/>
      <c r="B128" s="290">
        <v>2</v>
      </c>
      <c r="C128" s="267" t="s">
        <v>49</v>
      </c>
      <c r="D128" s="248"/>
      <c r="E128" s="248"/>
      <c r="F128" s="248"/>
      <c r="G128" s="248"/>
      <c r="H128" s="248"/>
      <c r="I128" s="291"/>
      <c r="J128" s="291"/>
      <c r="K128" s="291"/>
      <c r="L128" s="277">
        <v>0</v>
      </c>
      <c r="M128" s="297"/>
      <c r="N128" s="277">
        <v>0</v>
      </c>
      <c r="Q128" s="263"/>
      <c r="R128" s="263"/>
    </row>
    <row r="129" spans="1:32" x14ac:dyDescent="0.3">
      <c r="B129" s="290"/>
      <c r="C129" s="267" t="s">
        <v>41</v>
      </c>
      <c r="G129" s="253"/>
      <c r="I129" s="291"/>
      <c r="J129" s="291"/>
      <c r="K129" s="291"/>
      <c r="M129" s="292"/>
      <c r="Q129" s="263"/>
      <c r="R129" s="263"/>
    </row>
    <row r="130" spans="1:32" x14ac:dyDescent="0.3">
      <c r="I130" s="291"/>
      <c r="J130" s="291"/>
      <c r="K130" s="291"/>
      <c r="M130" s="292"/>
      <c r="Q130" s="263"/>
      <c r="R130" s="263"/>
    </row>
    <row r="131" spans="1:32" x14ac:dyDescent="0.3">
      <c r="B131" s="290">
        <v>3</v>
      </c>
      <c r="C131" s="267" t="s">
        <v>50</v>
      </c>
      <c r="J131" s="304" t="s">
        <v>51</v>
      </c>
      <c r="K131" s="304"/>
      <c r="L131" s="268">
        <v>0</v>
      </c>
      <c r="M131" s="292"/>
      <c r="N131" s="268">
        <v>0</v>
      </c>
      <c r="Q131" s="263"/>
      <c r="R131" s="263"/>
    </row>
    <row r="132" spans="1:32" s="264" customFormat="1" x14ac:dyDescent="0.3">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248" t="s">
        <v>8</v>
      </c>
      <c r="D133" s="248" t="s">
        <v>52</v>
      </c>
      <c r="J133" s="304" t="s">
        <v>51</v>
      </c>
      <c r="K133" s="304"/>
      <c r="L133" s="282">
        <v>0</v>
      </c>
      <c r="M133" s="292"/>
      <c r="N133" s="282">
        <v>0</v>
      </c>
      <c r="Q133" s="263"/>
      <c r="R133" s="263"/>
    </row>
    <row r="134" spans="1:32" x14ac:dyDescent="0.3">
      <c r="C134" s="248" t="s">
        <v>20</v>
      </c>
      <c r="D134" s="248" t="s">
        <v>53</v>
      </c>
      <c r="I134" s="291"/>
      <c r="J134" s="291"/>
      <c r="K134" s="291"/>
      <c r="L134" s="282">
        <v>0</v>
      </c>
      <c r="M134" s="292"/>
      <c r="N134" s="282">
        <v>0</v>
      </c>
      <c r="Q134" s="263"/>
      <c r="R134" s="263"/>
    </row>
    <row r="135" spans="1:32" x14ac:dyDescent="0.3">
      <c r="C135" s="248" t="s">
        <v>54</v>
      </c>
      <c r="D135" s="248" t="s">
        <v>55</v>
      </c>
      <c r="I135" s="291"/>
      <c r="J135" s="291"/>
      <c r="K135" s="291"/>
      <c r="L135" s="282">
        <v>0</v>
      </c>
      <c r="M135" s="292"/>
      <c r="N135" s="282">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260" t="s">
        <v>79</v>
      </c>
      <c r="I140" s="308" t="s">
        <v>1</v>
      </c>
      <c r="J140" s="285"/>
      <c r="K140" s="285"/>
      <c r="L140" s="257" t="s">
        <v>2</v>
      </c>
      <c r="M140" s="258"/>
      <c r="N140" s="257" t="s">
        <v>3</v>
      </c>
      <c r="Q140" s="263"/>
      <c r="R140" s="263"/>
    </row>
    <row r="141" spans="1:32" s="253" customFormat="1" ht="28.5" customHeight="1" x14ac:dyDescent="0.3">
      <c r="C141" s="289" t="s">
        <v>161</v>
      </c>
      <c r="D141" s="255">
        <v>42522</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248" t="s">
        <v>8</v>
      </c>
      <c r="D142" s="248" t="s">
        <v>56</v>
      </c>
      <c r="I142" s="285"/>
      <c r="J142" s="285"/>
      <c r="K142" s="285"/>
      <c r="L142" s="309">
        <v>0</v>
      </c>
      <c r="M142" s="266"/>
      <c r="N142" s="309">
        <v>0</v>
      </c>
      <c r="Q142" s="263"/>
      <c r="R142" s="263"/>
    </row>
    <row r="143" spans="1:32" x14ac:dyDescent="0.3">
      <c r="D143" s="248" t="s">
        <v>41</v>
      </c>
      <c r="I143" s="285"/>
      <c r="J143" s="285"/>
      <c r="K143" s="285"/>
      <c r="L143" s="310"/>
      <c r="M143" s="266"/>
      <c r="N143" s="310"/>
      <c r="Q143" s="263"/>
      <c r="R143" s="263"/>
    </row>
    <row r="144" spans="1:32" x14ac:dyDescent="0.3">
      <c r="C144" s="248" t="s">
        <v>20</v>
      </c>
      <c r="D144" s="248" t="s">
        <v>57</v>
      </c>
      <c r="I144" s="285"/>
      <c r="J144" s="285"/>
      <c r="K144" s="285"/>
      <c r="L144" s="309">
        <v>0</v>
      </c>
      <c r="M144" s="266"/>
      <c r="N144" s="309">
        <v>0</v>
      </c>
      <c r="Q144" s="263"/>
      <c r="R144" s="263"/>
    </row>
    <row r="145" spans="1:18" s="246" customFormat="1" x14ac:dyDescent="0.3">
      <c r="A145" s="241"/>
      <c r="B145" s="247"/>
      <c r="C145" s="248"/>
      <c r="D145" s="248"/>
      <c r="E145" s="248"/>
      <c r="F145" s="248"/>
      <c r="G145" s="248"/>
      <c r="H145" s="248"/>
      <c r="I145" s="285"/>
      <c r="J145" s="285"/>
      <c r="K145" s="285"/>
      <c r="L145" s="310"/>
      <c r="M145" s="266"/>
      <c r="N145" s="310"/>
      <c r="Q145" s="263"/>
      <c r="R145" s="263"/>
    </row>
    <row r="146" spans="1:18" s="246" customFormat="1" x14ac:dyDescent="0.3">
      <c r="A146" s="241"/>
      <c r="B146" s="247"/>
      <c r="C146" s="248" t="s">
        <v>54</v>
      </c>
      <c r="D146" s="248" t="s">
        <v>58</v>
      </c>
      <c r="E146" s="248"/>
      <c r="F146" s="248"/>
      <c r="G146" s="248"/>
      <c r="H146" s="248"/>
      <c r="I146" s="285"/>
      <c r="J146" s="285"/>
      <c r="K146" s="285"/>
      <c r="L146" s="311">
        <v>-8271.4713179999999</v>
      </c>
      <c r="M146" s="251"/>
      <c r="N146" s="311">
        <v>-669.07858699999997</v>
      </c>
      <c r="Q146" s="263"/>
      <c r="R146" s="263"/>
    </row>
    <row r="147" spans="1:18" s="246" customFormat="1" x14ac:dyDescent="0.3">
      <c r="A147" s="241"/>
      <c r="B147" s="247"/>
      <c r="C147" s="248"/>
      <c r="D147" s="248"/>
      <c r="E147" s="248"/>
      <c r="F147" s="248"/>
      <c r="G147" s="248"/>
      <c r="H147" s="248"/>
      <c r="I147" s="285"/>
      <c r="J147" s="285"/>
      <c r="K147" s="285"/>
      <c r="L147" s="310"/>
      <c r="M147" s="266"/>
      <c r="N147" s="310"/>
      <c r="Q147" s="263"/>
      <c r="R147" s="263"/>
    </row>
    <row r="148" spans="1:18" s="246" customFormat="1" x14ac:dyDescent="0.3">
      <c r="A148" s="241"/>
      <c r="B148" s="247"/>
      <c r="C148" s="248" t="s">
        <v>59</v>
      </c>
      <c r="D148" s="248" t="s">
        <v>60</v>
      </c>
      <c r="E148" s="248"/>
      <c r="F148" s="248"/>
      <c r="G148" s="248"/>
      <c r="H148" s="248"/>
      <c r="I148" s="285"/>
      <c r="J148" s="285"/>
      <c r="K148" s="285"/>
      <c r="L148" s="312">
        <v>13186.127918849899</v>
      </c>
      <c r="M148" s="299"/>
      <c r="N148" s="312">
        <v>0</v>
      </c>
      <c r="Q148" s="263"/>
      <c r="R148" s="263"/>
    </row>
    <row r="149" spans="1:18" s="246" customFormat="1" x14ac:dyDescent="0.3">
      <c r="A149" s="241"/>
      <c r="B149" s="247"/>
      <c r="C149" s="248"/>
      <c r="D149" s="248" t="s">
        <v>61</v>
      </c>
      <c r="E149" s="248"/>
      <c r="F149" s="248"/>
      <c r="G149" s="248"/>
      <c r="H149" s="248"/>
      <c r="I149" s="285"/>
      <c r="J149" s="285"/>
      <c r="K149" s="285"/>
      <c r="L149" s="312">
        <v>11076.69820958918</v>
      </c>
      <c r="M149" s="251"/>
      <c r="N149" s="312">
        <v>12730.874374777</v>
      </c>
      <c r="Q149" s="263"/>
      <c r="R149" s="263"/>
    </row>
    <row r="150" spans="1:18" s="246" customFormat="1" x14ac:dyDescent="0.3">
      <c r="A150" s="241"/>
      <c r="B150" s="247"/>
      <c r="C150" s="248"/>
      <c r="D150" s="253"/>
      <c r="E150" s="248"/>
      <c r="F150" s="248"/>
      <c r="G150" s="248"/>
      <c r="H150" s="248"/>
      <c r="I150" s="285"/>
      <c r="J150" s="285"/>
      <c r="K150" s="285"/>
      <c r="L150" s="310"/>
      <c r="M150" s="266"/>
      <c r="N150" s="310"/>
      <c r="Q150" s="263"/>
      <c r="R150" s="263"/>
    </row>
    <row r="151" spans="1:18" s="246" customFormat="1" x14ac:dyDescent="0.3">
      <c r="A151" s="241"/>
      <c r="B151" s="247"/>
      <c r="C151" s="248" t="s">
        <v>62</v>
      </c>
      <c r="D151" s="248" t="s">
        <v>63</v>
      </c>
      <c r="E151" s="248"/>
      <c r="F151" s="248"/>
      <c r="G151" s="248"/>
      <c r="H151" s="248"/>
      <c r="I151" s="248"/>
      <c r="J151" s="285"/>
      <c r="K151" s="285"/>
      <c r="L151" s="311">
        <v>-78542.658809638931</v>
      </c>
      <c r="M151" s="299"/>
      <c r="N151" s="311">
        <v>-6735.5111669355147</v>
      </c>
      <c r="Q151" s="263"/>
      <c r="R151" s="263"/>
    </row>
    <row r="152" spans="1:18" s="246" customFormat="1" x14ac:dyDescent="0.3">
      <c r="A152" s="241"/>
      <c r="B152" s="247"/>
      <c r="C152" s="248"/>
      <c r="D152" s="248"/>
      <c r="E152" s="248"/>
      <c r="F152" s="248"/>
      <c r="G152" s="248"/>
      <c r="H152" s="248"/>
      <c r="I152" s="248" t="s">
        <v>64</v>
      </c>
      <c r="J152" s="285"/>
      <c r="K152" s="285"/>
      <c r="L152" s="295">
        <v>-1636.3993799062591</v>
      </c>
      <c r="M152" s="251"/>
      <c r="N152" s="295">
        <v>-6806.1000180000001</v>
      </c>
      <c r="Q152" s="263"/>
      <c r="R152" s="263"/>
    </row>
    <row r="153" spans="1:18" s="246" customFormat="1" x14ac:dyDescent="0.3">
      <c r="A153" s="241"/>
      <c r="B153" s="247"/>
      <c r="C153" s="248"/>
      <c r="D153" s="248"/>
      <c r="E153" s="248"/>
      <c r="F153" s="248"/>
      <c r="G153" s="248"/>
      <c r="H153" s="248"/>
      <c r="I153" s="248" t="s">
        <v>65</v>
      </c>
      <c r="J153" s="285"/>
      <c r="K153" s="285"/>
      <c r="L153" s="295">
        <v>-76466.410309710001</v>
      </c>
      <c r="M153" s="251"/>
      <c r="N153" s="295">
        <v>52.183137509061986</v>
      </c>
      <c r="Q153" s="263"/>
      <c r="R153" s="263"/>
    </row>
    <row r="154" spans="1:18" s="246" customFormat="1" x14ac:dyDescent="0.3">
      <c r="A154" s="241"/>
      <c r="B154" s="247"/>
      <c r="C154" s="248"/>
      <c r="D154" s="248"/>
      <c r="E154" s="248"/>
      <c r="F154" s="248"/>
      <c r="G154" s="248"/>
      <c r="H154" s="248"/>
      <c r="I154" s="248" t="s">
        <v>66</v>
      </c>
      <c r="J154" s="285"/>
      <c r="K154" s="285"/>
      <c r="L154" s="295">
        <v>-439.84912002267606</v>
      </c>
      <c r="M154" s="251"/>
      <c r="N154" s="295">
        <v>18.405713555423407</v>
      </c>
      <c r="Q154" s="263"/>
      <c r="R154" s="263"/>
    </row>
    <row r="155" spans="1:18" s="246" customFormat="1" x14ac:dyDescent="0.3">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
      <c r="A156" s="241"/>
      <c r="B156" s="247"/>
      <c r="C156" s="248"/>
      <c r="D156" s="248"/>
      <c r="E156" s="248"/>
      <c r="F156" s="248"/>
      <c r="G156" s="248"/>
      <c r="H156" s="248"/>
      <c r="I156" s="285"/>
      <c r="J156" s="285"/>
      <c r="K156" s="285"/>
      <c r="L156" s="310"/>
      <c r="M156" s="266"/>
      <c r="N156" s="310"/>
      <c r="Q156" s="263"/>
      <c r="R156" s="263"/>
    </row>
    <row r="157" spans="1:18" s="246" customFormat="1" x14ac:dyDescent="0.3">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
      <c r="A158" s="241"/>
      <c r="B158" s="247"/>
      <c r="C158" s="248"/>
      <c r="D158" s="248" t="s">
        <v>41</v>
      </c>
      <c r="E158" s="248"/>
      <c r="F158" s="248"/>
      <c r="G158" s="248"/>
      <c r="H158" s="248"/>
      <c r="I158" s="285"/>
      <c r="J158" s="285"/>
      <c r="K158" s="285"/>
      <c r="L158" s="310"/>
      <c r="M158" s="266"/>
      <c r="N158" s="310"/>
      <c r="Q158" s="263"/>
    </row>
    <row r="159" spans="1:18" s="246" customFormat="1" x14ac:dyDescent="0.3">
      <c r="A159" s="241"/>
      <c r="B159" s="247"/>
      <c r="C159" s="248"/>
      <c r="D159" s="248"/>
      <c r="E159" s="248"/>
      <c r="F159" s="248"/>
      <c r="G159" s="248"/>
      <c r="H159" s="248"/>
      <c r="I159" s="285"/>
      <c r="J159" s="285"/>
      <c r="K159" s="285"/>
      <c r="L159" s="310"/>
      <c r="M159" s="266"/>
      <c r="N159" s="310"/>
      <c r="Q159" s="263"/>
    </row>
    <row r="160" spans="1:18" s="246" customFormat="1" x14ac:dyDescent="0.3">
      <c r="A160" s="314"/>
      <c r="B160" s="315"/>
      <c r="C160" s="316"/>
      <c r="D160" s="316"/>
      <c r="E160" s="316"/>
      <c r="F160" s="316"/>
      <c r="G160" s="316"/>
      <c r="H160" s="316"/>
      <c r="I160" s="317"/>
      <c r="J160" s="317"/>
      <c r="K160" s="317"/>
      <c r="L160" s="318"/>
      <c r="M160" s="319"/>
      <c r="N160" s="318"/>
      <c r="Q160" s="263"/>
    </row>
    <row r="161" spans="1:17" s="246" customFormat="1" x14ac:dyDescent="0.3">
      <c r="A161" s="241"/>
      <c r="B161" s="247"/>
      <c r="C161" s="248"/>
      <c r="D161" s="248"/>
      <c r="E161" s="248"/>
      <c r="F161" s="248"/>
      <c r="G161" s="248"/>
      <c r="H161" s="248"/>
      <c r="I161" s="291"/>
      <c r="J161" s="291"/>
      <c r="K161" s="291"/>
      <c r="L161" s="250"/>
      <c r="M161" s="292"/>
      <c r="N161" s="250"/>
      <c r="Q161" s="263"/>
    </row>
    <row r="162" spans="1:17" s="246" customFormat="1" x14ac:dyDescent="0.3">
      <c r="A162" s="241"/>
      <c r="B162" s="241"/>
      <c r="C162" s="248"/>
      <c r="D162" s="248"/>
      <c r="E162" s="248"/>
      <c r="F162" s="248"/>
      <c r="G162" s="248"/>
      <c r="H162" s="248"/>
      <c r="I162" s="291"/>
      <c r="J162" s="291"/>
      <c r="K162" s="291"/>
      <c r="L162" s="250"/>
      <c r="M162" s="292"/>
      <c r="N162" s="250"/>
      <c r="Q162" s="263"/>
    </row>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3" spans="1:14" customFormat="1" ht="13.2" x14ac:dyDescent="0.25"/>
    <row r="184" spans="1:14" customFormat="1" ht="13.2" x14ac:dyDescent="0.25"/>
    <row r="186" spans="1:14" s="246" customFormat="1" x14ac:dyDescent="0.3">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F186"/>
  <sheetViews>
    <sheetView showGridLines="0" view="pageBreakPreview" zoomScale="85" zoomScaleNormal="8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241" customWidth="1"/>
    <col min="2" max="2" width="5" style="247" customWidth="1"/>
    <col min="3" max="3" width="9.88671875" style="248" customWidth="1"/>
    <col min="4" max="4" width="8.5546875" style="248" customWidth="1"/>
    <col min="5" max="5" width="7.33203125" style="248" customWidth="1"/>
    <col min="6" max="6" width="9.109375" style="248"/>
    <col min="7" max="7" width="9.44140625" style="248" customWidth="1"/>
    <col min="8" max="8" width="11.6640625" style="248" customWidth="1"/>
    <col min="9" max="9" width="21.6640625" style="248" customWidth="1"/>
    <col min="10" max="10" width="14.88671875" style="248" customWidth="1"/>
    <col min="11" max="11" width="5" style="248" customWidth="1"/>
    <col min="12" max="12" width="17.5546875" style="250" customWidth="1"/>
    <col min="13" max="13" width="13.5546875" style="251" bestFit="1" customWidth="1"/>
    <col min="14" max="14" width="16.5546875" style="25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
      <c r="J2" s="249" t="s">
        <v>1</v>
      </c>
      <c r="N2" s="252"/>
    </row>
    <row r="3" spans="1:32" x14ac:dyDescent="0.3">
      <c r="A3" s="253"/>
      <c r="C3" s="254" t="s">
        <v>161</v>
      </c>
      <c r="D3" s="255">
        <v>42491</v>
      </c>
      <c r="E3" s="256"/>
      <c r="F3" s="256"/>
      <c r="G3" s="256"/>
      <c r="I3" s="256"/>
      <c r="J3" s="256"/>
      <c r="K3" s="256"/>
      <c r="L3" s="257" t="s">
        <v>2</v>
      </c>
      <c r="M3" s="258"/>
      <c r="N3" s="257" t="s">
        <v>3</v>
      </c>
    </row>
    <row r="4" spans="1:32" ht="6" customHeight="1" x14ac:dyDescent="0.3">
      <c r="F4" s="256"/>
      <c r="G4" s="256"/>
      <c r="H4" s="256"/>
      <c r="I4" s="256"/>
      <c r="J4" s="256"/>
      <c r="K4" s="256"/>
      <c r="L4" s="259"/>
      <c r="N4" s="259"/>
    </row>
    <row r="5" spans="1:32" ht="12" customHeight="1" x14ac:dyDescent="0.3"/>
    <row r="6" spans="1:32" s="256" customFormat="1" x14ac:dyDescent="0.3">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 x14ac:dyDescent="0.3">
      <c r="B8" s="242" t="s">
        <v>5</v>
      </c>
      <c r="C8" s="241" t="s">
        <v>6</v>
      </c>
      <c r="L8" s="262">
        <v>139957.47920760955</v>
      </c>
      <c r="M8" s="262"/>
      <c r="N8" s="262">
        <v>26560.905700273339</v>
      </c>
      <c r="Q8" s="263"/>
      <c r="R8" s="263"/>
    </row>
    <row r="9" spans="1:32" s="264" customFormat="1" x14ac:dyDescent="0.3">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
      <c r="B10" s="247">
        <v>1</v>
      </c>
      <c r="C10" s="267" t="s">
        <v>7</v>
      </c>
      <c r="L10" s="268">
        <v>100957.53779316481</v>
      </c>
      <c r="M10" s="268"/>
      <c r="N10" s="268">
        <v>12409.79315988614</v>
      </c>
      <c r="Q10" s="263"/>
      <c r="R10" s="263"/>
    </row>
    <row r="11" spans="1:32" ht="7.5" customHeight="1" x14ac:dyDescent="0.3">
      <c r="L11" s="259"/>
      <c r="N11" s="259"/>
      <c r="Q11" s="263"/>
      <c r="R11" s="263"/>
    </row>
    <row r="12" spans="1:32" ht="15.75" customHeight="1" x14ac:dyDescent="0.3">
      <c r="C12" s="248" t="s">
        <v>8</v>
      </c>
      <c r="D12" s="248" t="s">
        <v>9</v>
      </c>
      <c r="L12" s="268">
        <v>100557.33256434319</v>
      </c>
      <c r="N12" s="268">
        <v>11705.731694325979</v>
      </c>
      <c r="Q12" s="263"/>
      <c r="R12" s="263"/>
    </row>
    <row r="13" spans="1:32" ht="7.5" customHeight="1" x14ac:dyDescent="0.3">
      <c r="Q13" s="263"/>
      <c r="R13" s="263"/>
    </row>
    <row r="14" spans="1:32" ht="15" customHeight="1" x14ac:dyDescent="0.3">
      <c r="D14" s="248" t="s">
        <v>10</v>
      </c>
      <c r="L14" s="259">
        <v>98074.678579040061</v>
      </c>
      <c r="N14" s="259">
        <v>8606.4477404700647</v>
      </c>
      <c r="Q14" s="263"/>
      <c r="R14" s="263"/>
    </row>
    <row r="15" spans="1:32" ht="15" customHeight="1" x14ac:dyDescent="0.3">
      <c r="D15" s="269" t="s">
        <v>11</v>
      </c>
      <c r="E15" s="270" t="s">
        <v>12</v>
      </c>
      <c r="L15" s="250">
        <v>95674.351938705979</v>
      </c>
      <c r="N15" s="250">
        <v>8606.4477404700647</v>
      </c>
      <c r="Q15" s="263"/>
      <c r="R15" s="263"/>
    </row>
    <row r="16" spans="1:32" ht="15" customHeight="1" x14ac:dyDescent="0.3">
      <c r="D16" s="269" t="s">
        <v>13</v>
      </c>
      <c r="E16" s="248" t="s">
        <v>14</v>
      </c>
      <c r="L16" s="250">
        <v>0</v>
      </c>
      <c r="N16" s="250">
        <v>0</v>
      </c>
      <c r="Q16" s="263"/>
      <c r="R16" s="263"/>
    </row>
    <row r="17" spans="1:18" s="246" customFormat="1" ht="15" customHeight="1" x14ac:dyDescent="0.3">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
      <c r="A19" s="248"/>
      <c r="B19" s="248"/>
      <c r="C19" s="248"/>
      <c r="D19" s="269" t="s">
        <v>17</v>
      </c>
      <c r="E19" s="248" t="s">
        <v>18</v>
      </c>
      <c r="F19" s="248"/>
      <c r="G19" s="248"/>
      <c r="H19" s="248"/>
      <c r="I19" s="248"/>
      <c r="J19" s="248"/>
      <c r="K19" s="248"/>
      <c r="L19" s="250">
        <v>2400.3266403340804</v>
      </c>
      <c r="M19" s="251"/>
      <c r="N19" s="250">
        <v>0</v>
      </c>
      <c r="Q19" s="263"/>
      <c r="R19" s="263"/>
    </row>
    <row r="20" spans="1:18" s="246" customFormat="1" ht="15" customHeight="1" x14ac:dyDescent="0.3">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
      <c r="A21" s="248"/>
      <c r="B21" s="248"/>
      <c r="C21" s="248"/>
      <c r="D21" s="248"/>
      <c r="E21" s="248"/>
      <c r="F21" s="271" t="s">
        <v>16</v>
      </c>
      <c r="G21" s="248"/>
      <c r="H21" s="248"/>
      <c r="I21" s="248"/>
      <c r="J21" s="248"/>
      <c r="K21" s="248"/>
      <c r="L21" s="272">
        <v>2400.3266403340804</v>
      </c>
      <c r="M21" s="273"/>
      <c r="N21" s="272">
        <v>0</v>
      </c>
      <c r="Q21" s="263"/>
      <c r="R21" s="263"/>
    </row>
    <row r="22" spans="1:18" s="246" customFormat="1" ht="7.5" customHeight="1" x14ac:dyDescent="0.3">
      <c r="A22" s="248"/>
      <c r="B22" s="248"/>
      <c r="C22" s="248"/>
      <c r="D22" s="248"/>
      <c r="E22" s="248"/>
      <c r="F22" s="271"/>
      <c r="G22" s="248"/>
      <c r="H22" s="248"/>
      <c r="I22" s="248"/>
      <c r="J22" s="248"/>
      <c r="K22" s="248"/>
      <c r="L22" s="272"/>
      <c r="M22" s="273"/>
      <c r="N22" s="272"/>
      <c r="Q22" s="263"/>
      <c r="R22" s="263"/>
    </row>
    <row r="23" spans="1:18" s="246" customFormat="1" ht="14.4" x14ac:dyDescent="0.3">
      <c r="A23" s="248"/>
      <c r="B23" s="248"/>
      <c r="C23" s="248"/>
      <c r="D23" s="248" t="s">
        <v>19</v>
      </c>
      <c r="E23" s="248"/>
      <c r="F23" s="248"/>
      <c r="G23" s="248"/>
      <c r="H23" s="248"/>
      <c r="I23" s="248"/>
      <c r="J23" s="248"/>
      <c r="K23" s="248"/>
      <c r="L23" s="259">
        <v>2482.6539853031281</v>
      </c>
      <c r="M23" s="261"/>
      <c r="N23" s="259">
        <v>3099.2839538559151</v>
      </c>
      <c r="Q23" s="263"/>
      <c r="R23" s="263"/>
    </row>
    <row r="24" spans="1:18" s="246" customFormat="1" ht="15" customHeight="1" x14ac:dyDescent="0.3">
      <c r="A24" s="248"/>
      <c r="B24" s="248"/>
      <c r="C24" s="248"/>
      <c r="D24" s="269" t="s">
        <v>11</v>
      </c>
      <c r="E24" s="270" t="s">
        <v>12</v>
      </c>
      <c r="F24" s="248"/>
      <c r="G24" s="248"/>
      <c r="H24" s="248"/>
      <c r="I24" s="248"/>
      <c r="J24" s="248"/>
      <c r="K24" s="248"/>
      <c r="L24" s="250">
        <v>1481.7215768773042</v>
      </c>
      <c r="M24" s="251"/>
      <c r="N24" s="250">
        <v>3099.2839538559151</v>
      </c>
      <c r="Q24" s="263"/>
      <c r="R24" s="263"/>
    </row>
    <row r="25" spans="1:18" s="246" customFormat="1" ht="15" customHeight="1" x14ac:dyDescent="0.3">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
      <c r="A28" s="248"/>
      <c r="B28" s="248"/>
      <c r="C28" s="248"/>
      <c r="D28" s="269" t="s">
        <v>17</v>
      </c>
      <c r="E28" s="248" t="s">
        <v>18</v>
      </c>
      <c r="F28" s="248"/>
      <c r="G28" s="248"/>
      <c r="H28" s="248"/>
      <c r="I28" s="248"/>
      <c r="J28" s="248"/>
      <c r="K28" s="248"/>
      <c r="L28" s="250">
        <v>1000.932408425824</v>
      </c>
      <c r="M28" s="251"/>
      <c r="N28" s="250">
        <v>0</v>
      </c>
      <c r="Q28" s="263"/>
      <c r="R28" s="263"/>
    </row>
    <row r="29" spans="1:18" s="246" customFormat="1" ht="15" customHeight="1" x14ac:dyDescent="0.3">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
      <c r="A30" s="274"/>
      <c r="B30" s="248"/>
      <c r="C30" s="248"/>
      <c r="D30" s="248"/>
      <c r="E30" s="248"/>
      <c r="F30" s="271" t="s">
        <v>16</v>
      </c>
      <c r="G30" s="248"/>
      <c r="H30" s="248"/>
      <c r="I30" s="248"/>
      <c r="J30" s="248"/>
      <c r="K30" s="248"/>
      <c r="L30" s="272">
        <v>1000.932408425824</v>
      </c>
      <c r="M30" s="273"/>
      <c r="N30" s="272">
        <v>0</v>
      </c>
      <c r="Q30" s="263"/>
      <c r="R30" s="263"/>
    </row>
    <row r="31" spans="1:18" s="246" customFormat="1" ht="14.4" x14ac:dyDescent="0.3">
      <c r="A31" s="248"/>
      <c r="B31" s="248"/>
      <c r="C31" s="248"/>
      <c r="D31" s="248"/>
      <c r="E31" s="248"/>
      <c r="F31" s="248"/>
      <c r="G31" s="248"/>
      <c r="H31" s="248"/>
      <c r="I31" s="248"/>
      <c r="J31" s="248"/>
      <c r="K31" s="248"/>
      <c r="L31" s="259"/>
      <c r="M31" s="251"/>
      <c r="N31" s="259"/>
      <c r="Q31" s="263"/>
      <c r="R31" s="263"/>
    </row>
    <row r="32" spans="1:18" s="246" customFormat="1" ht="15" customHeight="1" x14ac:dyDescent="0.3">
      <c r="A32" s="248"/>
      <c r="B32" s="248"/>
      <c r="C32" s="248" t="s">
        <v>20</v>
      </c>
      <c r="D32" s="248" t="s">
        <v>80</v>
      </c>
      <c r="E32" s="248"/>
      <c r="F32" s="271"/>
      <c r="G32" s="248"/>
      <c r="H32" s="248"/>
      <c r="I32" s="248"/>
      <c r="J32" s="248"/>
      <c r="K32" s="248"/>
      <c r="L32" s="259">
        <v>400.20522882161788</v>
      </c>
      <c r="M32" s="261"/>
      <c r="N32" s="259">
        <v>704.06146556016051</v>
      </c>
      <c r="Q32" s="263"/>
      <c r="R32" s="263"/>
    </row>
    <row r="33" spans="1:18" s="246" customFormat="1" ht="7.5" customHeight="1" x14ac:dyDescent="0.3">
      <c r="A33" s="248"/>
      <c r="B33" s="247"/>
      <c r="C33" s="248"/>
      <c r="D33" s="248"/>
      <c r="E33" s="248"/>
      <c r="F33" s="248"/>
      <c r="G33" s="248"/>
      <c r="H33" s="248"/>
      <c r="I33" s="248"/>
      <c r="J33" s="248"/>
      <c r="K33" s="248"/>
      <c r="L33" s="259"/>
      <c r="M33" s="251"/>
      <c r="N33" s="259"/>
      <c r="Q33" s="263"/>
      <c r="R33" s="263"/>
    </row>
    <row r="34" spans="1:18" s="246" customFormat="1" ht="14.4" x14ac:dyDescent="0.3">
      <c r="A34" s="248"/>
      <c r="B34" s="247"/>
      <c r="C34" s="248"/>
      <c r="D34" s="269" t="s">
        <v>11</v>
      </c>
      <c r="E34" s="248" t="s">
        <v>21</v>
      </c>
      <c r="F34" s="248"/>
      <c r="G34" s="248"/>
      <c r="H34" s="248"/>
      <c r="I34" s="248"/>
      <c r="J34" s="248"/>
      <c r="K34" s="248"/>
      <c r="L34" s="250">
        <v>383.22055688677176</v>
      </c>
      <c r="M34" s="251"/>
      <c r="N34" s="250">
        <v>701.32239250945929</v>
      </c>
      <c r="Q34" s="263"/>
      <c r="R34" s="263"/>
    </row>
    <row r="35" spans="1:18" s="246" customFormat="1" ht="14.4" x14ac:dyDescent="0.3">
      <c r="A35" s="248"/>
      <c r="B35" s="247"/>
      <c r="C35" s="248"/>
      <c r="D35" s="269" t="s">
        <v>13</v>
      </c>
      <c r="E35" s="248" t="s">
        <v>22</v>
      </c>
      <c r="F35" s="248"/>
      <c r="G35" s="248"/>
      <c r="H35" s="248"/>
      <c r="I35" s="248"/>
      <c r="J35" s="248"/>
      <c r="K35" s="248"/>
      <c r="L35" s="250">
        <v>0.62364513931799004</v>
      </c>
      <c r="M35" s="251"/>
      <c r="N35" s="250">
        <v>9.0677453964862487E-3</v>
      </c>
      <c r="Q35" s="263"/>
      <c r="R35" s="263"/>
    </row>
    <row r="36" spans="1:18" s="246" customFormat="1" ht="15.75" customHeight="1" x14ac:dyDescent="0.3">
      <c r="A36" s="248"/>
      <c r="B36" s="247"/>
      <c r="C36" s="248"/>
      <c r="D36" s="248"/>
      <c r="E36" s="248"/>
      <c r="F36" s="271" t="s">
        <v>15</v>
      </c>
      <c r="G36" s="248"/>
      <c r="H36" s="248"/>
      <c r="I36" s="248"/>
      <c r="J36" s="248"/>
      <c r="K36" s="248"/>
      <c r="L36" s="275">
        <v>0.62364313931799009</v>
      </c>
      <c r="M36" s="251"/>
      <c r="N36" s="275">
        <v>9.0677453964862487E-3</v>
      </c>
      <c r="Q36" s="263"/>
      <c r="R36" s="263"/>
    </row>
    <row r="37" spans="1:18" s="246" customFormat="1" ht="14.4" x14ac:dyDescent="0.3">
      <c r="A37" s="248"/>
      <c r="B37" s="247"/>
      <c r="C37" s="248"/>
      <c r="D37" s="248"/>
      <c r="E37" s="248"/>
      <c r="F37" s="271" t="s">
        <v>16</v>
      </c>
      <c r="G37" s="248"/>
      <c r="H37" s="248"/>
      <c r="I37" s="248"/>
      <c r="J37" s="248"/>
      <c r="K37" s="248"/>
      <c r="L37" s="275">
        <v>1.9999999999999999E-6</v>
      </c>
      <c r="M37" s="251"/>
      <c r="N37" s="275">
        <v>0</v>
      </c>
      <c r="Q37" s="263"/>
      <c r="R37" s="263"/>
    </row>
    <row r="38" spans="1:18" s="246" customFormat="1" ht="14.4" x14ac:dyDescent="0.3">
      <c r="A38" s="248"/>
      <c r="B38" s="247"/>
      <c r="C38" s="248"/>
      <c r="D38" s="269" t="s">
        <v>17</v>
      </c>
      <c r="E38" s="248" t="s">
        <v>23</v>
      </c>
      <c r="F38" s="248"/>
      <c r="G38" s="248"/>
      <c r="H38" s="248"/>
      <c r="I38" s="248"/>
      <c r="J38" s="248"/>
      <c r="K38" s="248"/>
      <c r="L38" s="250">
        <v>16.361026795528119</v>
      </c>
      <c r="M38" s="251"/>
      <c r="N38" s="250">
        <v>2.7300053053047657</v>
      </c>
      <c r="Q38" s="263"/>
      <c r="R38" s="263"/>
    </row>
    <row r="39" spans="1:18" s="246" customFormat="1" ht="14.4" x14ac:dyDescent="0.3">
      <c r="A39" s="248"/>
      <c r="B39" s="247"/>
      <c r="C39" s="248"/>
      <c r="D39" s="248"/>
      <c r="E39" s="248"/>
      <c r="F39" s="271" t="s">
        <v>15</v>
      </c>
      <c r="G39" s="248"/>
      <c r="H39" s="248"/>
      <c r="I39" s="248"/>
      <c r="J39" s="248"/>
      <c r="K39" s="248"/>
      <c r="L39" s="275">
        <v>7.0504689816625987</v>
      </c>
      <c r="M39" s="251"/>
      <c r="N39" s="275">
        <v>0</v>
      </c>
      <c r="Q39" s="263"/>
      <c r="R39" s="263"/>
    </row>
    <row r="40" spans="1:18" s="246" customFormat="1" ht="14.4" x14ac:dyDescent="0.3">
      <c r="A40" s="248"/>
      <c r="B40" s="247"/>
      <c r="C40" s="248"/>
      <c r="D40" s="248"/>
      <c r="E40" s="248"/>
      <c r="F40" s="271" t="s">
        <v>16</v>
      </c>
      <c r="G40" s="248"/>
      <c r="H40" s="248"/>
      <c r="I40" s="248"/>
      <c r="J40" s="248"/>
      <c r="K40" s="248"/>
      <c r="L40" s="275">
        <v>9.3105578138655201</v>
      </c>
      <c r="M40" s="251"/>
      <c r="N40" s="275">
        <v>2.7300053053047657</v>
      </c>
      <c r="Q40" s="263"/>
      <c r="R40" s="263"/>
    </row>
    <row r="41" spans="1:18" s="246" customFormat="1" ht="7.5" customHeight="1" x14ac:dyDescent="0.3">
      <c r="A41" s="248"/>
      <c r="B41" s="247"/>
      <c r="C41" s="248"/>
      <c r="D41" s="248"/>
      <c r="E41" s="248"/>
      <c r="F41" s="248"/>
      <c r="G41" s="248"/>
      <c r="H41" s="248"/>
      <c r="I41" s="248"/>
      <c r="J41" s="248"/>
      <c r="K41" s="248"/>
      <c r="L41" s="275"/>
      <c r="M41" s="251"/>
      <c r="N41" s="275"/>
      <c r="Q41" s="263"/>
      <c r="R41" s="263"/>
    </row>
    <row r="42" spans="1:18" s="246" customFormat="1" ht="14.4" x14ac:dyDescent="0.3">
      <c r="A42" s="248"/>
      <c r="B42" s="247"/>
      <c r="C42" s="248"/>
      <c r="D42" s="269"/>
      <c r="E42" s="248"/>
      <c r="F42" s="248"/>
      <c r="G42" s="248"/>
      <c r="H42" s="248"/>
      <c r="I42" s="248"/>
      <c r="J42" s="248"/>
      <c r="K42" s="248"/>
      <c r="L42" s="250"/>
      <c r="M42" s="276"/>
      <c r="N42" s="250"/>
      <c r="Q42" s="263"/>
      <c r="R42" s="263"/>
    </row>
    <row r="43" spans="1:18" s="246" customFormat="1" ht="7.5" customHeight="1" x14ac:dyDescent="0.3">
      <c r="A43" s="248"/>
      <c r="B43" s="247"/>
      <c r="C43" s="248"/>
      <c r="D43" s="248"/>
      <c r="E43" s="248"/>
      <c r="F43" s="248"/>
      <c r="G43" s="248"/>
      <c r="H43" s="248"/>
      <c r="I43" s="248"/>
      <c r="J43" s="248"/>
      <c r="K43" s="248"/>
      <c r="L43" s="259"/>
      <c r="M43" s="251"/>
      <c r="N43" s="259"/>
      <c r="Q43" s="263"/>
      <c r="R43" s="263"/>
    </row>
    <row r="44" spans="1:18" s="246" customFormat="1" ht="14.4" x14ac:dyDescent="0.3">
      <c r="A44" s="248"/>
      <c r="B44" s="247">
        <v>2</v>
      </c>
      <c r="C44" s="267" t="s">
        <v>24</v>
      </c>
      <c r="D44" s="248"/>
      <c r="E44" s="248"/>
      <c r="F44" s="248"/>
      <c r="G44" s="248"/>
      <c r="H44" s="248"/>
      <c r="I44" s="248"/>
      <c r="J44" s="248"/>
      <c r="K44" s="248"/>
      <c r="L44" s="268">
        <v>7301.1165537275492</v>
      </c>
      <c r="M44" s="251"/>
      <c r="N44" s="277">
        <v>0</v>
      </c>
      <c r="Q44" s="263"/>
      <c r="R44" s="263"/>
    </row>
    <row r="45" spans="1:18" s="246" customFormat="1" x14ac:dyDescent="0.3">
      <c r="A45" s="241"/>
      <c r="B45" s="247"/>
      <c r="C45" s="248"/>
      <c r="D45" s="248"/>
      <c r="E45" s="248"/>
      <c r="F45" s="248"/>
      <c r="G45" s="248"/>
      <c r="H45" s="248"/>
      <c r="I45" s="248"/>
      <c r="J45" s="248"/>
      <c r="K45" s="248"/>
      <c r="L45" s="250"/>
      <c r="M45" s="251"/>
      <c r="N45" s="250"/>
      <c r="Q45" s="263"/>
      <c r="R45" s="263"/>
    </row>
    <row r="46" spans="1:18" s="246" customFormat="1" ht="14.4" x14ac:dyDescent="0.3">
      <c r="A46" s="248"/>
      <c r="B46" s="247">
        <v>3</v>
      </c>
      <c r="C46" s="267" t="s">
        <v>25</v>
      </c>
      <c r="D46" s="248"/>
      <c r="E46" s="248"/>
      <c r="F46" s="248"/>
      <c r="G46" s="248"/>
      <c r="H46" s="248"/>
      <c r="I46" s="248"/>
      <c r="J46" s="248"/>
      <c r="K46" s="248"/>
      <c r="L46" s="268">
        <v>10302.040554102094</v>
      </c>
      <c r="M46" s="251"/>
      <c r="N46" s="277">
        <v>0</v>
      </c>
      <c r="Q46" s="263"/>
      <c r="R46" s="263"/>
    </row>
    <row r="47" spans="1:18" s="246" customFormat="1" ht="14.4" x14ac:dyDescent="0.3">
      <c r="A47" s="248"/>
      <c r="B47" s="247"/>
      <c r="C47" s="267"/>
      <c r="D47" s="248"/>
      <c r="E47" s="248"/>
      <c r="F47" s="248"/>
      <c r="G47" s="248"/>
      <c r="H47" s="248"/>
      <c r="I47" s="248"/>
      <c r="J47" s="248"/>
      <c r="K47" s="248"/>
      <c r="L47" s="250"/>
      <c r="M47" s="251"/>
      <c r="N47" s="250"/>
      <c r="Q47" s="263"/>
      <c r="R47" s="263"/>
    </row>
    <row r="48" spans="1:18" s="246" customFormat="1" ht="14.4" x14ac:dyDescent="0.3">
      <c r="A48" s="248"/>
      <c r="B48" s="247">
        <v>4</v>
      </c>
      <c r="C48" s="267" t="s">
        <v>26</v>
      </c>
      <c r="D48" s="248"/>
      <c r="E48" s="248"/>
      <c r="F48" s="248"/>
      <c r="G48" s="248"/>
      <c r="H48" s="253"/>
      <c r="I48" s="248" t="s">
        <v>27</v>
      </c>
      <c r="J48" s="248"/>
      <c r="K48" s="248"/>
      <c r="L48" s="268">
        <v>12097.950638244205</v>
      </c>
      <c r="M48" s="251"/>
      <c r="N48" s="268">
        <v>0</v>
      </c>
      <c r="Q48" s="263"/>
      <c r="R48" s="263"/>
    </row>
    <row r="49" spans="2:32" s="248" customFormat="1" ht="14.4" x14ac:dyDescent="0.3">
      <c r="B49" s="247"/>
      <c r="C49" s="264"/>
      <c r="H49" s="253"/>
      <c r="I49" s="248" t="s">
        <v>28</v>
      </c>
      <c r="L49" s="278">
        <v>9976042.6840000004</v>
      </c>
      <c r="M49" s="251"/>
      <c r="N49" s="278">
        <v>0</v>
      </c>
      <c r="O49" s="246"/>
      <c r="P49" s="246"/>
      <c r="Q49" s="263"/>
      <c r="R49" s="263"/>
      <c r="S49" s="246"/>
      <c r="T49" s="246"/>
      <c r="U49" s="246"/>
      <c r="V49" s="246"/>
      <c r="W49" s="246"/>
      <c r="X49" s="246"/>
      <c r="Y49" s="246"/>
      <c r="Z49" s="246"/>
      <c r="AA49" s="246"/>
      <c r="AB49" s="246"/>
      <c r="AC49" s="246"/>
      <c r="AD49" s="246"/>
      <c r="AE49" s="246"/>
      <c r="AF49" s="246"/>
    </row>
    <row r="50" spans="2:32" s="248" customFormat="1" ht="14.4" x14ac:dyDescent="0.3">
      <c r="B50" s="247"/>
      <c r="C50" s="264"/>
      <c r="L50" s="250"/>
      <c r="M50" s="251"/>
      <c r="N50" s="250"/>
      <c r="O50" s="246"/>
      <c r="P50" s="246"/>
      <c r="Q50" s="263"/>
      <c r="R50" s="263"/>
      <c r="S50" s="246"/>
      <c r="T50" s="246"/>
      <c r="U50" s="246"/>
      <c r="V50" s="246"/>
      <c r="W50" s="246"/>
      <c r="X50" s="246"/>
      <c r="Y50" s="246"/>
      <c r="Z50" s="246"/>
      <c r="AA50" s="246"/>
      <c r="AB50" s="246"/>
      <c r="AC50" s="246"/>
      <c r="AD50" s="246"/>
      <c r="AE50" s="246"/>
      <c r="AF50" s="246"/>
    </row>
    <row r="51" spans="2:32" s="248" customFormat="1" ht="14.4" x14ac:dyDescent="0.3">
      <c r="B51" s="247">
        <v>5</v>
      </c>
      <c r="C51" s="267" t="s">
        <v>93</v>
      </c>
      <c r="G51" s="253"/>
      <c r="L51" s="268">
        <v>9298.8336683708985</v>
      </c>
      <c r="M51" s="251"/>
      <c r="N51" s="268">
        <v>14151.112540387199</v>
      </c>
      <c r="O51" s="246"/>
      <c r="P51" s="246"/>
      <c r="Q51" s="263"/>
      <c r="R51" s="263"/>
      <c r="S51" s="246"/>
      <c r="T51" s="246"/>
      <c r="U51" s="246"/>
      <c r="V51" s="246"/>
      <c r="W51" s="246"/>
      <c r="X51" s="246"/>
      <c r="Y51" s="246"/>
      <c r="Z51" s="246"/>
      <c r="AA51" s="246"/>
      <c r="AB51" s="246"/>
      <c r="AC51" s="246"/>
      <c r="AD51" s="246"/>
      <c r="AE51" s="246"/>
      <c r="AF51" s="246"/>
    </row>
    <row r="52" spans="2:32" s="248" customFormat="1" ht="7.5" customHeight="1" x14ac:dyDescent="0.3">
      <c r="B52" s="247"/>
      <c r="C52" s="256"/>
      <c r="G52" s="253"/>
      <c r="L52" s="259"/>
      <c r="M52" s="251"/>
      <c r="N52" s="259"/>
      <c r="O52" s="246"/>
      <c r="P52" s="246"/>
      <c r="Q52" s="263"/>
      <c r="R52" s="263"/>
      <c r="S52" s="246"/>
      <c r="T52" s="246"/>
      <c r="U52" s="246"/>
      <c r="V52" s="246"/>
      <c r="W52" s="246"/>
      <c r="X52" s="246"/>
      <c r="Y52" s="246"/>
      <c r="Z52" s="246"/>
      <c r="AA52" s="246"/>
      <c r="AB52" s="246"/>
      <c r="AC52" s="246"/>
      <c r="AD52" s="246"/>
      <c r="AE52" s="246"/>
      <c r="AF52" s="246"/>
    </row>
    <row r="53" spans="2:32" s="248" customFormat="1" ht="15.75" customHeight="1" x14ac:dyDescent="0.3">
      <c r="B53" s="247"/>
      <c r="C53" s="256"/>
      <c r="E53" s="279" t="s">
        <v>29</v>
      </c>
      <c r="F53" s="248" t="s">
        <v>82</v>
      </c>
      <c r="G53" s="253"/>
      <c r="L53" s="280">
        <v>0</v>
      </c>
      <c r="M53" s="281"/>
      <c r="N53" s="280">
        <v>0</v>
      </c>
      <c r="O53" s="246"/>
      <c r="P53" s="246"/>
      <c r="Q53" s="263"/>
      <c r="R53" s="263"/>
      <c r="S53" s="246"/>
      <c r="T53" s="246"/>
      <c r="U53" s="246"/>
      <c r="V53" s="246"/>
      <c r="W53" s="246"/>
      <c r="X53" s="246"/>
      <c r="Y53" s="246"/>
      <c r="Z53" s="246"/>
      <c r="AA53" s="246"/>
      <c r="AB53" s="246"/>
      <c r="AC53" s="246"/>
      <c r="AD53" s="246"/>
      <c r="AE53" s="246"/>
      <c r="AF53" s="246"/>
    </row>
    <row r="54" spans="2:32" s="248" customFormat="1" ht="15.75" customHeight="1" x14ac:dyDescent="0.3">
      <c r="B54" s="247"/>
      <c r="C54" s="256"/>
      <c r="F54" s="248" t="s">
        <v>157</v>
      </c>
      <c r="G54" s="253"/>
      <c r="L54" s="282">
        <v>0</v>
      </c>
      <c r="M54" s="251"/>
      <c r="N54" s="282">
        <v>0</v>
      </c>
      <c r="O54" s="246"/>
      <c r="P54" s="246"/>
      <c r="Q54" s="263"/>
      <c r="R54" s="263"/>
      <c r="S54" s="246"/>
      <c r="T54" s="246"/>
      <c r="U54" s="246"/>
      <c r="V54" s="246"/>
      <c r="W54" s="246"/>
      <c r="X54" s="246"/>
      <c r="Y54" s="246"/>
      <c r="Z54" s="246"/>
      <c r="AA54" s="246"/>
      <c r="AB54" s="246"/>
      <c r="AC54" s="246"/>
      <c r="AD54" s="246"/>
      <c r="AE54" s="246"/>
      <c r="AF54" s="246"/>
    </row>
    <row r="55" spans="2:32" s="248" customFormat="1" ht="15.75" customHeight="1" x14ac:dyDescent="0.3">
      <c r="B55" s="247"/>
      <c r="C55" s="256"/>
      <c r="G55" s="253" t="s">
        <v>30</v>
      </c>
      <c r="L55" s="283">
        <v>0</v>
      </c>
      <c r="M55" s="284"/>
      <c r="N55" s="283">
        <v>0</v>
      </c>
      <c r="O55" s="246"/>
      <c r="P55" s="246"/>
      <c r="Q55" s="263"/>
      <c r="R55" s="263"/>
      <c r="S55" s="246"/>
      <c r="T55" s="246"/>
      <c r="U55" s="246"/>
      <c r="V55" s="246"/>
      <c r="W55" s="246"/>
      <c r="X55" s="246"/>
      <c r="Y55" s="246"/>
      <c r="Z55" s="246"/>
      <c r="AA55" s="246"/>
      <c r="AB55" s="246"/>
      <c r="AC55" s="246"/>
      <c r="AD55" s="246"/>
      <c r="AE55" s="246"/>
      <c r="AF55" s="246"/>
    </row>
    <row r="56" spans="2:32" s="248" customFormat="1" ht="15.75" customHeight="1" x14ac:dyDescent="0.3">
      <c r="B56" s="247"/>
      <c r="C56" s="256"/>
      <c r="F56" s="248" t="s">
        <v>31</v>
      </c>
      <c r="G56" s="253"/>
      <c r="L56" s="250">
        <v>9298.8336683708985</v>
      </c>
      <c r="M56" s="284"/>
      <c r="N56" s="250">
        <v>14151.112540387199</v>
      </c>
      <c r="O56" s="246"/>
      <c r="P56" s="246"/>
      <c r="Q56" s="263"/>
      <c r="R56" s="263"/>
      <c r="S56" s="246"/>
      <c r="T56" s="246"/>
      <c r="U56" s="246"/>
      <c r="V56" s="246"/>
      <c r="W56" s="246"/>
      <c r="X56" s="246"/>
      <c r="Y56" s="246"/>
      <c r="Z56" s="246"/>
      <c r="AA56" s="246"/>
      <c r="AB56" s="246"/>
      <c r="AC56" s="246"/>
      <c r="AD56" s="246"/>
      <c r="AE56" s="246"/>
      <c r="AF56" s="246"/>
    </row>
    <row r="57" spans="2:32" s="285" customFormat="1" ht="15.75" customHeight="1" x14ac:dyDescent="0.3">
      <c r="G57" s="253" t="s">
        <v>30</v>
      </c>
      <c r="L57" s="272">
        <v>945.90502659728099</v>
      </c>
      <c r="M57" s="284"/>
      <c r="N57" s="272">
        <v>6108.0540314899818</v>
      </c>
      <c r="O57" s="246"/>
      <c r="P57" s="246"/>
      <c r="Q57" s="263"/>
      <c r="R57" s="263"/>
      <c r="S57" s="246"/>
      <c r="T57" s="246"/>
      <c r="U57" s="246"/>
      <c r="V57" s="246"/>
      <c r="W57" s="246"/>
      <c r="X57" s="246"/>
      <c r="Y57" s="246"/>
      <c r="Z57" s="246"/>
      <c r="AA57" s="246"/>
      <c r="AB57" s="246"/>
      <c r="AC57" s="246"/>
      <c r="AD57" s="246"/>
      <c r="AE57" s="246"/>
      <c r="AF57" s="246"/>
    </row>
    <row r="58" spans="2:32" s="248" customFormat="1" ht="14.4" x14ac:dyDescent="0.3">
      <c r="B58" s="247"/>
      <c r="L58" s="250"/>
      <c r="M58" s="251"/>
      <c r="N58" s="250"/>
      <c r="O58" s="246"/>
      <c r="P58" s="246"/>
      <c r="Q58" s="263"/>
      <c r="R58" s="263"/>
      <c r="S58" s="246"/>
      <c r="T58" s="246"/>
      <c r="U58" s="246"/>
      <c r="V58" s="246"/>
      <c r="W58" s="246"/>
      <c r="X58" s="246"/>
      <c r="Y58" s="246"/>
      <c r="Z58" s="246"/>
      <c r="AA58" s="246"/>
      <c r="AB58" s="246"/>
      <c r="AC58" s="246"/>
      <c r="AD58" s="246"/>
      <c r="AE58" s="246"/>
      <c r="AF58" s="246"/>
    </row>
    <row r="59" spans="2:32" s="248" customFormat="1" ht="54.75" customHeight="1" x14ac:dyDescent="0.3">
      <c r="B59" s="242" t="s">
        <v>32</v>
      </c>
      <c r="C59" s="241" t="s">
        <v>33</v>
      </c>
      <c r="L59" s="259">
        <v>2926.7612926830502</v>
      </c>
      <c r="M59" s="261"/>
      <c r="N59" s="259">
        <v>0</v>
      </c>
      <c r="O59" s="246"/>
      <c r="P59" s="246"/>
      <c r="Q59" s="263"/>
      <c r="R59" s="263"/>
      <c r="S59" s="246"/>
      <c r="T59" s="246"/>
      <c r="U59" s="246"/>
      <c r="V59" s="246"/>
      <c r="W59" s="246"/>
      <c r="X59" s="246"/>
      <c r="Y59" s="246"/>
      <c r="Z59" s="246"/>
      <c r="AA59" s="246"/>
      <c r="AB59" s="246"/>
      <c r="AC59" s="246"/>
      <c r="AD59" s="246"/>
      <c r="AE59" s="246"/>
      <c r="AF59" s="246"/>
    </row>
    <row r="60" spans="2:32" s="248" customFormat="1" ht="14.4" x14ac:dyDescent="0.3">
      <c r="B60" s="247"/>
      <c r="E60" s="279" t="s">
        <v>29</v>
      </c>
      <c r="G60" s="286" t="s">
        <v>105</v>
      </c>
      <c r="H60" s="286"/>
      <c r="I60" s="286"/>
      <c r="J60" s="286"/>
      <c r="K60" s="286"/>
      <c r="L60" s="280">
        <v>0</v>
      </c>
      <c r="M60" s="281"/>
      <c r="N60" s="280">
        <v>0</v>
      </c>
      <c r="O60" s="246"/>
      <c r="P60" s="246"/>
      <c r="Q60" s="263"/>
      <c r="R60" s="263"/>
      <c r="S60" s="246"/>
      <c r="T60" s="246"/>
      <c r="U60" s="246"/>
      <c r="V60" s="246"/>
      <c r="W60" s="246"/>
      <c r="X60" s="246"/>
      <c r="Y60" s="246"/>
      <c r="Z60" s="246"/>
      <c r="AA60" s="246"/>
      <c r="AB60" s="246"/>
      <c r="AC60" s="246"/>
      <c r="AD60" s="246"/>
      <c r="AE60" s="246"/>
      <c r="AF60" s="246"/>
    </row>
    <row r="61" spans="2:32" s="248" customFormat="1" ht="14.4" x14ac:dyDescent="0.3">
      <c r="B61" s="247"/>
      <c r="G61" s="286" t="s">
        <v>75</v>
      </c>
      <c r="H61" s="286"/>
      <c r="I61" s="286"/>
      <c r="J61" s="286"/>
      <c r="K61" s="286"/>
      <c r="L61" s="280">
        <v>0</v>
      </c>
      <c r="M61" s="281"/>
      <c r="N61" s="280">
        <v>0</v>
      </c>
      <c r="O61" s="246"/>
      <c r="P61" s="246"/>
      <c r="Q61" s="263"/>
      <c r="R61" s="263"/>
      <c r="S61" s="246"/>
      <c r="T61" s="246"/>
      <c r="U61" s="246"/>
      <c r="V61" s="246"/>
      <c r="W61" s="246"/>
      <c r="X61" s="246"/>
      <c r="Y61" s="246"/>
      <c r="Z61" s="246"/>
      <c r="AA61" s="246"/>
      <c r="AB61" s="246"/>
      <c r="AC61" s="246"/>
      <c r="AD61" s="246"/>
      <c r="AE61" s="246"/>
      <c r="AF61" s="246"/>
    </row>
    <row r="62" spans="2:32" s="248" customFormat="1" ht="14.4" x14ac:dyDescent="0.3">
      <c r="B62" s="247"/>
      <c r="G62" s="286" t="s">
        <v>180</v>
      </c>
      <c r="H62" s="286"/>
      <c r="I62" s="286"/>
      <c r="J62" s="286"/>
      <c r="K62" s="286"/>
      <c r="L62" s="280">
        <v>0</v>
      </c>
      <c r="M62" s="281"/>
      <c r="N62" s="280">
        <v>0</v>
      </c>
      <c r="O62" s="246"/>
      <c r="P62" s="246"/>
      <c r="Q62" s="263"/>
      <c r="R62" s="263"/>
      <c r="S62" s="246"/>
      <c r="T62" s="246"/>
      <c r="U62" s="246"/>
      <c r="V62" s="246"/>
      <c r="W62" s="246"/>
      <c r="X62" s="246"/>
      <c r="Y62" s="246"/>
      <c r="Z62" s="246"/>
      <c r="AA62" s="246"/>
      <c r="AB62" s="246"/>
      <c r="AC62" s="246"/>
      <c r="AD62" s="246"/>
      <c r="AE62" s="246"/>
      <c r="AF62" s="246"/>
    </row>
    <row r="63" spans="2:32" s="248" customFormat="1" ht="14.4" x14ac:dyDescent="0.3">
      <c r="B63" s="247"/>
      <c r="G63" s="248" t="s">
        <v>31</v>
      </c>
      <c r="H63" s="286"/>
      <c r="I63" s="286"/>
      <c r="J63" s="286"/>
      <c r="K63" s="286"/>
      <c r="L63" s="287">
        <v>2926.7612926830502</v>
      </c>
      <c r="M63" s="287"/>
      <c r="N63" s="288"/>
      <c r="O63" s="246"/>
      <c r="P63" s="246"/>
      <c r="Q63" s="263"/>
      <c r="R63" s="263"/>
      <c r="S63" s="246"/>
      <c r="T63" s="246"/>
      <c r="U63" s="246"/>
      <c r="V63" s="246"/>
      <c r="W63" s="246"/>
      <c r="X63" s="246"/>
      <c r="Y63" s="246"/>
      <c r="Z63" s="246"/>
      <c r="AA63" s="246"/>
      <c r="AB63" s="246"/>
      <c r="AC63" s="246"/>
      <c r="AD63" s="246"/>
      <c r="AE63" s="246"/>
      <c r="AF63" s="246"/>
    </row>
    <row r="64" spans="2:32" s="248" customFormat="1" ht="14.4" x14ac:dyDescent="0.3">
      <c r="B64" s="247"/>
      <c r="G64" s="286"/>
      <c r="H64" s="286"/>
      <c r="I64" s="286"/>
      <c r="J64" s="286"/>
      <c r="K64" s="286"/>
      <c r="L64" s="287"/>
      <c r="M64" s="287"/>
      <c r="N64" s="288"/>
      <c r="O64" s="246"/>
      <c r="P64" s="246"/>
      <c r="Q64" s="263"/>
      <c r="R64" s="263"/>
      <c r="S64" s="246"/>
      <c r="T64" s="246"/>
      <c r="U64" s="246"/>
      <c r="V64" s="246"/>
      <c r="W64" s="246"/>
      <c r="X64" s="246"/>
      <c r="Y64" s="246"/>
      <c r="Z64" s="246"/>
      <c r="AA64" s="246"/>
      <c r="AB64" s="246"/>
      <c r="AC64" s="246"/>
      <c r="AD64" s="246"/>
      <c r="AE64" s="246"/>
      <c r="AF64" s="246"/>
    </row>
    <row r="65" spans="1:18" s="246" customFormat="1" x14ac:dyDescent="0.3">
      <c r="A65" s="241"/>
      <c r="B65" s="247"/>
      <c r="C65" s="248"/>
      <c r="D65" s="248"/>
      <c r="E65" s="248"/>
      <c r="F65" s="248"/>
      <c r="G65" s="286"/>
      <c r="H65" s="286"/>
      <c r="I65" s="286"/>
      <c r="J65" s="286"/>
      <c r="K65" s="286"/>
      <c r="L65" s="287"/>
      <c r="M65" s="287"/>
      <c r="N65" s="288"/>
      <c r="Q65" s="263"/>
      <c r="R65" s="263"/>
    </row>
    <row r="66" spans="1:18" s="246" customFormat="1" x14ac:dyDescent="0.3">
      <c r="A66" s="241"/>
      <c r="B66" s="247"/>
      <c r="C66" s="248"/>
      <c r="D66" s="248"/>
      <c r="E66" s="248"/>
      <c r="F66" s="248"/>
      <c r="G66" s="286"/>
      <c r="H66" s="286"/>
      <c r="I66" s="286"/>
      <c r="J66" s="286"/>
      <c r="K66" s="286"/>
      <c r="L66" s="287"/>
      <c r="M66" s="287"/>
      <c r="N66" s="288"/>
      <c r="Q66" s="263"/>
      <c r="R66" s="263"/>
    </row>
    <row r="67" spans="1:18" s="246" customFormat="1" x14ac:dyDescent="0.3">
      <c r="A67" s="241"/>
      <c r="B67" s="247"/>
      <c r="C67" s="248"/>
      <c r="D67" s="248"/>
      <c r="E67" s="248"/>
      <c r="F67" s="248"/>
      <c r="G67" s="286"/>
      <c r="H67" s="286"/>
      <c r="I67" s="286"/>
      <c r="J67" s="286"/>
      <c r="K67" s="286"/>
      <c r="L67" s="287"/>
      <c r="M67" s="287"/>
      <c r="N67" s="288"/>
      <c r="Q67" s="263"/>
      <c r="R67" s="263"/>
    </row>
    <row r="68" spans="1:18" s="246" customFormat="1" x14ac:dyDescent="0.3">
      <c r="A68" s="260" t="s">
        <v>76</v>
      </c>
      <c r="B68" s="247"/>
      <c r="C68" s="248"/>
      <c r="D68" s="248"/>
      <c r="E68" s="248"/>
      <c r="F68" s="248"/>
      <c r="G68" s="248"/>
      <c r="H68" s="248"/>
      <c r="I68" s="248"/>
      <c r="J68" s="248"/>
      <c r="K68" s="248"/>
      <c r="L68" s="250"/>
      <c r="M68" s="251"/>
      <c r="N68" s="249" t="s">
        <v>1</v>
      </c>
      <c r="Q68" s="263"/>
      <c r="R68" s="263"/>
    </row>
    <row r="69" spans="1:18" s="246" customFormat="1" x14ac:dyDescent="0.3">
      <c r="A69" s="241"/>
      <c r="B69" s="247"/>
      <c r="C69" s="248"/>
      <c r="D69" s="248"/>
      <c r="E69" s="248"/>
      <c r="F69" s="248"/>
      <c r="G69" s="248"/>
      <c r="H69" s="248"/>
      <c r="I69" s="248"/>
      <c r="J69" s="248"/>
      <c r="K69" s="248"/>
      <c r="L69" s="250"/>
      <c r="M69" s="251"/>
      <c r="N69" s="250"/>
      <c r="Q69" s="263"/>
      <c r="R69" s="263"/>
    </row>
    <row r="70" spans="1:18" s="246" customFormat="1" x14ac:dyDescent="0.3">
      <c r="A70" s="253"/>
      <c r="B70" s="247"/>
      <c r="C70" s="289" t="s">
        <v>161</v>
      </c>
      <c r="D70" s="255">
        <v>42491</v>
      </c>
      <c r="E70" s="248"/>
      <c r="F70" s="248"/>
      <c r="G70" s="248"/>
      <c r="H70" s="248"/>
      <c r="I70" s="248"/>
      <c r="J70" s="248"/>
      <c r="K70" s="248"/>
      <c r="L70" s="257" t="s">
        <v>2</v>
      </c>
      <c r="M70" s="258"/>
      <c r="N70" s="257" t="s">
        <v>3</v>
      </c>
      <c r="Q70" s="263"/>
      <c r="R70" s="263"/>
    </row>
    <row r="71" spans="1:18" s="246" customFormat="1" x14ac:dyDescent="0.3">
      <c r="A71" s="241"/>
      <c r="B71" s="247"/>
      <c r="C71" s="248"/>
      <c r="D71" s="248"/>
      <c r="E71" s="248"/>
      <c r="F71" s="248"/>
      <c r="G71" s="248"/>
      <c r="H71" s="248"/>
      <c r="I71" s="248"/>
      <c r="J71" s="248"/>
      <c r="K71" s="248"/>
      <c r="L71" s="250"/>
      <c r="M71" s="251"/>
      <c r="N71" s="250"/>
      <c r="Q71" s="263"/>
      <c r="R71" s="263"/>
    </row>
    <row r="72" spans="1:18" s="246" customFormat="1" x14ac:dyDescent="0.3">
      <c r="A72" s="241"/>
      <c r="B72" s="290">
        <v>1</v>
      </c>
      <c r="C72" s="267" t="s">
        <v>34</v>
      </c>
      <c r="D72" s="248"/>
      <c r="E72" s="248"/>
      <c r="F72" s="248"/>
      <c r="G72" s="248"/>
      <c r="H72" s="248"/>
      <c r="I72" s="256" t="s">
        <v>35</v>
      </c>
      <c r="J72" s="291"/>
      <c r="K72" s="291"/>
      <c r="L72" s="268">
        <v>0</v>
      </c>
      <c r="M72" s="292"/>
      <c r="N72" s="268">
        <v>-15581.901753601231</v>
      </c>
      <c r="Q72" s="263"/>
      <c r="R72" s="263"/>
    </row>
    <row r="73" spans="1:18" s="246" customFormat="1" x14ac:dyDescent="0.3">
      <c r="A73" s="241"/>
      <c r="B73" s="247"/>
      <c r="C73" s="256"/>
      <c r="D73" s="253"/>
      <c r="E73" s="248"/>
      <c r="F73" s="248"/>
      <c r="G73" s="248"/>
      <c r="H73" s="248"/>
      <c r="I73" s="291"/>
      <c r="J73" s="248"/>
      <c r="K73" s="248"/>
      <c r="L73" s="250"/>
      <c r="M73" s="292"/>
      <c r="N73" s="250"/>
      <c r="Q73" s="263"/>
      <c r="R73" s="263"/>
    </row>
    <row r="74" spans="1:18" s="246" customFormat="1" x14ac:dyDescent="0.3">
      <c r="A74" s="241"/>
      <c r="B74" s="247"/>
      <c r="C74" s="248"/>
      <c r="D74" s="248"/>
      <c r="E74" s="248"/>
      <c r="F74" s="248"/>
      <c r="G74" s="248"/>
      <c r="H74" s="248"/>
      <c r="I74" s="248" t="s">
        <v>29</v>
      </c>
      <c r="J74" s="293" t="s">
        <v>36</v>
      </c>
      <c r="K74" s="293"/>
      <c r="L74" s="250">
        <v>0</v>
      </c>
      <c r="M74" s="292"/>
      <c r="N74" s="250">
        <v>-7219.105307919669</v>
      </c>
      <c r="Q74" s="263"/>
      <c r="R74" s="263"/>
    </row>
    <row r="75" spans="1:18" s="246" customFormat="1" x14ac:dyDescent="0.3">
      <c r="A75" s="241"/>
      <c r="B75" s="247"/>
      <c r="C75" s="248"/>
      <c r="D75" s="248"/>
      <c r="E75" s="248"/>
      <c r="F75" s="248"/>
      <c r="G75" s="248"/>
      <c r="H75" s="248"/>
      <c r="I75" s="291"/>
      <c r="J75" s="294" t="s">
        <v>37</v>
      </c>
      <c r="K75" s="294"/>
      <c r="L75" s="250">
        <v>0</v>
      </c>
      <c r="M75" s="292"/>
      <c r="N75" s="250">
        <v>-2771.0225279200022</v>
      </c>
      <c r="Q75" s="263"/>
      <c r="R75" s="263"/>
    </row>
    <row r="76" spans="1:18" s="246" customFormat="1" x14ac:dyDescent="0.3">
      <c r="A76" s="241"/>
      <c r="B76" s="247"/>
      <c r="C76" s="248"/>
      <c r="D76" s="248"/>
      <c r="E76" s="248"/>
      <c r="F76" s="248"/>
      <c r="G76" s="248"/>
      <c r="H76" s="248"/>
      <c r="I76" s="291"/>
      <c r="J76" s="293" t="s">
        <v>38</v>
      </c>
      <c r="K76" s="293"/>
      <c r="L76" s="250">
        <v>0</v>
      </c>
      <c r="M76" s="292"/>
      <c r="N76" s="250">
        <v>-5591.7739177615604</v>
      </c>
      <c r="Q76" s="263"/>
      <c r="R76" s="263"/>
    </row>
    <row r="77" spans="1:18" s="246" customFormat="1" ht="12.75" customHeight="1" x14ac:dyDescent="0.3">
      <c r="A77" s="241"/>
      <c r="B77" s="247"/>
      <c r="C77" s="248"/>
      <c r="D77" s="248"/>
      <c r="E77" s="248"/>
      <c r="F77" s="248"/>
      <c r="G77" s="248"/>
      <c r="H77" s="248"/>
      <c r="I77" s="248"/>
      <c r="J77" s="248"/>
      <c r="K77" s="248"/>
      <c r="L77" s="295"/>
      <c r="M77" s="292"/>
      <c r="N77" s="295"/>
      <c r="Q77" s="263"/>
      <c r="R77" s="263"/>
    </row>
    <row r="78" spans="1:18" s="246" customFormat="1" x14ac:dyDescent="0.3">
      <c r="A78" s="241"/>
      <c r="B78" s="290">
        <v>2</v>
      </c>
      <c r="C78" s="267" t="s">
        <v>39</v>
      </c>
      <c r="D78" s="248"/>
      <c r="E78" s="248"/>
      <c r="F78" s="248"/>
      <c r="G78" s="248"/>
      <c r="H78" s="248"/>
      <c r="I78" s="291"/>
      <c r="J78" s="291"/>
      <c r="K78" s="291"/>
      <c r="L78" s="250"/>
      <c r="M78" s="292"/>
      <c r="N78" s="250"/>
      <c r="Q78" s="263"/>
      <c r="R78" s="263"/>
    </row>
    <row r="79" spans="1:18" s="246" customFormat="1" x14ac:dyDescent="0.3">
      <c r="A79" s="241"/>
      <c r="B79" s="290"/>
      <c r="C79" s="267" t="s">
        <v>40</v>
      </c>
      <c r="D79" s="248"/>
      <c r="E79" s="248"/>
      <c r="F79" s="248"/>
      <c r="G79" s="248"/>
      <c r="H79" s="248"/>
      <c r="I79" s="291"/>
      <c r="J79" s="291"/>
      <c r="K79" s="291"/>
      <c r="L79" s="268">
        <v>-15273.146423372655</v>
      </c>
      <c r="M79" s="292"/>
      <c r="N79" s="268">
        <v>-7082.379033393785</v>
      </c>
      <c r="Q79" s="263"/>
      <c r="R79" s="263"/>
    </row>
    <row r="80" spans="1:18" s="246" customFormat="1" ht="12.75" customHeight="1" x14ac:dyDescent="0.3">
      <c r="A80" s="241"/>
      <c r="B80" s="290"/>
      <c r="C80" s="267" t="s">
        <v>41</v>
      </c>
      <c r="D80" s="253"/>
      <c r="E80" s="248"/>
      <c r="F80" s="248"/>
      <c r="G80" s="248"/>
      <c r="H80" s="248"/>
      <c r="I80" s="291"/>
      <c r="J80" s="291"/>
      <c r="K80" s="291"/>
      <c r="L80" s="250"/>
      <c r="M80" s="292"/>
      <c r="N80" s="250"/>
      <c r="Q80" s="263"/>
      <c r="R80" s="263"/>
    </row>
    <row r="81" spans="2:32" s="248" customFormat="1" ht="14.4" x14ac:dyDescent="0.3">
      <c r="B81" s="247"/>
      <c r="C81" s="248" t="s">
        <v>8</v>
      </c>
      <c r="D81" s="248" t="s">
        <v>42</v>
      </c>
      <c r="I81" s="256" t="s">
        <v>35</v>
      </c>
      <c r="J81" s="291"/>
      <c r="K81" s="291"/>
      <c r="L81" s="268">
        <v>-36431.952770120828</v>
      </c>
      <c r="M81" s="296"/>
      <c r="N81" s="268">
        <v>-21149.550271868469</v>
      </c>
      <c r="O81" s="246"/>
      <c r="P81" s="246"/>
      <c r="Q81" s="263"/>
      <c r="R81" s="263"/>
      <c r="S81" s="246"/>
      <c r="T81" s="246"/>
      <c r="U81" s="246"/>
      <c r="V81" s="246"/>
      <c r="W81" s="246"/>
      <c r="X81" s="246"/>
      <c r="Y81" s="246"/>
      <c r="Z81" s="246"/>
      <c r="AA81" s="246"/>
      <c r="AB81" s="246"/>
      <c r="AC81" s="246"/>
      <c r="AD81" s="246"/>
      <c r="AE81" s="246"/>
      <c r="AF81" s="246"/>
    </row>
    <row r="82" spans="2:32" s="248" customFormat="1" ht="9" customHeight="1" x14ac:dyDescent="0.3">
      <c r="B82" s="247"/>
      <c r="I82" s="291"/>
      <c r="L82" s="250"/>
      <c r="M82" s="292"/>
      <c r="N82" s="250"/>
      <c r="O82" s="246"/>
      <c r="P82" s="246"/>
      <c r="Q82" s="263"/>
      <c r="R82" s="263"/>
      <c r="S82" s="246"/>
      <c r="T82" s="246"/>
      <c r="U82" s="246"/>
      <c r="V82" s="246"/>
      <c r="W82" s="246"/>
      <c r="X82" s="246"/>
      <c r="Y82" s="246"/>
      <c r="Z82" s="246"/>
      <c r="AA82" s="246"/>
      <c r="AB82" s="246"/>
      <c r="AC82" s="246"/>
      <c r="AD82" s="246"/>
      <c r="AE82" s="246"/>
      <c r="AF82" s="246"/>
    </row>
    <row r="83" spans="2:32" s="248" customFormat="1" ht="14.4" x14ac:dyDescent="0.3">
      <c r="I83" s="248" t="s">
        <v>29</v>
      </c>
      <c r="J83" s="293" t="s">
        <v>36</v>
      </c>
      <c r="K83" s="293"/>
      <c r="L83" s="250">
        <v>-12888.150142598101</v>
      </c>
      <c r="M83" s="251"/>
      <c r="N83" s="250">
        <v>-7428.3832910752217</v>
      </c>
      <c r="O83" s="246"/>
      <c r="P83" s="246"/>
      <c r="Q83" s="263"/>
      <c r="R83" s="263"/>
      <c r="S83" s="246"/>
      <c r="T83" s="246"/>
      <c r="U83" s="246"/>
      <c r="V83" s="246"/>
      <c r="W83" s="246"/>
      <c r="X83" s="246"/>
      <c r="Y83" s="246"/>
      <c r="Z83" s="246"/>
      <c r="AA83" s="246"/>
      <c r="AB83" s="246"/>
      <c r="AC83" s="246"/>
      <c r="AD83" s="246"/>
      <c r="AE83" s="246"/>
      <c r="AF83" s="246"/>
    </row>
    <row r="84" spans="2:32" s="248" customFormat="1" ht="14.4" x14ac:dyDescent="0.3">
      <c r="I84" s="291"/>
      <c r="J84" s="294" t="s">
        <v>37</v>
      </c>
      <c r="K84" s="294"/>
      <c r="L84" s="250">
        <v>-8641.7468426085634</v>
      </c>
      <c r="M84" s="251"/>
      <c r="N84" s="250">
        <v>-5396.1182054195506</v>
      </c>
      <c r="O84" s="246"/>
      <c r="P84" s="246"/>
      <c r="Q84" s="263"/>
      <c r="R84" s="263"/>
      <c r="S84" s="246"/>
      <c r="T84" s="246"/>
      <c r="U84" s="246"/>
      <c r="V84" s="246"/>
      <c r="W84" s="246"/>
      <c r="X84" s="246"/>
      <c r="Y84" s="246"/>
      <c r="Z84" s="246"/>
      <c r="AA84" s="246"/>
      <c r="AB84" s="246"/>
      <c r="AC84" s="246"/>
      <c r="AD84" s="246"/>
      <c r="AE84" s="246"/>
      <c r="AF84" s="246"/>
    </row>
    <row r="85" spans="2:32" s="248" customFormat="1" ht="14.4" x14ac:dyDescent="0.3">
      <c r="I85" s="291"/>
      <c r="J85" s="293" t="s">
        <v>38</v>
      </c>
      <c r="K85" s="293"/>
      <c r="L85" s="250">
        <v>-14902.055784914164</v>
      </c>
      <c r="M85" s="251"/>
      <c r="N85" s="250">
        <v>-8325.0487753736961</v>
      </c>
      <c r="O85" s="246"/>
      <c r="P85" s="246"/>
      <c r="Q85" s="263"/>
      <c r="R85" s="263"/>
      <c r="S85" s="246"/>
      <c r="T85" s="246"/>
      <c r="U85" s="246"/>
      <c r="V85" s="246"/>
      <c r="W85" s="246"/>
      <c r="X85" s="246"/>
      <c r="Y85" s="246"/>
      <c r="Z85" s="246"/>
      <c r="AA85" s="246"/>
      <c r="AB85" s="246"/>
      <c r="AC85" s="246"/>
      <c r="AD85" s="246"/>
      <c r="AE85" s="246"/>
      <c r="AF85" s="246"/>
    </row>
    <row r="86" spans="2:32" s="248" customFormat="1" ht="13.5" customHeight="1" x14ac:dyDescent="0.3">
      <c r="I86" s="291"/>
      <c r="J86" s="293"/>
      <c r="K86" s="293"/>
      <c r="L86" s="250"/>
      <c r="M86" s="292"/>
      <c r="N86" s="250"/>
      <c r="O86" s="246"/>
      <c r="P86" s="246"/>
      <c r="Q86" s="263"/>
      <c r="R86" s="263"/>
      <c r="S86" s="246"/>
      <c r="T86" s="246"/>
      <c r="U86" s="246"/>
      <c r="V86" s="246"/>
      <c r="W86" s="246"/>
      <c r="X86" s="246"/>
      <c r="Y86" s="246"/>
      <c r="Z86" s="246"/>
      <c r="AA86" s="246"/>
      <c r="AB86" s="246"/>
      <c r="AC86" s="246"/>
      <c r="AD86" s="246"/>
      <c r="AE86" s="246"/>
      <c r="AF86" s="246"/>
    </row>
    <row r="87" spans="2:32" s="248" customFormat="1" ht="14.4" x14ac:dyDescent="0.3">
      <c r="C87" s="248" t="s">
        <v>20</v>
      </c>
      <c r="D87" s="248" t="s">
        <v>43</v>
      </c>
      <c r="I87" s="256" t="s">
        <v>44</v>
      </c>
      <c r="J87" s="291"/>
      <c r="K87" s="291"/>
      <c r="L87" s="268">
        <v>21158.806346748173</v>
      </c>
      <c r="M87" s="292"/>
      <c r="N87" s="268">
        <v>14067.171238474684</v>
      </c>
      <c r="O87" s="246"/>
      <c r="P87" s="246"/>
      <c r="Q87" s="263"/>
      <c r="R87" s="263"/>
      <c r="S87" s="246"/>
      <c r="T87" s="246"/>
      <c r="U87" s="246"/>
      <c r="V87" s="246"/>
      <c r="W87" s="246"/>
      <c r="X87" s="246"/>
      <c r="Y87" s="246"/>
      <c r="Z87" s="246"/>
      <c r="AA87" s="246"/>
      <c r="AB87" s="246"/>
      <c r="AC87" s="246"/>
      <c r="AD87" s="246"/>
      <c r="AE87" s="246"/>
      <c r="AF87" s="246"/>
    </row>
    <row r="88" spans="2:32" s="248" customFormat="1" ht="9" customHeight="1" x14ac:dyDescent="0.3">
      <c r="I88" s="291"/>
      <c r="L88" s="250"/>
      <c r="M88" s="292"/>
      <c r="N88" s="250"/>
      <c r="O88" s="246"/>
      <c r="P88" s="246"/>
      <c r="Q88" s="263"/>
      <c r="R88" s="263"/>
      <c r="S88" s="246"/>
      <c r="T88" s="246"/>
      <c r="U88" s="246"/>
      <c r="V88" s="246"/>
      <c r="W88" s="246"/>
      <c r="X88" s="246"/>
      <c r="Y88" s="246"/>
      <c r="Z88" s="246"/>
      <c r="AA88" s="246"/>
      <c r="AB88" s="246"/>
      <c r="AC88" s="246"/>
      <c r="AD88" s="246"/>
      <c r="AE88" s="246"/>
      <c r="AF88" s="246"/>
    </row>
    <row r="89" spans="2:32" s="248" customFormat="1" ht="14.4" x14ac:dyDescent="0.3">
      <c r="I89" s="248" t="s">
        <v>29</v>
      </c>
      <c r="J89" s="293" t="s">
        <v>36</v>
      </c>
      <c r="K89" s="293"/>
      <c r="L89" s="250">
        <v>10902.145819657473</v>
      </c>
      <c r="M89" s="292"/>
      <c r="N89" s="250">
        <v>6346.9992859328322</v>
      </c>
      <c r="O89" s="246"/>
      <c r="P89" s="246"/>
      <c r="Q89" s="263"/>
      <c r="R89" s="263"/>
      <c r="S89" s="246"/>
      <c r="T89" s="246"/>
      <c r="U89" s="246"/>
      <c r="V89" s="246"/>
      <c r="W89" s="246"/>
      <c r="X89" s="246"/>
      <c r="Y89" s="246"/>
      <c r="Z89" s="246"/>
      <c r="AA89" s="246"/>
      <c r="AB89" s="246"/>
      <c r="AC89" s="246"/>
      <c r="AD89" s="246"/>
      <c r="AE89" s="246"/>
      <c r="AF89" s="246"/>
    </row>
    <row r="90" spans="2:32" s="248" customFormat="1" ht="14.4" x14ac:dyDescent="0.3">
      <c r="I90" s="291"/>
      <c r="J90" s="294" t="s">
        <v>37</v>
      </c>
      <c r="K90" s="294"/>
      <c r="L90" s="250">
        <v>5843.8901418748474</v>
      </c>
      <c r="M90" s="292"/>
      <c r="N90" s="250">
        <v>2931.4349999999999</v>
      </c>
      <c r="O90" s="246"/>
      <c r="P90" s="246"/>
      <c r="Q90" s="263"/>
      <c r="R90" s="263"/>
      <c r="S90" s="246"/>
      <c r="T90" s="246"/>
      <c r="U90" s="246"/>
      <c r="V90" s="246"/>
      <c r="W90" s="246"/>
      <c r="X90" s="246"/>
      <c r="Y90" s="246"/>
      <c r="Z90" s="246"/>
      <c r="AA90" s="246"/>
      <c r="AB90" s="246"/>
      <c r="AC90" s="246"/>
      <c r="AD90" s="246"/>
      <c r="AE90" s="246"/>
      <c r="AF90" s="246"/>
    </row>
    <row r="91" spans="2:32" s="248" customFormat="1" ht="14.4" x14ac:dyDescent="0.3">
      <c r="I91" s="291"/>
      <c r="J91" s="293" t="s">
        <v>38</v>
      </c>
      <c r="K91" s="293"/>
      <c r="L91" s="250">
        <v>4412.7703852158511</v>
      </c>
      <c r="M91" s="292"/>
      <c r="N91" s="250">
        <v>4788.7369525418526</v>
      </c>
      <c r="O91" s="246"/>
      <c r="P91" s="246"/>
      <c r="Q91" s="263"/>
      <c r="R91" s="263"/>
      <c r="S91" s="246"/>
      <c r="T91" s="246"/>
      <c r="U91" s="246"/>
      <c r="V91" s="246"/>
      <c r="W91" s="246"/>
      <c r="X91" s="246"/>
      <c r="Y91" s="246"/>
      <c r="Z91" s="246"/>
      <c r="AA91" s="246"/>
      <c r="AB91" s="246"/>
      <c r="AC91" s="246"/>
      <c r="AD91" s="246"/>
      <c r="AE91" s="246"/>
      <c r="AF91" s="246"/>
    </row>
    <row r="92" spans="2:32" s="248" customFormat="1" ht="12" customHeight="1" x14ac:dyDescent="0.3">
      <c r="I92" s="291"/>
      <c r="J92" s="291"/>
      <c r="K92" s="291"/>
      <c r="L92" s="250"/>
      <c r="M92" s="292"/>
      <c r="N92" s="250"/>
      <c r="O92" s="246"/>
      <c r="P92" s="246"/>
      <c r="Q92" s="263"/>
      <c r="R92" s="263"/>
      <c r="S92" s="246"/>
      <c r="T92" s="246"/>
      <c r="U92" s="246"/>
      <c r="V92" s="246"/>
      <c r="W92" s="246"/>
      <c r="X92" s="246"/>
      <c r="Y92" s="246"/>
      <c r="Z92" s="246"/>
      <c r="AA92" s="246"/>
      <c r="AB92" s="246"/>
      <c r="AC92" s="246"/>
      <c r="AD92" s="246"/>
      <c r="AE92" s="246"/>
      <c r="AF92" s="246"/>
    </row>
    <row r="93" spans="2:32" s="248" customFormat="1" ht="14.4" x14ac:dyDescent="0.3">
      <c r="B93" s="290">
        <v>3</v>
      </c>
      <c r="C93" s="267" t="s">
        <v>121</v>
      </c>
      <c r="L93" s="268">
        <v>-14819.579657363436</v>
      </c>
      <c r="M93" s="296"/>
      <c r="N93" s="268">
        <v>0</v>
      </c>
      <c r="O93" s="246"/>
      <c r="P93" s="246"/>
      <c r="Q93" s="263"/>
      <c r="R93" s="263"/>
      <c r="S93" s="246"/>
      <c r="T93" s="246"/>
      <c r="U93" s="246"/>
      <c r="V93" s="246"/>
      <c r="W93" s="246"/>
      <c r="X93" s="246"/>
      <c r="Y93" s="246"/>
      <c r="Z93" s="246"/>
      <c r="AA93" s="246"/>
      <c r="AB93" s="246"/>
      <c r="AC93" s="246"/>
      <c r="AD93" s="246"/>
      <c r="AE93" s="246"/>
      <c r="AF93" s="246"/>
    </row>
    <row r="94" spans="2:32" s="248" customFormat="1" ht="35.25" customHeight="1" x14ac:dyDescent="0.3">
      <c r="C94" s="248" t="s">
        <v>122</v>
      </c>
      <c r="I94" s="256" t="s">
        <v>44</v>
      </c>
      <c r="J94" s="291"/>
      <c r="K94" s="291"/>
      <c r="L94" s="259">
        <v>-14819.579657363436</v>
      </c>
      <c r="M94" s="297"/>
      <c r="N94" s="259">
        <v>0</v>
      </c>
      <c r="O94" s="246"/>
      <c r="P94" s="246"/>
      <c r="Q94" s="263"/>
      <c r="R94" s="263"/>
      <c r="S94" s="246"/>
      <c r="T94" s="246"/>
      <c r="U94" s="246"/>
      <c r="V94" s="246"/>
      <c r="W94" s="246"/>
      <c r="X94" s="246"/>
      <c r="Y94" s="246"/>
      <c r="Z94" s="246"/>
      <c r="AA94" s="246"/>
      <c r="AB94" s="246"/>
      <c r="AC94" s="246"/>
      <c r="AD94" s="246"/>
      <c r="AE94" s="246"/>
      <c r="AF94" s="246"/>
    </row>
    <row r="95" spans="2:32" s="248" customFormat="1" ht="18.75" customHeight="1" x14ac:dyDescent="0.3">
      <c r="I95" s="248" t="s">
        <v>29</v>
      </c>
      <c r="J95" s="293" t="s">
        <v>36</v>
      </c>
      <c r="L95" s="250">
        <v>-8335.9704989879101</v>
      </c>
      <c r="M95" s="251"/>
      <c r="N95" s="250">
        <v>0</v>
      </c>
      <c r="O95" s="246"/>
      <c r="P95" s="246"/>
      <c r="Q95" s="263"/>
      <c r="R95" s="263"/>
      <c r="S95" s="246"/>
      <c r="T95" s="246"/>
      <c r="U95" s="246"/>
      <c r="V95" s="246"/>
      <c r="W95" s="246"/>
      <c r="X95" s="246"/>
      <c r="Y95" s="246"/>
      <c r="Z95" s="246"/>
      <c r="AA95" s="246"/>
      <c r="AB95" s="246"/>
      <c r="AC95" s="246"/>
      <c r="AD95" s="246"/>
      <c r="AE95" s="246"/>
      <c r="AF95" s="246"/>
    </row>
    <row r="96" spans="2:32" s="248" customFormat="1" ht="14.4" x14ac:dyDescent="0.3">
      <c r="J96" s="294" t="s">
        <v>37</v>
      </c>
      <c r="L96" s="250">
        <v>-5850.6568193505136</v>
      </c>
      <c r="M96" s="251"/>
      <c r="N96" s="250">
        <v>0</v>
      </c>
      <c r="O96" s="246"/>
      <c r="P96" s="246"/>
      <c r="Q96" s="263"/>
      <c r="R96" s="263"/>
      <c r="S96" s="246"/>
      <c r="T96" s="246"/>
      <c r="U96" s="246"/>
      <c r="V96" s="246"/>
      <c r="W96" s="246"/>
      <c r="X96" s="246"/>
      <c r="Y96" s="246"/>
      <c r="Z96" s="246"/>
      <c r="AA96" s="246"/>
      <c r="AB96" s="246"/>
      <c r="AC96" s="246"/>
      <c r="AD96" s="246"/>
      <c r="AE96" s="246"/>
      <c r="AF96" s="246"/>
    </row>
    <row r="97" spans="1:18" s="246" customFormat="1" x14ac:dyDescent="0.3">
      <c r="A97" s="241"/>
      <c r="B97" s="248"/>
      <c r="C97" s="248"/>
      <c r="D97" s="248"/>
      <c r="E97" s="248"/>
      <c r="F97" s="248"/>
      <c r="G97" s="248"/>
      <c r="H97" s="248"/>
      <c r="I97" s="248"/>
      <c r="J97" s="293" t="s">
        <v>38</v>
      </c>
      <c r="K97" s="248"/>
      <c r="L97" s="250">
        <v>-632.95233902501298</v>
      </c>
      <c r="M97" s="251"/>
      <c r="N97" s="250">
        <v>0</v>
      </c>
      <c r="Q97" s="263"/>
      <c r="R97" s="263"/>
    </row>
    <row r="98" spans="1:18" s="246" customFormat="1" ht="9" customHeight="1" x14ac:dyDescent="0.3">
      <c r="A98" s="241"/>
      <c r="B98" s="247"/>
      <c r="C98" s="248"/>
      <c r="D98" s="248"/>
      <c r="E98" s="248"/>
      <c r="F98" s="248"/>
      <c r="G98" s="248"/>
      <c r="H98" s="248"/>
      <c r="I98" s="248"/>
      <c r="J98" s="248"/>
      <c r="K98" s="248"/>
      <c r="L98" s="250"/>
      <c r="M98" s="251"/>
      <c r="N98" s="250"/>
      <c r="Q98" s="263"/>
      <c r="R98" s="263"/>
    </row>
    <row r="99" spans="1:18" s="246" customFormat="1" x14ac:dyDescent="0.3">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
      <c r="A103" s="298"/>
      <c r="B103" s="291"/>
      <c r="C103" s="291"/>
      <c r="D103" s="291"/>
      <c r="E103" s="291"/>
      <c r="F103" s="291"/>
      <c r="G103" s="291"/>
      <c r="H103" s="291"/>
      <c r="I103" s="248"/>
      <c r="J103" s="293"/>
      <c r="K103" s="248"/>
      <c r="L103" s="250"/>
      <c r="M103" s="251"/>
      <c r="N103" s="250"/>
      <c r="Q103" s="263"/>
      <c r="R103" s="263"/>
    </row>
    <row r="104" spans="1:18" s="246" customFormat="1" x14ac:dyDescent="0.3">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
      <c r="A108" s="298"/>
      <c r="B108" s="291"/>
      <c r="C108" s="248"/>
      <c r="D108" s="248"/>
      <c r="E108" s="248"/>
      <c r="F108" s="248"/>
      <c r="G108" s="248"/>
      <c r="H108" s="248"/>
      <c r="I108" s="248"/>
      <c r="J108" s="248"/>
      <c r="K108" s="248"/>
      <c r="L108" s="250"/>
      <c r="M108" s="251"/>
      <c r="N108" s="250"/>
      <c r="Q108" s="263"/>
      <c r="R108" s="263"/>
    </row>
    <row r="109" spans="1:18" s="246" customFormat="1" x14ac:dyDescent="0.3">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
      <c r="A113" s="241"/>
      <c r="B113" s="260" t="s">
        <v>45</v>
      </c>
      <c r="C113" s="248"/>
      <c r="D113" s="248"/>
      <c r="E113" s="248"/>
      <c r="F113" s="248"/>
      <c r="G113" s="248"/>
      <c r="H113" s="248"/>
      <c r="I113" s="248"/>
      <c r="J113" s="248"/>
      <c r="K113" s="248"/>
      <c r="L113" s="259">
        <v>-30092.726080736091</v>
      </c>
      <c r="M113" s="297"/>
      <c r="N113" s="259">
        <v>-22664.280786995016</v>
      </c>
      <c r="Q113" s="263"/>
      <c r="R113" s="263"/>
    </row>
    <row r="114" spans="1:18" s="246" customFormat="1" x14ac:dyDescent="0.3">
      <c r="A114" s="241"/>
      <c r="B114" s="260"/>
      <c r="C114" s="248"/>
      <c r="D114" s="248"/>
      <c r="E114" s="248"/>
      <c r="F114" s="248"/>
      <c r="G114" s="248"/>
      <c r="H114" s="248"/>
      <c r="I114" s="248"/>
      <c r="J114" s="248"/>
      <c r="K114" s="248"/>
      <c r="L114" s="268"/>
      <c r="M114" s="299"/>
      <c r="N114" s="268"/>
      <c r="Q114" s="263"/>
      <c r="R114" s="263"/>
    </row>
    <row r="115" spans="1:18" s="246" customFormat="1" x14ac:dyDescent="0.3">
      <c r="A115" s="241"/>
      <c r="B115" s="241"/>
      <c r="C115" s="248"/>
      <c r="D115" s="248"/>
      <c r="E115" s="248"/>
      <c r="F115" s="248"/>
      <c r="G115" s="248"/>
      <c r="H115" s="248"/>
      <c r="I115" s="248"/>
      <c r="J115" s="248"/>
      <c r="K115" s="248"/>
      <c r="L115" s="250"/>
      <c r="M115" s="251"/>
      <c r="N115" s="250"/>
      <c r="Q115" s="263"/>
      <c r="R115" s="263"/>
    </row>
    <row r="116" spans="1:18" s="246" customFormat="1" x14ac:dyDescent="0.3">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
      <c r="A117" s="241"/>
      <c r="B117" s="248"/>
      <c r="C117" s="248"/>
      <c r="D117" s="248"/>
      <c r="E117" s="248"/>
      <c r="F117" s="248"/>
      <c r="G117" s="248"/>
      <c r="H117" s="248"/>
      <c r="I117" s="248"/>
      <c r="J117" s="248"/>
      <c r="K117" s="248"/>
      <c r="L117" s="250"/>
      <c r="M117" s="251"/>
      <c r="N117" s="250"/>
      <c r="Q117" s="263"/>
      <c r="R117" s="263"/>
    </row>
    <row r="118" spans="1:18" s="246" customFormat="1" x14ac:dyDescent="0.3">
      <c r="A118" s="260" t="s">
        <v>78</v>
      </c>
      <c r="B118" s="248"/>
      <c r="C118" s="248"/>
      <c r="D118" s="248"/>
      <c r="E118" s="248"/>
      <c r="F118" s="248"/>
      <c r="G118" s="248"/>
      <c r="H118" s="248"/>
      <c r="I118" s="248"/>
      <c r="J118" s="248"/>
      <c r="K118" s="248"/>
      <c r="L118" s="250"/>
      <c r="M118" s="251"/>
      <c r="N118" s="250"/>
      <c r="Q118" s="263"/>
      <c r="R118" s="263"/>
    </row>
    <row r="119" spans="1:18" s="246" customFormat="1" x14ac:dyDescent="0.3">
      <c r="A119" s="241"/>
      <c r="B119" s="247"/>
      <c r="C119" s="248"/>
      <c r="D119" s="248"/>
      <c r="E119" s="248"/>
      <c r="F119" s="248"/>
      <c r="G119" s="248"/>
      <c r="H119" s="248"/>
      <c r="I119" s="248"/>
      <c r="J119" s="248"/>
      <c r="K119" s="248"/>
      <c r="L119" s="250"/>
      <c r="M119" s="251"/>
      <c r="N119" s="250"/>
      <c r="Q119" s="263"/>
      <c r="R119" s="263"/>
    </row>
    <row r="120" spans="1:18" s="246" customFormat="1" x14ac:dyDescent="0.3">
      <c r="A120" s="253"/>
      <c r="B120" s="253"/>
      <c r="C120" s="289" t="s">
        <v>161</v>
      </c>
      <c r="D120" s="255">
        <v>42491</v>
      </c>
      <c r="E120" s="248"/>
      <c r="F120" s="248"/>
      <c r="G120" s="248"/>
      <c r="H120" s="248"/>
      <c r="I120" s="300" t="s">
        <v>1</v>
      </c>
      <c r="J120" s="248"/>
      <c r="K120" s="248"/>
      <c r="L120" s="257" t="s">
        <v>2</v>
      </c>
      <c r="M120" s="258"/>
      <c r="N120" s="257" t="s">
        <v>3</v>
      </c>
      <c r="Q120" s="263"/>
      <c r="R120" s="263"/>
    </row>
    <row r="121" spans="1:18" s="246" customFormat="1" x14ac:dyDescent="0.3">
      <c r="A121" s="241"/>
      <c r="B121" s="247"/>
      <c r="C121" s="248"/>
      <c r="D121" s="248"/>
      <c r="E121" s="248"/>
      <c r="F121" s="248"/>
      <c r="G121" s="248"/>
      <c r="H121" s="248"/>
      <c r="I121" s="256"/>
      <c r="J121" s="256"/>
      <c r="K121" s="256"/>
      <c r="L121" s="251"/>
      <c r="M121" s="251"/>
      <c r="N121" s="251"/>
      <c r="Q121" s="263"/>
      <c r="R121" s="263"/>
    </row>
    <row r="122" spans="1:18" s="246" customFormat="1" x14ac:dyDescent="0.3">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
      <c r="A123" s="241"/>
      <c r="B123" s="247"/>
      <c r="C123" s="248"/>
      <c r="D123" s="248"/>
      <c r="E123" s="248"/>
      <c r="F123" s="248"/>
      <c r="G123" s="248"/>
      <c r="H123" s="248"/>
      <c r="I123" s="291"/>
      <c r="J123" s="291"/>
      <c r="K123" s="291"/>
      <c r="L123" s="250"/>
      <c r="M123" s="292"/>
      <c r="N123" s="250"/>
      <c r="Q123" s="263"/>
      <c r="R123" s="263"/>
    </row>
    <row r="124" spans="1:18" s="246" customFormat="1" x14ac:dyDescent="0.3">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
      <c r="A126" s="241"/>
      <c r="B126" s="247"/>
      <c r="C126" s="248"/>
      <c r="D126" s="248"/>
      <c r="E126" s="248"/>
      <c r="F126" s="248"/>
      <c r="G126" s="248"/>
      <c r="H126" s="248"/>
      <c r="I126" s="291"/>
      <c r="J126" s="291"/>
      <c r="K126" s="291"/>
      <c r="L126" s="250"/>
      <c r="M126" s="292"/>
      <c r="N126" s="250"/>
      <c r="Q126" s="263"/>
      <c r="R126" s="263"/>
    </row>
    <row r="127" spans="1:18" s="246" customFormat="1" x14ac:dyDescent="0.3">
      <c r="A127" s="241"/>
      <c r="B127" s="247"/>
      <c r="C127" s="248"/>
      <c r="D127" s="248"/>
      <c r="E127" s="248"/>
      <c r="F127" s="248"/>
      <c r="G127" s="248"/>
      <c r="H127" s="248"/>
      <c r="I127" s="291"/>
      <c r="J127" s="291"/>
      <c r="K127" s="291"/>
      <c r="L127" s="250"/>
      <c r="M127" s="292"/>
      <c r="N127" s="250"/>
      <c r="Q127" s="263"/>
      <c r="R127" s="263"/>
    </row>
    <row r="128" spans="1:18" s="246" customFormat="1" x14ac:dyDescent="0.3">
      <c r="A128" s="241"/>
      <c r="B128" s="290">
        <v>2</v>
      </c>
      <c r="C128" s="267" t="s">
        <v>49</v>
      </c>
      <c r="D128" s="248"/>
      <c r="E128" s="248"/>
      <c r="F128" s="248"/>
      <c r="G128" s="248"/>
      <c r="H128" s="248"/>
      <c r="I128" s="291"/>
      <c r="J128" s="291"/>
      <c r="K128" s="291"/>
      <c r="L128" s="277">
        <v>0</v>
      </c>
      <c r="M128" s="297"/>
      <c r="N128" s="277">
        <v>0</v>
      </c>
      <c r="Q128" s="263"/>
      <c r="R128" s="263"/>
    </row>
    <row r="129" spans="1:32" x14ac:dyDescent="0.3">
      <c r="B129" s="290"/>
      <c r="C129" s="267" t="s">
        <v>41</v>
      </c>
      <c r="G129" s="253"/>
      <c r="I129" s="291"/>
      <c r="J129" s="291"/>
      <c r="K129" s="291"/>
      <c r="M129" s="292"/>
      <c r="Q129" s="263"/>
      <c r="R129" s="263"/>
    </row>
    <row r="130" spans="1:32" x14ac:dyDescent="0.3">
      <c r="I130" s="291"/>
      <c r="J130" s="291"/>
      <c r="K130" s="291"/>
      <c r="M130" s="292"/>
      <c r="Q130" s="263"/>
      <c r="R130" s="263"/>
    </row>
    <row r="131" spans="1:32" x14ac:dyDescent="0.3">
      <c r="B131" s="290">
        <v>3</v>
      </c>
      <c r="C131" s="267" t="s">
        <v>50</v>
      </c>
      <c r="J131" s="304" t="s">
        <v>51</v>
      </c>
      <c r="K131" s="304"/>
      <c r="L131" s="268">
        <v>0</v>
      </c>
      <c r="M131" s="292"/>
      <c r="N131" s="268">
        <v>0</v>
      </c>
      <c r="Q131" s="263"/>
      <c r="R131" s="263"/>
    </row>
    <row r="132" spans="1:32" s="264" customFormat="1" x14ac:dyDescent="0.3">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248" t="s">
        <v>8</v>
      </c>
      <c r="D133" s="248" t="s">
        <v>52</v>
      </c>
      <c r="J133" s="304" t="s">
        <v>51</v>
      </c>
      <c r="K133" s="304"/>
      <c r="L133" s="282">
        <v>0</v>
      </c>
      <c r="M133" s="292"/>
      <c r="N133" s="282">
        <v>0</v>
      </c>
      <c r="Q133" s="263"/>
      <c r="R133" s="263"/>
    </row>
    <row r="134" spans="1:32" x14ac:dyDescent="0.3">
      <c r="C134" s="248" t="s">
        <v>20</v>
      </c>
      <c r="D134" s="248" t="s">
        <v>53</v>
      </c>
      <c r="I134" s="291"/>
      <c r="J134" s="291"/>
      <c r="K134" s="291"/>
      <c r="L134" s="282">
        <v>0</v>
      </c>
      <c r="M134" s="292"/>
      <c r="N134" s="282">
        <v>0</v>
      </c>
      <c r="Q134" s="263"/>
      <c r="R134" s="263"/>
    </row>
    <row r="135" spans="1:32" x14ac:dyDescent="0.3">
      <c r="C135" s="248" t="s">
        <v>54</v>
      </c>
      <c r="D135" s="248" t="s">
        <v>55</v>
      </c>
      <c r="I135" s="291"/>
      <c r="J135" s="291"/>
      <c r="K135" s="291"/>
      <c r="L135" s="282">
        <v>0</v>
      </c>
      <c r="M135" s="292"/>
      <c r="N135" s="282">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260" t="s">
        <v>79</v>
      </c>
      <c r="I140" s="308" t="s">
        <v>1</v>
      </c>
      <c r="J140" s="285"/>
      <c r="K140" s="285"/>
      <c r="L140" s="257" t="s">
        <v>2</v>
      </c>
      <c r="M140" s="258"/>
      <c r="N140" s="257" t="s">
        <v>3</v>
      </c>
      <c r="Q140" s="263"/>
      <c r="R140" s="263"/>
    </row>
    <row r="141" spans="1:32" s="253" customFormat="1" ht="28.5" customHeight="1" x14ac:dyDescent="0.3">
      <c r="C141" s="289" t="s">
        <v>161</v>
      </c>
      <c r="D141" s="255">
        <v>42491</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248" t="s">
        <v>8</v>
      </c>
      <c r="D142" s="248" t="s">
        <v>56</v>
      </c>
      <c r="I142" s="285"/>
      <c r="J142" s="285"/>
      <c r="K142" s="285"/>
      <c r="L142" s="309">
        <v>0</v>
      </c>
      <c r="M142" s="266"/>
      <c r="N142" s="309">
        <v>0</v>
      </c>
      <c r="Q142" s="263"/>
      <c r="R142" s="263"/>
    </row>
    <row r="143" spans="1:32" x14ac:dyDescent="0.3">
      <c r="D143" s="248" t="s">
        <v>41</v>
      </c>
      <c r="I143" s="285"/>
      <c r="J143" s="285"/>
      <c r="K143" s="285"/>
      <c r="L143" s="310"/>
      <c r="M143" s="266"/>
      <c r="N143" s="310"/>
      <c r="Q143" s="263"/>
      <c r="R143" s="263"/>
    </row>
    <row r="144" spans="1:32" x14ac:dyDescent="0.3">
      <c r="C144" s="248" t="s">
        <v>20</v>
      </c>
      <c r="D144" s="248" t="s">
        <v>57</v>
      </c>
      <c r="I144" s="285"/>
      <c r="J144" s="285"/>
      <c r="K144" s="285"/>
      <c r="L144" s="309">
        <v>0</v>
      </c>
      <c r="M144" s="266"/>
      <c r="N144" s="309">
        <v>0</v>
      </c>
      <c r="Q144" s="263"/>
      <c r="R144" s="263"/>
    </row>
    <row r="145" spans="1:18" s="246" customFormat="1" x14ac:dyDescent="0.3">
      <c r="A145" s="241"/>
      <c r="B145" s="247"/>
      <c r="C145" s="248"/>
      <c r="D145" s="248"/>
      <c r="E145" s="248"/>
      <c r="F145" s="248"/>
      <c r="G145" s="248"/>
      <c r="H145" s="248"/>
      <c r="I145" s="285"/>
      <c r="J145" s="285"/>
      <c r="K145" s="285"/>
      <c r="L145" s="310"/>
      <c r="M145" s="266"/>
      <c r="N145" s="310"/>
      <c r="Q145" s="263"/>
      <c r="R145" s="263"/>
    </row>
    <row r="146" spans="1:18" s="246" customFormat="1" x14ac:dyDescent="0.3">
      <c r="A146" s="241"/>
      <c r="B146" s="247"/>
      <c r="C146" s="248" t="s">
        <v>54</v>
      </c>
      <c r="D146" s="248" t="s">
        <v>58</v>
      </c>
      <c r="E146" s="248"/>
      <c r="F146" s="248"/>
      <c r="G146" s="248"/>
      <c r="H146" s="248"/>
      <c r="I146" s="285"/>
      <c r="J146" s="285"/>
      <c r="K146" s="285"/>
      <c r="L146" s="311">
        <v>-2102.157565</v>
      </c>
      <c r="M146" s="251"/>
      <c r="N146" s="311">
        <v>-158.896849</v>
      </c>
      <c r="Q146" s="263"/>
      <c r="R146" s="263"/>
    </row>
    <row r="147" spans="1:18" s="246" customFormat="1" x14ac:dyDescent="0.3">
      <c r="A147" s="241"/>
      <c r="B147" s="247"/>
      <c r="C147" s="248"/>
      <c r="D147" s="248"/>
      <c r="E147" s="248"/>
      <c r="F147" s="248"/>
      <c r="G147" s="248"/>
      <c r="H147" s="248"/>
      <c r="I147" s="285"/>
      <c r="J147" s="285"/>
      <c r="K147" s="285"/>
      <c r="L147" s="310"/>
      <c r="M147" s="266"/>
      <c r="N147" s="310"/>
      <c r="Q147" s="263"/>
      <c r="R147" s="263"/>
    </row>
    <row r="148" spans="1:18" s="246" customFormat="1" x14ac:dyDescent="0.3">
      <c r="A148" s="241"/>
      <c r="B148" s="247"/>
      <c r="C148" s="248" t="s">
        <v>59</v>
      </c>
      <c r="D148" s="248" t="s">
        <v>60</v>
      </c>
      <c r="E148" s="248"/>
      <c r="F148" s="248"/>
      <c r="G148" s="248"/>
      <c r="H148" s="248"/>
      <c r="I148" s="285"/>
      <c r="J148" s="285"/>
      <c r="K148" s="285"/>
      <c r="L148" s="312">
        <v>14487.8303369154</v>
      </c>
      <c r="M148" s="299"/>
      <c r="N148" s="312">
        <v>0</v>
      </c>
      <c r="Q148" s="263"/>
      <c r="R148" s="263"/>
    </row>
    <row r="149" spans="1:18" s="246" customFormat="1" x14ac:dyDescent="0.3">
      <c r="A149" s="241"/>
      <c r="B149" s="247"/>
      <c r="C149" s="248"/>
      <c r="D149" s="248" t="s">
        <v>61</v>
      </c>
      <c r="E149" s="248"/>
      <c r="F149" s="248"/>
      <c r="G149" s="248"/>
      <c r="H149" s="248"/>
      <c r="I149" s="285"/>
      <c r="J149" s="285"/>
      <c r="K149" s="285"/>
      <c r="L149" s="312">
        <v>14053.670137397288</v>
      </c>
      <c r="M149" s="251"/>
      <c r="N149" s="312">
        <v>14494.685160950301</v>
      </c>
      <c r="Q149" s="263"/>
      <c r="R149" s="263"/>
    </row>
    <row r="150" spans="1:18" s="246" customFormat="1" x14ac:dyDescent="0.3">
      <c r="A150" s="241"/>
      <c r="B150" s="247"/>
      <c r="C150" s="248"/>
      <c r="D150" s="253"/>
      <c r="E150" s="248"/>
      <c r="F150" s="248"/>
      <c r="G150" s="248"/>
      <c r="H150" s="248"/>
      <c r="I150" s="285"/>
      <c r="J150" s="285"/>
      <c r="K150" s="285"/>
      <c r="L150" s="310"/>
      <c r="M150" s="266"/>
      <c r="N150" s="310"/>
      <c r="Q150" s="263"/>
      <c r="R150" s="263"/>
    </row>
    <row r="151" spans="1:18" s="246" customFormat="1" x14ac:dyDescent="0.3">
      <c r="A151" s="241"/>
      <c r="B151" s="247"/>
      <c r="C151" s="248" t="s">
        <v>62</v>
      </c>
      <c r="D151" s="248" t="s">
        <v>63</v>
      </c>
      <c r="E151" s="248"/>
      <c r="F151" s="248"/>
      <c r="G151" s="248"/>
      <c r="H151" s="248"/>
      <c r="I151" s="248"/>
      <c r="J151" s="285"/>
      <c r="K151" s="285"/>
      <c r="L151" s="311">
        <v>-77206.982651915852</v>
      </c>
      <c r="M151" s="299"/>
      <c r="N151" s="311">
        <v>-7228.3605567932864</v>
      </c>
      <c r="Q151" s="263"/>
      <c r="R151" s="263"/>
    </row>
    <row r="152" spans="1:18" s="246" customFormat="1" x14ac:dyDescent="0.3">
      <c r="A152" s="241"/>
      <c r="B152" s="247"/>
      <c r="C152" s="248"/>
      <c r="D152" s="248"/>
      <c r="E152" s="248"/>
      <c r="F152" s="248"/>
      <c r="G152" s="248"/>
      <c r="H152" s="248"/>
      <c r="I152" s="248" t="s">
        <v>64</v>
      </c>
      <c r="J152" s="285"/>
      <c r="K152" s="285"/>
      <c r="L152" s="295">
        <v>-2813.6477134003103</v>
      </c>
      <c r="M152" s="251"/>
      <c r="N152" s="295">
        <v>-7383.5821889999997</v>
      </c>
      <c r="Q152" s="263"/>
      <c r="R152" s="263"/>
    </row>
    <row r="153" spans="1:18" s="246" customFormat="1" x14ac:dyDescent="0.3">
      <c r="A153" s="241"/>
      <c r="B153" s="247"/>
      <c r="C153" s="248"/>
      <c r="D153" s="248"/>
      <c r="E153" s="248"/>
      <c r="F153" s="248"/>
      <c r="G153" s="248"/>
      <c r="H153" s="248"/>
      <c r="I153" s="248" t="s">
        <v>65</v>
      </c>
      <c r="J153" s="285"/>
      <c r="K153" s="285"/>
      <c r="L153" s="295">
        <v>-74465.429079310008</v>
      </c>
      <c r="M153" s="251"/>
      <c r="N153" s="295">
        <v>159.86484990202283</v>
      </c>
      <c r="Q153" s="263"/>
      <c r="R153" s="263"/>
    </row>
    <row r="154" spans="1:18" s="246" customFormat="1" x14ac:dyDescent="0.3">
      <c r="A154" s="241"/>
      <c r="B154" s="247"/>
      <c r="C154" s="248"/>
      <c r="D154" s="248"/>
      <c r="E154" s="248"/>
      <c r="F154" s="248"/>
      <c r="G154" s="248"/>
      <c r="H154" s="248"/>
      <c r="I154" s="248" t="s">
        <v>66</v>
      </c>
      <c r="J154" s="285"/>
      <c r="K154" s="285"/>
      <c r="L154" s="295">
        <v>72.094140794458568</v>
      </c>
      <c r="M154" s="251"/>
      <c r="N154" s="295">
        <v>-4.6432176953098399</v>
      </c>
      <c r="Q154" s="263"/>
      <c r="R154" s="263"/>
    </row>
    <row r="155" spans="1:18" s="246" customFormat="1" x14ac:dyDescent="0.3">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
      <c r="A156" s="241"/>
      <c r="B156" s="247"/>
      <c r="C156" s="248"/>
      <c r="D156" s="248"/>
      <c r="E156" s="248"/>
      <c r="F156" s="248"/>
      <c r="G156" s="248"/>
      <c r="H156" s="248"/>
      <c r="I156" s="285"/>
      <c r="J156" s="285"/>
      <c r="K156" s="285"/>
      <c r="L156" s="310"/>
      <c r="M156" s="266"/>
      <c r="N156" s="310"/>
      <c r="Q156" s="263"/>
      <c r="R156" s="263"/>
    </row>
    <row r="157" spans="1:18" s="246" customFormat="1" x14ac:dyDescent="0.3">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
      <c r="A158" s="241"/>
      <c r="B158" s="247"/>
      <c r="C158" s="248"/>
      <c r="D158" s="248" t="s">
        <v>41</v>
      </c>
      <c r="E158" s="248"/>
      <c r="F158" s="248"/>
      <c r="G158" s="248"/>
      <c r="H158" s="248"/>
      <c r="I158" s="285"/>
      <c r="J158" s="285"/>
      <c r="K158" s="285"/>
      <c r="L158" s="310"/>
      <c r="M158" s="266"/>
      <c r="N158" s="310"/>
      <c r="Q158" s="263"/>
    </row>
    <row r="159" spans="1:18" s="246" customFormat="1" x14ac:dyDescent="0.3">
      <c r="A159" s="241"/>
      <c r="B159" s="247"/>
      <c r="C159" s="248"/>
      <c r="D159" s="248"/>
      <c r="E159" s="248"/>
      <c r="F159" s="248"/>
      <c r="G159" s="248"/>
      <c r="H159" s="248"/>
      <c r="I159" s="285"/>
      <c r="J159" s="285"/>
      <c r="K159" s="285"/>
      <c r="L159" s="310"/>
      <c r="M159" s="266"/>
      <c r="N159" s="310"/>
      <c r="Q159" s="263"/>
    </row>
    <row r="160" spans="1:18" s="246" customFormat="1" x14ac:dyDescent="0.3">
      <c r="A160" s="314"/>
      <c r="B160" s="315"/>
      <c r="C160" s="316"/>
      <c r="D160" s="316"/>
      <c r="E160" s="316"/>
      <c r="F160" s="316"/>
      <c r="G160" s="316"/>
      <c r="H160" s="316"/>
      <c r="I160" s="317"/>
      <c r="J160" s="317"/>
      <c r="K160" s="317"/>
      <c r="L160" s="318"/>
      <c r="M160" s="319"/>
      <c r="N160" s="318"/>
      <c r="Q160" s="263"/>
    </row>
    <row r="161" spans="1:17" s="246" customFormat="1" x14ac:dyDescent="0.3">
      <c r="A161" s="241"/>
      <c r="B161" s="247"/>
      <c r="C161" s="248"/>
      <c r="D161" s="248"/>
      <c r="E161" s="248"/>
      <c r="F161" s="248"/>
      <c r="G161" s="248"/>
      <c r="H161" s="248"/>
      <c r="I161" s="291"/>
      <c r="J161" s="291"/>
      <c r="K161" s="291"/>
      <c r="L161" s="250"/>
      <c r="M161" s="292"/>
      <c r="N161" s="250"/>
      <c r="Q161" s="263"/>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6" spans="1:14" s="246" customFormat="1" x14ac:dyDescent="0.3">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AC186"/>
  <sheetViews>
    <sheetView showGridLines="0" view="pageBreakPreview" zoomScale="85" zoomScaleNormal="7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1" customWidth="1"/>
    <col min="2" max="2" width="5" style="238" customWidth="1"/>
    <col min="3" max="3" width="10.88671875" style="8" customWidth="1"/>
    <col min="4" max="4" width="8.5546875" style="8" customWidth="1"/>
    <col min="5" max="5" width="7.33203125" style="8" customWidth="1"/>
    <col min="6" max="6" width="9.109375" style="8"/>
    <col min="7" max="7" width="9.44140625" style="8" customWidth="1"/>
    <col min="8" max="8" width="11.6640625" style="8" customWidth="1"/>
    <col min="9" max="9" width="30.109375" style="8" customWidth="1"/>
    <col min="10" max="10" width="9.109375" style="8"/>
    <col min="11" max="11" width="5" style="8" customWidth="1"/>
    <col min="12" max="12" width="17.5546875" style="10" customWidth="1"/>
    <col min="13" max="13" width="8.88671875"/>
    <col min="14" max="14" width="16.5546875" style="10" customWidth="1"/>
    <col min="15" max="15" width="9.109375" style="13"/>
    <col min="16" max="16" width="17.5546875" style="10" customWidth="1"/>
    <col min="17" max="17" width="8.88671875"/>
    <col min="18" max="18" width="16.5546875" style="10" customWidth="1"/>
    <col min="19" max="21" width="9.109375" style="8"/>
    <col min="22" max="22" width="20.33203125" style="8" bestFit="1" customWidth="1"/>
    <col min="23" max="23" width="8.33203125" style="8" customWidth="1"/>
    <col min="24" max="24" width="4.6640625" style="8" customWidth="1"/>
    <col min="25" max="25" width="17.6640625" style="8" bestFit="1" customWidth="1"/>
    <col min="26" max="26" width="18.6640625" style="8" bestFit="1" customWidth="1"/>
    <col min="27" max="27" width="18" style="8" bestFit="1" customWidth="1"/>
    <col min="28" max="16384" width="9.109375" style="8"/>
  </cols>
  <sheetData>
    <row r="1" spans="1:25" s="3" customFormat="1" x14ac:dyDescent="0.3">
      <c r="A1" s="1" t="s">
        <v>0</v>
      </c>
      <c r="B1" s="2"/>
      <c r="G1" s="1"/>
      <c r="L1" s="4"/>
      <c r="N1" s="4"/>
      <c r="O1" s="6"/>
      <c r="P1" s="4"/>
      <c r="R1" s="4"/>
    </row>
    <row r="2" spans="1:25" x14ac:dyDescent="0.3">
      <c r="J2" s="48" t="s">
        <v>1</v>
      </c>
      <c r="N2" s="12"/>
      <c r="R2" s="12"/>
      <c r="V2" s="557"/>
      <c r="W2" s="557"/>
      <c r="X2" s="557"/>
      <c r="Y2" s="557"/>
    </row>
    <row r="3" spans="1:25" x14ac:dyDescent="0.3">
      <c r="A3" s="14"/>
      <c r="C3" s="59" t="s">
        <v>161</v>
      </c>
      <c r="D3" s="60">
        <v>42461</v>
      </c>
      <c r="E3" s="15"/>
      <c r="F3" s="15"/>
      <c r="G3" s="15"/>
      <c r="I3" s="15"/>
      <c r="J3" s="15"/>
      <c r="K3" s="15"/>
      <c r="L3" s="75" t="s">
        <v>2</v>
      </c>
      <c r="N3" s="75" t="s">
        <v>3</v>
      </c>
      <c r="P3" s="75"/>
      <c r="R3" s="75"/>
      <c r="U3" s="75"/>
      <c r="V3"/>
      <c r="W3" s="75"/>
      <c r="X3" s="75"/>
      <c r="Y3" s="75"/>
    </row>
    <row r="4" spans="1:25" ht="6" customHeight="1" x14ac:dyDescent="0.3">
      <c r="F4" s="15"/>
      <c r="G4" s="15"/>
      <c r="H4" s="15"/>
      <c r="I4" s="15"/>
      <c r="J4" s="15"/>
      <c r="K4" s="15"/>
      <c r="L4" s="17"/>
      <c r="N4" s="17"/>
      <c r="P4" s="17"/>
      <c r="R4" s="17"/>
    </row>
    <row r="5" spans="1:25" ht="12" customHeight="1" x14ac:dyDescent="0.3"/>
    <row r="6" spans="1:25" s="15" customFormat="1" x14ac:dyDescent="0.3">
      <c r="A6" s="18" t="s">
        <v>4</v>
      </c>
      <c r="L6" s="17"/>
      <c r="N6" s="17"/>
      <c r="O6" s="20"/>
      <c r="P6" s="17"/>
      <c r="R6" s="17"/>
    </row>
    <row r="8" spans="1:25" ht="16.8" x14ac:dyDescent="0.3">
      <c r="B8" s="2" t="s">
        <v>5</v>
      </c>
      <c r="C8" s="1" t="s">
        <v>6</v>
      </c>
      <c r="L8" s="76">
        <v>144976.46118349375</v>
      </c>
      <c r="N8" s="76">
        <v>28091.865073428718</v>
      </c>
      <c r="P8" s="76"/>
      <c r="R8" s="76"/>
      <c r="U8" s="11"/>
      <c r="V8" s="83"/>
      <c r="W8" s="83"/>
      <c r="X8" s="83"/>
      <c r="Y8" s="83"/>
    </row>
    <row r="9" spans="1:25" s="97" customFormat="1" ht="15" x14ac:dyDescent="0.25">
      <c r="A9" s="3"/>
      <c r="L9" s="77"/>
      <c r="N9" s="77"/>
      <c r="O9" s="99"/>
      <c r="P9" s="77"/>
      <c r="R9" s="77"/>
      <c r="V9" s="83"/>
      <c r="W9" s="83"/>
      <c r="X9" s="153"/>
      <c r="Y9" s="153"/>
    </row>
    <row r="10" spans="1:25" x14ac:dyDescent="0.3">
      <c r="B10" s="238">
        <v>1</v>
      </c>
      <c r="C10" s="21" t="s">
        <v>7</v>
      </c>
      <c r="L10" s="79">
        <v>101713.35745894635</v>
      </c>
      <c r="N10" s="79">
        <v>12235.993059004317</v>
      </c>
      <c r="P10" s="79"/>
      <c r="R10" s="79"/>
      <c r="U10" s="11"/>
      <c r="V10" s="83"/>
      <c r="W10" s="83"/>
      <c r="X10" s="83"/>
      <c r="Y10" s="83"/>
    </row>
    <row r="11" spans="1:25" ht="7.5" customHeight="1" x14ac:dyDescent="0.3">
      <c r="L11" s="17"/>
      <c r="N11" s="17"/>
      <c r="P11" s="17"/>
      <c r="R11" s="17"/>
      <c r="V11" s="83"/>
      <c r="W11" s="83"/>
      <c r="X11" s="83"/>
      <c r="Y11" s="83"/>
    </row>
    <row r="12" spans="1:25" ht="15.75" customHeight="1" x14ac:dyDescent="0.3">
      <c r="C12" s="8" t="s">
        <v>8</v>
      </c>
      <c r="D12" s="8" t="s">
        <v>9</v>
      </c>
      <c r="L12" s="17">
        <v>101202.56519634055</v>
      </c>
      <c r="N12" s="17">
        <v>11694.685414771486</v>
      </c>
      <c r="P12" s="17"/>
      <c r="R12" s="17"/>
      <c r="U12" s="11"/>
      <c r="V12" s="83"/>
      <c r="W12" s="83"/>
      <c r="X12" s="83"/>
      <c r="Y12" s="83"/>
    </row>
    <row r="13" spans="1:25" ht="7.5" customHeight="1" x14ac:dyDescent="0.3">
      <c r="V13" s="83"/>
      <c r="W13" s="83"/>
      <c r="X13" s="83"/>
      <c r="Y13" s="83"/>
    </row>
    <row r="14" spans="1:25" ht="15" customHeight="1" x14ac:dyDescent="0.3">
      <c r="D14" s="8" t="s">
        <v>10</v>
      </c>
      <c r="L14" s="17">
        <v>97760.026542764448</v>
      </c>
      <c r="N14" s="17">
        <v>8400.4423130158939</v>
      </c>
      <c r="P14" s="17"/>
      <c r="R14" s="17"/>
      <c r="U14" s="11"/>
      <c r="V14" s="83"/>
      <c r="W14" s="83"/>
      <c r="X14" s="83"/>
      <c r="Y14" s="83"/>
    </row>
    <row r="15" spans="1:25" ht="15" customHeight="1" x14ac:dyDescent="0.3">
      <c r="D15" s="22" t="s">
        <v>11</v>
      </c>
      <c r="E15" s="23" t="s">
        <v>12</v>
      </c>
      <c r="L15" s="10">
        <v>95474.459928461103</v>
      </c>
      <c r="N15" s="10">
        <v>8400.4423130158939</v>
      </c>
      <c r="U15" s="11"/>
      <c r="V15" s="83"/>
      <c r="W15" s="83"/>
      <c r="X15" s="83"/>
      <c r="Y15" s="83"/>
    </row>
    <row r="16" spans="1:25" ht="15" customHeight="1" x14ac:dyDescent="0.3">
      <c r="D16" s="22" t="s">
        <v>13</v>
      </c>
      <c r="E16" s="8" t="s">
        <v>14</v>
      </c>
      <c r="L16" s="10">
        <v>0</v>
      </c>
      <c r="N16" s="10">
        <v>0</v>
      </c>
      <c r="V16" s="83"/>
      <c r="W16" s="83"/>
      <c r="X16" s="83"/>
      <c r="Y16" s="83"/>
    </row>
    <row r="17" spans="1:25" ht="15" customHeight="1" x14ac:dyDescent="0.2">
      <c r="A17" s="8"/>
      <c r="B17" s="8"/>
      <c r="F17" s="24" t="s">
        <v>15</v>
      </c>
      <c r="L17" s="80">
        <v>0</v>
      </c>
      <c r="M17" s="8"/>
      <c r="N17" s="80">
        <v>0</v>
      </c>
      <c r="O17" s="8"/>
      <c r="P17" s="80"/>
      <c r="Q17" s="8"/>
      <c r="R17" s="80"/>
      <c r="V17" s="83"/>
      <c r="W17" s="83"/>
      <c r="X17" s="83"/>
      <c r="Y17" s="83"/>
    </row>
    <row r="18" spans="1:25" ht="15" customHeight="1" x14ac:dyDescent="0.2">
      <c r="A18" s="8"/>
      <c r="B18" s="8"/>
      <c r="F18" s="24" t="s">
        <v>16</v>
      </c>
      <c r="L18" s="80">
        <v>0</v>
      </c>
      <c r="M18" s="8"/>
      <c r="N18" s="80">
        <v>0</v>
      </c>
      <c r="O18" s="8"/>
      <c r="P18" s="80"/>
      <c r="Q18" s="8"/>
      <c r="R18" s="80"/>
      <c r="V18" s="83"/>
      <c r="W18" s="83"/>
      <c r="X18" s="83"/>
      <c r="Y18" s="83"/>
    </row>
    <row r="19" spans="1:25" ht="15" customHeight="1" x14ac:dyDescent="0.2">
      <c r="A19" s="8"/>
      <c r="B19" s="8"/>
      <c r="D19" s="22" t="s">
        <v>17</v>
      </c>
      <c r="E19" s="8" t="s">
        <v>18</v>
      </c>
      <c r="L19" s="10">
        <v>2285.5666143033409</v>
      </c>
      <c r="M19" s="8"/>
      <c r="N19" s="10">
        <v>0</v>
      </c>
      <c r="O19" s="8"/>
      <c r="Q19" s="8"/>
      <c r="V19" s="83"/>
      <c r="W19" s="83"/>
      <c r="X19" s="83"/>
      <c r="Y19" s="83"/>
    </row>
    <row r="20" spans="1:25" ht="15" customHeight="1" x14ac:dyDescent="0.2">
      <c r="A20" s="8"/>
      <c r="B20" s="8"/>
      <c r="F20" s="24" t="s">
        <v>15</v>
      </c>
      <c r="L20" s="80">
        <v>0</v>
      </c>
      <c r="M20" s="8"/>
      <c r="N20" s="80">
        <v>0</v>
      </c>
      <c r="O20" s="8"/>
      <c r="P20" s="80"/>
      <c r="Q20" s="8"/>
      <c r="R20" s="80"/>
      <c r="V20" s="83"/>
      <c r="W20" s="83"/>
      <c r="X20" s="83"/>
      <c r="Y20" s="83"/>
    </row>
    <row r="21" spans="1:25" ht="15" customHeight="1" x14ac:dyDescent="0.2">
      <c r="A21" s="8"/>
      <c r="B21" s="8"/>
      <c r="F21" s="24" t="s">
        <v>16</v>
      </c>
      <c r="L21" s="80">
        <v>2285.5666143033409</v>
      </c>
      <c r="M21" s="8"/>
      <c r="N21" s="80">
        <v>0</v>
      </c>
      <c r="O21" s="8"/>
      <c r="P21" s="80"/>
      <c r="Q21" s="8"/>
      <c r="R21" s="80"/>
      <c r="V21" s="83"/>
      <c r="W21" s="83"/>
      <c r="X21" s="83"/>
      <c r="Y21" s="83"/>
    </row>
    <row r="22" spans="1:25" ht="7.5" customHeight="1" x14ac:dyDescent="0.2">
      <c r="A22" s="8"/>
      <c r="B22" s="8"/>
      <c r="F22" s="24"/>
      <c r="L22" s="80"/>
      <c r="M22" s="8"/>
      <c r="N22" s="80"/>
      <c r="O22" s="8"/>
      <c r="P22" s="80"/>
      <c r="Q22" s="8"/>
      <c r="R22" s="80"/>
      <c r="V22" s="83"/>
      <c r="W22" s="83"/>
      <c r="X22" s="83"/>
      <c r="Y22" s="83"/>
    </row>
    <row r="23" spans="1:25" ht="12" x14ac:dyDescent="0.25">
      <c r="A23" s="8"/>
      <c r="B23" s="8"/>
      <c r="D23" s="8" t="s">
        <v>19</v>
      </c>
      <c r="L23" s="17">
        <v>3442.5386535761108</v>
      </c>
      <c r="M23" s="8"/>
      <c r="N23" s="17">
        <v>3294.2431017555919</v>
      </c>
      <c r="O23" s="8"/>
      <c r="P23" s="17"/>
      <c r="Q23" s="8"/>
      <c r="R23" s="17"/>
      <c r="U23" s="11"/>
      <c r="V23" s="83"/>
      <c r="W23" s="83"/>
      <c r="X23" s="83"/>
      <c r="Y23" s="83"/>
    </row>
    <row r="24" spans="1:25" ht="15" customHeight="1" x14ac:dyDescent="0.2">
      <c r="A24" s="8"/>
      <c r="B24" s="8"/>
      <c r="D24" s="22" t="s">
        <v>11</v>
      </c>
      <c r="E24" s="23" t="s">
        <v>12</v>
      </c>
      <c r="L24" s="10">
        <v>2007.8094043152091</v>
      </c>
      <c r="M24" s="8"/>
      <c r="N24" s="10">
        <v>3294.2431017555919</v>
      </c>
      <c r="O24" s="8"/>
      <c r="Q24" s="8"/>
      <c r="V24" s="83"/>
      <c r="W24" s="83"/>
      <c r="X24" s="83"/>
      <c r="Y24" s="83"/>
    </row>
    <row r="25" spans="1:25" ht="15" customHeight="1" x14ac:dyDescent="0.2">
      <c r="A25" s="8"/>
      <c r="B25" s="8"/>
      <c r="D25" s="22" t="s">
        <v>13</v>
      </c>
      <c r="E25" s="8" t="s">
        <v>14</v>
      </c>
      <c r="L25" s="10">
        <v>0</v>
      </c>
      <c r="M25" s="8"/>
      <c r="N25" s="10">
        <v>0</v>
      </c>
      <c r="O25" s="8"/>
      <c r="Q25" s="8"/>
      <c r="V25" s="83"/>
      <c r="W25" s="83"/>
      <c r="X25" s="83"/>
      <c r="Y25" s="83"/>
    </row>
    <row r="26" spans="1:25" ht="15" customHeight="1" x14ac:dyDescent="0.2">
      <c r="A26" s="8"/>
      <c r="B26" s="8"/>
      <c r="F26" s="24" t="s">
        <v>15</v>
      </c>
      <c r="L26" s="80">
        <v>0</v>
      </c>
      <c r="M26" s="8"/>
      <c r="N26" s="80">
        <v>0</v>
      </c>
      <c r="O26" s="8"/>
      <c r="P26" s="80"/>
      <c r="Q26" s="8"/>
      <c r="R26" s="80"/>
      <c r="V26" s="83"/>
      <c r="W26" s="83"/>
      <c r="X26" s="83"/>
      <c r="Y26" s="83"/>
    </row>
    <row r="27" spans="1:25" ht="15" customHeight="1" x14ac:dyDescent="0.2">
      <c r="A27" s="8"/>
      <c r="B27" s="8"/>
      <c r="F27" s="24" t="s">
        <v>16</v>
      </c>
      <c r="L27" s="80">
        <v>0</v>
      </c>
      <c r="M27" s="8"/>
      <c r="N27" s="80">
        <v>0</v>
      </c>
      <c r="O27" s="8"/>
      <c r="P27" s="80"/>
      <c r="Q27" s="8"/>
      <c r="R27" s="80"/>
      <c r="V27" s="83"/>
      <c r="W27" s="83"/>
      <c r="X27" s="83"/>
      <c r="Y27" s="83"/>
    </row>
    <row r="28" spans="1:25" ht="15" customHeight="1" x14ac:dyDescent="0.2">
      <c r="A28" s="8"/>
      <c r="B28" s="8"/>
      <c r="D28" s="22" t="s">
        <v>17</v>
      </c>
      <c r="E28" s="8" t="s">
        <v>18</v>
      </c>
      <c r="L28" s="10">
        <v>1434.7292492609017</v>
      </c>
      <c r="M28" s="8"/>
      <c r="N28" s="10">
        <v>0</v>
      </c>
      <c r="O28" s="8"/>
      <c r="Q28" s="8"/>
      <c r="V28" s="83"/>
      <c r="W28" s="83"/>
      <c r="X28" s="83"/>
      <c r="Y28" s="83"/>
    </row>
    <row r="29" spans="1:25" ht="15" customHeight="1" x14ac:dyDescent="0.2">
      <c r="A29" s="8"/>
      <c r="B29" s="8"/>
      <c r="F29" s="24" t="s">
        <v>15</v>
      </c>
      <c r="L29" s="80">
        <v>0</v>
      </c>
      <c r="M29" s="8"/>
      <c r="N29" s="80">
        <v>0</v>
      </c>
      <c r="O29" s="8"/>
      <c r="P29" s="80"/>
      <c r="Q29" s="8"/>
      <c r="R29" s="80"/>
      <c r="V29" s="83"/>
      <c r="W29" s="83"/>
      <c r="X29" s="83"/>
      <c r="Y29" s="83"/>
    </row>
    <row r="30" spans="1:25" ht="15" customHeight="1" x14ac:dyDescent="0.2">
      <c r="A30" s="8"/>
      <c r="B30" s="8"/>
      <c r="F30" s="24" t="s">
        <v>16</v>
      </c>
      <c r="L30" s="80">
        <v>1434.7292492609017</v>
      </c>
      <c r="M30" s="8"/>
      <c r="N30" s="80">
        <v>0</v>
      </c>
      <c r="O30" s="8"/>
      <c r="P30" s="80"/>
      <c r="Q30" s="8"/>
      <c r="R30" s="80"/>
      <c r="V30" s="83"/>
      <c r="W30" s="83"/>
      <c r="X30" s="83"/>
      <c r="Y30" s="83"/>
    </row>
    <row r="31" spans="1:25" ht="12" x14ac:dyDescent="0.25">
      <c r="A31" s="8"/>
      <c r="B31" s="8"/>
      <c r="L31" s="17"/>
      <c r="M31" s="8"/>
      <c r="N31" s="17"/>
      <c r="O31" s="8"/>
      <c r="P31" s="17"/>
      <c r="Q31" s="8"/>
      <c r="R31" s="17"/>
      <c r="V31" s="83"/>
      <c r="W31" s="83"/>
      <c r="X31" s="83"/>
      <c r="Y31" s="83"/>
    </row>
    <row r="32" spans="1:25" ht="15" customHeight="1" x14ac:dyDescent="0.25">
      <c r="A32" s="8"/>
      <c r="B32" s="8"/>
      <c r="C32" s="8" t="s">
        <v>20</v>
      </c>
      <c r="D32" s="8" t="s">
        <v>80</v>
      </c>
      <c r="F32" s="24"/>
      <c r="L32" s="17">
        <v>510.79226260580367</v>
      </c>
      <c r="M32" s="8"/>
      <c r="N32" s="17">
        <v>541.30764423283142</v>
      </c>
      <c r="O32" s="8"/>
      <c r="P32" s="17"/>
      <c r="Q32" s="8"/>
      <c r="R32" s="17"/>
      <c r="U32" s="11"/>
      <c r="V32" s="83"/>
      <c r="W32" s="83"/>
      <c r="X32" s="83"/>
      <c r="Y32" s="83"/>
    </row>
    <row r="33" spans="1:25" ht="7.5" customHeight="1" x14ac:dyDescent="0.25">
      <c r="A33" s="8"/>
      <c r="L33" s="17"/>
      <c r="N33" s="17"/>
      <c r="P33" s="17"/>
      <c r="R33" s="17"/>
      <c r="V33" s="83"/>
      <c r="W33" s="83"/>
      <c r="X33" s="83"/>
      <c r="Y33" s="83"/>
    </row>
    <row r="34" spans="1:25" ht="13.2" x14ac:dyDescent="0.25">
      <c r="A34" s="8"/>
      <c r="D34" s="22" t="s">
        <v>11</v>
      </c>
      <c r="E34" s="8" t="s">
        <v>21</v>
      </c>
      <c r="L34" s="10">
        <v>260.02199726393962</v>
      </c>
      <c r="N34" s="10">
        <v>35.605026562443761</v>
      </c>
      <c r="V34" s="83"/>
      <c r="W34" s="83"/>
      <c r="X34" s="83"/>
      <c r="Y34" s="83"/>
    </row>
    <row r="35" spans="1:25" ht="13.2" x14ac:dyDescent="0.25">
      <c r="A35" s="8"/>
      <c r="D35" s="22" t="s">
        <v>13</v>
      </c>
      <c r="E35" s="8" t="s">
        <v>22</v>
      </c>
      <c r="L35" s="10">
        <v>36.546056320335389</v>
      </c>
      <c r="N35" s="10">
        <v>502.37526604337319</v>
      </c>
      <c r="V35" s="83"/>
      <c r="W35" s="83"/>
      <c r="X35" s="83"/>
      <c r="Y35" s="83"/>
    </row>
    <row r="36" spans="1:25" ht="15.75" customHeight="1" x14ac:dyDescent="0.25">
      <c r="A36" s="8"/>
      <c r="F36" s="24" t="s">
        <v>15</v>
      </c>
      <c r="L36" s="81">
        <v>36.546056320335389</v>
      </c>
      <c r="N36" s="81">
        <v>502.37526604337319</v>
      </c>
      <c r="P36" s="81"/>
      <c r="R36" s="81"/>
      <c r="V36" s="83"/>
      <c r="W36" s="83"/>
      <c r="X36" s="83"/>
      <c r="Y36" s="83"/>
    </row>
    <row r="37" spans="1:25" ht="13.2" x14ac:dyDescent="0.25">
      <c r="A37" s="8"/>
      <c r="F37" s="24" t="s">
        <v>16</v>
      </c>
      <c r="L37" s="81">
        <v>0</v>
      </c>
      <c r="N37" s="81">
        <v>0</v>
      </c>
      <c r="P37" s="81"/>
      <c r="R37" s="81"/>
      <c r="V37" s="83"/>
      <c r="W37" s="83"/>
      <c r="X37" s="83"/>
      <c r="Y37" s="83"/>
    </row>
    <row r="38" spans="1:25" ht="13.2" x14ac:dyDescent="0.25">
      <c r="A38" s="8"/>
      <c r="D38" s="22" t="s">
        <v>17</v>
      </c>
      <c r="E38" s="8" t="s">
        <v>23</v>
      </c>
      <c r="L38" s="10">
        <v>214.22420902152871</v>
      </c>
      <c r="N38" s="10">
        <v>3.3273516270144694</v>
      </c>
      <c r="V38" s="83"/>
      <c r="W38" s="83"/>
      <c r="X38" s="83"/>
      <c r="Y38" s="83"/>
    </row>
    <row r="39" spans="1:25" ht="13.2" x14ac:dyDescent="0.25">
      <c r="A39" s="8"/>
      <c r="F39" s="24" t="s">
        <v>15</v>
      </c>
      <c r="L39" s="81">
        <v>0</v>
      </c>
      <c r="N39" s="81">
        <v>0</v>
      </c>
      <c r="P39" s="81"/>
      <c r="R39" s="81"/>
      <c r="V39" s="83"/>
      <c r="W39" s="83"/>
      <c r="X39" s="83"/>
      <c r="Y39" s="83"/>
    </row>
    <row r="40" spans="1:25" ht="13.2" x14ac:dyDescent="0.25">
      <c r="A40" s="8"/>
      <c r="F40" s="24" t="s">
        <v>16</v>
      </c>
      <c r="L40" s="81">
        <v>214.22420902152871</v>
      </c>
      <c r="N40" s="81">
        <v>3.3273516270144694</v>
      </c>
      <c r="P40" s="81"/>
      <c r="R40" s="81"/>
      <c r="V40" s="83"/>
      <c r="W40" s="83"/>
      <c r="X40" s="83"/>
      <c r="Y40" s="83"/>
    </row>
    <row r="41" spans="1:25" ht="7.5" customHeight="1" x14ac:dyDescent="0.25">
      <c r="A41" s="8"/>
      <c r="L41" s="81"/>
      <c r="N41" s="81"/>
      <c r="P41" s="81"/>
      <c r="R41" s="81"/>
      <c r="V41" s="83"/>
      <c r="W41" s="83"/>
      <c r="X41" s="83"/>
      <c r="Y41" s="83"/>
    </row>
    <row r="42" spans="1:25" ht="13.2" x14ac:dyDescent="0.25">
      <c r="A42" s="8"/>
      <c r="D42" s="22"/>
      <c r="V42" s="83"/>
      <c r="W42" s="83"/>
      <c r="X42" s="83"/>
      <c r="Y42" s="83"/>
    </row>
    <row r="43" spans="1:25" ht="7.5" customHeight="1" x14ac:dyDescent="0.25">
      <c r="A43" s="8"/>
      <c r="L43" s="17"/>
      <c r="N43" s="17"/>
      <c r="P43" s="17"/>
      <c r="R43" s="17"/>
      <c r="V43" s="83"/>
      <c r="W43" s="83"/>
      <c r="X43" s="83"/>
      <c r="Y43" s="83"/>
    </row>
    <row r="44" spans="1:25" ht="13.2" x14ac:dyDescent="0.25">
      <c r="A44" s="8"/>
      <c r="B44" s="238">
        <v>2</v>
      </c>
      <c r="C44" s="21" t="s">
        <v>24</v>
      </c>
      <c r="L44" s="79">
        <v>7389.1811285591093</v>
      </c>
      <c r="N44" s="79">
        <v>0</v>
      </c>
      <c r="P44" s="79"/>
      <c r="R44" s="79"/>
      <c r="V44" s="83"/>
      <c r="W44" s="83"/>
      <c r="X44" s="83"/>
      <c r="Y44" s="83"/>
    </row>
    <row r="45" spans="1:25" x14ac:dyDescent="0.3">
      <c r="V45" s="83"/>
      <c r="W45" s="83"/>
      <c r="X45" s="83"/>
      <c r="Y45" s="83"/>
    </row>
    <row r="46" spans="1:25" ht="13.2" x14ac:dyDescent="0.25">
      <c r="A46" s="8"/>
      <c r="B46" s="238">
        <v>3</v>
      </c>
      <c r="C46" s="21" t="s">
        <v>25</v>
      </c>
      <c r="L46" s="79">
        <v>10408.656994150482</v>
      </c>
      <c r="N46" s="79">
        <v>0</v>
      </c>
      <c r="P46" s="79"/>
      <c r="R46" s="79"/>
      <c r="V46" s="83"/>
      <c r="W46" s="83"/>
      <c r="X46" s="83"/>
      <c r="Y46" s="83"/>
    </row>
    <row r="47" spans="1:25" ht="13.2" x14ac:dyDescent="0.25">
      <c r="A47" s="8"/>
      <c r="C47" s="21"/>
      <c r="V47" s="83"/>
      <c r="W47" s="83"/>
      <c r="X47" s="83"/>
      <c r="Y47" s="83"/>
    </row>
    <row r="48" spans="1:25" ht="13.2" x14ac:dyDescent="0.25">
      <c r="A48" s="8"/>
      <c r="B48" s="238">
        <v>4</v>
      </c>
      <c r="C48" s="21" t="s">
        <v>26</v>
      </c>
      <c r="H48" s="14"/>
      <c r="I48" s="8" t="s">
        <v>27</v>
      </c>
      <c r="L48" s="79">
        <v>12809.192744398892</v>
      </c>
      <c r="N48" s="79">
        <v>0</v>
      </c>
      <c r="P48" s="79"/>
      <c r="R48" s="79"/>
      <c r="V48" s="83"/>
      <c r="W48" s="83"/>
      <c r="X48" s="83"/>
      <c r="Y48" s="83"/>
    </row>
    <row r="49" spans="1:25" ht="13.2" x14ac:dyDescent="0.25">
      <c r="A49" s="8"/>
      <c r="C49" s="97"/>
      <c r="H49" s="14"/>
      <c r="I49" s="8" t="s">
        <v>28</v>
      </c>
      <c r="L49" s="82">
        <v>9976042.6840000004</v>
      </c>
      <c r="M49" s="8"/>
      <c r="N49" s="82">
        <v>0</v>
      </c>
      <c r="P49" s="82"/>
      <c r="Q49" s="8"/>
      <c r="R49" s="82"/>
      <c r="V49" s="83"/>
      <c r="W49" s="83"/>
      <c r="X49" s="83"/>
      <c r="Y49" s="83"/>
    </row>
    <row r="50" spans="1:25" ht="13.2" x14ac:dyDescent="0.25">
      <c r="A50" s="8"/>
      <c r="C50" s="97"/>
      <c r="M50" s="8"/>
      <c r="Q50" s="8"/>
      <c r="V50" s="83"/>
      <c r="W50" s="83"/>
      <c r="X50" s="83"/>
      <c r="Y50" s="83"/>
    </row>
    <row r="51" spans="1:25" ht="13.2" x14ac:dyDescent="0.25">
      <c r="A51" s="8"/>
      <c r="B51" s="238">
        <v>5</v>
      </c>
      <c r="C51" s="21" t="s">
        <v>93</v>
      </c>
      <c r="G51" s="14"/>
      <c r="L51" s="79">
        <v>12656.072857438898</v>
      </c>
      <c r="M51" s="8"/>
      <c r="N51" s="79">
        <v>15855.872014424402</v>
      </c>
      <c r="P51" s="79"/>
      <c r="Q51" s="8"/>
      <c r="R51" s="79"/>
      <c r="V51" s="83"/>
      <c r="W51" s="83"/>
      <c r="X51" s="83"/>
      <c r="Y51" s="83"/>
    </row>
    <row r="52" spans="1:25" ht="7.5" customHeight="1" x14ac:dyDescent="0.25">
      <c r="A52" s="8"/>
      <c r="C52" s="15"/>
      <c r="G52" s="14"/>
      <c r="L52" s="17"/>
      <c r="M52" s="8"/>
      <c r="N52" s="17"/>
      <c r="P52" s="17"/>
      <c r="Q52" s="8"/>
      <c r="R52" s="17"/>
      <c r="V52" s="83"/>
      <c r="W52" s="83"/>
      <c r="X52" s="83"/>
      <c r="Y52" s="83"/>
    </row>
    <row r="53" spans="1:25" ht="15.75" customHeight="1" x14ac:dyDescent="0.25">
      <c r="A53" s="8"/>
      <c r="C53" s="15"/>
      <c r="E53" s="26" t="s">
        <v>29</v>
      </c>
      <c r="F53" s="8" t="s">
        <v>82</v>
      </c>
      <c r="G53" s="14"/>
      <c r="L53" s="27">
        <v>0</v>
      </c>
      <c r="M53" s="8"/>
      <c r="N53" s="27">
        <v>0</v>
      </c>
      <c r="P53" s="27"/>
      <c r="Q53" s="8"/>
      <c r="R53" s="27"/>
      <c r="V53" s="83"/>
      <c r="W53" s="83"/>
      <c r="X53" s="83"/>
      <c r="Y53" s="83"/>
    </row>
    <row r="54" spans="1:25" ht="15.75" customHeight="1" x14ac:dyDescent="0.25">
      <c r="A54" s="8"/>
      <c r="C54" s="15"/>
      <c r="F54" s="8" t="s">
        <v>157</v>
      </c>
      <c r="G54" s="14"/>
      <c r="L54" s="10">
        <v>0</v>
      </c>
      <c r="M54" s="8"/>
      <c r="N54" s="10">
        <v>0</v>
      </c>
      <c r="Q54" s="8"/>
      <c r="V54" s="83"/>
      <c r="W54" s="83"/>
      <c r="X54" s="83"/>
      <c r="Y54" s="83"/>
    </row>
    <row r="55" spans="1:25" ht="15.75" customHeight="1" x14ac:dyDescent="0.25">
      <c r="A55" s="8"/>
      <c r="C55" s="15"/>
      <c r="G55" s="14" t="s">
        <v>30</v>
      </c>
      <c r="L55" s="80">
        <v>0</v>
      </c>
      <c r="M55" s="8"/>
      <c r="N55" s="80">
        <v>0</v>
      </c>
      <c r="P55" s="80"/>
      <c r="Q55" s="8"/>
      <c r="R55" s="80"/>
      <c r="V55" s="83"/>
      <c r="W55" s="83"/>
      <c r="X55" s="83"/>
      <c r="Y55" s="83"/>
    </row>
    <row r="56" spans="1:25" ht="15.75" customHeight="1" x14ac:dyDescent="0.25">
      <c r="A56" s="8"/>
      <c r="C56" s="15"/>
      <c r="F56" s="8" t="s">
        <v>31</v>
      </c>
      <c r="G56" s="14"/>
      <c r="L56" s="10">
        <v>12656.072857438898</v>
      </c>
      <c r="M56" s="8"/>
      <c r="N56" s="10">
        <v>15855.872014424402</v>
      </c>
      <c r="Q56" s="8"/>
      <c r="V56" s="83"/>
      <c r="W56" s="83"/>
      <c r="X56" s="83"/>
      <c r="Y56" s="83"/>
    </row>
    <row r="57" spans="1:25" s="28" customFormat="1" ht="15.75" customHeight="1" x14ac:dyDescent="0.25">
      <c r="G57" s="14" t="s">
        <v>30</v>
      </c>
      <c r="L57" s="80">
        <v>1866.905733375213</v>
      </c>
      <c r="N57" s="80">
        <v>7281.6991987562287</v>
      </c>
      <c r="O57" s="99"/>
      <c r="P57" s="80"/>
      <c r="R57" s="80"/>
      <c r="V57" s="154"/>
      <c r="W57" s="154"/>
      <c r="X57" s="154"/>
      <c r="Y57" s="154"/>
    </row>
    <row r="58" spans="1:25" ht="9" customHeight="1" x14ac:dyDescent="0.25">
      <c r="A58" s="8"/>
      <c r="M58" s="8"/>
      <c r="Q58" s="8"/>
      <c r="V58" s="83"/>
      <c r="W58" s="83"/>
      <c r="X58" s="83"/>
      <c r="Y58" s="83"/>
    </row>
    <row r="59" spans="1:25" ht="54.75" customHeight="1" x14ac:dyDescent="0.3">
      <c r="A59" s="8"/>
      <c r="B59" s="2" t="s">
        <v>32</v>
      </c>
      <c r="C59" s="1" t="s">
        <v>33</v>
      </c>
      <c r="L59" s="17">
        <v>1745.4401352469781</v>
      </c>
      <c r="M59" s="8"/>
      <c r="N59" s="17">
        <v>0</v>
      </c>
      <c r="P59" s="17"/>
      <c r="Q59" s="8"/>
      <c r="R59" s="17"/>
      <c r="V59" s="83"/>
      <c r="W59" s="83"/>
      <c r="X59" s="83"/>
      <c r="Y59" s="83"/>
    </row>
    <row r="60" spans="1:25" ht="12" x14ac:dyDescent="0.25">
      <c r="A60" s="8"/>
      <c r="E60" s="26" t="s">
        <v>29</v>
      </c>
      <c r="G60" s="64" t="s">
        <v>105</v>
      </c>
      <c r="H60" s="64"/>
      <c r="I60" s="64"/>
      <c r="J60" s="64"/>
      <c r="K60" s="64"/>
      <c r="L60" s="85">
        <v>0</v>
      </c>
      <c r="M60" s="8"/>
      <c r="N60" s="85">
        <v>0</v>
      </c>
      <c r="P60" s="85"/>
      <c r="Q60" s="8"/>
      <c r="R60" s="85"/>
      <c r="V60" s="83"/>
      <c r="W60" s="83"/>
      <c r="X60" s="83"/>
      <c r="Y60" s="83"/>
    </row>
    <row r="61" spans="1:25" ht="12" x14ac:dyDescent="0.25">
      <c r="A61" s="8"/>
      <c r="G61" s="64" t="s">
        <v>75</v>
      </c>
      <c r="H61" s="64"/>
      <c r="I61" s="64"/>
      <c r="J61" s="64"/>
      <c r="K61" s="64"/>
      <c r="L61" s="85">
        <v>0</v>
      </c>
      <c r="M61" s="8"/>
      <c r="N61" s="85">
        <v>0</v>
      </c>
      <c r="P61" s="85"/>
      <c r="Q61" s="8"/>
      <c r="R61" s="85"/>
      <c r="V61" s="83"/>
      <c r="W61" s="83"/>
      <c r="X61" s="83"/>
      <c r="Y61" s="83"/>
    </row>
    <row r="62" spans="1:25" ht="12" x14ac:dyDescent="0.25">
      <c r="A62" s="8"/>
      <c r="G62" s="64" t="s">
        <v>180</v>
      </c>
      <c r="H62" s="64"/>
      <c r="I62" s="64"/>
      <c r="J62" s="64"/>
      <c r="K62" s="64"/>
      <c r="L62" s="85">
        <v>0</v>
      </c>
      <c r="M62" s="8"/>
      <c r="N62" s="85">
        <v>0</v>
      </c>
      <c r="P62" s="85"/>
      <c r="Q62" s="8"/>
      <c r="R62" s="85"/>
      <c r="V62" s="83"/>
      <c r="W62" s="83"/>
      <c r="X62" s="83"/>
      <c r="Y62" s="83"/>
    </row>
    <row r="63" spans="1:25" ht="12" x14ac:dyDescent="0.25">
      <c r="A63" s="8"/>
      <c r="G63" s="64" t="s">
        <v>31</v>
      </c>
      <c r="H63" s="64"/>
      <c r="I63" s="64"/>
      <c r="J63" s="64"/>
      <c r="K63" s="64"/>
      <c r="L63" s="85">
        <v>1745.4401352469781</v>
      </c>
      <c r="M63" s="8"/>
      <c r="N63" s="66"/>
      <c r="P63" s="85"/>
      <c r="Q63" s="8"/>
      <c r="R63" s="66"/>
      <c r="V63" s="83"/>
      <c r="W63" s="83"/>
      <c r="X63" s="83"/>
      <c r="Y63" s="83"/>
    </row>
    <row r="64" spans="1:25" ht="12" x14ac:dyDescent="0.25">
      <c r="A64" s="8"/>
      <c r="G64" s="64"/>
      <c r="H64" s="64"/>
      <c r="I64" s="64"/>
      <c r="J64" s="64"/>
      <c r="K64" s="64"/>
      <c r="L64" s="85"/>
      <c r="M64" s="8"/>
      <c r="N64" s="66"/>
      <c r="P64" s="85"/>
      <c r="Q64" s="8"/>
      <c r="R64" s="66"/>
      <c r="V64" s="83"/>
      <c r="W64" s="83"/>
      <c r="X64" s="83"/>
      <c r="Y64" s="83"/>
    </row>
    <row r="65" spans="1:25" x14ac:dyDescent="0.3">
      <c r="G65" s="64"/>
      <c r="H65" s="64"/>
      <c r="I65" s="64"/>
      <c r="J65" s="64"/>
      <c r="K65" s="64"/>
      <c r="L65" s="85"/>
      <c r="N65" s="66"/>
      <c r="O65" s="8"/>
      <c r="P65" s="85"/>
      <c r="R65" s="66"/>
      <c r="V65" s="83"/>
      <c r="W65" s="83"/>
      <c r="X65" s="83"/>
      <c r="Y65" s="83"/>
    </row>
    <row r="66" spans="1:25" x14ac:dyDescent="0.3">
      <c r="G66" s="64"/>
      <c r="H66" s="64"/>
      <c r="I66" s="64"/>
      <c r="J66" s="64"/>
      <c r="K66" s="64"/>
      <c r="L66" s="85"/>
      <c r="N66" s="66"/>
      <c r="O66" s="8"/>
      <c r="P66" s="85"/>
      <c r="R66" s="66"/>
      <c r="V66" s="83"/>
      <c r="W66" s="83"/>
      <c r="X66" s="83"/>
      <c r="Y66" s="83"/>
    </row>
    <row r="67" spans="1:25" x14ac:dyDescent="0.3">
      <c r="G67" s="64"/>
      <c r="H67" s="64"/>
      <c r="I67" s="64"/>
      <c r="J67" s="64"/>
      <c r="K67" s="64"/>
      <c r="L67" s="85"/>
      <c r="N67" s="66"/>
      <c r="O67" s="8"/>
      <c r="P67" s="85"/>
      <c r="R67" s="66"/>
      <c r="V67" s="83"/>
      <c r="W67" s="83"/>
      <c r="X67" s="83"/>
      <c r="Y67" s="83"/>
    </row>
    <row r="68" spans="1:25" x14ac:dyDescent="0.3">
      <c r="A68" s="18" t="s">
        <v>76</v>
      </c>
      <c r="N68" s="48" t="s">
        <v>1</v>
      </c>
      <c r="O68" s="8"/>
      <c r="R68" s="48"/>
      <c r="V68" s="83"/>
      <c r="W68" s="83"/>
      <c r="X68" s="83"/>
      <c r="Y68" s="83"/>
    </row>
    <row r="69" spans="1:25" x14ac:dyDescent="0.3">
      <c r="V69" s="83"/>
      <c r="W69" s="83"/>
      <c r="X69" s="83"/>
      <c r="Y69" s="83"/>
    </row>
    <row r="70" spans="1:25" x14ac:dyDescent="0.3">
      <c r="A70" s="14"/>
      <c r="C70" s="61" t="s">
        <v>161</v>
      </c>
      <c r="D70" s="60">
        <v>42461</v>
      </c>
      <c r="L70" s="75" t="s">
        <v>2</v>
      </c>
      <c r="N70" s="75" t="s">
        <v>3</v>
      </c>
      <c r="O70" s="8"/>
      <c r="P70" s="75"/>
      <c r="R70" s="75"/>
      <c r="V70" s="83"/>
      <c r="W70" s="83"/>
      <c r="X70" s="83"/>
      <c r="Y70" s="83"/>
    </row>
    <row r="71" spans="1:25" x14ac:dyDescent="0.3">
      <c r="V71" s="83"/>
      <c r="W71" s="83"/>
      <c r="X71" s="83"/>
      <c r="Y71" s="83"/>
    </row>
    <row r="72" spans="1:25" x14ac:dyDescent="0.3">
      <c r="B72" s="29">
        <v>1</v>
      </c>
      <c r="C72" s="21" t="s">
        <v>34</v>
      </c>
      <c r="I72" s="15" t="s">
        <v>35</v>
      </c>
      <c r="J72" s="13"/>
      <c r="K72" s="13"/>
      <c r="L72" s="79">
        <v>0</v>
      </c>
      <c r="N72" s="79">
        <v>-16898.347181299781</v>
      </c>
      <c r="O72" s="8"/>
      <c r="P72" s="79"/>
      <c r="R72" s="79"/>
      <c r="V72" s="83"/>
      <c r="W72" s="83"/>
      <c r="X72" s="83"/>
      <c r="Y72" s="83"/>
    </row>
    <row r="73" spans="1:25" x14ac:dyDescent="0.3">
      <c r="C73" s="15"/>
      <c r="D73" s="14"/>
      <c r="I73" s="13"/>
      <c r="O73" s="8"/>
      <c r="V73" s="83"/>
      <c r="W73" s="83"/>
      <c r="X73" s="83"/>
      <c r="Y73" s="83"/>
    </row>
    <row r="74" spans="1:25" x14ac:dyDescent="0.3">
      <c r="I74" s="8" t="s">
        <v>29</v>
      </c>
      <c r="J74" s="31" t="s">
        <v>36</v>
      </c>
      <c r="K74" s="31"/>
      <c r="L74" s="10">
        <v>0</v>
      </c>
      <c r="N74" s="10">
        <v>-7073.7272639499952</v>
      </c>
      <c r="O74" s="8"/>
      <c r="V74" s="83"/>
      <c r="W74" s="83"/>
      <c r="X74" s="83"/>
      <c r="Y74" s="83"/>
    </row>
    <row r="75" spans="1:25" x14ac:dyDescent="0.3">
      <c r="I75" s="13"/>
      <c r="J75" s="32" t="s">
        <v>37</v>
      </c>
      <c r="K75" s="32"/>
      <c r="L75" s="10">
        <v>0</v>
      </c>
      <c r="N75" s="10">
        <v>-4132.3917969936265</v>
      </c>
      <c r="O75" s="8"/>
      <c r="V75" s="83"/>
      <c r="W75" s="83"/>
      <c r="X75" s="83"/>
      <c r="Y75" s="83"/>
    </row>
    <row r="76" spans="1:25" x14ac:dyDescent="0.3">
      <c r="I76" s="13"/>
      <c r="J76" s="31" t="s">
        <v>38</v>
      </c>
      <c r="K76" s="31"/>
      <c r="L76" s="10">
        <v>0</v>
      </c>
      <c r="N76" s="10">
        <v>-5692.2281203561588</v>
      </c>
      <c r="O76" s="8"/>
      <c r="V76" s="83"/>
      <c r="W76" s="83"/>
      <c r="X76" s="83"/>
      <c r="Y76" s="83"/>
    </row>
    <row r="77" spans="1:25" ht="12.75" customHeight="1" x14ac:dyDescent="0.3">
      <c r="L77" s="27"/>
      <c r="N77" s="27"/>
      <c r="O77" s="8"/>
      <c r="P77" s="27"/>
      <c r="R77" s="27"/>
      <c r="V77" s="83"/>
      <c r="W77" s="83"/>
      <c r="X77" s="83"/>
      <c r="Y77" s="83"/>
    </row>
    <row r="78" spans="1:25" x14ac:dyDescent="0.3">
      <c r="B78" s="29">
        <v>2</v>
      </c>
      <c r="C78" s="21" t="s">
        <v>39</v>
      </c>
      <c r="I78" s="13"/>
      <c r="J78" s="13"/>
      <c r="K78" s="13"/>
      <c r="O78" s="8"/>
      <c r="V78" s="83"/>
      <c r="W78" s="83"/>
      <c r="X78" s="83"/>
      <c r="Y78" s="83"/>
    </row>
    <row r="79" spans="1:25" x14ac:dyDescent="0.3">
      <c r="B79" s="29"/>
      <c r="C79" s="21" t="s">
        <v>40</v>
      </c>
      <c r="I79" s="13"/>
      <c r="J79" s="13"/>
      <c r="K79" s="13"/>
      <c r="L79" s="79">
        <v>-14807.586254389145</v>
      </c>
      <c r="N79" s="79">
        <v>-8089.4476267562604</v>
      </c>
      <c r="O79" s="8"/>
      <c r="P79" s="79"/>
      <c r="R79" s="79"/>
      <c r="V79" s="83"/>
      <c r="W79" s="83"/>
      <c r="X79" s="83"/>
      <c r="Y79" s="83"/>
    </row>
    <row r="80" spans="1:25" ht="12.75" customHeight="1" x14ac:dyDescent="0.3">
      <c r="B80" s="29"/>
      <c r="C80" s="21" t="s">
        <v>41</v>
      </c>
      <c r="D80" s="14"/>
      <c r="I80" s="13"/>
      <c r="J80" s="13"/>
      <c r="K80" s="13"/>
      <c r="O80" s="8"/>
      <c r="V80" s="83"/>
      <c r="W80" s="83"/>
      <c r="X80" s="83"/>
      <c r="Y80" s="83"/>
    </row>
    <row r="81" spans="1:25" ht="13.2" x14ac:dyDescent="0.25">
      <c r="A81" s="8"/>
      <c r="C81" s="8" t="s">
        <v>8</v>
      </c>
      <c r="D81" s="8" t="s">
        <v>42</v>
      </c>
      <c r="I81" s="15" t="s">
        <v>35</v>
      </c>
      <c r="J81" s="13"/>
      <c r="K81" s="13"/>
      <c r="L81" s="79">
        <v>-41471.497783846789</v>
      </c>
      <c r="M81" s="8"/>
      <c r="N81" s="79">
        <v>-24565.757697737412</v>
      </c>
      <c r="O81" s="8"/>
      <c r="P81" s="79"/>
      <c r="Q81" s="8"/>
      <c r="R81" s="79"/>
      <c r="V81" s="83"/>
      <c r="W81" s="83"/>
      <c r="X81" s="83"/>
      <c r="Y81" s="83"/>
    </row>
    <row r="82" spans="1:25" ht="9" customHeight="1" x14ac:dyDescent="0.25">
      <c r="A82" s="8"/>
      <c r="I82" s="13"/>
      <c r="M82" s="8"/>
      <c r="O82" s="8"/>
      <c r="Q82" s="8"/>
      <c r="V82" s="83"/>
      <c r="W82" s="83"/>
      <c r="X82" s="83"/>
      <c r="Y82" s="83"/>
    </row>
    <row r="83" spans="1:25" ht="12" x14ac:dyDescent="0.25">
      <c r="A83" s="8"/>
      <c r="B83" s="8"/>
      <c r="I83" s="8" t="s">
        <v>29</v>
      </c>
      <c r="J83" s="31" t="s">
        <v>36</v>
      </c>
      <c r="K83" s="31"/>
      <c r="L83" s="10">
        <v>-15364.849703893206</v>
      </c>
      <c r="M83" s="8"/>
      <c r="N83" s="10">
        <v>-8893.1855576903672</v>
      </c>
      <c r="O83" s="8"/>
      <c r="Q83" s="8"/>
      <c r="V83" s="83"/>
      <c r="W83" s="83"/>
      <c r="X83" s="83"/>
      <c r="Y83" s="83"/>
    </row>
    <row r="84" spans="1:25" ht="12" x14ac:dyDescent="0.25">
      <c r="A84" s="8"/>
      <c r="B84" s="8"/>
      <c r="I84" s="13"/>
      <c r="J84" s="32" t="s">
        <v>37</v>
      </c>
      <c r="K84" s="32"/>
      <c r="L84" s="10">
        <v>-9683.8413269579432</v>
      </c>
      <c r="M84" s="8"/>
      <c r="N84" s="10">
        <v>-5935.5937748909046</v>
      </c>
      <c r="O84" s="8"/>
      <c r="Q84" s="8"/>
      <c r="V84" s="83"/>
      <c r="W84" s="83"/>
      <c r="X84" s="83"/>
      <c r="Y84" s="83"/>
    </row>
    <row r="85" spans="1:25" ht="12" x14ac:dyDescent="0.25">
      <c r="A85" s="8"/>
      <c r="B85" s="8"/>
      <c r="I85" s="13"/>
      <c r="J85" s="31" t="s">
        <v>38</v>
      </c>
      <c r="K85" s="31"/>
      <c r="L85" s="10">
        <v>-16422.806752995642</v>
      </c>
      <c r="M85" s="8"/>
      <c r="N85" s="10">
        <v>-9736.9783651561411</v>
      </c>
      <c r="O85" s="8"/>
      <c r="Q85" s="8"/>
      <c r="V85" s="83"/>
      <c r="W85" s="83"/>
      <c r="X85" s="83"/>
      <c r="Y85" s="83"/>
    </row>
    <row r="86" spans="1:25" ht="13.5" customHeight="1" x14ac:dyDescent="0.25">
      <c r="A86" s="8"/>
      <c r="B86" s="8"/>
      <c r="I86" s="13"/>
      <c r="J86" s="31"/>
      <c r="K86" s="31"/>
      <c r="M86" s="8"/>
      <c r="O86" s="8"/>
      <c r="Q86" s="8"/>
      <c r="V86" s="83"/>
      <c r="W86" s="83"/>
      <c r="X86" s="83"/>
      <c r="Y86" s="83"/>
    </row>
    <row r="87" spans="1:25" ht="13.2" x14ac:dyDescent="0.25">
      <c r="A87" s="8"/>
      <c r="B87" s="8"/>
      <c r="C87" s="8" t="s">
        <v>20</v>
      </c>
      <c r="D87" s="8" t="s">
        <v>43</v>
      </c>
      <c r="I87" s="15" t="s">
        <v>44</v>
      </c>
      <c r="J87" s="13"/>
      <c r="K87" s="13"/>
      <c r="L87" s="79">
        <v>26663.911529457644</v>
      </c>
      <c r="M87" s="8"/>
      <c r="N87" s="79">
        <v>16476.310070981152</v>
      </c>
      <c r="O87" s="8"/>
      <c r="P87" s="79"/>
      <c r="Q87" s="8"/>
      <c r="R87" s="79"/>
      <c r="V87" s="83"/>
      <c r="W87" s="83"/>
      <c r="X87" s="83"/>
      <c r="Y87" s="83"/>
    </row>
    <row r="88" spans="1:25" ht="9" customHeight="1" x14ac:dyDescent="0.2">
      <c r="A88" s="8"/>
      <c r="B88" s="8"/>
      <c r="I88" s="13"/>
      <c r="M88" s="8"/>
      <c r="O88" s="8"/>
      <c r="Q88" s="8"/>
      <c r="V88" s="83"/>
      <c r="W88" s="83"/>
      <c r="X88" s="83"/>
      <c r="Y88" s="83"/>
    </row>
    <row r="89" spans="1:25" ht="12" x14ac:dyDescent="0.25">
      <c r="A89" s="8"/>
      <c r="B89" s="8"/>
      <c r="I89" s="8" t="s">
        <v>29</v>
      </c>
      <c r="J89" s="31" t="s">
        <v>36</v>
      </c>
      <c r="K89" s="31"/>
      <c r="L89" s="10">
        <v>14843.689193940299</v>
      </c>
      <c r="M89" s="8"/>
      <c r="N89" s="10">
        <v>7874.7006966044728</v>
      </c>
      <c r="O89" s="8"/>
      <c r="Q89" s="8"/>
      <c r="V89" s="83"/>
      <c r="W89" s="83"/>
      <c r="X89" s="83"/>
      <c r="Y89" s="83"/>
    </row>
    <row r="90" spans="1:25" ht="12" x14ac:dyDescent="0.25">
      <c r="A90" s="8"/>
      <c r="B90" s="8"/>
      <c r="I90" s="13"/>
      <c r="J90" s="32" t="s">
        <v>37</v>
      </c>
      <c r="K90" s="32"/>
      <c r="L90" s="10">
        <v>6598.489148161656</v>
      </c>
      <c r="M90" s="8"/>
      <c r="N90" s="10">
        <v>3612.707581835803</v>
      </c>
      <c r="O90" s="8"/>
      <c r="Q90" s="8"/>
      <c r="V90" s="83"/>
      <c r="W90" s="83"/>
      <c r="X90" s="83"/>
      <c r="Y90" s="83"/>
    </row>
    <row r="91" spans="1:25" ht="12" x14ac:dyDescent="0.25">
      <c r="A91" s="8"/>
      <c r="B91" s="8"/>
      <c r="I91" s="13"/>
      <c r="J91" s="31" t="s">
        <v>38</v>
      </c>
      <c r="K91" s="31"/>
      <c r="L91" s="10">
        <v>5221.7331873556877</v>
      </c>
      <c r="M91" s="8"/>
      <c r="N91" s="10">
        <v>4988.9017925408743</v>
      </c>
      <c r="O91" s="8"/>
      <c r="Q91" s="8"/>
      <c r="V91" s="83"/>
      <c r="W91" s="83"/>
      <c r="X91" s="83"/>
      <c r="Y91" s="83"/>
    </row>
    <row r="92" spans="1:25" ht="12" customHeight="1" x14ac:dyDescent="0.2">
      <c r="A92" s="8"/>
      <c r="B92" s="8"/>
      <c r="I92" s="13"/>
      <c r="J92" s="13"/>
      <c r="K92" s="13"/>
      <c r="M92" s="8"/>
      <c r="O92" s="8"/>
      <c r="Q92" s="8"/>
      <c r="V92" s="83"/>
      <c r="W92" s="83"/>
      <c r="X92" s="83"/>
      <c r="Y92" s="83"/>
    </row>
    <row r="93" spans="1:25" ht="13.2" x14ac:dyDescent="0.25">
      <c r="A93" s="8"/>
      <c r="B93" s="29">
        <v>3</v>
      </c>
      <c r="C93" s="21" t="s">
        <v>121</v>
      </c>
      <c r="L93" s="79">
        <v>-18681.956809526917</v>
      </c>
      <c r="M93" s="8"/>
      <c r="N93" s="79">
        <v>0</v>
      </c>
      <c r="O93" s="8"/>
      <c r="P93" s="79"/>
      <c r="Q93" s="8"/>
      <c r="R93" s="79"/>
      <c r="V93" s="83"/>
      <c r="W93" s="83"/>
      <c r="X93" s="83"/>
      <c r="Y93" s="83"/>
    </row>
    <row r="94" spans="1:25" ht="35.25" customHeight="1" x14ac:dyDescent="0.25">
      <c r="A94" s="8"/>
      <c r="B94" s="8"/>
      <c r="C94" s="8" t="s">
        <v>122</v>
      </c>
      <c r="I94" s="15" t="s">
        <v>44</v>
      </c>
      <c r="J94" s="13"/>
      <c r="K94" s="13"/>
      <c r="L94" s="17">
        <v>-18681.956809526917</v>
      </c>
      <c r="M94" s="8"/>
      <c r="N94" s="17">
        <v>0</v>
      </c>
      <c r="O94" s="8"/>
      <c r="P94" s="17"/>
      <c r="Q94" s="8"/>
      <c r="R94" s="17"/>
      <c r="V94" s="83"/>
      <c r="W94" s="83"/>
      <c r="X94" s="83"/>
      <c r="Y94" s="83"/>
    </row>
    <row r="95" spans="1:25" ht="18.75" customHeight="1" x14ac:dyDescent="0.25">
      <c r="A95" s="8"/>
      <c r="B95" s="8"/>
      <c r="I95" s="8" t="s">
        <v>29</v>
      </c>
      <c r="J95" s="31" t="s">
        <v>36</v>
      </c>
      <c r="L95" s="10">
        <v>-14337.0382832346</v>
      </c>
      <c r="M95" s="8"/>
      <c r="N95" s="10">
        <v>0</v>
      </c>
      <c r="O95" s="8"/>
      <c r="Q95" s="8"/>
      <c r="V95" s="83"/>
      <c r="W95" s="83"/>
      <c r="X95" s="83"/>
      <c r="Y95" s="83"/>
    </row>
    <row r="96" spans="1:25" ht="12" x14ac:dyDescent="0.25">
      <c r="A96" s="8"/>
      <c r="B96" s="8"/>
      <c r="J96" s="32" t="s">
        <v>37</v>
      </c>
      <c r="L96" s="10">
        <v>-3120.7017149671033</v>
      </c>
      <c r="M96" s="8"/>
      <c r="N96" s="10">
        <v>0</v>
      </c>
      <c r="O96" s="8"/>
      <c r="Q96" s="8"/>
      <c r="V96" s="83"/>
      <c r="W96" s="83"/>
      <c r="X96" s="83"/>
      <c r="Y96" s="83"/>
    </row>
    <row r="97" spans="1:25" x14ac:dyDescent="0.3">
      <c r="B97" s="8"/>
      <c r="J97" s="31" t="s">
        <v>38</v>
      </c>
      <c r="L97" s="10">
        <v>-1224.216811325211</v>
      </c>
      <c r="M97" s="8"/>
      <c r="N97" s="10">
        <v>0</v>
      </c>
      <c r="O97" s="8"/>
      <c r="Q97" s="8"/>
      <c r="V97" s="83"/>
      <c r="W97" s="83"/>
      <c r="X97" s="83"/>
      <c r="Y97" s="83"/>
    </row>
    <row r="98" spans="1:25" ht="9" customHeight="1" x14ac:dyDescent="0.3">
      <c r="M98" s="8"/>
      <c r="O98" s="8"/>
      <c r="Q98" s="8"/>
      <c r="V98" s="83"/>
      <c r="W98" s="83"/>
      <c r="X98" s="83"/>
      <c r="Y98" s="83"/>
    </row>
    <row r="99" spans="1:25" x14ac:dyDescent="0.3">
      <c r="C99" s="8" t="s">
        <v>123</v>
      </c>
      <c r="H99" s="22"/>
      <c r="I99" s="15" t="s">
        <v>44</v>
      </c>
      <c r="J99" s="13"/>
      <c r="K99" s="13"/>
      <c r="L99" s="17">
        <v>0</v>
      </c>
      <c r="M99" s="8"/>
      <c r="N99" s="17">
        <v>0</v>
      </c>
      <c r="O99" s="8"/>
      <c r="P99" s="17"/>
      <c r="Q99" s="8"/>
      <c r="R99" s="17"/>
      <c r="V99" s="83"/>
      <c r="W99" s="83"/>
      <c r="X99" s="83"/>
      <c r="Y99" s="83"/>
    </row>
    <row r="100" spans="1:25" ht="19.5" customHeight="1" x14ac:dyDescent="0.3">
      <c r="B100" s="8"/>
      <c r="I100" s="8" t="s">
        <v>29</v>
      </c>
      <c r="J100" s="31" t="s">
        <v>36</v>
      </c>
      <c r="L100" s="10">
        <v>0</v>
      </c>
      <c r="M100" s="8"/>
      <c r="N100" s="10">
        <v>0</v>
      </c>
      <c r="O100" s="8"/>
      <c r="Q100" s="8"/>
      <c r="V100" s="83"/>
      <c r="W100" s="83"/>
      <c r="X100" s="83"/>
      <c r="Y100" s="83"/>
    </row>
    <row r="101" spans="1:25" x14ac:dyDescent="0.3">
      <c r="J101" s="32" t="s">
        <v>37</v>
      </c>
      <c r="L101" s="10">
        <v>0</v>
      </c>
      <c r="M101" s="8"/>
      <c r="N101" s="10">
        <v>0</v>
      </c>
      <c r="O101" s="8"/>
      <c r="Q101" s="8"/>
      <c r="V101" s="83"/>
      <c r="W101" s="83"/>
      <c r="X101" s="83"/>
      <c r="Y101" s="83"/>
    </row>
    <row r="102" spans="1:25" x14ac:dyDescent="0.3">
      <c r="A102" s="34"/>
      <c r="B102" s="13"/>
      <c r="C102" s="13"/>
      <c r="D102" s="13"/>
      <c r="E102" s="13"/>
      <c r="F102" s="13"/>
      <c r="G102" s="13"/>
      <c r="H102" s="13"/>
      <c r="J102" s="31" t="s">
        <v>38</v>
      </c>
      <c r="L102" s="10">
        <v>0</v>
      </c>
      <c r="M102" s="8"/>
      <c r="N102" s="10">
        <v>0</v>
      </c>
      <c r="O102" s="8"/>
      <c r="Q102" s="8"/>
      <c r="V102" s="83"/>
      <c r="W102" s="83"/>
      <c r="X102" s="83"/>
      <c r="Y102" s="83"/>
    </row>
    <row r="103" spans="1:25" x14ac:dyDescent="0.3">
      <c r="A103" s="34"/>
      <c r="B103" s="13"/>
      <c r="C103" s="13"/>
      <c r="D103" s="13"/>
      <c r="E103" s="13"/>
      <c r="F103" s="13"/>
      <c r="G103" s="13"/>
      <c r="H103" s="13"/>
      <c r="J103" s="31"/>
      <c r="M103" s="8"/>
      <c r="O103" s="8"/>
      <c r="Q103" s="8"/>
      <c r="V103" s="83"/>
      <c r="W103" s="83"/>
      <c r="X103" s="83"/>
      <c r="Y103" s="83"/>
    </row>
    <row r="104" spans="1:25" x14ac:dyDescent="0.3">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3">
      <c r="A105" s="34"/>
      <c r="B105" s="13"/>
      <c r="I105" s="8" t="s">
        <v>29</v>
      </c>
      <c r="J105" s="31" t="s">
        <v>36</v>
      </c>
      <c r="L105" s="10">
        <v>0</v>
      </c>
      <c r="M105" s="8"/>
      <c r="N105" s="10">
        <v>0</v>
      </c>
      <c r="O105" s="8"/>
      <c r="Q105" s="8"/>
      <c r="V105" s="83"/>
      <c r="W105" s="83"/>
      <c r="X105" s="83"/>
      <c r="Y105" s="83"/>
    </row>
    <row r="106" spans="1:25" x14ac:dyDescent="0.3">
      <c r="A106" s="34"/>
      <c r="B106" s="13"/>
      <c r="J106" s="32" t="s">
        <v>37</v>
      </c>
      <c r="L106" s="10">
        <v>0</v>
      </c>
      <c r="M106" s="8"/>
      <c r="N106" s="10">
        <v>0</v>
      </c>
      <c r="O106" s="8"/>
      <c r="Q106" s="8"/>
      <c r="V106" s="83"/>
      <c r="W106" s="83"/>
      <c r="X106" s="83"/>
      <c r="Y106" s="83"/>
    </row>
    <row r="107" spans="1:25" x14ac:dyDescent="0.3">
      <c r="A107" s="34"/>
      <c r="B107" s="13"/>
      <c r="J107" s="31" t="s">
        <v>38</v>
      </c>
      <c r="L107" s="10">
        <v>0</v>
      </c>
      <c r="M107" s="8"/>
      <c r="N107" s="10">
        <v>0</v>
      </c>
      <c r="O107" s="8"/>
      <c r="Q107" s="8"/>
      <c r="V107" s="83"/>
      <c r="W107" s="83"/>
      <c r="X107" s="83"/>
      <c r="Y107" s="83"/>
    </row>
    <row r="108" spans="1:25" x14ac:dyDescent="0.3">
      <c r="A108" s="34"/>
      <c r="B108" s="13"/>
      <c r="M108" s="8"/>
      <c r="O108" s="8"/>
      <c r="Q108" s="8"/>
      <c r="V108" s="83"/>
      <c r="W108" s="83"/>
      <c r="X108" s="83"/>
      <c r="Y108" s="83"/>
    </row>
    <row r="109" spans="1:25" x14ac:dyDescent="0.3">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3">
      <c r="A110" s="34"/>
      <c r="B110" s="13"/>
      <c r="I110" s="8" t="s">
        <v>29</v>
      </c>
      <c r="J110" s="31" t="s">
        <v>36</v>
      </c>
      <c r="L110" s="10">
        <v>0</v>
      </c>
      <c r="M110" s="8"/>
      <c r="N110" s="10">
        <v>0</v>
      </c>
      <c r="O110" s="8"/>
      <c r="Q110" s="8"/>
      <c r="V110" s="83"/>
      <c r="W110" s="83"/>
      <c r="X110" s="83"/>
      <c r="Y110" s="83"/>
    </row>
    <row r="111" spans="1:25" x14ac:dyDescent="0.3">
      <c r="A111" s="34"/>
      <c r="B111" s="13"/>
      <c r="J111" s="32" t="s">
        <v>37</v>
      </c>
      <c r="L111" s="10">
        <v>0</v>
      </c>
      <c r="M111" s="8"/>
      <c r="N111" s="10">
        <v>0</v>
      </c>
      <c r="O111" s="8"/>
      <c r="Q111" s="8"/>
      <c r="V111" s="83"/>
      <c r="W111" s="83"/>
      <c r="X111" s="83"/>
      <c r="Y111" s="83"/>
    </row>
    <row r="112" spans="1:25" x14ac:dyDescent="0.3">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3">
      <c r="B113" s="18" t="s">
        <v>45</v>
      </c>
      <c r="L113" s="17">
        <v>-33489.543063916062</v>
      </c>
      <c r="N113" s="17">
        <v>-24987.794808056042</v>
      </c>
      <c r="O113" s="8"/>
      <c r="P113" s="17"/>
      <c r="R113" s="17"/>
      <c r="V113" s="83"/>
      <c r="W113" s="83"/>
      <c r="X113" s="83"/>
      <c r="Y113" s="83"/>
    </row>
    <row r="114" spans="1:25" x14ac:dyDescent="0.3">
      <c r="B114" s="18"/>
      <c r="L114" s="79"/>
      <c r="N114" s="79"/>
      <c r="O114" s="8"/>
      <c r="P114" s="79"/>
      <c r="R114" s="79"/>
      <c r="V114" s="83"/>
      <c r="W114" s="83"/>
      <c r="X114" s="83"/>
      <c r="Y114" s="83"/>
    </row>
    <row r="115" spans="1:25" x14ac:dyDescent="0.3">
      <c r="B115" s="1"/>
      <c r="O115" s="8"/>
      <c r="V115" s="83"/>
      <c r="W115" s="83"/>
      <c r="X115" s="83"/>
      <c r="Y115" s="83"/>
    </row>
    <row r="116" spans="1:25" x14ac:dyDescent="0.3">
      <c r="B116" s="8"/>
      <c r="O116" s="8"/>
      <c r="V116" s="83"/>
      <c r="W116" s="83"/>
      <c r="X116" s="83"/>
      <c r="Y116" s="83"/>
    </row>
    <row r="117" spans="1:25" ht="17.25" customHeight="1" x14ac:dyDescent="0.3">
      <c r="B117" s="8"/>
      <c r="O117" s="8"/>
      <c r="V117" s="83"/>
      <c r="W117" s="83"/>
      <c r="X117" s="83"/>
      <c r="Y117" s="83"/>
    </row>
    <row r="118" spans="1:25" x14ac:dyDescent="0.3">
      <c r="A118" s="18" t="s">
        <v>78</v>
      </c>
      <c r="B118" s="8"/>
      <c r="O118" s="8"/>
      <c r="V118" s="83"/>
      <c r="W118" s="83"/>
      <c r="X118" s="83"/>
      <c r="Y118" s="83"/>
    </row>
    <row r="119" spans="1:25" x14ac:dyDescent="0.3">
      <c r="V119" s="83"/>
      <c r="W119" s="83"/>
      <c r="X119" s="83"/>
      <c r="Y119" s="83"/>
    </row>
    <row r="120" spans="1:25" x14ac:dyDescent="0.3">
      <c r="A120" s="14"/>
      <c r="B120" s="14"/>
      <c r="C120" s="61" t="s">
        <v>161</v>
      </c>
      <c r="D120" s="60">
        <v>42461</v>
      </c>
      <c r="I120" s="49" t="s">
        <v>1</v>
      </c>
      <c r="L120" s="75" t="s">
        <v>2</v>
      </c>
      <c r="N120" s="75" t="s">
        <v>3</v>
      </c>
      <c r="O120" s="8"/>
      <c r="P120" s="75"/>
      <c r="R120" s="75"/>
      <c r="V120" s="83"/>
      <c r="W120" s="83"/>
      <c r="X120" s="83"/>
      <c r="Y120" s="83"/>
    </row>
    <row r="121" spans="1:25" x14ac:dyDescent="0.3">
      <c r="I121" s="15"/>
      <c r="J121" s="15"/>
      <c r="K121" s="15"/>
      <c r="L121" s="11"/>
      <c r="N121" s="11"/>
      <c r="O121" s="8"/>
      <c r="P121" s="11"/>
      <c r="R121" s="11"/>
      <c r="V121" s="83"/>
      <c r="W121" s="83"/>
      <c r="X121" s="83"/>
      <c r="Y121" s="83"/>
    </row>
    <row r="122" spans="1:25" x14ac:dyDescent="0.3">
      <c r="B122" s="29">
        <v>1</v>
      </c>
      <c r="C122" s="36" t="s">
        <v>46</v>
      </c>
      <c r="I122" s="13"/>
      <c r="J122" s="13"/>
      <c r="K122" s="13"/>
      <c r="L122" s="79">
        <v>0</v>
      </c>
      <c r="N122" s="79">
        <v>0</v>
      </c>
      <c r="O122" s="8"/>
      <c r="P122" s="79"/>
      <c r="R122" s="79"/>
      <c r="V122" s="83"/>
      <c r="W122" s="83"/>
      <c r="X122" s="83"/>
      <c r="Y122" s="83"/>
    </row>
    <row r="123" spans="1:25" x14ac:dyDescent="0.3">
      <c r="I123" s="13"/>
      <c r="J123" s="13"/>
      <c r="K123" s="13"/>
      <c r="O123" s="8"/>
      <c r="V123" s="83"/>
      <c r="W123" s="83"/>
      <c r="X123" s="83"/>
      <c r="Y123" s="83"/>
    </row>
    <row r="124" spans="1:25" x14ac:dyDescent="0.3">
      <c r="C124" s="8" t="s">
        <v>8</v>
      </c>
      <c r="D124" s="8" t="s">
        <v>47</v>
      </c>
      <c r="I124" s="13"/>
      <c r="J124" s="13"/>
      <c r="K124" s="13"/>
      <c r="L124" s="12">
        <v>0</v>
      </c>
      <c r="N124" s="12">
        <v>0</v>
      </c>
      <c r="O124" s="8"/>
      <c r="P124" s="12"/>
      <c r="R124" s="12"/>
      <c r="V124" s="83"/>
      <c r="W124" s="83"/>
      <c r="X124" s="83"/>
      <c r="Y124" s="83"/>
    </row>
    <row r="125" spans="1:25" x14ac:dyDescent="0.3">
      <c r="C125" s="8" t="s">
        <v>20</v>
      </c>
      <c r="D125" s="8" t="s">
        <v>48</v>
      </c>
      <c r="I125" s="87"/>
      <c r="J125" s="13"/>
      <c r="K125" s="13"/>
      <c r="L125" s="12">
        <v>0</v>
      </c>
      <c r="N125" s="12">
        <v>0</v>
      </c>
      <c r="O125" s="8"/>
      <c r="P125" s="12"/>
      <c r="R125" s="12"/>
      <c r="V125" s="83"/>
      <c r="W125" s="83"/>
      <c r="X125" s="83"/>
      <c r="Y125" s="83"/>
    </row>
    <row r="126" spans="1:25" x14ac:dyDescent="0.3">
      <c r="I126" s="13"/>
      <c r="J126" s="13"/>
      <c r="K126" s="13"/>
      <c r="O126" s="8"/>
      <c r="V126" s="83"/>
      <c r="W126" s="83"/>
      <c r="X126" s="83"/>
      <c r="Y126" s="83"/>
    </row>
    <row r="127" spans="1:25" x14ac:dyDescent="0.3">
      <c r="I127" s="13"/>
      <c r="J127" s="13"/>
      <c r="K127" s="13"/>
      <c r="O127" s="8"/>
      <c r="V127" s="83"/>
      <c r="W127" s="83"/>
      <c r="X127" s="83"/>
      <c r="Y127" s="83"/>
    </row>
    <row r="128" spans="1:25" x14ac:dyDescent="0.3">
      <c r="B128" s="29">
        <v>2</v>
      </c>
      <c r="C128" s="21" t="s">
        <v>49</v>
      </c>
      <c r="I128" s="13"/>
      <c r="J128" s="13"/>
      <c r="K128" s="13"/>
      <c r="L128" s="79">
        <v>0</v>
      </c>
      <c r="N128" s="79">
        <v>0</v>
      </c>
      <c r="O128" s="8"/>
      <c r="P128" s="79"/>
      <c r="R128" s="79"/>
      <c r="V128" s="83"/>
      <c r="W128" s="83"/>
      <c r="X128" s="83"/>
      <c r="Y128" s="83"/>
    </row>
    <row r="129" spans="1:25" x14ac:dyDescent="0.3">
      <c r="B129" s="29"/>
      <c r="C129" s="21" t="s">
        <v>41</v>
      </c>
      <c r="G129" s="14"/>
      <c r="I129" s="13"/>
      <c r="J129" s="13"/>
      <c r="K129" s="13"/>
      <c r="V129" s="83"/>
      <c r="W129" s="83"/>
      <c r="X129" s="83"/>
      <c r="Y129" s="83"/>
    </row>
    <row r="130" spans="1:25" x14ac:dyDescent="0.3">
      <c r="I130" s="13"/>
      <c r="J130" s="13"/>
      <c r="K130" s="13"/>
      <c r="V130" s="83"/>
      <c r="W130" s="83"/>
      <c r="X130" s="83"/>
      <c r="Y130" s="83"/>
    </row>
    <row r="131" spans="1:25" x14ac:dyDescent="0.3">
      <c r="B131" s="29">
        <v>3</v>
      </c>
      <c r="C131" s="21" t="s">
        <v>50</v>
      </c>
      <c r="J131" s="87" t="s">
        <v>51</v>
      </c>
      <c r="K131" s="87"/>
      <c r="L131" s="79">
        <v>0</v>
      </c>
      <c r="N131" s="79">
        <v>0</v>
      </c>
      <c r="P131" s="79"/>
      <c r="R131" s="79"/>
      <c r="V131" s="83"/>
      <c r="W131" s="83"/>
      <c r="X131" s="83"/>
      <c r="Y131" s="83"/>
    </row>
    <row r="132" spans="1:25" s="97" customFormat="1" ht="15" x14ac:dyDescent="0.25">
      <c r="A132" s="3"/>
      <c r="E132" s="38"/>
      <c r="J132" s="89"/>
      <c r="K132" s="89"/>
      <c r="L132" s="10"/>
      <c r="N132" s="10"/>
      <c r="O132" s="99"/>
      <c r="P132" s="10"/>
      <c r="R132" s="10"/>
      <c r="V132" s="153"/>
      <c r="W132" s="153"/>
      <c r="X132" s="153"/>
      <c r="Y132" s="153"/>
    </row>
    <row r="133" spans="1:25" x14ac:dyDescent="0.3">
      <c r="C133" s="8" t="s">
        <v>8</v>
      </c>
      <c r="D133" s="8" t="s">
        <v>52</v>
      </c>
      <c r="J133" s="87" t="s">
        <v>51</v>
      </c>
      <c r="K133" s="87"/>
      <c r="L133" s="10">
        <v>0</v>
      </c>
      <c r="N133" s="10">
        <v>0</v>
      </c>
      <c r="V133" s="83"/>
      <c r="W133" s="83"/>
      <c r="X133" s="83"/>
      <c r="Y133" s="83"/>
    </row>
    <row r="134" spans="1:25" x14ac:dyDescent="0.3">
      <c r="C134" s="8" t="s">
        <v>20</v>
      </c>
      <c r="D134" s="8" t="s">
        <v>53</v>
      </c>
      <c r="I134" s="13"/>
      <c r="J134" s="13"/>
      <c r="K134" s="13"/>
      <c r="L134" s="10">
        <v>0</v>
      </c>
      <c r="N134" s="10">
        <v>0</v>
      </c>
      <c r="V134" s="83"/>
      <c r="W134" s="83"/>
      <c r="X134" s="83"/>
      <c r="Y134" s="83"/>
    </row>
    <row r="135" spans="1:25" x14ac:dyDescent="0.3">
      <c r="C135" s="8" t="s">
        <v>54</v>
      </c>
      <c r="D135" s="8" t="s">
        <v>55</v>
      </c>
      <c r="I135" s="13"/>
      <c r="J135" s="13"/>
      <c r="K135" s="13"/>
      <c r="L135" s="10">
        <v>0</v>
      </c>
      <c r="N135" s="10">
        <v>0</v>
      </c>
      <c r="V135" s="83"/>
      <c r="W135" s="83"/>
      <c r="X135" s="83"/>
      <c r="Y135" s="83"/>
    </row>
    <row r="136" spans="1:25" x14ac:dyDescent="0.3">
      <c r="V136" s="83"/>
      <c r="W136" s="83"/>
      <c r="X136" s="83"/>
      <c r="Y136" s="83"/>
    </row>
    <row r="137" spans="1:25" x14ac:dyDescent="0.3">
      <c r="V137" s="83"/>
      <c r="W137" s="83"/>
      <c r="X137" s="83"/>
      <c r="Y137" s="83"/>
    </row>
    <row r="138" spans="1:25" x14ac:dyDescent="0.3">
      <c r="V138" s="83"/>
      <c r="W138" s="83"/>
      <c r="X138" s="83"/>
      <c r="Y138" s="83"/>
    </row>
    <row r="139" spans="1:25" x14ac:dyDescent="0.3">
      <c r="V139" s="83"/>
      <c r="W139" s="83"/>
      <c r="X139" s="83"/>
      <c r="Y139" s="83"/>
    </row>
    <row r="140" spans="1:25" x14ac:dyDescent="0.3">
      <c r="A140" s="18" t="s">
        <v>79</v>
      </c>
      <c r="I140" s="50" t="s">
        <v>1</v>
      </c>
      <c r="J140" s="28"/>
      <c r="K140" s="28"/>
      <c r="L140" s="75" t="s">
        <v>2</v>
      </c>
      <c r="N140" s="75" t="s">
        <v>3</v>
      </c>
      <c r="P140" s="75"/>
      <c r="R140" s="75"/>
      <c r="V140" s="83"/>
      <c r="W140" s="83"/>
      <c r="X140" s="83"/>
      <c r="Y140" s="83"/>
    </row>
    <row r="141" spans="1:25" s="14" customFormat="1" ht="28.5" customHeight="1" x14ac:dyDescent="0.2">
      <c r="C141" s="61" t="s">
        <v>161</v>
      </c>
      <c r="D141" s="60">
        <v>42461</v>
      </c>
      <c r="V141" s="155"/>
      <c r="W141" s="155"/>
      <c r="X141" s="155"/>
      <c r="Y141" s="155"/>
    </row>
    <row r="142" spans="1:25" ht="34.5" customHeight="1" x14ac:dyDescent="0.3">
      <c r="C142" s="8" t="s">
        <v>8</v>
      </c>
      <c r="D142" s="8" t="s">
        <v>56</v>
      </c>
      <c r="I142" s="28"/>
      <c r="J142" s="28"/>
      <c r="K142" s="28"/>
      <c r="L142" s="39">
        <v>0</v>
      </c>
      <c r="N142" s="39">
        <v>0</v>
      </c>
      <c r="P142" s="39"/>
      <c r="R142" s="39"/>
      <c r="S142" s="83"/>
      <c r="T142" s="83"/>
      <c r="U142" s="83"/>
      <c r="V142" s="83"/>
      <c r="W142" s="83"/>
      <c r="X142" s="83"/>
      <c r="Y142" s="83"/>
    </row>
    <row r="143" spans="1:25" x14ac:dyDescent="0.3">
      <c r="D143" s="8" t="s">
        <v>41</v>
      </c>
      <c r="I143" s="28"/>
      <c r="J143" s="28"/>
      <c r="K143" s="28"/>
      <c r="L143" s="90"/>
      <c r="N143" s="90"/>
      <c r="P143" s="90"/>
      <c r="R143" s="90"/>
      <c r="S143" s="83"/>
      <c r="T143" s="83"/>
      <c r="U143" s="83"/>
      <c r="V143" s="83"/>
      <c r="W143" s="83"/>
      <c r="X143" s="83"/>
      <c r="Y143" s="83"/>
    </row>
    <row r="144" spans="1:25" x14ac:dyDescent="0.3">
      <c r="C144" s="8" t="s">
        <v>20</v>
      </c>
      <c r="D144" s="8" t="s">
        <v>57</v>
      </c>
      <c r="I144" s="28"/>
      <c r="J144" s="28"/>
      <c r="K144" s="28"/>
      <c r="L144" s="39">
        <v>0</v>
      </c>
      <c r="N144" s="39">
        <v>0</v>
      </c>
      <c r="P144" s="39"/>
      <c r="R144" s="39"/>
      <c r="S144" s="83"/>
      <c r="T144" s="83"/>
      <c r="U144" s="83"/>
      <c r="V144" s="83"/>
      <c r="W144" s="83"/>
      <c r="X144" s="83"/>
      <c r="Y144" s="83"/>
    </row>
    <row r="145" spans="1:29" x14ac:dyDescent="0.3">
      <c r="I145" s="28"/>
      <c r="J145" s="28"/>
      <c r="K145" s="28"/>
      <c r="L145" s="90"/>
      <c r="N145" s="90"/>
      <c r="P145" s="90"/>
      <c r="R145" s="90"/>
      <c r="S145" s="83"/>
      <c r="T145" s="83"/>
      <c r="U145" s="83"/>
      <c r="V145" s="83"/>
      <c r="W145" s="83"/>
      <c r="X145" s="83"/>
      <c r="Y145" s="83"/>
    </row>
    <row r="146" spans="1:29" x14ac:dyDescent="0.3">
      <c r="C146" s="8" t="s">
        <v>54</v>
      </c>
      <c r="D146" s="8" t="s">
        <v>58</v>
      </c>
      <c r="I146" s="28"/>
      <c r="J146" s="28"/>
      <c r="K146" s="28"/>
      <c r="L146" s="39">
        <v>-3013.7657450000002</v>
      </c>
      <c r="N146" s="39">
        <v>-500.89427599999999</v>
      </c>
      <c r="P146" s="39"/>
      <c r="R146" s="39"/>
      <c r="S146" s="83"/>
      <c r="T146" s="83"/>
      <c r="U146" s="83"/>
      <c r="V146" s="83"/>
      <c r="W146" s="83"/>
      <c r="X146" s="83"/>
      <c r="Y146" s="83"/>
      <c r="Z146" s="83"/>
    </row>
    <row r="147" spans="1:29" x14ac:dyDescent="0.3">
      <c r="I147" s="28"/>
      <c r="J147" s="28"/>
      <c r="K147" s="28"/>
      <c r="L147" s="90"/>
      <c r="N147" s="90"/>
      <c r="P147" s="90"/>
      <c r="R147" s="90"/>
      <c r="S147" s="83"/>
      <c r="T147" s="83"/>
      <c r="U147" s="83"/>
      <c r="V147" s="83"/>
      <c r="W147" s="83"/>
      <c r="X147" s="83"/>
      <c r="Y147" s="83"/>
      <c r="Z147" s="83"/>
    </row>
    <row r="148" spans="1:29" x14ac:dyDescent="0.3">
      <c r="C148" s="8" t="s">
        <v>59</v>
      </c>
      <c r="D148" s="8" t="s">
        <v>60</v>
      </c>
      <c r="I148" s="28"/>
      <c r="J148" s="28"/>
      <c r="K148" s="28"/>
      <c r="L148" s="40">
        <v>18269.795405234199</v>
      </c>
      <c r="N148" s="40">
        <v>0</v>
      </c>
      <c r="O148" s="20"/>
      <c r="P148" s="40"/>
      <c r="R148" s="40"/>
      <c r="S148" s="83"/>
      <c r="T148" s="83"/>
      <c r="U148" s="83"/>
      <c r="V148" s="83"/>
      <c r="W148" s="83"/>
      <c r="X148" s="83"/>
      <c r="Y148" s="83"/>
      <c r="Z148" s="83"/>
    </row>
    <row r="149" spans="1:29" x14ac:dyDescent="0.3">
      <c r="D149" s="8" t="s">
        <v>61</v>
      </c>
      <c r="I149" s="28"/>
      <c r="J149" s="28"/>
      <c r="K149" s="28"/>
      <c r="L149" s="40">
        <v>16957.203489860432</v>
      </c>
      <c r="N149" s="40">
        <v>16194.833294254799</v>
      </c>
      <c r="O149" s="20"/>
      <c r="P149" s="40"/>
      <c r="R149" s="40"/>
      <c r="S149" s="83"/>
      <c r="T149" s="83"/>
      <c r="U149" s="83"/>
      <c r="V149" s="83"/>
      <c r="W149" s="83"/>
      <c r="X149" s="83"/>
      <c r="Y149" s="83"/>
      <c r="Z149" s="83"/>
    </row>
    <row r="150" spans="1:29" x14ac:dyDescent="0.3">
      <c r="D150" s="14"/>
      <c r="I150" s="28"/>
      <c r="J150" s="28"/>
      <c r="K150" s="28"/>
      <c r="L150" s="90"/>
      <c r="N150" s="90"/>
      <c r="P150" s="90"/>
      <c r="R150" s="90"/>
      <c r="S150" s="83"/>
      <c r="T150" s="83"/>
      <c r="U150" s="83"/>
      <c r="V150" s="83"/>
      <c r="W150" s="83"/>
      <c r="X150" s="83"/>
      <c r="Y150" s="83"/>
      <c r="Z150" s="83"/>
    </row>
    <row r="151" spans="1:29" x14ac:dyDescent="0.3">
      <c r="C151" s="8" t="s">
        <v>62</v>
      </c>
      <c r="D151" s="8" t="s">
        <v>63</v>
      </c>
      <c r="J151" s="28"/>
      <c r="K151" s="28"/>
      <c r="L151" s="39">
        <v>-75799.674916663163</v>
      </c>
      <c r="M151" s="28"/>
      <c r="N151" s="39">
        <v>-8309.8769341098996</v>
      </c>
      <c r="P151" s="39"/>
      <c r="Q151" s="28"/>
      <c r="R151" s="39"/>
      <c r="S151" s="83"/>
      <c r="T151" s="83"/>
      <c r="U151" s="83"/>
      <c r="V151" s="83"/>
      <c r="W151" s="83"/>
      <c r="X151" s="83"/>
      <c r="Y151" s="83"/>
      <c r="Z151" s="83"/>
      <c r="AA151" s="157"/>
      <c r="AC151" s="157"/>
    </row>
    <row r="152" spans="1:29" x14ac:dyDescent="0.3">
      <c r="I152" s="8" t="s">
        <v>64</v>
      </c>
      <c r="J152" s="28"/>
      <c r="K152" s="28"/>
      <c r="L152" s="27">
        <v>-1891.3016159446261</v>
      </c>
      <c r="M152" s="28"/>
      <c r="N152" s="27">
        <v>-8353.9622099999997</v>
      </c>
      <c r="P152" s="27"/>
      <c r="Q152" s="28"/>
      <c r="R152" s="27"/>
      <c r="S152" s="83"/>
      <c r="T152" s="83"/>
      <c r="U152" s="83"/>
      <c r="V152" s="83"/>
      <c r="W152" s="83"/>
      <c r="X152" s="83"/>
      <c r="Y152" s="83"/>
      <c r="Z152" s="83"/>
      <c r="AA152" s="157"/>
    </row>
    <row r="153" spans="1:29" x14ac:dyDescent="0.3">
      <c r="I153" s="8" t="s">
        <v>65</v>
      </c>
      <c r="J153" s="28"/>
      <c r="K153" s="28"/>
      <c r="L153" s="27">
        <v>-73863.482353250001</v>
      </c>
      <c r="M153" s="28"/>
      <c r="N153" s="27">
        <v>42.435265971195669</v>
      </c>
      <c r="P153" s="27"/>
      <c r="Q153" s="28"/>
      <c r="R153" s="27"/>
      <c r="S153" s="83"/>
      <c r="T153" s="83"/>
      <c r="U153" s="83"/>
      <c r="V153" s="83"/>
      <c r="W153" s="83"/>
      <c r="X153" s="83"/>
      <c r="Y153" s="83"/>
      <c r="Z153" s="83"/>
      <c r="AA153" s="83"/>
      <c r="AB153" s="83"/>
    </row>
    <row r="154" spans="1:29" x14ac:dyDescent="0.3">
      <c r="I154" s="8" t="s">
        <v>66</v>
      </c>
      <c r="J154" s="28"/>
      <c r="K154" s="28"/>
      <c r="L154" s="27">
        <v>-44.890947468529788</v>
      </c>
      <c r="M154" s="28"/>
      <c r="N154" s="27">
        <v>1.6500099189044</v>
      </c>
      <c r="P154" s="27"/>
      <c r="Q154" s="28"/>
      <c r="R154" s="27"/>
      <c r="S154" s="83"/>
      <c r="T154" s="83"/>
      <c r="U154" s="83"/>
      <c r="V154" s="83"/>
      <c r="W154" s="83"/>
      <c r="X154" s="83"/>
      <c r="Y154" s="83"/>
      <c r="Z154" s="83"/>
    </row>
    <row r="155" spans="1:29" x14ac:dyDescent="0.3">
      <c r="I155" s="8" t="s">
        <v>67</v>
      </c>
      <c r="J155" s="28"/>
      <c r="K155" s="28"/>
      <c r="L155" s="27">
        <v>0</v>
      </c>
      <c r="M155" s="28"/>
      <c r="N155" s="27">
        <v>0</v>
      </c>
      <c r="P155" s="27"/>
      <c r="Q155" s="28"/>
      <c r="R155" s="27"/>
      <c r="S155" s="83"/>
      <c r="T155" s="83"/>
      <c r="U155" s="83"/>
      <c r="V155" s="83"/>
      <c r="W155" s="83"/>
      <c r="X155" s="83"/>
      <c r="Y155" s="83"/>
    </row>
    <row r="156" spans="1:29" x14ac:dyDescent="0.3">
      <c r="I156" s="28"/>
      <c r="J156" s="28"/>
      <c r="K156" s="28"/>
      <c r="L156" s="90"/>
      <c r="N156" s="90"/>
      <c r="P156" s="90"/>
      <c r="R156" s="90"/>
      <c r="S156" s="83"/>
      <c r="T156" s="83"/>
      <c r="U156" s="83"/>
      <c r="V156" s="83"/>
      <c r="W156" s="83"/>
      <c r="X156" s="83"/>
      <c r="Y156" s="83"/>
    </row>
    <row r="157" spans="1:29" x14ac:dyDescent="0.3">
      <c r="C157" s="8" t="s">
        <v>68</v>
      </c>
      <c r="D157" s="8" t="s">
        <v>158</v>
      </c>
      <c r="I157" s="28"/>
      <c r="J157" s="28"/>
      <c r="K157" s="28"/>
      <c r="L157" s="39">
        <v>0</v>
      </c>
      <c r="N157" s="39">
        <v>0</v>
      </c>
      <c r="P157" s="39"/>
      <c r="R157" s="39"/>
      <c r="S157" s="83"/>
      <c r="T157" s="83"/>
      <c r="U157" s="83"/>
      <c r="V157" s="83"/>
      <c r="W157" s="83"/>
      <c r="X157" s="83"/>
      <c r="Y157" s="83"/>
    </row>
    <row r="158" spans="1:29" x14ac:dyDescent="0.3">
      <c r="D158" s="8" t="s">
        <v>41</v>
      </c>
      <c r="I158" s="28"/>
      <c r="J158" s="28"/>
      <c r="K158" s="28"/>
      <c r="L158" s="90"/>
      <c r="N158" s="90"/>
      <c r="P158" s="90"/>
      <c r="R158" s="90"/>
      <c r="S158" s="83"/>
      <c r="T158" s="83"/>
      <c r="U158" s="83"/>
      <c r="V158" s="83"/>
      <c r="W158" s="83"/>
      <c r="X158" s="83"/>
      <c r="Y158" s="83"/>
    </row>
    <row r="159" spans="1:29" x14ac:dyDescent="0.3">
      <c r="I159" s="28"/>
      <c r="J159" s="28"/>
      <c r="K159" s="28"/>
      <c r="L159" s="90"/>
      <c r="N159" s="90"/>
      <c r="P159" s="90"/>
      <c r="R159" s="90"/>
      <c r="S159" s="83"/>
      <c r="T159" s="83"/>
      <c r="U159" s="83"/>
      <c r="V159" s="83"/>
      <c r="W159" s="83"/>
      <c r="X159" s="83"/>
      <c r="Y159" s="83"/>
    </row>
    <row r="160" spans="1:29" x14ac:dyDescent="0.3">
      <c r="A160" s="41"/>
      <c r="B160" s="42"/>
      <c r="C160" s="43"/>
      <c r="D160" s="43"/>
      <c r="E160" s="43"/>
      <c r="F160" s="43"/>
      <c r="G160" s="43"/>
      <c r="H160" s="43"/>
      <c r="I160" s="44"/>
      <c r="J160" s="44"/>
      <c r="K160" s="44"/>
      <c r="L160" s="91"/>
      <c r="N160" s="91"/>
      <c r="P160" s="77"/>
      <c r="R160" s="77"/>
      <c r="V160" s="83"/>
      <c r="W160" s="83"/>
      <c r="X160" s="83"/>
      <c r="Y160" s="83"/>
    </row>
    <row r="161" spans="1:25" x14ac:dyDescent="0.3">
      <c r="I161" s="13"/>
      <c r="J161" s="13"/>
      <c r="K161" s="13"/>
      <c r="M161" s="8"/>
      <c r="O161" s="8"/>
      <c r="Q161" s="13"/>
      <c r="S161" s="13"/>
      <c r="V161" s="83"/>
      <c r="W161" s="83"/>
      <c r="X161" s="83"/>
      <c r="Y161" s="83"/>
    </row>
    <row r="162" spans="1:25" x14ac:dyDescent="0.3">
      <c r="B162" s="1"/>
      <c r="I162" s="13"/>
      <c r="J162" s="13"/>
      <c r="K162" s="13"/>
      <c r="M162" s="8"/>
      <c r="O162" s="8"/>
      <c r="Q162" s="13"/>
      <c r="S162" s="13"/>
      <c r="V162" s="83"/>
      <c r="W162" s="83"/>
      <c r="X162" s="83"/>
      <c r="Y162" s="83"/>
    </row>
    <row r="163" spans="1:25" ht="13.2" x14ac:dyDescent="0.25">
      <c r="A163"/>
      <c r="B163"/>
      <c r="C163"/>
      <c r="D163"/>
      <c r="E163"/>
      <c r="F163"/>
      <c r="G163"/>
      <c r="H163"/>
      <c r="I163"/>
      <c r="J163"/>
      <c r="K163"/>
      <c r="L163"/>
      <c r="N163"/>
      <c r="O163"/>
      <c r="P163" s="13"/>
      <c r="Q163" s="13"/>
      <c r="R163" s="13"/>
      <c r="S163" s="13"/>
      <c r="V163" s="83"/>
      <c r="W163" s="83"/>
      <c r="X163" s="83"/>
      <c r="Y163" s="83"/>
    </row>
    <row r="164" spans="1:25" ht="15" customHeight="1" x14ac:dyDescent="0.25">
      <c r="A164"/>
      <c r="B164"/>
      <c r="C164"/>
      <c r="D164"/>
      <c r="E164"/>
      <c r="F164"/>
      <c r="G164"/>
      <c r="H164"/>
      <c r="I164"/>
      <c r="J164"/>
      <c r="K164"/>
      <c r="L164"/>
      <c r="N164"/>
      <c r="O164"/>
      <c r="P164" s="13"/>
      <c r="Q164" s="13"/>
      <c r="R164" s="13"/>
      <c r="S164" s="13"/>
      <c r="V164" s="83"/>
      <c r="W164" s="83"/>
      <c r="X164" s="83"/>
      <c r="Y164" s="83"/>
    </row>
    <row r="165" spans="1:25" ht="15" customHeight="1" x14ac:dyDescent="0.3">
      <c r="A165"/>
      <c r="B165"/>
      <c r="C165"/>
      <c r="D165"/>
      <c r="E165"/>
      <c r="F165"/>
      <c r="G165"/>
      <c r="H165"/>
      <c r="I165"/>
      <c r="J165"/>
      <c r="K165"/>
      <c r="L165"/>
      <c r="N165"/>
      <c r="O165"/>
      <c r="P165" s="56"/>
      <c r="Q165" s="13"/>
      <c r="R165" s="56"/>
      <c r="S165" s="13"/>
      <c r="V165" s="83"/>
      <c r="W165" s="83"/>
      <c r="X165" s="83"/>
      <c r="Y165" s="83"/>
    </row>
    <row r="166" spans="1:25" ht="12.75" customHeight="1" x14ac:dyDescent="0.25">
      <c r="A166"/>
      <c r="B166"/>
      <c r="C166"/>
      <c r="D166"/>
      <c r="E166"/>
      <c r="F166"/>
      <c r="G166"/>
      <c r="H166"/>
      <c r="I166"/>
      <c r="J166"/>
      <c r="K166"/>
      <c r="L166"/>
      <c r="N166"/>
      <c r="O166"/>
      <c r="P166" s="13"/>
      <c r="Q166" s="13"/>
      <c r="R166" s="13"/>
      <c r="S166" s="13"/>
      <c r="V166" s="83"/>
      <c r="W166" s="83"/>
      <c r="X166" s="83"/>
      <c r="Y166" s="83"/>
    </row>
    <row r="167" spans="1:25" ht="13.2" x14ac:dyDescent="0.25">
      <c r="A167"/>
      <c r="B167"/>
      <c r="C167"/>
      <c r="D167"/>
      <c r="E167"/>
      <c r="F167"/>
      <c r="G167"/>
      <c r="H167"/>
      <c r="I167"/>
      <c r="J167"/>
      <c r="K167"/>
      <c r="L167"/>
      <c r="N167"/>
      <c r="O167"/>
      <c r="P167" s="13"/>
      <c r="Q167" s="13"/>
      <c r="R167" s="13"/>
      <c r="S167" s="13"/>
      <c r="V167" s="83"/>
      <c r="W167" s="83"/>
      <c r="X167" s="83"/>
      <c r="Y167" s="83"/>
    </row>
    <row r="168" spans="1:25" x14ac:dyDescent="0.3">
      <c r="A168"/>
      <c r="B168"/>
      <c r="C168"/>
      <c r="D168"/>
      <c r="E168"/>
      <c r="F168"/>
      <c r="G168"/>
      <c r="H168"/>
      <c r="I168"/>
      <c r="J168"/>
      <c r="K168"/>
      <c r="L168"/>
      <c r="N168"/>
      <c r="O168"/>
      <c r="P168" s="75"/>
      <c r="Q168" s="13"/>
      <c r="R168" s="75"/>
      <c r="S168" s="13"/>
      <c r="V168" s="83"/>
      <c r="W168" s="83"/>
      <c r="X168" s="83"/>
      <c r="Y168" s="83"/>
    </row>
    <row r="169" spans="1:25" ht="13.2" x14ac:dyDescent="0.25">
      <c r="A169"/>
      <c r="B169"/>
      <c r="C169"/>
      <c r="D169"/>
      <c r="E169"/>
      <c r="F169"/>
      <c r="G169"/>
      <c r="H169"/>
      <c r="I169"/>
      <c r="J169"/>
      <c r="K169"/>
      <c r="L169"/>
      <c r="N169"/>
      <c r="O169"/>
      <c r="P169" s="103"/>
      <c r="Q169" s="13"/>
      <c r="R169" s="103"/>
      <c r="S169" s="13"/>
      <c r="V169" s="83"/>
      <c r="W169" s="83"/>
      <c r="X169" s="83"/>
      <c r="Y169" s="83"/>
    </row>
    <row r="170" spans="1:25" ht="13.2" x14ac:dyDescent="0.25">
      <c r="A170"/>
      <c r="B170"/>
      <c r="C170"/>
      <c r="D170"/>
      <c r="E170"/>
      <c r="F170"/>
      <c r="G170"/>
      <c r="H170"/>
      <c r="I170"/>
      <c r="J170"/>
      <c r="K170"/>
      <c r="L170"/>
      <c r="N170"/>
      <c r="O170"/>
      <c r="P170" s="103"/>
      <c r="Q170" s="13"/>
      <c r="R170" s="103"/>
      <c r="S170" s="13"/>
      <c r="V170" s="83"/>
      <c r="W170" s="83"/>
      <c r="X170" s="83"/>
      <c r="Y170" s="83"/>
    </row>
    <row r="171" spans="1:25" ht="13.2" x14ac:dyDescent="0.25">
      <c r="A171"/>
      <c r="B171"/>
      <c r="C171"/>
      <c r="D171"/>
      <c r="E171"/>
      <c r="F171"/>
      <c r="G171"/>
      <c r="H171"/>
      <c r="I171"/>
      <c r="J171"/>
      <c r="K171"/>
      <c r="L171"/>
      <c r="N171"/>
      <c r="O171"/>
      <c r="P171" s="103"/>
      <c r="Q171" s="13"/>
      <c r="R171" s="103"/>
      <c r="S171" s="13"/>
      <c r="V171" s="83"/>
      <c r="W171" s="83"/>
      <c r="X171" s="83"/>
      <c r="Y171" s="83"/>
    </row>
    <row r="172" spans="1:25" ht="13.2" x14ac:dyDescent="0.25">
      <c r="A172"/>
      <c r="B172"/>
      <c r="C172"/>
      <c r="D172"/>
      <c r="E172"/>
      <c r="F172"/>
      <c r="G172"/>
      <c r="H172"/>
      <c r="I172"/>
      <c r="J172"/>
      <c r="K172"/>
      <c r="L172"/>
      <c r="N172"/>
      <c r="O172"/>
      <c r="P172" s="103"/>
      <c r="Q172" s="13"/>
      <c r="R172" s="103"/>
      <c r="S172" s="13"/>
      <c r="V172" s="83"/>
      <c r="W172" s="83"/>
      <c r="X172" s="83"/>
      <c r="Y172" s="83"/>
    </row>
    <row r="173" spans="1:25" ht="13.2" x14ac:dyDescent="0.25">
      <c r="A173"/>
      <c r="B173"/>
      <c r="C173"/>
      <c r="D173"/>
      <c r="E173"/>
      <c r="F173"/>
      <c r="G173"/>
      <c r="H173"/>
      <c r="I173"/>
      <c r="J173"/>
      <c r="K173"/>
      <c r="L173"/>
      <c r="N173"/>
      <c r="O173"/>
      <c r="P173" s="40"/>
      <c r="Q173" s="8"/>
      <c r="R173" s="40"/>
      <c r="V173" s="83"/>
      <c r="W173" s="83"/>
      <c r="X173" s="83"/>
      <c r="Y173" s="83"/>
    </row>
    <row r="174" spans="1:25" ht="13.2" x14ac:dyDescent="0.25">
      <c r="A174"/>
      <c r="B174"/>
      <c r="C174"/>
      <c r="D174"/>
      <c r="E174"/>
      <c r="F174"/>
      <c r="G174"/>
      <c r="H174"/>
      <c r="I174"/>
      <c r="J174"/>
      <c r="K174"/>
      <c r="L174"/>
      <c r="N174"/>
      <c r="O174"/>
      <c r="P174" s="8"/>
      <c r="Q174" s="8"/>
      <c r="R174" s="8"/>
      <c r="V174" s="83"/>
      <c r="W174" s="83"/>
      <c r="X174" s="83"/>
      <c r="Y174" s="83"/>
    </row>
    <row r="175" spans="1:25" ht="13.2" x14ac:dyDescent="0.25">
      <c r="A175"/>
      <c r="B175"/>
      <c r="C175"/>
      <c r="D175"/>
      <c r="E175"/>
      <c r="F175"/>
      <c r="G175"/>
      <c r="H175"/>
      <c r="I175"/>
      <c r="J175"/>
      <c r="K175"/>
      <c r="L175"/>
      <c r="N175"/>
      <c r="O175"/>
      <c r="P175" s="8"/>
      <c r="Q175" s="8"/>
      <c r="R175" s="8"/>
      <c r="V175" s="83"/>
      <c r="W175" s="83"/>
      <c r="X175" s="83"/>
      <c r="Y175" s="83"/>
    </row>
    <row r="176" spans="1:25" ht="13.2" x14ac:dyDescent="0.25">
      <c r="A176"/>
      <c r="B176"/>
      <c r="C176"/>
      <c r="D176"/>
      <c r="E176"/>
      <c r="F176"/>
      <c r="G176"/>
      <c r="H176"/>
      <c r="I176"/>
      <c r="J176"/>
      <c r="K176"/>
      <c r="L176"/>
      <c r="N176"/>
      <c r="O176"/>
      <c r="P176" s="27"/>
      <c r="Q176" s="8"/>
      <c r="R176" s="27"/>
      <c r="V176" s="83"/>
      <c r="W176" s="83"/>
      <c r="X176" s="83"/>
      <c r="Y176" s="83"/>
    </row>
    <row r="177" spans="1:25" ht="13.2" x14ac:dyDescent="0.25">
      <c r="A177"/>
      <c r="B177"/>
      <c r="C177"/>
      <c r="D177"/>
      <c r="E177"/>
      <c r="F177"/>
      <c r="G177"/>
      <c r="H177"/>
      <c r="I177"/>
      <c r="J177"/>
      <c r="K177"/>
      <c r="L177"/>
      <c r="N177"/>
      <c r="O177"/>
      <c r="P177" s="27"/>
      <c r="R177" s="27"/>
      <c r="V177" s="83"/>
      <c r="W177" s="83"/>
      <c r="X177" s="83"/>
      <c r="Y177" s="83"/>
    </row>
    <row r="178" spans="1:25" ht="13.2" x14ac:dyDescent="0.25">
      <c r="A178"/>
      <c r="B178"/>
      <c r="C178"/>
      <c r="D178"/>
      <c r="E178"/>
      <c r="F178"/>
      <c r="G178"/>
      <c r="H178"/>
      <c r="I178"/>
      <c r="J178"/>
      <c r="K178"/>
      <c r="L178"/>
      <c r="N178"/>
      <c r="O178"/>
      <c r="P178" s="27"/>
      <c r="R178" s="27"/>
      <c r="V178" s="83"/>
      <c r="W178" s="83"/>
      <c r="X178" s="83"/>
      <c r="Y178" s="83"/>
    </row>
    <row r="179" spans="1:25" ht="13.2" x14ac:dyDescent="0.25">
      <c r="A179"/>
      <c r="B179"/>
      <c r="C179"/>
      <c r="D179"/>
      <c r="E179"/>
      <c r="F179"/>
      <c r="G179"/>
      <c r="H179"/>
      <c r="I179"/>
      <c r="J179"/>
      <c r="K179"/>
      <c r="L179"/>
      <c r="N179"/>
      <c r="O179"/>
      <c r="P179" s="27"/>
      <c r="R179" s="27"/>
      <c r="V179" s="83"/>
      <c r="W179" s="83"/>
      <c r="X179" s="83"/>
      <c r="Y179" s="83"/>
    </row>
    <row r="180" spans="1:25" s="13" customFormat="1" ht="13.2" x14ac:dyDescent="0.25">
      <c r="A180"/>
      <c r="B180"/>
      <c r="C180"/>
      <c r="D180"/>
      <c r="E180"/>
      <c r="F180"/>
      <c r="G180"/>
      <c r="H180"/>
      <c r="I180"/>
      <c r="J180"/>
      <c r="K180"/>
      <c r="L180"/>
      <c r="M180"/>
      <c r="N180"/>
      <c r="O180"/>
      <c r="P180" s="45"/>
      <c r="Q180" s="105"/>
      <c r="R180" s="45"/>
      <c r="V180" s="87"/>
      <c r="W180" s="87"/>
      <c r="X180" s="87"/>
      <c r="Y180" s="87"/>
    </row>
    <row r="181" spans="1:25" s="13" customFormat="1" ht="13.2" x14ac:dyDescent="0.25">
      <c r="A181"/>
      <c r="B181"/>
      <c r="C181"/>
      <c r="D181"/>
      <c r="E181"/>
      <c r="F181"/>
      <c r="G181"/>
      <c r="H181"/>
      <c r="I181"/>
      <c r="J181"/>
      <c r="K181"/>
      <c r="L181"/>
      <c r="M181"/>
      <c r="N181"/>
      <c r="O181"/>
      <c r="P181" s="77"/>
      <c r="Q181" s="105"/>
      <c r="R181" s="77"/>
      <c r="V181" s="87"/>
      <c r="W181" s="87"/>
      <c r="X181" s="87"/>
      <c r="Y181" s="87"/>
    </row>
    <row r="182" spans="1:25" s="13" customFormat="1" ht="13.2" x14ac:dyDescent="0.25">
      <c r="A182"/>
      <c r="B182"/>
      <c r="C182"/>
      <c r="D182"/>
      <c r="E182"/>
      <c r="F182"/>
      <c r="G182"/>
      <c r="H182"/>
      <c r="I182"/>
      <c r="J182"/>
      <c r="K182"/>
      <c r="L182"/>
      <c r="M182"/>
      <c r="N182"/>
      <c r="O182"/>
      <c r="P182" s="10"/>
      <c r="Q182" s="105"/>
      <c r="R182" s="10"/>
      <c r="V182" s="87"/>
      <c r="W182" s="87"/>
      <c r="X182" s="87"/>
      <c r="Y182" s="87"/>
    </row>
    <row r="183" spans="1:25" s="13" customFormat="1" ht="13.2" x14ac:dyDescent="0.25">
      <c r="A183"/>
      <c r="B183"/>
      <c r="C183"/>
      <c r="D183"/>
      <c r="E183"/>
      <c r="F183"/>
      <c r="G183"/>
      <c r="H183"/>
      <c r="I183"/>
      <c r="J183"/>
      <c r="K183"/>
      <c r="L183"/>
      <c r="M183"/>
      <c r="N183"/>
      <c r="O183"/>
      <c r="P183" s="10"/>
      <c r="Q183" s="105"/>
      <c r="R183" s="10"/>
      <c r="V183" s="87"/>
      <c r="W183" s="87"/>
      <c r="X183" s="87"/>
      <c r="Y183" s="87"/>
    </row>
    <row r="184" spans="1:25" s="13" customFormat="1" ht="13.2" x14ac:dyDescent="0.25">
      <c r="A184"/>
      <c r="B184"/>
      <c r="C184"/>
      <c r="D184"/>
      <c r="E184"/>
      <c r="F184"/>
      <c r="G184"/>
      <c r="H184"/>
      <c r="I184"/>
      <c r="J184"/>
      <c r="K184"/>
      <c r="L184"/>
      <c r="M184"/>
      <c r="N184"/>
      <c r="O184"/>
      <c r="P184" s="10"/>
      <c r="Q184" s="105"/>
      <c r="R184" s="10"/>
      <c r="V184" s="87"/>
      <c r="W184" s="87"/>
      <c r="X184" s="87"/>
      <c r="Y184" s="87"/>
    </row>
    <row r="186" spans="1:25" x14ac:dyDescent="0.3">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4" orientation="portrait" r:id="rId1"/>
  <headerFooter alignWithMargins="0"/>
  <rowBreaks count="1" manualBreakCount="1">
    <brk id="116" max="1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3.2" x14ac:dyDescent="0.25"/>
  <cols>
    <col min="1" max="3" width="4" customWidth="1"/>
    <col min="9" max="9" width="20.6640625" customWidth="1"/>
    <col min="10" max="10" width="14.88671875" bestFit="1" customWidth="1"/>
    <col min="11" max="11" width="19.44140625" bestFit="1" customWidth="1"/>
    <col min="12" max="12" width="6.88671875" customWidth="1"/>
    <col min="13" max="13" width="20.109375" bestFit="1" customWidth="1"/>
    <col min="16" max="16" width="11.5546875" customWidth="1"/>
    <col min="18" max="18" width="9.33203125" bestFit="1" customWidth="1"/>
    <col min="19" max="19" width="6.44140625" customWidth="1"/>
    <col min="20" max="20" width="18.44140625" bestFit="1" customWidth="1"/>
    <col min="24" max="24" width="13.5546875" bestFit="1" customWidth="1"/>
    <col min="27" max="27" width="18.44140625" bestFit="1" customWidth="1"/>
  </cols>
  <sheetData>
    <row r="1" spans="1:18" ht="15.6" x14ac:dyDescent="0.3">
      <c r="A1" s="1" t="s">
        <v>0</v>
      </c>
      <c r="B1" s="2"/>
      <c r="C1" s="3"/>
      <c r="D1" s="3"/>
      <c r="E1" s="3"/>
      <c r="F1" s="3"/>
      <c r="G1" s="1"/>
      <c r="H1" s="3"/>
      <c r="I1" s="3"/>
      <c r="J1" s="3"/>
      <c r="K1" s="4"/>
      <c r="L1" s="5"/>
      <c r="M1" s="4"/>
      <c r="N1" s="6"/>
      <c r="O1" s="105"/>
      <c r="P1" s="105"/>
      <c r="Q1" s="105"/>
    </row>
    <row r="2" spans="1:18" ht="15.6" x14ac:dyDescent="0.3">
      <c r="A2" s="1"/>
      <c r="B2" s="239"/>
      <c r="C2" s="8"/>
      <c r="D2" s="8"/>
      <c r="E2" s="8"/>
      <c r="F2" s="8"/>
      <c r="G2" s="8"/>
      <c r="H2" s="8"/>
      <c r="I2" s="8"/>
      <c r="J2" s="9" t="s">
        <v>1</v>
      </c>
      <c r="K2" s="10"/>
      <c r="L2" s="11"/>
      <c r="M2" s="12"/>
      <c r="N2" s="13"/>
      <c r="O2" s="105"/>
      <c r="P2" s="105"/>
      <c r="Q2" s="105"/>
    </row>
    <row r="3" spans="1:18" ht="15.6" x14ac:dyDescent="0.3">
      <c r="A3" s="1"/>
      <c r="B3" s="1"/>
      <c r="C3" s="8"/>
      <c r="D3" s="8"/>
      <c r="E3" s="8"/>
      <c r="F3" s="8"/>
      <c r="G3" s="8"/>
      <c r="H3" s="8"/>
      <c r="I3" s="13"/>
      <c r="J3" s="13"/>
      <c r="K3" s="10"/>
      <c r="L3" s="30"/>
      <c r="M3" s="10"/>
      <c r="N3" s="13"/>
      <c r="O3" s="105"/>
      <c r="P3" s="105"/>
      <c r="Q3" s="105"/>
    </row>
    <row r="4" spans="1:18" ht="15.6" x14ac:dyDescent="0.3">
      <c r="A4" s="1"/>
      <c r="B4" s="239"/>
      <c r="C4" s="106" t="s">
        <v>83</v>
      </c>
      <c r="D4" s="107"/>
      <c r="E4" s="107"/>
      <c r="F4" s="107"/>
      <c r="G4" s="107"/>
      <c r="H4" s="107"/>
      <c r="I4" s="107"/>
      <c r="J4" s="108"/>
      <c r="K4" s="108"/>
      <c r="L4" s="93"/>
      <c r="M4" s="108"/>
      <c r="N4" s="13"/>
      <c r="O4" s="105"/>
      <c r="P4" s="105"/>
      <c r="Q4" s="105"/>
    </row>
    <row r="5" spans="1:18" ht="15.6" x14ac:dyDescent="0.3">
      <c r="A5" s="1"/>
      <c r="B5" s="239"/>
      <c r="C5" s="109"/>
      <c r="D5" s="107"/>
      <c r="E5" s="110"/>
      <c r="F5" s="107"/>
      <c r="G5" s="107"/>
      <c r="H5" s="107"/>
      <c r="I5" s="107"/>
      <c r="J5" s="108"/>
      <c r="K5" s="94" t="s">
        <v>2</v>
      </c>
      <c r="L5" s="111"/>
      <c r="M5" s="94" t="s">
        <v>3</v>
      </c>
      <c r="N5" s="13"/>
      <c r="O5" s="105"/>
      <c r="P5" s="105"/>
      <c r="Q5" s="105"/>
    </row>
    <row r="6" spans="1:18" ht="15.6" x14ac:dyDescent="0.3">
      <c r="A6" s="1"/>
      <c r="B6" s="239"/>
      <c r="C6" s="239"/>
      <c r="D6" s="14" t="s">
        <v>104</v>
      </c>
      <c r="E6" s="112">
        <v>42430</v>
      </c>
      <c r="F6" s="8"/>
      <c r="G6" s="14" t="s">
        <v>92</v>
      </c>
      <c r="H6" s="8"/>
      <c r="I6" s="8"/>
      <c r="J6" s="13"/>
      <c r="K6" s="13"/>
      <c r="L6" s="45"/>
      <c r="M6" s="13"/>
      <c r="N6" s="13"/>
      <c r="O6" s="105"/>
      <c r="P6" s="105"/>
      <c r="Q6" s="105"/>
    </row>
    <row r="7" spans="1:18" ht="15.6" x14ac:dyDescent="0.3">
      <c r="A7" s="1"/>
      <c r="B7" s="239"/>
      <c r="C7" s="239"/>
      <c r="D7" s="8"/>
      <c r="E7" s="8"/>
      <c r="F7" s="8"/>
      <c r="G7" s="8"/>
      <c r="H7" s="8"/>
      <c r="I7" s="8"/>
      <c r="J7" s="13"/>
      <c r="K7" s="13"/>
      <c r="L7" s="45"/>
      <c r="M7" s="13"/>
      <c r="N7" s="13"/>
      <c r="O7" s="113"/>
      <c r="P7" s="113"/>
      <c r="Q7" s="105"/>
    </row>
    <row r="8" spans="1:18" ht="15.6" x14ac:dyDescent="0.3">
      <c r="A8" s="1"/>
      <c r="B8" s="239"/>
      <c r="C8" s="239"/>
      <c r="D8" s="8"/>
      <c r="E8" s="8"/>
      <c r="F8" s="8"/>
      <c r="G8" s="8"/>
      <c r="H8" s="8"/>
      <c r="I8" s="8" t="s">
        <v>71</v>
      </c>
      <c r="J8" s="8" t="s">
        <v>84</v>
      </c>
      <c r="K8" s="27">
        <v>49372.975396688205</v>
      </c>
      <c r="L8" s="27"/>
      <c r="M8" s="10">
        <v>2976.0674444700003</v>
      </c>
      <c r="N8" s="30"/>
      <c r="O8" s="114"/>
      <c r="P8" s="121"/>
      <c r="Q8" s="105"/>
    </row>
    <row r="9" spans="1:18" ht="15.6" x14ac:dyDescent="0.3">
      <c r="A9" s="1"/>
      <c r="B9" s="239"/>
      <c r="C9" s="239"/>
      <c r="D9" s="8"/>
      <c r="E9" s="8"/>
      <c r="F9" s="8"/>
      <c r="G9" s="8"/>
      <c r="H9" s="8"/>
      <c r="I9" s="8"/>
      <c r="J9" s="70" t="s">
        <v>94</v>
      </c>
      <c r="K9" s="27">
        <v>48782.614345656075</v>
      </c>
      <c r="L9" s="27"/>
      <c r="M9" s="10">
        <v>20877.089600237214</v>
      </c>
      <c r="N9" s="30"/>
      <c r="O9" s="114"/>
      <c r="P9" s="113"/>
      <c r="Q9" s="105"/>
    </row>
    <row r="10" spans="1:18" ht="15.6" x14ac:dyDescent="0.3">
      <c r="A10" s="1"/>
      <c r="B10" s="239"/>
      <c r="C10" s="239"/>
      <c r="D10" s="8"/>
      <c r="E10" s="8"/>
      <c r="F10" s="8"/>
      <c r="G10" s="8"/>
      <c r="H10" s="8"/>
      <c r="I10" s="8"/>
      <c r="J10" s="8" t="s">
        <v>85</v>
      </c>
      <c r="K10" s="27">
        <v>7662.664491903196</v>
      </c>
      <c r="L10" s="27"/>
      <c r="M10" s="10">
        <v>1265.3665396743484</v>
      </c>
      <c r="N10" s="30"/>
      <c r="O10" s="114"/>
      <c r="P10" s="113"/>
      <c r="Q10" s="105"/>
    </row>
    <row r="11" spans="1:18" ht="15.6" x14ac:dyDescent="0.3">
      <c r="A11" s="1"/>
      <c r="B11" s="239"/>
      <c r="C11" s="239"/>
      <c r="D11" s="8"/>
      <c r="E11" s="8"/>
      <c r="F11" s="8"/>
      <c r="G11" s="8"/>
      <c r="H11" s="8"/>
      <c r="I11" s="8"/>
      <c r="J11" s="8" t="s">
        <v>86</v>
      </c>
      <c r="K11" s="27">
        <v>2094.2819842361132</v>
      </c>
      <c r="L11" s="27"/>
      <c r="M11" s="10">
        <v>366.79609018824118</v>
      </c>
      <c r="N11" s="30"/>
      <c r="O11" s="114"/>
      <c r="P11" s="113"/>
      <c r="Q11" s="105"/>
    </row>
    <row r="12" spans="1:18" ht="15.6" x14ac:dyDescent="0.3">
      <c r="A12" s="1"/>
      <c r="B12" s="239"/>
      <c r="C12" s="239"/>
      <c r="D12" s="8"/>
      <c r="E12" s="8"/>
      <c r="F12" s="8"/>
      <c r="G12" s="8"/>
      <c r="H12" s="8"/>
      <c r="I12" s="8"/>
      <c r="J12" s="13" t="s">
        <v>87</v>
      </c>
      <c r="K12" s="10">
        <v>17772.318375810799</v>
      </c>
      <c r="L12" s="13"/>
      <c r="M12" s="10"/>
      <c r="N12" s="13"/>
      <c r="O12" s="113"/>
      <c r="P12" s="113"/>
      <c r="Q12" s="105"/>
    </row>
    <row r="13" spans="1:18" ht="15.6" x14ac:dyDescent="0.3">
      <c r="A13" s="1"/>
      <c r="B13" s="239"/>
      <c r="C13" s="239"/>
      <c r="D13" s="8"/>
      <c r="E13" s="8"/>
      <c r="F13" s="8"/>
      <c r="G13" s="8"/>
      <c r="H13" s="8"/>
      <c r="I13" s="8"/>
      <c r="J13" s="8" t="s">
        <v>88</v>
      </c>
      <c r="K13" s="10">
        <v>12332.926627065317</v>
      </c>
      <c r="L13" s="11"/>
      <c r="M13" s="10">
        <v>0</v>
      </c>
      <c r="N13" s="13"/>
      <c r="O13" s="113"/>
      <c r="P13" s="113"/>
      <c r="Q13" s="105"/>
    </row>
    <row r="14" spans="1:18" ht="15.6" x14ac:dyDescent="0.3">
      <c r="A14" s="1"/>
      <c r="B14" s="239"/>
      <c r="C14" s="239"/>
      <c r="D14" s="8"/>
      <c r="E14" s="8"/>
      <c r="F14" s="8"/>
      <c r="G14" s="8"/>
      <c r="H14" s="8"/>
      <c r="I14" s="8"/>
      <c r="J14" s="8"/>
      <c r="K14" s="10"/>
      <c r="L14" s="11"/>
      <c r="M14" s="10"/>
      <c r="N14" s="13"/>
      <c r="O14" s="113"/>
      <c r="P14" s="113"/>
      <c r="Q14" s="105"/>
    </row>
    <row r="15" spans="1:18" ht="15.6" x14ac:dyDescent="0.3">
      <c r="A15" s="1"/>
      <c r="B15" s="239"/>
      <c r="C15" s="239"/>
      <c r="D15" s="8"/>
      <c r="E15" s="8"/>
      <c r="F15" s="8"/>
      <c r="G15" s="8"/>
      <c r="H15" s="8"/>
      <c r="I15" s="8"/>
      <c r="J15" s="13" t="s">
        <v>89</v>
      </c>
      <c r="K15" s="40">
        <v>138017.78122135971</v>
      </c>
      <c r="L15" s="39"/>
      <c r="M15" s="17">
        <v>25485.319674569804</v>
      </c>
      <c r="N15" s="30"/>
      <c r="O15" s="114"/>
      <c r="P15" s="115"/>
      <c r="Q15" s="105"/>
      <c r="R15" s="116"/>
    </row>
    <row r="16" spans="1:18" ht="15.6" x14ac:dyDescent="0.3">
      <c r="A16" s="1"/>
      <c r="B16" s="239"/>
      <c r="C16" s="107"/>
      <c r="D16" s="8"/>
      <c r="E16" s="107"/>
      <c r="F16" s="107"/>
      <c r="G16" s="107"/>
      <c r="H16" s="107"/>
      <c r="I16" s="8"/>
      <c r="J16" s="8"/>
      <c r="K16" s="10"/>
      <c r="L16" s="11"/>
      <c r="M16" s="10"/>
      <c r="N16" s="13"/>
      <c r="O16" s="113"/>
      <c r="P16" s="117"/>
      <c r="Q16" s="105"/>
    </row>
    <row r="17" spans="3:19" x14ac:dyDescent="0.25">
      <c r="C17" s="107"/>
      <c r="D17" s="107"/>
      <c r="E17" s="107"/>
      <c r="F17" s="107"/>
      <c r="G17" s="107"/>
      <c r="H17" s="107"/>
      <c r="I17" s="8"/>
      <c r="J17" s="8"/>
      <c r="K17" s="8"/>
      <c r="L17" s="8"/>
      <c r="M17" s="30"/>
      <c r="N17" s="113"/>
      <c r="O17" s="113"/>
      <c r="P17" s="117"/>
      <c r="Q17" s="118"/>
      <c r="R17" s="119"/>
    </row>
    <row r="18" spans="3:19" x14ac:dyDescent="0.25">
      <c r="C18" s="107"/>
      <c r="D18" s="107"/>
      <c r="E18" s="107"/>
      <c r="F18" s="107"/>
      <c r="G18" s="107"/>
      <c r="H18" s="107"/>
      <c r="I18" s="8"/>
      <c r="J18" s="8"/>
      <c r="K18" s="8"/>
      <c r="L18" s="45"/>
      <c r="M18" s="30"/>
      <c r="N18" s="113"/>
      <c r="O18" s="113"/>
      <c r="P18" s="117"/>
      <c r="Q18" s="120"/>
      <c r="R18" s="119"/>
    </row>
    <row r="19" spans="3:19" x14ac:dyDescent="0.25">
      <c r="C19" s="107"/>
      <c r="D19" s="107"/>
      <c r="E19" s="107"/>
      <c r="F19" s="107"/>
      <c r="G19" s="107"/>
      <c r="H19" s="107"/>
      <c r="I19" s="107" t="s">
        <v>72</v>
      </c>
      <c r="J19" s="8" t="s">
        <v>84</v>
      </c>
      <c r="K19" s="27">
        <v>-40332.897067320009</v>
      </c>
      <c r="L19" s="27"/>
      <c r="M19" s="10">
        <v>-2979.1062447099976</v>
      </c>
      <c r="N19" s="121"/>
      <c r="O19" s="114"/>
      <c r="P19" s="115"/>
      <c r="Q19" s="122"/>
      <c r="R19" s="119"/>
      <c r="S19" s="67"/>
    </row>
    <row r="20" spans="3:19" x14ac:dyDescent="0.25">
      <c r="C20" s="107"/>
      <c r="D20" s="107"/>
      <c r="E20" s="107"/>
      <c r="F20" s="107"/>
      <c r="G20" s="107"/>
      <c r="H20" s="107"/>
      <c r="I20" s="107"/>
      <c r="J20" s="70" t="s">
        <v>94</v>
      </c>
      <c r="K20" s="27">
        <v>-39772.054515146119</v>
      </c>
      <c r="L20" s="27"/>
      <c r="M20" s="10">
        <v>-20878.161606668196</v>
      </c>
      <c r="N20" s="121"/>
      <c r="O20" s="114"/>
      <c r="P20" s="117"/>
      <c r="Q20" s="122"/>
      <c r="R20" s="119"/>
      <c r="S20" s="67"/>
    </row>
    <row r="21" spans="3:19" x14ac:dyDescent="0.25">
      <c r="C21" s="107"/>
      <c r="D21" s="107"/>
      <c r="E21" s="107"/>
      <c r="F21" s="107"/>
      <c r="G21" s="107"/>
      <c r="H21" s="107"/>
      <c r="I21" s="107"/>
      <c r="J21" s="8" t="s">
        <v>85</v>
      </c>
      <c r="K21" s="27">
        <v>-3160.1536569712598</v>
      </c>
      <c r="L21" s="27"/>
      <c r="M21" s="10">
        <v>-1266.0314173947859</v>
      </c>
      <c r="N21" s="121"/>
      <c r="O21" s="114"/>
      <c r="P21" s="123"/>
      <c r="Q21" s="122"/>
      <c r="R21" s="119"/>
      <c r="S21" s="67"/>
    </row>
    <row r="22" spans="3:19" x14ac:dyDescent="0.25">
      <c r="C22" s="107"/>
      <c r="D22" s="107"/>
      <c r="E22" s="107"/>
      <c r="F22" s="107"/>
      <c r="G22" s="107"/>
      <c r="H22" s="107"/>
      <c r="I22" s="107"/>
      <c r="J22" s="8" t="s">
        <v>86</v>
      </c>
      <c r="K22" s="27">
        <v>-2067.281171821066</v>
      </c>
      <c r="L22" s="27"/>
      <c r="M22" s="10">
        <v>-365.39692974484115</v>
      </c>
      <c r="N22" s="121"/>
      <c r="O22" s="114"/>
      <c r="P22" s="123"/>
      <c r="Q22" s="122"/>
      <c r="R22" s="119"/>
      <c r="S22" s="67"/>
    </row>
    <row r="23" spans="3:19" x14ac:dyDescent="0.25">
      <c r="C23" s="8"/>
      <c r="D23" s="8"/>
      <c r="E23" s="8"/>
      <c r="F23" s="8"/>
      <c r="G23" s="8"/>
      <c r="H23" s="8"/>
      <c r="I23" s="107"/>
      <c r="J23" s="8" t="s">
        <v>87</v>
      </c>
      <c r="K23" s="10">
        <v>-14277.2689439808</v>
      </c>
      <c r="L23" s="11"/>
      <c r="M23" s="10"/>
      <c r="N23" s="121"/>
      <c r="O23" s="114"/>
      <c r="P23" s="123"/>
      <c r="Q23" s="122"/>
      <c r="R23" s="119"/>
      <c r="S23" s="67"/>
    </row>
    <row r="24" spans="3:19" x14ac:dyDescent="0.25">
      <c r="C24" s="8"/>
      <c r="D24" s="8"/>
      <c r="E24" s="8"/>
      <c r="F24" s="8"/>
      <c r="G24" s="8"/>
      <c r="H24" s="8"/>
      <c r="I24" s="107"/>
      <c r="J24" s="13" t="s">
        <v>88</v>
      </c>
      <c r="K24" s="10"/>
      <c r="L24" s="13"/>
      <c r="M24" s="10"/>
      <c r="N24" s="121"/>
      <c r="O24" s="114"/>
      <c r="P24" s="123"/>
      <c r="Q24" s="122"/>
      <c r="R24" s="119"/>
    </row>
    <row r="25" spans="3:19" x14ac:dyDescent="0.25">
      <c r="C25" s="8"/>
      <c r="D25" s="8"/>
      <c r="E25" s="8"/>
      <c r="F25" s="8"/>
      <c r="G25" s="8"/>
      <c r="H25" s="8"/>
      <c r="I25" s="107"/>
      <c r="J25" s="8"/>
      <c r="K25" s="10"/>
      <c r="L25" s="11"/>
      <c r="M25" s="10"/>
      <c r="N25" s="28"/>
      <c r="O25" s="28"/>
      <c r="P25" s="123"/>
      <c r="Q25" s="119"/>
      <c r="R25" s="119"/>
    </row>
    <row r="26" spans="3:19" x14ac:dyDescent="0.25">
      <c r="C26" s="8"/>
      <c r="D26" s="8"/>
      <c r="E26" s="8"/>
      <c r="F26" s="8"/>
      <c r="G26" s="8"/>
      <c r="H26" s="8"/>
      <c r="I26" s="8"/>
      <c r="J26" s="13" t="s">
        <v>89</v>
      </c>
      <c r="K26" s="40">
        <v>-99609.655355239272</v>
      </c>
      <c r="L26" s="39"/>
      <c r="M26" s="40">
        <v>-25488.69619851782</v>
      </c>
      <c r="N26" s="28"/>
      <c r="O26" s="28"/>
      <c r="P26" s="115"/>
      <c r="R26" s="116"/>
    </row>
    <row r="27" spans="3:19" x14ac:dyDescent="0.25">
      <c r="K27" s="28"/>
      <c r="L27" s="28"/>
      <c r="M27" s="63"/>
      <c r="N27" s="28"/>
      <c r="O27" s="28"/>
      <c r="P27" s="28"/>
    </row>
    <row r="28" spans="3:19" x14ac:dyDescent="0.25">
      <c r="K28" s="28"/>
      <c r="L28" s="28"/>
      <c r="M28" s="63"/>
      <c r="N28" s="28"/>
      <c r="O28" s="28"/>
      <c r="P28" s="28"/>
    </row>
    <row r="29" spans="3:19" x14ac:dyDescent="0.25">
      <c r="K29" s="28"/>
      <c r="L29" s="28"/>
      <c r="M29" s="63"/>
      <c r="N29" s="28"/>
      <c r="O29" s="28"/>
      <c r="P29" s="28"/>
    </row>
    <row r="30" spans="3:19" x14ac:dyDescent="0.25">
      <c r="C30" s="8"/>
      <c r="D30" s="8"/>
      <c r="E30" s="8"/>
      <c r="F30" s="8"/>
      <c r="G30" s="8"/>
      <c r="H30" s="8"/>
      <c r="I30" s="22" t="s">
        <v>134</v>
      </c>
      <c r="J30" s="8" t="s">
        <v>135</v>
      </c>
      <c r="K30" s="10">
        <v>137629.4875731419</v>
      </c>
      <c r="L30" s="11"/>
      <c r="M30" s="10">
        <v>25395.328304941857</v>
      </c>
      <c r="N30" s="28"/>
      <c r="O30" s="28"/>
      <c r="P30" s="28"/>
    </row>
    <row r="31" spans="3:19" x14ac:dyDescent="0.25">
      <c r="C31" s="8"/>
      <c r="D31" s="8"/>
      <c r="E31" s="8"/>
      <c r="F31" s="8"/>
      <c r="G31" s="8"/>
      <c r="H31" s="8"/>
      <c r="I31" s="8"/>
      <c r="J31" s="8" t="s">
        <v>136</v>
      </c>
      <c r="K31" s="10">
        <v>388.29365245837835</v>
      </c>
      <c r="L31" s="11"/>
      <c r="M31" s="10">
        <v>89.991370093794103</v>
      </c>
      <c r="N31" s="28"/>
      <c r="O31" s="28"/>
      <c r="P31" s="28"/>
    </row>
    <row r="32" spans="3:19" x14ac:dyDescent="0.25">
      <c r="C32" s="8"/>
      <c r="D32" s="8"/>
      <c r="E32" s="8"/>
      <c r="F32" s="8"/>
      <c r="G32" s="8"/>
      <c r="H32" s="8"/>
      <c r="I32" s="8"/>
      <c r="J32" s="8"/>
      <c r="K32" s="17">
        <v>138017.78122560028</v>
      </c>
      <c r="L32" s="11"/>
      <c r="M32" s="17">
        <v>25485.319675035651</v>
      </c>
      <c r="N32" s="28"/>
      <c r="O32" s="28"/>
      <c r="P32" s="28"/>
    </row>
    <row r="33" spans="3:26" x14ac:dyDescent="0.25">
      <c r="K33" s="28"/>
      <c r="L33" s="28"/>
      <c r="M33" s="28"/>
      <c r="N33" s="28"/>
      <c r="O33" s="28"/>
      <c r="P33" s="28"/>
    </row>
    <row r="34" spans="3:26" x14ac:dyDescent="0.25">
      <c r="I34" t="s">
        <v>354</v>
      </c>
      <c r="K34" s="240">
        <v>137453.01578605649</v>
      </c>
      <c r="L34" s="28"/>
      <c r="M34" s="28"/>
      <c r="N34" s="28"/>
      <c r="O34" s="28"/>
      <c r="P34" s="28"/>
    </row>
    <row r="35" spans="3:26" x14ac:dyDescent="0.25">
      <c r="I35" t="s">
        <v>355</v>
      </c>
      <c r="K35" s="240">
        <v>388.03380414942393</v>
      </c>
      <c r="L35" s="124"/>
      <c r="M35" s="124"/>
      <c r="N35" s="28"/>
      <c r="O35" s="28"/>
      <c r="P35" s="28"/>
    </row>
    <row r="36" spans="3:26" x14ac:dyDescent="0.25">
      <c r="K36" s="240">
        <v>137841.04959020592</v>
      </c>
      <c r="L36" s="124"/>
      <c r="M36" s="124"/>
      <c r="T36" s="28"/>
      <c r="W36" s="28"/>
      <c r="X36" s="28"/>
      <c r="Y36" s="28"/>
    </row>
    <row r="37" spans="3:26" x14ac:dyDescent="0.25">
      <c r="K37" s="240"/>
      <c r="L37" s="124"/>
      <c r="M37" s="124"/>
      <c r="T37" s="28"/>
      <c r="W37" s="28"/>
      <c r="X37" s="28"/>
      <c r="Y37" s="28"/>
    </row>
    <row r="38" spans="3:26" x14ac:dyDescent="0.25">
      <c r="C38" s="22" t="s">
        <v>90</v>
      </c>
      <c r="D38" s="8" t="s">
        <v>91</v>
      </c>
      <c r="K38" s="124"/>
      <c r="L38" s="124"/>
      <c r="M38" s="124"/>
      <c r="T38" s="28"/>
      <c r="W38" s="28"/>
      <c r="X38" s="28"/>
      <c r="Y38" s="28"/>
    </row>
    <row r="39" spans="3:26" x14ac:dyDescent="0.25">
      <c r="C39" s="53" t="s">
        <v>137</v>
      </c>
      <c r="D39" s="8" t="s">
        <v>138</v>
      </c>
      <c r="M39" s="125"/>
      <c r="N39" s="126"/>
      <c r="O39" s="126"/>
      <c r="P39" s="127"/>
      <c r="Q39" s="127"/>
      <c r="W39" s="28"/>
      <c r="X39" s="28"/>
      <c r="Y39" s="128"/>
    </row>
    <row r="40" spans="3:26" x14ac:dyDescent="0.25">
      <c r="M40" s="129"/>
      <c r="N40" s="129"/>
      <c r="W40" s="28"/>
      <c r="X40" s="129"/>
      <c r="Y40" s="129"/>
    </row>
    <row r="41" spans="3:26" x14ac:dyDescent="0.25">
      <c r="K41" s="105"/>
      <c r="L41" s="105"/>
      <c r="M41" s="130"/>
      <c r="N41" s="130"/>
      <c r="W41" s="28"/>
      <c r="X41" s="131"/>
      <c r="Y41" s="129"/>
    </row>
    <row r="42" spans="3:26" x14ac:dyDescent="0.25">
      <c r="K42" s="105"/>
      <c r="L42" s="105"/>
      <c r="M42" s="132"/>
      <c r="N42" s="132"/>
      <c r="W42" s="28"/>
      <c r="X42" s="131"/>
      <c r="Y42" s="129"/>
    </row>
    <row r="43" spans="3:26" x14ac:dyDescent="0.25">
      <c r="K43" s="105"/>
      <c r="L43" s="105"/>
      <c r="M43" s="132"/>
      <c r="N43" s="133"/>
      <c r="W43" s="28"/>
      <c r="X43" s="134"/>
      <c r="Y43" s="135"/>
      <c r="Z43" s="136"/>
    </row>
    <row r="44" spans="3:26" x14ac:dyDescent="0.25">
      <c r="K44" s="105"/>
      <c r="L44" s="105"/>
      <c r="M44" s="132"/>
      <c r="N44" s="133"/>
      <c r="W44" s="28"/>
      <c r="X44" s="134"/>
      <c r="Y44" s="135"/>
      <c r="Z44" s="136"/>
    </row>
    <row r="45" spans="3:26" x14ac:dyDescent="0.25">
      <c r="K45" s="105"/>
      <c r="L45" s="105"/>
      <c r="M45" s="132"/>
      <c r="N45" s="133"/>
      <c r="W45" s="28"/>
      <c r="X45" s="134"/>
      <c r="Y45" s="135"/>
      <c r="Z45" s="136"/>
    </row>
    <row r="46" spans="3:26" x14ac:dyDescent="0.25">
      <c r="K46" s="105"/>
      <c r="L46" s="105"/>
      <c r="M46" s="132"/>
      <c r="N46" s="133"/>
      <c r="W46" s="28"/>
      <c r="X46" s="134"/>
      <c r="Y46" s="135"/>
      <c r="Z46" s="136"/>
    </row>
    <row r="47" spans="3:26" x14ac:dyDescent="0.25">
      <c r="K47" s="105"/>
      <c r="L47" s="105"/>
      <c r="M47" s="132"/>
      <c r="N47" s="133"/>
      <c r="W47" s="28"/>
      <c r="X47" s="134"/>
      <c r="Y47" s="135"/>
      <c r="Z47" s="136"/>
    </row>
    <row r="48" spans="3:26" x14ac:dyDescent="0.25">
      <c r="K48" s="105"/>
      <c r="L48" s="105"/>
      <c r="M48" s="130"/>
      <c r="N48" s="130"/>
      <c r="W48" s="28"/>
      <c r="X48" s="129"/>
      <c r="Y48" s="129"/>
    </row>
    <row r="49" spans="5:25" x14ac:dyDescent="0.25">
      <c r="E49" s="116"/>
      <c r="K49" s="105"/>
      <c r="L49" s="105"/>
      <c r="M49" s="105"/>
      <c r="N49" s="105"/>
      <c r="W49" s="28"/>
      <c r="X49" s="129"/>
      <c r="Y49" s="129"/>
    </row>
    <row r="50" spans="5:25" x14ac:dyDescent="0.25">
      <c r="E50" s="116"/>
      <c r="W50" s="28"/>
      <c r="X50" s="129"/>
      <c r="Y50" s="129"/>
    </row>
    <row r="51" spans="5:25" x14ac:dyDescent="0.25">
      <c r="E51" s="116"/>
      <c r="T51" s="28"/>
      <c r="W51" s="28"/>
      <c r="X51" s="28"/>
      <c r="Y51" s="28"/>
    </row>
    <row r="52" spans="5:25" x14ac:dyDescent="0.25">
      <c r="T52" s="28"/>
      <c r="W52" s="28"/>
      <c r="X52" s="28"/>
      <c r="Y52" s="28"/>
    </row>
    <row r="53" spans="5:25" x14ac:dyDescent="0.25">
      <c r="T53" s="28"/>
      <c r="W53" s="28"/>
      <c r="X53" s="28"/>
      <c r="Y53" s="28"/>
    </row>
    <row r="54" spans="5:25" x14ac:dyDescent="0.25">
      <c r="T54" s="28"/>
      <c r="W54" s="28"/>
      <c r="X54" s="28"/>
      <c r="Y54" s="28"/>
    </row>
    <row r="55" spans="5:25" x14ac:dyDescent="0.25">
      <c r="T55" s="28"/>
      <c r="W55" s="28"/>
      <c r="X55" s="28"/>
      <c r="Y55" s="28"/>
    </row>
    <row r="56" spans="5:25" x14ac:dyDescent="0.25">
      <c r="T56" s="28"/>
      <c r="W56" s="28"/>
      <c r="X56" s="28"/>
      <c r="Y56" s="28"/>
    </row>
  </sheetData>
  <pageMargins left="0.74803149606299213" right="0.74803149606299213" top="0.98425196850393704" bottom="0.98425196850393704" header="0.51181102362204722" footer="0.51181102362204722"/>
  <pageSetup paperSize="9" scale="86"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F186"/>
  <sheetViews>
    <sheetView showGridLines="0" view="pageBreakPreview" zoomScale="85" zoomScaleNormal="85" zoomScaleSheetLayoutView="85" workbookViewId="0">
      <pane xSplit="8" ySplit="7" topLeftCell="I74"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159" customWidth="1"/>
    <col min="2" max="2" width="5" style="165" customWidth="1"/>
    <col min="3" max="3" width="9.88671875" style="166" customWidth="1"/>
    <col min="4" max="4" width="8.5546875" style="166" customWidth="1"/>
    <col min="5" max="5" width="7.33203125" style="166" customWidth="1"/>
    <col min="6" max="6" width="9.109375" style="166"/>
    <col min="7" max="7" width="9.44140625" style="166" customWidth="1"/>
    <col min="8" max="8" width="11.6640625" style="166" customWidth="1"/>
    <col min="9" max="9" width="21.6640625" style="166" customWidth="1"/>
    <col min="10" max="10" width="7.33203125" style="166" customWidth="1"/>
    <col min="11" max="11" width="5" style="166" customWidth="1"/>
    <col min="12" max="12" width="17.5546875" style="168" customWidth="1"/>
    <col min="13" max="13" width="13.5546875" style="169" bestFit="1" customWidth="1"/>
    <col min="14" max="14" width="16.5546875" style="168" customWidth="1"/>
    <col min="15" max="15" width="10.5546875" style="164" bestFit="1" customWidth="1"/>
    <col min="16" max="16" width="4.44140625" style="164" customWidth="1"/>
    <col min="17" max="17" width="15" style="164" customWidth="1"/>
    <col min="18" max="18" width="9.109375" style="164" customWidth="1"/>
    <col min="19" max="19" width="12.109375" style="164" customWidth="1"/>
    <col min="20" max="20" width="9.109375" style="164"/>
    <col min="21" max="21" width="18" style="164" bestFit="1" customWidth="1"/>
    <col min="22" max="22" width="17.5546875" style="164" customWidth="1"/>
    <col min="23" max="23" width="12.109375" style="164" customWidth="1"/>
    <col min="24" max="24" width="16.5546875" style="164" customWidth="1"/>
    <col min="25" max="27" width="9.109375" style="164"/>
    <col min="28" max="28" width="31" style="164" customWidth="1"/>
    <col min="29" max="29" width="16.5546875" style="164" customWidth="1"/>
    <col min="30" max="32" width="9.109375" style="164"/>
    <col min="33" max="16384" width="9.109375" style="166"/>
  </cols>
  <sheetData>
    <row r="1" spans="1:32" s="161" customFormat="1" x14ac:dyDescent="0.3">
      <c r="A1" s="159" t="s">
        <v>0</v>
      </c>
      <c r="B1" s="160"/>
      <c r="G1" s="159"/>
      <c r="L1" s="162"/>
      <c r="M1" s="163"/>
      <c r="N1" s="162"/>
      <c r="O1" s="164"/>
      <c r="P1" s="164"/>
      <c r="Q1" s="164"/>
      <c r="R1" s="164"/>
      <c r="S1" s="164"/>
      <c r="T1" s="164"/>
      <c r="U1" s="164"/>
      <c r="V1" s="164"/>
      <c r="W1" s="164"/>
      <c r="X1" s="164"/>
      <c r="Y1" s="164"/>
      <c r="Z1" s="164"/>
      <c r="AA1" s="164"/>
      <c r="AB1" s="164"/>
      <c r="AC1" s="164"/>
      <c r="AD1" s="164"/>
      <c r="AE1" s="164"/>
      <c r="AF1" s="164"/>
    </row>
    <row r="2" spans="1:32" x14ac:dyDescent="0.3">
      <c r="J2" s="167" t="s">
        <v>1</v>
      </c>
      <c r="N2" s="170"/>
    </row>
    <row r="3" spans="1:32" x14ac:dyDescent="0.3">
      <c r="A3" s="171"/>
      <c r="C3" s="172" t="s">
        <v>161</v>
      </c>
      <c r="D3" s="173">
        <v>42430</v>
      </c>
      <c r="E3" s="174"/>
      <c r="F3" s="174"/>
      <c r="G3" s="174"/>
      <c r="I3" s="174"/>
      <c r="J3" s="174"/>
      <c r="K3" s="174"/>
      <c r="L3" s="175" t="s">
        <v>2</v>
      </c>
      <c r="M3" s="176"/>
      <c r="N3" s="175" t="s">
        <v>3</v>
      </c>
    </row>
    <row r="4" spans="1:32" ht="6" customHeight="1" x14ac:dyDescent="0.3">
      <c r="F4" s="174"/>
      <c r="G4" s="174"/>
      <c r="H4" s="174"/>
      <c r="I4" s="174"/>
      <c r="J4" s="174"/>
      <c r="K4" s="174"/>
      <c r="L4" s="177"/>
      <c r="N4" s="177"/>
    </row>
    <row r="5" spans="1:32" ht="12" customHeight="1" x14ac:dyDescent="0.3"/>
    <row r="6" spans="1:32" s="174" customFormat="1" x14ac:dyDescent="0.3">
      <c r="A6" s="178" t="s">
        <v>4</v>
      </c>
      <c r="L6" s="177"/>
      <c r="M6" s="179"/>
      <c r="N6" s="177"/>
      <c r="O6" s="164"/>
      <c r="P6" s="164"/>
      <c r="Q6" s="164"/>
      <c r="R6" s="164"/>
      <c r="S6" s="164"/>
      <c r="T6" s="164"/>
      <c r="U6" s="164"/>
      <c r="V6" s="164"/>
      <c r="W6" s="164"/>
      <c r="X6" s="164"/>
      <c r="Y6" s="164"/>
      <c r="Z6" s="164"/>
      <c r="AA6" s="164"/>
      <c r="AB6" s="164"/>
      <c r="AC6" s="164"/>
      <c r="AD6" s="164"/>
      <c r="AE6" s="164"/>
      <c r="AF6" s="164"/>
    </row>
    <row r="8" spans="1:32" ht="16.8" x14ac:dyDescent="0.3">
      <c r="B8" s="160" t="s">
        <v>5</v>
      </c>
      <c r="C8" s="159" t="s">
        <v>6</v>
      </c>
      <c r="L8" s="180">
        <v>138017.78122560028</v>
      </c>
      <c r="M8" s="180"/>
      <c r="N8" s="180">
        <v>25485.319674720893</v>
      </c>
      <c r="Q8" s="181"/>
    </row>
    <row r="9" spans="1:32" s="182" customFormat="1" x14ac:dyDescent="0.3">
      <c r="A9" s="161"/>
      <c r="L9" s="183"/>
      <c r="M9" s="184"/>
      <c r="N9" s="183"/>
      <c r="O9" s="164"/>
      <c r="P9" s="164"/>
      <c r="Q9" s="164"/>
      <c r="R9" s="164"/>
      <c r="S9" s="164"/>
      <c r="T9" s="164"/>
      <c r="U9" s="164"/>
      <c r="V9" s="164"/>
      <c r="W9" s="164"/>
      <c r="X9" s="164"/>
      <c r="Y9" s="164"/>
      <c r="Z9" s="164"/>
      <c r="AA9" s="164"/>
      <c r="AB9" s="164"/>
      <c r="AC9" s="164"/>
      <c r="AD9" s="164"/>
      <c r="AE9" s="164"/>
      <c r="AF9" s="164"/>
    </row>
    <row r="10" spans="1:32" x14ac:dyDescent="0.3">
      <c r="B10" s="165">
        <v>1</v>
      </c>
      <c r="C10" s="185" t="s">
        <v>7</v>
      </c>
      <c r="L10" s="186">
        <v>104214.00720197326</v>
      </c>
      <c r="M10" s="186"/>
      <c r="N10" s="186">
        <v>11106.979781420792</v>
      </c>
      <c r="Q10" s="181"/>
    </row>
    <row r="11" spans="1:32" ht="7.5" customHeight="1" x14ac:dyDescent="0.3">
      <c r="L11" s="177"/>
      <c r="N11" s="177"/>
    </row>
    <row r="12" spans="1:32" ht="15.75" customHeight="1" x14ac:dyDescent="0.3">
      <c r="C12" s="166" t="s">
        <v>8</v>
      </c>
      <c r="D12" s="166" t="s">
        <v>9</v>
      </c>
      <c r="L12" s="186">
        <v>103644.60506430974</v>
      </c>
      <c r="N12" s="186">
        <v>10522.979953698721</v>
      </c>
      <c r="Q12" s="181"/>
    </row>
    <row r="13" spans="1:32" ht="7.5" customHeight="1" x14ac:dyDescent="0.3"/>
    <row r="14" spans="1:32" ht="15" customHeight="1" x14ac:dyDescent="0.3">
      <c r="D14" s="166" t="s">
        <v>10</v>
      </c>
      <c r="L14" s="177">
        <v>98974.902737289696</v>
      </c>
      <c r="N14" s="177">
        <v>7530.6415116829503</v>
      </c>
      <c r="Q14" s="181"/>
    </row>
    <row r="15" spans="1:32" ht="15" customHeight="1" x14ac:dyDescent="0.3">
      <c r="D15" s="187" t="s">
        <v>11</v>
      </c>
      <c r="E15" s="188" t="s">
        <v>12</v>
      </c>
      <c r="L15" s="168">
        <v>97027.438937799612</v>
      </c>
      <c r="N15" s="168">
        <v>7530.6415116829503</v>
      </c>
      <c r="Q15" s="181"/>
    </row>
    <row r="16" spans="1:32" ht="15" customHeight="1" x14ac:dyDescent="0.3">
      <c r="D16" s="187" t="s">
        <v>13</v>
      </c>
      <c r="E16" s="166" t="s">
        <v>14</v>
      </c>
      <c r="L16" s="168">
        <v>0</v>
      </c>
      <c r="N16" s="168">
        <v>0</v>
      </c>
      <c r="Q16" s="181"/>
    </row>
    <row r="17" spans="1:17" ht="15" customHeight="1" x14ac:dyDescent="0.3">
      <c r="A17" s="166"/>
      <c r="B17" s="166"/>
      <c r="F17" s="189" t="s">
        <v>15</v>
      </c>
      <c r="L17" s="190">
        <v>0</v>
      </c>
      <c r="N17" s="190">
        <v>0</v>
      </c>
      <c r="Q17" s="181"/>
    </row>
    <row r="18" spans="1:17" ht="15" customHeight="1" x14ac:dyDescent="0.3">
      <c r="A18" s="166"/>
      <c r="B18" s="166"/>
      <c r="F18" s="189" t="s">
        <v>16</v>
      </c>
      <c r="L18" s="190">
        <v>0</v>
      </c>
      <c r="N18" s="190">
        <v>0</v>
      </c>
      <c r="Q18" s="181"/>
    </row>
    <row r="19" spans="1:17" ht="15" customHeight="1" x14ac:dyDescent="0.3">
      <c r="A19" s="166"/>
      <c r="B19" s="166"/>
      <c r="D19" s="187" t="s">
        <v>17</v>
      </c>
      <c r="E19" s="166" t="s">
        <v>18</v>
      </c>
      <c r="L19" s="168">
        <v>1947.463799490087</v>
      </c>
      <c r="N19" s="168">
        <v>0</v>
      </c>
      <c r="Q19" s="181"/>
    </row>
    <row r="20" spans="1:17" ht="15" customHeight="1" x14ac:dyDescent="0.3">
      <c r="A20" s="166"/>
      <c r="B20" s="166"/>
      <c r="F20" s="189" t="s">
        <v>15</v>
      </c>
      <c r="L20" s="190">
        <v>0</v>
      </c>
      <c r="M20" s="191"/>
      <c r="N20" s="190">
        <v>0</v>
      </c>
      <c r="Q20" s="181"/>
    </row>
    <row r="21" spans="1:17" ht="15" customHeight="1" x14ac:dyDescent="0.3">
      <c r="A21" s="166"/>
      <c r="B21" s="166"/>
      <c r="F21" s="189" t="s">
        <v>16</v>
      </c>
      <c r="L21" s="190">
        <v>1947.463799490087</v>
      </c>
      <c r="M21" s="191"/>
      <c r="N21" s="190">
        <v>0</v>
      </c>
      <c r="Q21" s="181"/>
    </row>
    <row r="22" spans="1:17" ht="7.5" customHeight="1" x14ac:dyDescent="0.3">
      <c r="A22" s="166"/>
      <c r="B22" s="166"/>
      <c r="F22" s="189"/>
      <c r="L22" s="190"/>
      <c r="M22" s="191"/>
      <c r="N22" s="190"/>
      <c r="Q22" s="181"/>
    </row>
    <row r="23" spans="1:17" ht="14.4" x14ac:dyDescent="0.3">
      <c r="A23" s="166"/>
      <c r="B23" s="166"/>
      <c r="D23" s="166" t="s">
        <v>19</v>
      </c>
      <c r="L23" s="177">
        <v>4669.7023270200498</v>
      </c>
      <c r="M23" s="179"/>
      <c r="N23" s="177">
        <v>2992.3384420157704</v>
      </c>
      <c r="Q23" s="181"/>
    </row>
    <row r="24" spans="1:17" ht="15" customHeight="1" x14ac:dyDescent="0.3">
      <c r="A24" s="166"/>
      <c r="B24" s="166"/>
      <c r="D24" s="187" t="s">
        <v>11</v>
      </c>
      <c r="E24" s="188" t="s">
        <v>12</v>
      </c>
      <c r="L24" s="168">
        <v>3308.936105524795</v>
      </c>
      <c r="N24" s="168">
        <v>2992.3384420157704</v>
      </c>
      <c r="Q24" s="181"/>
    </row>
    <row r="25" spans="1:17" ht="15" customHeight="1" x14ac:dyDescent="0.3">
      <c r="A25" s="166"/>
      <c r="B25" s="166"/>
      <c r="D25" s="187" t="s">
        <v>13</v>
      </c>
      <c r="E25" s="166" t="s">
        <v>14</v>
      </c>
      <c r="L25" s="168">
        <v>0</v>
      </c>
      <c r="N25" s="168">
        <v>0</v>
      </c>
      <c r="Q25" s="181"/>
    </row>
    <row r="26" spans="1:17" ht="15" customHeight="1" x14ac:dyDescent="0.3">
      <c r="A26" s="166"/>
      <c r="B26" s="166"/>
      <c r="F26" s="189" t="s">
        <v>15</v>
      </c>
      <c r="L26" s="190">
        <v>0</v>
      </c>
      <c r="M26" s="191"/>
      <c r="N26" s="190">
        <v>0</v>
      </c>
      <c r="Q26" s="181"/>
    </row>
    <row r="27" spans="1:17" ht="15" customHeight="1" x14ac:dyDescent="0.3">
      <c r="A27" s="166"/>
      <c r="B27" s="166"/>
      <c r="F27" s="189" t="s">
        <v>16</v>
      </c>
      <c r="L27" s="190">
        <v>0</v>
      </c>
      <c r="M27" s="191"/>
      <c r="N27" s="190">
        <v>0</v>
      </c>
      <c r="Q27" s="181"/>
    </row>
    <row r="28" spans="1:17" ht="15" customHeight="1" x14ac:dyDescent="0.3">
      <c r="A28" s="166"/>
      <c r="B28" s="166"/>
      <c r="D28" s="187" t="s">
        <v>17</v>
      </c>
      <c r="E28" s="166" t="s">
        <v>18</v>
      </c>
      <c r="L28" s="168">
        <v>1360.766221495255</v>
      </c>
      <c r="N28" s="168">
        <v>0</v>
      </c>
      <c r="Q28" s="181"/>
    </row>
    <row r="29" spans="1:17" ht="15" customHeight="1" x14ac:dyDescent="0.3">
      <c r="A29" s="166"/>
      <c r="B29" s="166"/>
      <c r="F29" s="189" t="s">
        <v>15</v>
      </c>
      <c r="L29" s="190">
        <v>0</v>
      </c>
      <c r="M29" s="191"/>
      <c r="N29" s="190">
        <v>0</v>
      </c>
      <c r="Q29" s="181"/>
    </row>
    <row r="30" spans="1:17" ht="15" customHeight="1" x14ac:dyDescent="0.3">
      <c r="A30" s="192"/>
      <c r="B30" s="166"/>
      <c r="F30" s="189" t="s">
        <v>16</v>
      </c>
      <c r="L30" s="190">
        <v>1360.766221495255</v>
      </c>
      <c r="M30" s="191"/>
      <c r="N30" s="190">
        <v>0</v>
      </c>
      <c r="Q30" s="181"/>
    </row>
    <row r="31" spans="1:17" ht="14.4" x14ac:dyDescent="0.3">
      <c r="A31" s="166"/>
      <c r="B31" s="166"/>
      <c r="L31" s="177"/>
      <c r="N31" s="177"/>
      <c r="Q31" s="181"/>
    </row>
    <row r="32" spans="1:17" ht="15" customHeight="1" x14ac:dyDescent="0.3">
      <c r="A32" s="166"/>
      <c r="B32" s="166"/>
      <c r="C32" s="166" t="s">
        <v>20</v>
      </c>
      <c r="D32" s="166" t="s">
        <v>80</v>
      </c>
      <c r="F32" s="189"/>
      <c r="L32" s="177">
        <v>569.40213766352372</v>
      </c>
      <c r="M32" s="179"/>
      <c r="N32" s="177">
        <v>583.99982772207045</v>
      </c>
      <c r="Q32" s="181"/>
    </row>
    <row r="33" spans="1:17" ht="7.5" customHeight="1" x14ac:dyDescent="0.3">
      <c r="A33" s="166"/>
      <c r="L33" s="177"/>
      <c r="N33" s="177"/>
      <c r="Q33" s="181"/>
    </row>
    <row r="34" spans="1:17" ht="14.4" x14ac:dyDescent="0.3">
      <c r="A34" s="166"/>
      <c r="D34" s="187" t="s">
        <v>11</v>
      </c>
      <c r="E34" s="166" t="s">
        <v>21</v>
      </c>
      <c r="L34" s="168">
        <v>450.00287604523515</v>
      </c>
      <c r="N34" s="168">
        <v>36.784037422112</v>
      </c>
      <c r="Q34" s="181"/>
    </row>
    <row r="35" spans="1:17" ht="14.4" x14ac:dyDescent="0.3">
      <c r="A35" s="166"/>
      <c r="D35" s="187" t="s">
        <v>13</v>
      </c>
      <c r="E35" s="166" t="s">
        <v>22</v>
      </c>
      <c r="L35" s="168">
        <v>107.17992247868557</v>
      </c>
      <c r="N35" s="168">
        <v>544.04686713362196</v>
      </c>
      <c r="Q35" s="181"/>
    </row>
    <row r="36" spans="1:17" ht="15.75" customHeight="1" x14ac:dyDescent="0.3">
      <c r="A36" s="166"/>
      <c r="F36" s="189" t="s">
        <v>15</v>
      </c>
      <c r="L36" s="193">
        <v>107.17984547868556</v>
      </c>
      <c r="N36" s="193">
        <v>544.04686713362196</v>
      </c>
      <c r="Q36" s="181"/>
    </row>
    <row r="37" spans="1:17" ht="14.4" x14ac:dyDescent="0.3">
      <c r="A37" s="166"/>
      <c r="F37" s="189" t="s">
        <v>16</v>
      </c>
      <c r="L37" s="193">
        <v>7.7000000000000001E-5</v>
      </c>
      <c r="N37" s="193">
        <v>0</v>
      </c>
      <c r="Q37" s="181"/>
    </row>
    <row r="38" spans="1:17" ht="14.4" x14ac:dyDescent="0.3">
      <c r="A38" s="166"/>
      <c r="D38" s="187" t="s">
        <v>17</v>
      </c>
      <c r="E38" s="166" t="s">
        <v>23</v>
      </c>
      <c r="L38" s="168">
        <v>12.219339139603022</v>
      </c>
      <c r="N38" s="168">
        <v>3.1689231663365431</v>
      </c>
      <c r="Q38" s="181"/>
    </row>
    <row r="39" spans="1:17" ht="14.4" x14ac:dyDescent="0.3">
      <c r="A39" s="166"/>
      <c r="F39" s="189" t="s">
        <v>15</v>
      </c>
      <c r="L39" s="193">
        <v>6.7696404269631634</v>
      </c>
      <c r="N39" s="193">
        <v>0</v>
      </c>
      <c r="Q39" s="181"/>
    </row>
    <row r="40" spans="1:17" ht="14.4" x14ac:dyDescent="0.3">
      <c r="A40" s="166"/>
      <c r="F40" s="189" t="s">
        <v>16</v>
      </c>
      <c r="L40" s="193">
        <v>5.4496987126398588</v>
      </c>
      <c r="N40" s="193">
        <v>3.1689231663365431</v>
      </c>
      <c r="Q40" s="181"/>
    </row>
    <row r="41" spans="1:17" ht="7.5" customHeight="1" x14ac:dyDescent="0.3">
      <c r="A41" s="166"/>
      <c r="L41" s="193"/>
      <c r="N41" s="193"/>
      <c r="Q41" s="181"/>
    </row>
    <row r="42" spans="1:17" ht="14.4" x14ac:dyDescent="0.3">
      <c r="A42" s="166"/>
      <c r="D42" s="187"/>
      <c r="M42" s="194"/>
      <c r="Q42" s="181"/>
    </row>
    <row r="43" spans="1:17" ht="7.5" customHeight="1" x14ac:dyDescent="0.3">
      <c r="A43" s="166"/>
      <c r="L43" s="177"/>
      <c r="N43" s="177"/>
      <c r="Q43" s="181"/>
    </row>
    <row r="44" spans="1:17" ht="14.4" x14ac:dyDescent="0.3">
      <c r="A44" s="166"/>
      <c r="B44" s="165">
        <v>2</v>
      </c>
      <c r="C44" s="185" t="s">
        <v>24</v>
      </c>
      <c r="L44" s="186">
        <v>7426.1575335022753</v>
      </c>
      <c r="N44" s="195">
        <v>0</v>
      </c>
      <c r="Q44" s="181"/>
    </row>
    <row r="45" spans="1:17" x14ac:dyDescent="0.3">
      <c r="Q45" s="181"/>
    </row>
    <row r="46" spans="1:17" ht="14.4" x14ac:dyDescent="0.3">
      <c r="A46" s="166"/>
      <c r="B46" s="165">
        <v>3</v>
      </c>
      <c r="C46" s="185" t="s">
        <v>25</v>
      </c>
      <c r="L46" s="186">
        <v>10346.160842308525</v>
      </c>
      <c r="N46" s="195">
        <v>0</v>
      </c>
      <c r="Q46" s="181"/>
    </row>
    <row r="47" spans="1:17" ht="14.4" x14ac:dyDescent="0.3">
      <c r="A47" s="166"/>
      <c r="C47" s="185"/>
      <c r="Q47" s="181"/>
    </row>
    <row r="48" spans="1:17" ht="14.4" x14ac:dyDescent="0.3">
      <c r="A48" s="166"/>
      <c r="B48" s="165">
        <v>4</v>
      </c>
      <c r="C48" s="185" t="s">
        <v>26</v>
      </c>
      <c r="H48" s="171"/>
      <c r="I48" s="166" t="s">
        <v>27</v>
      </c>
      <c r="L48" s="186">
        <v>12332.926627065317</v>
      </c>
      <c r="N48" s="186">
        <v>0</v>
      </c>
      <c r="Q48" s="181"/>
    </row>
    <row r="49" spans="2:32" s="166" customFormat="1" ht="14.4" x14ac:dyDescent="0.3">
      <c r="B49" s="165"/>
      <c r="C49" s="182"/>
      <c r="H49" s="171"/>
      <c r="I49" s="166" t="s">
        <v>28</v>
      </c>
      <c r="L49" s="196">
        <v>9976042.6840000004</v>
      </c>
      <c r="M49" s="169"/>
      <c r="N49" s="196">
        <v>0</v>
      </c>
      <c r="O49" s="164"/>
      <c r="P49" s="164"/>
      <c r="Q49" s="181"/>
      <c r="R49" s="164"/>
      <c r="S49" s="164"/>
      <c r="T49" s="164"/>
      <c r="U49" s="164"/>
      <c r="V49" s="164"/>
      <c r="W49" s="164"/>
      <c r="X49" s="164"/>
      <c r="Y49" s="164"/>
      <c r="Z49" s="164"/>
      <c r="AA49" s="164"/>
      <c r="AB49" s="164"/>
      <c r="AC49" s="164"/>
      <c r="AD49" s="164"/>
      <c r="AE49" s="164"/>
      <c r="AF49" s="164"/>
    </row>
    <row r="50" spans="2:32" s="166" customFormat="1" ht="14.4" x14ac:dyDescent="0.3">
      <c r="B50" s="165"/>
      <c r="C50" s="182"/>
      <c r="L50" s="168"/>
      <c r="M50" s="169"/>
      <c r="N50" s="168"/>
      <c r="O50" s="164"/>
      <c r="P50" s="164"/>
      <c r="Q50" s="181"/>
      <c r="R50" s="164"/>
      <c r="S50" s="164"/>
      <c r="T50" s="164"/>
      <c r="U50" s="164"/>
      <c r="V50" s="164"/>
      <c r="W50" s="164"/>
      <c r="X50" s="164"/>
      <c r="Y50" s="164"/>
      <c r="Z50" s="164"/>
      <c r="AA50" s="164"/>
      <c r="AB50" s="164"/>
      <c r="AC50" s="164"/>
      <c r="AD50" s="164"/>
      <c r="AE50" s="164"/>
      <c r="AF50" s="164"/>
    </row>
    <row r="51" spans="2:32" s="166" customFormat="1" ht="14.4" x14ac:dyDescent="0.3">
      <c r="B51" s="165">
        <v>5</v>
      </c>
      <c r="C51" s="185" t="s">
        <v>93</v>
      </c>
      <c r="G51" s="171"/>
      <c r="L51" s="186">
        <v>3698.5290207508897</v>
      </c>
      <c r="M51" s="169"/>
      <c r="N51" s="186">
        <v>14378.339893300101</v>
      </c>
      <c r="O51" s="164"/>
      <c r="P51" s="164"/>
      <c r="Q51" s="181"/>
      <c r="R51" s="164"/>
      <c r="S51" s="164"/>
      <c r="T51" s="164"/>
      <c r="U51" s="164"/>
      <c r="V51" s="164"/>
      <c r="W51" s="164"/>
      <c r="X51" s="164"/>
      <c r="Y51" s="164"/>
      <c r="Z51" s="164"/>
      <c r="AA51" s="164"/>
      <c r="AB51" s="164"/>
      <c r="AC51" s="164"/>
      <c r="AD51" s="164"/>
      <c r="AE51" s="164"/>
      <c r="AF51" s="164"/>
    </row>
    <row r="52" spans="2:32" s="166" customFormat="1" ht="7.5" customHeight="1" x14ac:dyDescent="0.3">
      <c r="B52" s="165"/>
      <c r="C52" s="174"/>
      <c r="G52" s="171"/>
      <c r="L52" s="177"/>
      <c r="M52" s="169"/>
      <c r="N52" s="177"/>
      <c r="O52" s="164"/>
      <c r="P52" s="164"/>
      <c r="Q52" s="181"/>
      <c r="R52" s="164"/>
      <c r="S52" s="164"/>
      <c r="T52" s="164"/>
      <c r="U52" s="164"/>
      <c r="V52" s="164"/>
      <c r="W52" s="164"/>
      <c r="X52" s="164"/>
      <c r="Y52" s="164"/>
      <c r="Z52" s="164"/>
      <c r="AA52" s="164"/>
      <c r="AB52" s="164"/>
      <c r="AC52" s="164"/>
      <c r="AD52" s="164"/>
      <c r="AE52" s="164"/>
      <c r="AF52" s="164"/>
    </row>
    <row r="53" spans="2:32" s="166" customFormat="1" ht="15.75" customHeight="1" x14ac:dyDescent="0.3">
      <c r="B53" s="165"/>
      <c r="C53" s="174"/>
      <c r="E53" s="197" t="s">
        <v>29</v>
      </c>
      <c r="F53" s="166" t="s">
        <v>82</v>
      </c>
      <c r="G53" s="171"/>
      <c r="L53" s="198">
        <v>0</v>
      </c>
      <c r="M53" s="199"/>
      <c r="N53" s="198">
        <v>0</v>
      </c>
      <c r="O53" s="164"/>
      <c r="P53" s="164"/>
      <c r="Q53" s="181"/>
      <c r="R53" s="164"/>
      <c r="S53" s="164"/>
      <c r="T53" s="164"/>
      <c r="U53" s="164"/>
      <c r="V53" s="164"/>
      <c r="W53" s="164"/>
      <c r="X53" s="164"/>
      <c r="Y53" s="164"/>
      <c r="Z53" s="164"/>
      <c r="AA53" s="164"/>
      <c r="AB53" s="164"/>
      <c r="AC53" s="164"/>
      <c r="AD53" s="164"/>
      <c r="AE53" s="164"/>
      <c r="AF53" s="164"/>
    </row>
    <row r="54" spans="2:32" s="166" customFormat="1" ht="15.75" customHeight="1" x14ac:dyDescent="0.3">
      <c r="B54" s="165"/>
      <c r="C54" s="174"/>
      <c r="F54" s="166" t="s">
        <v>157</v>
      </c>
      <c r="G54" s="171"/>
      <c r="L54" s="200">
        <v>0</v>
      </c>
      <c r="M54" s="169"/>
      <c r="N54" s="200">
        <v>0</v>
      </c>
      <c r="O54" s="164"/>
      <c r="P54" s="164"/>
      <c r="Q54" s="181"/>
      <c r="R54" s="164"/>
      <c r="S54" s="164"/>
      <c r="T54" s="164"/>
      <c r="U54" s="164"/>
      <c r="V54" s="164"/>
      <c r="W54" s="164"/>
      <c r="X54" s="164"/>
      <c r="Y54" s="164"/>
      <c r="Z54" s="164"/>
      <c r="AA54" s="164"/>
      <c r="AB54" s="164"/>
      <c r="AC54" s="164"/>
      <c r="AD54" s="164"/>
      <c r="AE54" s="164"/>
      <c r="AF54" s="164"/>
    </row>
    <row r="55" spans="2:32" s="166" customFormat="1" ht="15.75" customHeight="1" x14ac:dyDescent="0.3">
      <c r="B55" s="165"/>
      <c r="C55" s="174"/>
      <c r="G55" s="171" t="s">
        <v>30</v>
      </c>
      <c r="L55" s="201">
        <v>0</v>
      </c>
      <c r="M55" s="202"/>
      <c r="N55" s="201">
        <v>0</v>
      </c>
      <c r="O55" s="164"/>
      <c r="P55" s="164"/>
      <c r="Q55" s="181"/>
      <c r="R55" s="164"/>
      <c r="S55" s="164"/>
      <c r="T55" s="164"/>
      <c r="U55" s="164"/>
      <c r="V55" s="164"/>
      <c r="W55" s="164"/>
      <c r="X55" s="164"/>
      <c r="Y55" s="164"/>
      <c r="Z55" s="164"/>
      <c r="AA55" s="164"/>
      <c r="AB55" s="164"/>
      <c r="AC55" s="164"/>
      <c r="AD55" s="164"/>
      <c r="AE55" s="164"/>
      <c r="AF55" s="164"/>
    </row>
    <row r="56" spans="2:32" s="166" customFormat="1" ht="15.75" customHeight="1" x14ac:dyDescent="0.3">
      <c r="B56" s="165"/>
      <c r="C56" s="174"/>
      <c r="F56" s="166" t="s">
        <v>31</v>
      </c>
      <c r="G56" s="171"/>
      <c r="L56" s="168">
        <v>3698.5290207508897</v>
      </c>
      <c r="M56" s="202"/>
      <c r="N56" s="168">
        <v>14378.339893300101</v>
      </c>
      <c r="O56" s="164"/>
      <c r="P56" s="164"/>
      <c r="Q56" s="181"/>
      <c r="R56" s="164"/>
      <c r="S56" s="164"/>
      <c r="T56" s="164"/>
      <c r="U56" s="164"/>
      <c r="V56" s="164"/>
      <c r="W56" s="164"/>
      <c r="X56" s="164"/>
      <c r="Y56" s="164"/>
      <c r="Z56" s="164"/>
      <c r="AA56" s="164"/>
      <c r="AB56" s="164"/>
      <c r="AC56" s="164"/>
      <c r="AD56" s="164"/>
      <c r="AE56" s="164"/>
      <c r="AF56" s="164"/>
    </row>
    <row r="57" spans="2:32" s="203" customFormat="1" ht="15.75" customHeight="1" x14ac:dyDescent="0.3">
      <c r="G57" s="171" t="s">
        <v>30</v>
      </c>
      <c r="L57" s="190">
        <v>62.782149488724997</v>
      </c>
      <c r="M57" s="202"/>
      <c r="N57" s="190">
        <v>7136.518394207892</v>
      </c>
      <c r="O57" s="164"/>
      <c r="P57" s="164"/>
      <c r="Q57" s="181"/>
      <c r="R57" s="164"/>
      <c r="S57" s="164"/>
      <c r="T57" s="164"/>
      <c r="U57" s="164"/>
      <c r="V57" s="164"/>
      <c r="W57" s="164"/>
      <c r="X57" s="164"/>
      <c r="Y57" s="164"/>
      <c r="Z57" s="164"/>
      <c r="AA57" s="164"/>
      <c r="AB57" s="164"/>
      <c r="AC57" s="164"/>
      <c r="AD57" s="164"/>
      <c r="AE57" s="164"/>
      <c r="AF57" s="164"/>
    </row>
    <row r="58" spans="2:32" s="166" customFormat="1" ht="14.4" x14ac:dyDescent="0.3">
      <c r="B58" s="165"/>
      <c r="L58" s="168"/>
      <c r="M58" s="169"/>
      <c r="N58" s="168"/>
      <c r="O58" s="164"/>
      <c r="P58" s="164"/>
      <c r="Q58" s="181"/>
      <c r="R58" s="164"/>
      <c r="S58" s="164"/>
      <c r="T58" s="164"/>
      <c r="U58" s="164"/>
      <c r="V58" s="164"/>
      <c r="W58" s="164"/>
      <c r="X58" s="164"/>
      <c r="Y58" s="164"/>
      <c r="Z58" s="164"/>
      <c r="AA58" s="164"/>
      <c r="AB58" s="164"/>
      <c r="AC58" s="164"/>
      <c r="AD58" s="164"/>
      <c r="AE58" s="164"/>
      <c r="AF58" s="164"/>
    </row>
    <row r="59" spans="2:32" s="166" customFormat="1" ht="54.75" customHeight="1" x14ac:dyDescent="0.3">
      <c r="B59" s="160" t="s">
        <v>32</v>
      </c>
      <c r="C59" s="159" t="s">
        <v>33</v>
      </c>
      <c r="L59" s="177">
        <v>1990.8790306751732</v>
      </c>
      <c r="M59" s="179"/>
      <c r="N59" s="177">
        <v>0</v>
      </c>
      <c r="O59" s="164"/>
      <c r="P59" s="164"/>
      <c r="Q59" s="181"/>
      <c r="R59" s="164"/>
      <c r="S59" s="164"/>
      <c r="T59" s="164"/>
      <c r="U59" s="164"/>
      <c r="V59" s="164"/>
      <c r="W59" s="164"/>
      <c r="X59" s="164"/>
      <c r="Y59" s="164"/>
      <c r="Z59" s="164"/>
      <c r="AA59" s="164"/>
      <c r="AB59" s="164"/>
      <c r="AC59" s="164"/>
      <c r="AD59" s="164"/>
      <c r="AE59" s="164"/>
      <c r="AF59" s="164"/>
    </row>
    <row r="60" spans="2:32" s="166" customFormat="1" ht="14.4" x14ac:dyDescent="0.3">
      <c r="B60" s="165"/>
      <c r="E60" s="197" t="s">
        <v>29</v>
      </c>
      <c r="G60" s="204" t="s">
        <v>105</v>
      </c>
      <c r="H60" s="204"/>
      <c r="I60" s="204"/>
      <c r="J60" s="204"/>
      <c r="K60" s="204"/>
      <c r="L60" s="198">
        <v>0</v>
      </c>
      <c r="M60" s="199"/>
      <c r="N60" s="198">
        <v>0</v>
      </c>
      <c r="O60" s="164"/>
      <c r="P60" s="164"/>
      <c r="Q60" s="181"/>
      <c r="R60" s="164"/>
      <c r="S60" s="164"/>
      <c r="T60" s="164"/>
      <c r="U60" s="164"/>
      <c r="V60" s="164"/>
      <c r="W60" s="164"/>
      <c r="X60" s="164"/>
      <c r="Y60" s="164"/>
      <c r="Z60" s="164"/>
      <c r="AA60" s="164"/>
      <c r="AB60" s="164"/>
      <c r="AC60" s="164"/>
      <c r="AD60" s="164"/>
      <c r="AE60" s="164"/>
      <c r="AF60" s="164"/>
    </row>
    <row r="61" spans="2:32" s="166" customFormat="1" ht="14.4" x14ac:dyDescent="0.3">
      <c r="B61" s="165"/>
      <c r="G61" s="204" t="s">
        <v>75</v>
      </c>
      <c r="H61" s="204"/>
      <c r="I61" s="204"/>
      <c r="J61" s="204"/>
      <c r="K61" s="204"/>
      <c r="L61" s="198">
        <v>0</v>
      </c>
      <c r="M61" s="199"/>
      <c r="N61" s="198">
        <v>0</v>
      </c>
      <c r="O61" s="164"/>
      <c r="P61" s="164"/>
      <c r="Q61" s="181"/>
      <c r="R61" s="164"/>
      <c r="S61" s="164"/>
      <c r="T61" s="164"/>
      <c r="U61" s="164"/>
      <c r="V61" s="164"/>
      <c r="W61" s="164"/>
      <c r="X61" s="164"/>
      <c r="Y61" s="164"/>
      <c r="Z61" s="164"/>
      <c r="AA61" s="164"/>
      <c r="AB61" s="164"/>
      <c r="AC61" s="164"/>
      <c r="AD61" s="164"/>
      <c r="AE61" s="164"/>
      <c r="AF61" s="164"/>
    </row>
    <row r="62" spans="2:32" s="166" customFormat="1" ht="14.4" x14ac:dyDescent="0.3">
      <c r="B62" s="165"/>
      <c r="G62" s="204" t="s">
        <v>180</v>
      </c>
      <c r="H62" s="204"/>
      <c r="I62" s="204"/>
      <c r="J62" s="204"/>
      <c r="K62" s="204"/>
      <c r="L62" s="198">
        <v>0</v>
      </c>
      <c r="M62" s="199"/>
      <c r="N62" s="198">
        <v>0</v>
      </c>
      <c r="O62" s="164"/>
      <c r="P62" s="164"/>
      <c r="Q62" s="181"/>
      <c r="R62" s="164"/>
      <c r="S62" s="164"/>
      <c r="T62" s="164"/>
      <c r="U62" s="164"/>
      <c r="V62" s="164"/>
      <c r="W62" s="164"/>
      <c r="X62" s="164"/>
      <c r="Y62" s="164"/>
      <c r="Z62" s="164"/>
      <c r="AA62" s="164"/>
      <c r="AB62" s="164"/>
      <c r="AC62" s="164"/>
      <c r="AD62" s="164"/>
      <c r="AE62" s="164"/>
      <c r="AF62" s="164"/>
    </row>
    <row r="63" spans="2:32" s="166" customFormat="1" ht="14.4" x14ac:dyDescent="0.3">
      <c r="B63" s="165"/>
      <c r="G63" s="166" t="s">
        <v>31</v>
      </c>
      <c r="H63" s="204"/>
      <c r="I63" s="204"/>
      <c r="J63" s="204"/>
      <c r="K63" s="204"/>
      <c r="L63" s="205">
        <v>1990.8790306751732</v>
      </c>
      <c r="M63" s="205"/>
      <c r="N63" s="206"/>
      <c r="O63" s="164"/>
      <c r="P63" s="164"/>
      <c r="Q63" s="181"/>
      <c r="R63" s="164"/>
      <c r="S63" s="164"/>
      <c r="T63" s="164"/>
      <c r="U63" s="164"/>
      <c r="V63" s="164"/>
      <c r="W63" s="164"/>
      <c r="X63" s="164"/>
      <c r="Y63" s="164"/>
      <c r="Z63" s="164"/>
      <c r="AA63" s="164"/>
      <c r="AB63" s="164"/>
      <c r="AC63" s="164"/>
      <c r="AD63" s="164"/>
      <c r="AE63" s="164"/>
      <c r="AF63" s="164"/>
    </row>
    <row r="64" spans="2:32" s="166" customFormat="1" ht="14.4" x14ac:dyDescent="0.3">
      <c r="B64" s="165"/>
      <c r="G64" s="204"/>
      <c r="H64" s="204"/>
      <c r="I64" s="204"/>
      <c r="J64" s="204"/>
      <c r="K64" s="204"/>
      <c r="L64" s="205"/>
      <c r="M64" s="205"/>
      <c r="N64" s="206"/>
      <c r="O64" s="164"/>
      <c r="P64" s="164"/>
      <c r="Q64" s="181"/>
      <c r="R64" s="164"/>
      <c r="S64" s="164"/>
      <c r="T64" s="164"/>
      <c r="U64" s="164"/>
      <c r="V64" s="164"/>
      <c r="W64" s="164"/>
      <c r="X64" s="164"/>
      <c r="Y64" s="164"/>
      <c r="Z64" s="164"/>
      <c r="AA64" s="164"/>
      <c r="AB64" s="164"/>
      <c r="AC64" s="164"/>
      <c r="AD64" s="164"/>
      <c r="AE64" s="164"/>
      <c r="AF64" s="164"/>
    </row>
    <row r="65" spans="1:17" x14ac:dyDescent="0.3">
      <c r="G65" s="204"/>
      <c r="H65" s="204"/>
      <c r="I65" s="204"/>
      <c r="J65" s="204"/>
      <c r="K65" s="204"/>
      <c r="L65" s="205"/>
      <c r="M65" s="205"/>
      <c r="N65" s="206"/>
      <c r="Q65" s="181"/>
    </row>
    <row r="66" spans="1:17" x14ac:dyDescent="0.3">
      <c r="G66" s="204"/>
      <c r="H66" s="204"/>
      <c r="I66" s="204"/>
      <c r="J66" s="204"/>
      <c r="K66" s="204"/>
      <c r="L66" s="205"/>
      <c r="M66" s="205"/>
      <c r="N66" s="206"/>
      <c r="Q66" s="181"/>
    </row>
    <row r="67" spans="1:17" x14ac:dyDescent="0.3">
      <c r="G67" s="204"/>
      <c r="H67" s="204"/>
      <c r="I67" s="204"/>
      <c r="J67" s="204"/>
      <c r="K67" s="204"/>
      <c r="L67" s="205"/>
      <c r="M67" s="205"/>
      <c r="N67" s="206"/>
      <c r="Q67" s="181"/>
    </row>
    <row r="68" spans="1:17" x14ac:dyDescent="0.3">
      <c r="A68" s="178" t="s">
        <v>76</v>
      </c>
      <c r="N68" s="167" t="s">
        <v>1</v>
      </c>
      <c r="Q68" s="181"/>
    </row>
    <row r="69" spans="1:17" x14ac:dyDescent="0.3">
      <c r="Q69" s="181"/>
    </row>
    <row r="70" spans="1:17" x14ac:dyDescent="0.3">
      <c r="A70" s="171"/>
      <c r="C70" s="207" t="s">
        <v>161</v>
      </c>
      <c r="D70" s="173">
        <v>42430</v>
      </c>
      <c r="L70" s="175" t="s">
        <v>2</v>
      </c>
      <c r="M70" s="176"/>
      <c r="N70" s="175" t="s">
        <v>3</v>
      </c>
      <c r="Q70" s="181"/>
    </row>
    <row r="71" spans="1:17" x14ac:dyDescent="0.3">
      <c r="Q71" s="181"/>
    </row>
    <row r="72" spans="1:17" x14ac:dyDescent="0.3">
      <c r="B72" s="208">
        <v>1</v>
      </c>
      <c r="C72" s="185" t="s">
        <v>34</v>
      </c>
      <c r="I72" s="174" t="s">
        <v>35</v>
      </c>
      <c r="J72" s="209"/>
      <c r="K72" s="209"/>
      <c r="L72" s="186">
        <v>0</v>
      </c>
      <c r="M72" s="210"/>
      <c r="N72" s="186">
        <v>-14495.038527800807</v>
      </c>
      <c r="Q72" s="181"/>
    </row>
    <row r="73" spans="1:17" x14ac:dyDescent="0.3">
      <c r="C73" s="174"/>
      <c r="D73" s="171"/>
      <c r="I73" s="209"/>
      <c r="M73" s="210"/>
      <c r="Q73" s="181"/>
    </row>
    <row r="74" spans="1:17" x14ac:dyDescent="0.3">
      <c r="I74" s="166" t="s">
        <v>29</v>
      </c>
      <c r="J74" s="211" t="s">
        <v>36</v>
      </c>
      <c r="K74" s="211"/>
      <c r="L74" s="168">
        <v>0</v>
      </c>
      <c r="M74" s="210"/>
      <c r="N74" s="168">
        <v>-7074.9457907259693</v>
      </c>
      <c r="Q74" s="181"/>
    </row>
    <row r="75" spans="1:17" x14ac:dyDescent="0.3">
      <c r="I75" s="209"/>
      <c r="J75" s="212" t="s">
        <v>37</v>
      </c>
      <c r="K75" s="212"/>
      <c r="L75" s="168">
        <v>0</v>
      </c>
      <c r="M75" s="210"/>
      <c r="N75" s="168">
        <v>-3131.5154869249591</v>
      </c>
      <c r="Q75" s="181"/>
    </row>
    <row r="76" spans="1:17" x14ac:dyDescent="0.3">
      <c r="I76" s="209"/>
      <c r="J76" s="211" t="s">
        <v>38</v>
      </c>
      <c r="K76" s="211"/>
      <c r="L76" s="168">
        <v>0</v>
      </c>
      <c r="M76" s="210"/>
      <c r="N76" s="168">
        <v>-4288.5772501498795</v>
      </c>
      <c r="Q76" s="181"/>
    </row>
    <row r="77" spans="1:17" ht="12.75" customHeight="1" x14ac:dyDescent="0.3">
      <c r="L77" s="213"/>
      <c r="M77" s="210"/>
      <c r="N77" s="213"/>
      <c r="Q77" s="181"/>
    </row>
    <row r="78" spans="1:17" x14ac:dyDescent="0.3">
      <c r="B78" s="208">
        <v>2</v>
      </c>
      <c r="C78" s="185" t="s">
        <v>39</v>
      </c>
      <c r="I78" s="209"/>
      <c r="J78" s="209"/>
      <c r="K78" s="209"/>
      <c r="M78" s="210"/>
      <c r="Q78" s="181"/>
    </row>
    <row r="79" spans="1:17" x14ac:dyDescent="0.3">
      <c r="B79" s="208"/>
      <c r="C79" s="185" t="s">
        <v>40</v>
      </c>
      <c r="I79" s="209"/>
      <c r="J79" s="209"/>
      <c r="K79" s="209"/>
      <c r="L79" s="186">
        <v>-14916.972555867331</v>
      </c>
      <c r="M79" s="210"/>
      <c r="N79" s="186">
        <v>-5915.0901765695025</v>
      </c>
      <c r="Q79" s="181"/>
    </row>
    <row r="80" spans="1:17" ht="12.75" customHeight="1" x14ac:dyDescent="0.3">
      <c r="B80" s="208"/>
      <c r="C80" s="185" t="s">
        <v>41</v>
      </c>
      <c r="D80" s="171"/>
      <c r="I80" s="209"/>
      <c r="J80" s="209"/>
      <c r="K80" s="209"/>
      <c r="M80" s="210"/>
      <c r="Q80" s="181"/>
    </row>
    <row r="81" spans="2:32" s="166" customFormat="1" ht="14.4" x14ac:dyDescent="0.3">
      <c r="B81" s="165"/>
      <c r="C81" s="166" t="s">
        <v>8</v>
      </c>
      <c r="D81" s="166" t="s">
        <v>42</v>
      </c>
      <c r="I81" s="174" t="s">
        <v>35</v>
      </c>
      <c r="J81" s="209"/>
      <c r="K81" s="209"/>
      <c r="L81" s="186">
        <v>-36004.444612196297</v>
      </c>
      <c r="M81" s="214"/>
      <c r="N81" s="186">
        <v>-9899.4098762329922</v>
      </c>
      <c r="O81" s="164"/>
      <c r="P81" s="164"/>
      <c r="Q81" s="181"/>
      <c r="R81" s="164"/>
      <c r="S81" s="164"/>
      <c r="T81" s="164"/>
      <c r="U81" s="164"/>
      <c r="V81" s="164"/>
      <c r="W81" s="164"/>
      <c r="X81" s="164"/>
      <c r="Y81" s="164"/>
      <c r="Z81" s="164"/>
      <c r="AA81" s="164"/>
      <c r="AB81" s="164"/>
      <c r="AC81" s="164"/>
      <c r="AD81" s="164"/>
      <c r="AE81" s="164"/>
      <c r="AF81" s="164"/>
    </row>
    <row r="82" spans="2:32" s="166" customFormat="1" ht="9" customHeight="1" x14ac:dyDescent="0.3">
      <c r="B82" s="165"/>
      <c r="I82" s="209"/>
      <c r="L82" s="168"/>
      <c r="M82" s="210"/>
      <c r="N82" s="168"/>
      <c r="O82" s="164"/>
      <c r="P82" s="164"/>
      <c r="Q82" s="181"/>
      <c r="R82" s="164"/>
      <c r="S82" s="164"/>
      <c r="T82" s="164"/>
      <c r="U82" s="164"/>
      <c r="V82" s="164"/>
      <c r="W82" s="164"/>
      <c r="X82" s="164"/>
      <c r="Y82" s="164"/>
      <c r="Z82" s="164"/>
      <c r="AA82" s="164"/>
      <c r="AB82" s="164"/>
      <c r="AC82" s="164"/>
      <c r="AD82" s="164"/>
      <c r="AE82" s="164"/>
      <c r="AF82" s="164"/>
    </row>
    <row r="83" spans="2:32" s="166" customFormat="1" ht="14.4" x14ac:dyDescent="0.3">
      <c r="I83" s="166" t="s">
        <v>29</v>
      </c>
      <c r="J83" s="211" t="s">
        <v>36</v>
      </c>
      <c r="K83" s="211"/>
      <c r="L83" s="168">
        <v>-12075.145182300539</v>
      </c>
      <c r="M83" s="169"/>
      <c r="N83" s="168">
        <v>-2212.1449587386287</v>
      </c>
      <c r="O83" s="164"/>
      <c r="P83" s="164"/>
      <c r="Q83" s="181"/>
      <c r="R83" s="164"/>
      <c r="S83" s="164"/>
      <c r="T83" s="164"/>
      <c r="U83" s="164"/>
      <c r="V83" s="164"/>
      <c r="W83" s="164"/>
      <c r="X83" s="164"/>
      <c r="Y83" s="164"/>
      <c r="Z83" s="164"/>
      <c r="AA83" s="164"/>
      <c r="AB83" s="164"/>
      <c r="AC83" s="164"/>
      <c r="AD83" s="164"/>
      <c r="AE83" s="164"/>
      <c r="AF83" s="164"/>
    </row>
    <row r="84" spans="2:32" s="166" customFormat="1" ht="14.4" x14ac:dyDescent="0.3">
      <c r="I84" s="209"/>
      <c r="J84" s="212" t="s">
        <v>37</v>
      </c>
      <c r="K84" s="212"/>
      <c r="L84" s="168">
        <v>-8336.206084426145</v>
      </c>
      <c r="M84" s="169"/>
      <c r="N84" s="168">
        <v>-1425.6531980631996</v>
      </c>
      <c r="O84" s="164"/>
      <c r="P84" s="164"/>
      <c r="Q84" s="181"/>
      <c r="R84" s="164"/>
      <c r="S84" s="164"/>
      <c r="T84" s="164"/>
      <c r="U84" s="164"/>
      <c r="V84" s="164"/>
      <c r="W84" s="164"/>
      <c r="X84" s="164"/>
      <c r="Y84" s="164"/>
      <c r="Z84" s="164"/>
      <c r="AA84" s="164"/>
      <c r="AB84" s="164"/>
      <c r="AC84" s="164"/>
      <c r="AD84" s="164"/>
      <c r="AE84" s="164"/>
      <c r="AF84" s="164"/>
    </row>
    <row r="85" spans="2:32" s="166" customFormat="1" ht="14.4" x14ac:dyDescent="0.3">
      <c r="I85" s="209"/>
      <c r="J85" s="211" t="s">
        <v>38</v>
      </c>
      <c r="K85" s="211"/>
      <c r="L85" s="168">
        <v>-15593.093345469611</v>
      </c>
      <c r="M85" s="169"/>
      <c r="N85" s="168">
        <v>-6261.6117194311637</v>
      </c>
      <c r="O85" s="164"/>
      <c r="P85" s="164"/>
      <c r="Q85" s="181"/>
      <c r="R85" s="164"/>
      <c r="S85" s="164"/>
      <c r="T85" s="164"/>
      <c r="U85" s="164"/>
      <c r="V85" s="164"/>
      <c r="W85" s="164"/>
      <c r="X85" s="164"/>
      <c r="Y85" s="164"/>
      <c r="Z85" s="164"/>
      <c r="AA85" s="164"/>
      <c r="AB85" s="164"/>
      <c r="AC85" s="164"/>
      <c r="AD85" s="164"/>
      <c r="AE85" s="164"/>
      <c r="AF85" s="164"/>
    </row>
    <row r="86" spans="2:32" s="166" customFormat="1" ht="13.5" customHeight="1" x14ac:dyDescent="0.3">
      <c r="I86" s="209"/>
      <c r="J86" s="211"/>
      <c r="K86" s="211"/>
      <c r="L86" s="168"/>
      <c r="M86" s="210"/>
      <c r="N86" s="168"/>
      <c r="O86" s="164"/>
      <c r="P86" s="164"/>
      <c r="Q86" s="181"/>
      <c r="R86" s="164"/>
      <c r="S86" s="164"/>
      <c r="T86" s="164"/>
      <c r="U86" s="164"/>
      <c r="V86" s="164"/>
      <c r="W86" s="164"/>
      <c r="X86" s="164"/>
      <c r="Y86" s="164"/>
      <c r="Z86" s="164"/>
      <c r="AA86" s="164"/>
      <c r="AB86" s="164"/>
      <c r="AC86" s="164"/>
      <c r="AD86" s="164"/>
      <c r="AE86" s="164"/>
      <c r="AF86" s="164"/>
    </row>
    <row r="87" spans="2:32" s="166" customFormat="1" ht="14.4" x14ac:dyDescent="0.3">
      <c r="C87" s="166" t="s">
        <v>20</v>
      </c>
      <c r="D87" s="166" t="s">
        <v>43</v>
      </c>
      <c r="I87" s="174" t="s">
        <v>44</v>
      </c>
      <c r="J87" s="209"/>
      <c r="K87" s="209"/>
      <c r="L87" s="186">
        <v>21087.472056328967</v>
      </c>
      <c r="M87" s="210"/>
      <c r="N87" s="186">
        <v>3984.3196996634897</v>
      </c>
      <c r="O87" s="164"/>
      <c r="P87" s="164"/>
      <c r="Q87" s="181"/>
      <c r="R87" s="164"/>
      <c r="S87" s="164"/>
      <c r="T87" s="164"/>
      <c r="U87" s="164"/>
      <c r="V87" s="164"/>
      <c r="W87" s="164"/>
      <c r="X87" s="164"/>
      <c r="Y87" s="164"/>
      <c r="Z87" s="164"/>
      <c r="AA87" s="164"/>
      <c r="AB87" s="164"/>
      <c r="AC87" s="164"/>
      <c r="AD87" s="164"/>
      <c r="AE87" s="164"/>
      <c r="AF87" s="164"/>
    </row>
    <row r="88" spans="2:32" s="166" customFormat="1" ht="9" customHeight="1" x14ac:dyDescent="0.3">
      <c r="I88" s="209"/>
      <c r="L88" s="168"/>
      <c r="M88" s="210"/>
      <c r="N88" s="168"/>
      <c r="O88" s="164"/>
      <c r="P88" s="164"/>
      <c r="Q88" s="181"/>
      <c r="R88" s="164"/>
      <c r="S88" s="164"/>
      <c r="T88" s="164"/>
      <c r="U88" s="164"/>
      <c r="V88" s="164"/>
      <c r="W88" s="164"/>
      <c r="X88" s="164"/>
      <c r="Y88" s="164"/>
      <c r="Z88" s="164"/>
      <c r="AA88" s="164"/>
      <c r="AB88" s="164"/>
      <c r="AC88" s="164"/>
      <c r="AD88" s="164"/>
      <c r="AE88" s="164"/>
      <c r="AF88" s="164"/>
    </row>
    <row r="89" spans="2:32" s="166" customFormat="1" ht="14.4" x14ac:dyDescent="0.3">
      <c r="I89" s="166" t="s">
        <v>29</v>
      </c>
      <c r="J89" s="211" t="s">
        <v>36</v>
      </c>
      <c r="K89" s="211"/>
      <c r="L89" s="168">
        <v>9856.7068390826444</v>
      </c>
      <c r="M89" s="210"/>
      <c r="N89" s="168">
        <v>1594.236232</v>
      </c>
      <c r="O89" s="164"/>
      <c r="P89" s="164"/>
      <c r="Q89" s="181"/>
      <c r="R89" s="164"/>
      <c r="S89" s="164"/>
      <c r="T89" s="164"/>
      <c r="U89" s="164"/>
      <c r="V89" s="164"/>
      <c r="W89" s="164"/>
      <c r="X89" s="164"/>
      <c r="Y89" s="164"/>
      <c r="Z89" s="164"/>
      <c r="AA89" s="164"/>
      <c r="AB89" s="164"/>
      <c r="AC89" s="164"/>
      <c r="AD89" s="164"/>
      <c r="AE89" s="164"/>
      <c r="AF89" s="164"/>
    </row>
    <row r="90" spans="2:32" s="166" customFormat="1" ht="14.4" x14ac:dyDescent="0.3">
      <c r="I90" s="209"/>
      <c r="J90" s="212" t="s">
        <v>37</v>
      </c>
      <c r="K90" s="212"/>
      <c r="L90" s="168">
        <v>6032.2315222057323</v>
      </c>
      <c r="M90" s="210"/>
      <c r="N90" s="168">
        <v>758.59225035200598</v>
      </c>
      <c r="O90" s="164"/>
      <c r="P90" s="164"/>
      <c r="Q90" s="181"/>
      <c r="R90" s="164"/>
      <c r="S90" s="164"/>
      <c r="T90" s="164"/>
      <c r="U90" s="164"/>
      <c r="V90" s="164"/>
      <c r="W90" s="164"/>
      <c r="X90" s="164"/>
      <c r="Y90" s="164"/>
      <c r="Z90" s="164"/>
      <c r="AA90" s="164"/>
      <c r="AB90" s="164"/>
      <c r="AC90" s="164"/>
      <c r="AD90" s="164"/>
      <c r="AE90" s="164"/>
      <c r="AF90" s="164"/>
    </row>
    <row r="91" spans="2:32" s="166" customFormat="1" ht="14.4" x14ac:dyDescent="0.3">
      <c r="I91" s="209"/>
      <c r="J91" s="211" t="s">
        <v>38</v>
      </c>
      <c r="K91" s="211"/>
      <c r="L91" s="168">
        <v>5198.5336950405899</v>
      </c>
      <c r="M91" s="210"/>
      <c r="N91" s="168">
        <v>1631.4912173114838</v>
      </c>
      <c r="O91" s="164"/>
      <c r="P91" s="164"/>
      <c r="Q91" s="181"/>
      <c r="R91" s="164"/>
      <c r="S91" s="164"/>
      <c r="T91" s="164"/>
      <c r="U91" s="164"/>
      <c r="V91" s="164"/>
      <c r="W91" s="164"/>
      <c r="X91" s="164"/>
      <c r="Y91" s="164"/>
      <c r="Z91" s="164"/>
      <c r="AA91" s="164"/>
      <c r="AB91" s="164"/>
      <c r="AC91" s="164"/>
      <c r="AD91" s="164"/>
      <c r="AE91" s="164"/>
      <c r="AF91" s="164"/>
    </row>
    <row r="92" spans="2:32" s="166" customFormat="1" ht="12" customHeight="1" x14ac:dyDescent="0.3">
      <c r="I92" s="209"/>
      <c r="J92" s="209"/>
      <c r="K92" s="209"/>
      <c r="L92" s="168"/>
      <c r="M92" s="210"/>
      <c r="N92" s="168"/>
      <c r="O92" s="164"/>
      <c r="P92" s="164"/>
      <c r="Q92" s="181"/>
      <c r="R92" s="164"/>
      <c r="S92" s="164"/>
      <c r="T92" s="164"/>
      <c r="U92" s="164"/>
      <c r="V92" s="164"/>
      <c r="W92" s="164"/>
      <c r="X92" s="164"/>
      <c r="Y92" s="164"/>
      <c r="Z92" s="164"/>
      <c r="AA92" s="164"/>
      <c r="AB92" s="164"/>
      <c r="AC92" s="164"/>
      <c r="AD92" s="164"/>
      <c r="AE92" s="164"/>
      <c r="AF92" s="164"/>
    </row>
    <row r="93" spans="2:32" s="166" customFormat="1" ht="14.4" x14ac:dyDescent="0.3">
      <c r="B93" s="208">
        <v>3</v>
      </c>
      <c r="C93" s="185" t="s">
        <v>121</v>
      </c>
      <c r="L93" s="186">
        <v>-11393.708315234064</v>
      </c>
      <c r="M93" s="214"/>
      <c r="N93" s="186">
        <v>4.4886701289215125E-7</v>
      </c>
      <c r="O93" s="164"/>
      <c r="P93" s="164"/>
      <c r="Q93" s="181"/>
      <c r="R93" s="164"/>
      <c r="S93" s="164"/>
      <c r="T93" s="164"/>
      <c r="U93" s="164"/>
      <c r="V93" s="164"/>
      <c r="W93" s="164"/>
      <c r="X93" s="164"/>
      <c r="Y93" s="164"/>
      <c r="Z93" s="164"/>
      <c r="AA93" s="164"/>
      <c r="AB93" s="164"/>
      <c r="AC93" s="164"/>
      <c r="AD93" s="164"/>
      <c r="AE93" s="164"/>
      <c r="AF93" s="164"/>
    </row>
    <row r="94" spans="2:32" s="166" customFormat="1" ht="35.25" customHeight="1" x14ac:dyDescent="0.3">
      <c r="C94" s="166" t="s">
        <v>122</v>
      </c>
      <c r="I94" s="174" t="s">
        <v>44</v>
      </c>
      <c r="J94" s="209"/>
      <c r="K94" s="209"/>
      <c r="L94" s="177">
        <v>-11393.708315234064</v>
      </c>
      <c r="M94" s="215"/>
      <c r="N94" s="177">
        <v>0</v>
      </c>
      <c r="O94" s="164"/>
      <c r="P94" s="164"/>
      <c r="Q94" s="181"/>
      <c r="R94" s="164"/>
      <c r="S94" s="164"/>
      <c r="T94" s="164"/>
      <c r="U94" s="164"/>
      <c r="V94" s="164"/>
      <c r="W94" s="164"/>
      <c r="X94" s="164"/>
      <c r="Y94" s="164"/>
      <c r="Z94" s="164"/>
      <c r="AA94" s="164"/>
      <c r="AB94" s="164"/>
      <c r="AC94" s="164"/>
      <c r="AD94" s="164"/>
      <c r="AE94" s="164"/>
      <c r="AF94" s="164"/>
    </row>
    <row r="95" spans="2:32" s="166" customFormat="1" ht="18.75" customHeight="1" x14ac:dyDescent="0.3">
      <c r="I95" s="166" t="s">
        <v>29</v>
      </c>
      <c r="J95" s="211" t="s">
        <v>36</v>
      </c>
      <c r="L95" s="168">
        <v>-7937.1838427607072</v>
      </c>
      <c r="M95" s="169"/>
      <c r="N95" s="168">
        <v>0</v>
      </c>
      <c r="O95" s="164"/>
      <c r="P95" s="164"/>
      <c r="Q95" s="181"/>
      <c r="R95" s="164"/>
      <c r="S95" s="164"/>
      <c r="T95" s="164"/>
      <c r="U95" s="164"/>
      <c r="V95" s="164"/>
      <c r="W95" s="164"/>
      <c r="X95" s="164"/>
      <c r="Y95" s="164"/>
      <c r="Z95" s="164"/>
      <c r="AA95" s="164"/>
      <c r="AB95" s="164"/>
      <c r="AC95" s="164"/>
      <c r="AD95" s="164"/>
      <c r="AE95" s="164"/>
      <c r="AF95" s="164"/>
    </row>
    <row r="96" spans="2:32" s="166" customFormat="1" ht="14.4" x14ac:dyDescent="0.3">
      <c r="J96" s="212" t="s">
        <v>37</v>
      </c>
      <c r="L96" s="168">
        <v>-2116.6855401146317</v>
      </c>
      <c r="M96" s="169"/>
      <c r="N96" s="168">
        <v>0</v>
      </c>
      <c r="O96" s="164"/>
      <c r="P96" s="164"/>
      <c r="Q96" s="181"/>
      <c r="R96" s="164"/>
      <c r="S96" s="164"/>
      <c r="T96" s="164"/>
      <c r="U96" s="164"/>
      <c r="V96" s="164"/>
      <c r="W96" s="164"/>
      <c r="X96" s="164"/>
      <c r="Y96" s="164"/>
      <c r="Z96" s="164"/>
      <c r="AA96" s="164"/>
      <c r="AB96" s="164"/>
      <c r="AC96" s="164"/>
      <c r="AD96" s="164"/>
      <c r="AE96" s="164"/>
      <c r="AF96" s="164"/>
    </row>
    <row r="97" spans="1:17" x14ac:dyDescent="0.3">
      <c r="B97" s="166"/>
      <c r="J97" s="211" t="s">
        <v>38</v>
      </c>
      <c r="L97" s="168">
        <v>-1339.8389323587251</v>
      </c>
      <c r="N97" s="168">
        <v>0</v>
      </c>
      <c r="Q97" s="181"/>
    </row>
    <row r="98" spans="1:17" ht="9" customHeight="1" x14ac:dyDescent="0.3">
      <c r="Q98" s="181"/>
    </row>
    <row r="99" spans="1:17" x14ac:dyDescent="0.3">
      <c r="C99" s="166" t="s">
        <v>123</v>
      </c>
      <c r="H99" s="187"/>
      <c r="I99" s="174" t="s">
        <v>44</v>
      </c>
      <c r="J99" s="209"/>
      <c r="K99" s="209"/>
      <c r="L99" s="177">
        <v>0</v>
      </c>
      <c r="M99" s="215"/>
      <c r="N99" s="177">
        <v>0</v>
      </c>
      <c r="Q99" s="181"/>
    </row>
    <row r="100" spans="1:17" ht="19.5" customHeight="1" x14ac:dyDescent="0.3">
      <c r="B100" s="166"/>
      <c r="I100" s="166" t="s">
        <v>29</v>
      </c>
      <c r="J100" s="211" t="s">
        <v>36</v>
      </c>
      <c r="L100" s="168">
        <v>0</v>
      </c>
      <c r="N100" s="168">
        <v>0</v>
      </c>
      <c r="Q100" s="181"/>
    </row>
    <row r="101" spans="1:17" x14ac:dyDescent="0.3">
      <c r="J101" s="212" t="s">
        <v>37</v>
      </c>
      <c r="L101" s="168">
        <v>0</v>
      </c>
      <c r="N101" s="168">
        <v>0</v>
      </c>
      <c r="Q101" s="181"/>
    </row>
    <row r="102" spans="1:17" x14ac:dyDescent="0.3">
      <c r="A102" s="216"/>
      <c r="B102" s="209"/>
      <c r="C102" s="209"/>
      <c r="D102" s="209"/>
      <c r="E102" s="209"/>
      <c r="F102" s="209"/>
      <c r="G102" s="209"/>
      <c r="H102" s="209"/>
      <c r="J102" s="211" t="s">
        <v>38</v>
      </c>
      <c r="L102" s="168">
        <v>0</v>
      </c>
      <c r="N102" s="168">
        <v>0</v>
      </c>
      <c r="Q102" s="181"/>
    </row>
    <row r="103" spans="1:17" x14ac:dyDescent="0.3">
      <c r="A103" s="216"/>
      <c r="B103" s="209"/>
      <c r="C103" s="209"/>
      <c r="D103" s="209"/>
      <c r="E103" s="209"/>
      <c r="F103" s="209"/>
      <c r="G103" s="209"/>
      <c r="H103" s="209"/>
      <c r="J103" s="211"/>
      <c r="Q103" s="181"/>
    </row>
    <row r="104" spans="1:17" x14ac:dyDescent="0.3">
      <c r="A104" s="216"/>
      <c r="B104" s="209"/>
      <c r="C104" s="166" t="s">
        <v>124</v>
      </c>
      <c r="H104" s="166" t="s">
        <v>112</v>
      </c>
      <c r="I104" s="174" t="s">
        <v>44</v>
      </c>
      <c r="J104" s="209"/>
      <c r="K104" s="209"/>
      <c r="L104" s="177">
        <v>0</v>
      </c>
      <c r="M104" s="215"/>
      <c r="N104" s="177">
        <v>-1.5113300833036192E-7</v>
      </c>
      <c r="Q104" s="181"/>
    </row>
    <row r="105" spans="1:17" x14ac:dyDescent="0.3">
      <c r="A105" s="216"/>
      <c r="B105" s="209"/>
      <c r="I105" s="166" t="s">
        <v>29</v>
      </c>
      <c r="J105" s="211" t="s">
        <v>36</v>
      </c>
      <c r="L105" s="168">
        <v>0</v>
      </c>
      <c r="N105" s="168">
        <v>-1.5113300833036192E-7</v>
      </c>
      <c r="Q105" s="181"/>
    </row>
    <row r="106" spans="1:17" x14ac:dyDescent="0.3">
      <c r="A106" s="216"/>
      <c r="B106" s="209"/>
      <c r="J106" s="212" t="s">
        <v>37</v>
      </c>
      <c r="L106" s="200">
        <v>0</v>
      </c>
      <c r="N106" s="200">
        <v>0</v>
      </c>
      <c r="Q106" s="181"/>
    </row>
    <row r="107" spans="1:17" x14ac:dyDescent="0.3">
      <c r="A107" s="216"/>
      <c r="B107" s="209"/>
      <c r="J107" s="211" t="s">
        <v>38</v>
      </c>
      <c r="L107" s="200">
        <v>0</v>
      </c>
      <c r="N107" s="200">
        <v>0</v>
      </c>
      <c r="Q107" s="181"/>
    </row>
    <row r="108" spans="1:17" x14ac:dyDescent="0.3">
      <c r="A108" s="216"/>
      <c r="B108" s="209"/>
      <c r="Q108" s="181"/>
    </row>
    <row r="109" spans="1:17" x14ac:dyDescent="0.3">
      <c r="A109" s="216"/>
      <c r="B109" s="209"/>
      <c r="C109" s="166" t="s">
        <v>125</v>
      </c>
      <c r="H109" s="187" t="s">
        <v>126</v>
      </c>
      <c r="I109" s="174" t="s">
        <v>44</v>
      </c>
      <c r="J109" s="209"/>
      <c r="K109" s="209"/>
      <c r="L109" s="177">
        <v>0</v>
      </c>
      <c r="M109" s="215"/>
      <c r="N109" s="177">
        <v>6.0000002122251317E-7</v>
      </c>
      <c r="Q109" s="181"/>
    </row>
    <row r="110" spans="1:17" x14ac:dyDescent="0.3">
      <c r="A110" s="216"/>
      <c r="B110" s="209"/>
      <c r="I110" s="166" t="s">
        <v>29</v>
      </c>
      <c r="J110" s="211" t="s">
        <v>36</v>
      </c>
      <c r="L110" s="168">
        <v>0</v>
      </c>
      <c r="N110" s="168">
        <v>6.0000002122251317E-7</v>
      </c>
      <c r="Q110" s="181"/>
    </row>
    <row r="111" spans="1:17" x14ac:dyDescent="0.3">
      <c r="A111" s="216"/>
      <c r="B111" s="209"/>
      <c r="J111" s="212" t="s">
        <v>37</v>
      </c>
      <c r="L111" s="200">
        <v>0</v>
      </c>
      <c r="N111" s="168">
        <v>0</v>
      </c>
      <c r="Q111" s="181"/>
    </row>
    <row r="112" spans="1:17" x14ac:dyDescent="0.3">
      <c r="A112" s="216"/>
      <c r="B112" s="209"/>
      <c r="C112" s="209"/>
      <c r="D112" s="209"/>
      <c r="E112" s="209"/>
      <c r="F112" s="209"/>
      <c r="G112" s="209"/>
      <c r="H112" s="209"/>
      <c r="J112" s="211" t="s">
        <v>38</v>
      </c>
      <c r="L112" s="200">
        <v>0</v>
      </c>
      <c r="N112" s="168">
        <v>0</v>
      </c>
      <c r="Q112" s="181"/>
    </row>
    <row r="113" spans="1:17" ht="42" customHeight="1" x14ac:dyDescent="0.3">
      <c r="B113" s="178" t="s">
        <v>45</v>
      </c>
      <c r="L113" s="177">
        <v>-26310.680871101395</v>
      </c>
      <c r="M113" s="215"/>
      <c r="N113" s="177">
        <v>-20410.12870392144</v>
      </c>
      <c r="Q113" s="181"/>
    </row>
    <row r="114" spans="1:17" x14ac:dyDescent="0.3">
      <c r="B114" s="178"/>
      <c r="L114" s="186"/>
      <c r="M114" s="217"/>
      <c r="N114" s="186"/>
      <c r="Q114" s="181"/>
    </row>
    <row r="115" spans="1:17" x14ac:dyDescent="0.3">
      <c r="B115" s="159"/>
      <c r="Q115" s="181"/>
    </row>
    <row r="116" spans="1:17" x14ac:dyDescent="0.3">
      <c r="B116" s="166"/>
      <c r="Q116" s="181"/>
    </row>
    <row r="117" spans="1:17" ht="17.25" customHeight="1" x14ac:dyDescent="0.3">
      <c r="B117" s="166"/>
      <c r="Q117" s="181"/>
    </row>
    <row r="118" spans="1:17" x14ac:dyDescent="0.3">
      <c r="A118" s="178" t="s">
        <v>78</v>
      </c>
      <c r="B118" s="166"/>
      <c r="Q118" s="181"/>
    </row>
    <row r="119" spans="1:17" x14ac:dyDescent="0.3">
      <c r="Q119" s="181"/>
    </row>
    <row r="120" spans="1:17" x14ac:dyDescent="0.3">
      <c r="A120" s="171"/>
      <c r="B120" s="171"/>
      <c r="C120" s="207" t="s">
        <v>161</v>
      </c>
      <c r="D120" s="173">
        <v>42430</v>
      </c>
      <c r="I120" s="218" t="s">
        <v>1</v>
      </c>
      <c r="L120" s="175" t="s">
        <v>2</v>
      </c>
      <c r="M120" s="176"/>
      <c r="N120" s="175" t="s">
        <v>3</v>
      </c>
      <c r="Q120" s="181"/>
    </row>
    <row r="121" spans="1:17" x14ac:dyDescent="0.3">
      <c r="I121" s="174"/>
      <c r="J121" s="174"/>
      <c r="K121" s="174"/>
      <c r="L121" s="169"/>
      <c r="N121" s="169"/>
      <c r="Q121" s="181"/>
    </row>
    <row r="122" spans="1:17" x14ac:dyDescent="0.3">
      <c r="B122" s="208">
        <v>1</v>
      </c>
      <c r="C122" s="219" t="s">
        <v>46</v>
      </c>
      <c r="I122" s="209"/>
      <c r="J122" s="209"/>
      <c r="K122" s="209"/>
      <c r="L122" s="186">
        <v>0</v>
      </c>
      <c r="N122" s="186">
        <v>0</v>
      </c>
      <c r="Q122" s="181"/>
    </row>
    <row r="123" spans="1:17" x14ac:dyDescent="0.3">
      <c r="I123" s="209"/>
      <c r="J123" s="209"/>
      <c r="K123" s="209"/>
      <c r="M123" s="210"/>
      <c r="Q123" s="181"/>
    </row>
    <row r="124" spans="1:17" x14ac:dyDescent="0.3">
      <c r="C124" s="166" t="s">
        <v>8</v>
      </c>
      <c r="D124" s="166" t="s">
        <v>47</v>
      </c>
      <c r="I124" s="209"/>
      <c r="J124" s="209"/>
      <c r="K124" s="209"/>
      <c r="L124" s="220">
        <v>0</v>
      </c>
      <c r="M124" s="221"/>
      <c r="N124" s="220">
        <v>0</v>
      </c>
      <c r="Q124" s="181"/>
    </row>
    <row r="125" spans="1:17" x14ac:dyDescent="0.3">
      <c r="C125" s="166" t="s">
        <v>20</v>
      </c>
      <c r="D125" s="166" t="s">
        <v>48</v>
      </c>
      <c r="I125" s="222"/>
      <c r="J125" s="209"/>
      <c r="K125" s="209"/>
      <c r="L125" s="220">
        <v>0</v>
      </c>
      <c r="M125" s="221"/>
      <c r="N125" s="220">
        <v>0</v>
      </c>
      <c r="Q125" s="181"/>
    </row>
    <row r="126" spans="1:17" x14ac:dyDescent="0.3">
      <c r="I126" s="209"/>
      <c r="J126" s="209"/>
      <c r="K126" s="209"/>
      <c r="M126" s="210"/>
      <c r="Q126" s="181"/>
    </row>
    <row r="127" spans="1:17" x14ac:dyDescent="0.3">
      <c r="I127" s="209"/>
      <c r="J127" s="209"/>
      <c r="K127" s="209"/>
      <c r="M127" s="210"/>
      <c r="Q127" s="181"/>
    </row>
    <row r="128" spans="1:17" x14ac:dyDescent="0.3">
      <c r="B128" s="208">
        <v>2</v>
      </c>
      <c r="C128" s="185" t="s">
        <v>49</v>
      </c>
      <c r="I128" s="209"/>
      <c r="J128" s="209"/>
      <c r="K128" s="209"/>
      <c r="L128" s="195">
        <v>0</v>
      </c>
      <c r="M128" s="215"/>
      <c r="N128" s="195">
        <v>0</v>
      </c>
      <c r="Q128" s="181"/>
    </row>
    <row r="129" spans="1:32" x14ac:dyDescent="0.3">
      <c r="B129" s="208"/>
      <c r="C129" s="185" t="s">
        <v>41</v>
      </c>
      <c r="G129" s="171"/>
      <c r="I129" s="209"/>
      <c r="J129" s="209"/>
      <c r="K129" s="209"/>
      <c r="M129" s="210"/>
      <c r="Q129" s="181"/>
    </row>
    <row r="130" spans="1:32" x14ac:dyDescent="0.3">
      <c r="I130" s="209"/>
      <c r="J130" s="209"/>
      <c r="K130" s="209"/>
      <c r="M130" s="210"/>
      <c r="Q130" s="181"/>
    </row>
    <row r="131" spans="1:32" x14ac:dyDescent="0.3">
      <c r="B131" s="208">
        <v>3</v>
      </c>
      <c r="C131" s="185" t="s">
        <v>50</v>
      </c>
      <c r="J131" s="222" t="s">
        <v>51</v>
      </c>
      <c r="K131" s="222"/>
      <c r="L131" s="186">
        <v>0</v>
      </c>
      <c r="M131" s="210"/>
      <c r="N131" s="186">
        <v>0</v>
      </c>
      <c r="Q131" s="181"/>
    </row>
    <row r="132" spans="1:32" s="182" customFormat="1" x14ac:dyDescent="0.3">
      <c r="A132" s="161"/>
      <c r="E132" s="223"/>
      <c r="J132" s="224"/>
      <c r="K132" s="224"/>
      <c r="L132" s="168"/>
      <c r="M132" s="225"/>
      <c r="N132" s="168"/>
      <c r="O132" s="164"/>
      <c r="P132" s="164"/>
      <c r="Q132" s="181"/>
      <c r="R132" s="164"/>
      <c r="S132" s="164"/>
      <c r="T132" s="164"/>
      <c r="U132" s="164"/>
      <c r="V132" s="164"/>
      <c r="W132" s="164"/>
      <c r="X132" s="164"/>
      <c r="Y132" s="164"/>
      <c r="Z132" s="164"/>
      <c r="AA132" s="164"/>
      <c r="AB132" s="164"/>
      <c r="AC132" s="164"/>
      <c r="AD132" s="164"/>
      <c r="AE132" s="164"/>
      <c r="AF132" s="164"/>
    </row>
    <row r="133" spans="1:32" x14ac:dyDescent="0.3">
      <c r="C133" s="166" t="s">
        <v>8</v>
      </c>
      <c r="D133" s="166" t="s">
        <v>52</v>
      </c>
      <c r="J133" s="222" t="s">
        <v>51</v>
      </c>
      <c r="K133" s="222"/>
      <c r="L133" s="200">
        <v>0</v>
      </c>
      <c r="M133" s="210"/>
      <c r="N133" s="200">
        <v>0</v>
      </c>
      <c r="Q133" s="181"/>
    </row>
    <row r="134" spans="1:32" x14ac:dyDescent="0.3">
      <c r="C134" s="166" t="s">
        <v>20</v>
      </c>
      <c r="D134" s="166" t="s">
        <v>53</v>
      </c>
      <c r="I134" s="209"/>
      <c r="J134" s="209"/>
      <c r="K134" s="209"/>
      <c r="L134" s="200">
        <v>0</v>
      </c>
      <c r="M134" s="210"/>
      <c r="N134" s="200">
        <v>0</v>
      </c>
      <c r="Q134" s="181"/>
    </row>
    <row r="135" spans="1:32" x14ac:dyDescent="0.3">
      <c r="C135" s="166" t="s">
        <v>54</v>
      </c>
      <c r="D135" s="166" t="s">
        <v>55</v>
      </c>
      <c r="I135" s="209"/>
      <c r="J135" s="209"/>
      <c r="K135" s="209"/>
      <c r="L135" s="200">
        <v>0</v>
      </c>
      <c r="M135" s="210"/>
      <c r="N135" s="200">
        <v>0</v>
      </c>
      <c r="Q135" s="181"/>
    </row>
    <row r="136" spans="1:32" x14ac:dyDescent="0.3">
      <c r="Q136" s="181"/>
    </row>
    <row r="137" spans="1:32" x14ac:dyDescent="0.3">
      <c r="Q137" s="181"/>
    </row>
    <row r="138" spans="1:32" x14ac:dyDescent="0.3">
      <c r="Q138" s="181"/>
    </row>
    <row r="139" spans="1:32" x14ac:dyDescent="0.3">
      <c r="Q139" s="181"/>
    </row>
    <row r="140" spans="1:32" x14ac:dyDescent="0.3">
      <c r="A140" s="178" t="s">
        <v>79</v>
      </c>
      <c r="I140" s="226" t="s">
        <v>1</v>
      </c>
      <c r="J140" s="203"/>
      <c r="K140" s="203"/>
      <c r="L140" s="175" t="s">
        <v>2</v>
      </c>
      <c r="M140" s="176"/>
      <c r="N140" s="175" t="s">
        <v>3</v>
      </c>
      <c r="Q140" s="181"/>
    </row>
    <row r="141" spans="1:32" s="171" customFormat="1" ht="28.5" customHeight="1" x14ac:dyDescent="0.3">
      <c r="C141" s="207" t="s">
        <v>161</v>
      </c>
      <c r="D141" s="173">
        <v>42430</v>
      </c>
      <c r="O141" s="164"/>
      <c r="P141" s="164"/>
      <c r="Q141" s="181"/>
      <c r="R141" s="164"/>
      <c r="S141" s="164"/>
      <c r="T141" s="164"/>
      <c r="U141" s="164"/>
      <c r="V141" s="164"/>
      <c r="W141" s="164"/>
      <c r="X141" s="164"/>
      <c r="Y141" s="164"/>
      <c r="Z141" s="164"/>
      <c r="AA141" s="164"/>
      <c r="AB141" s="164"/>
      <c r="AC141" s="164"/>
      <c r="AD141" s="164"/>
      <c r="AE141" s="164"/>
      <c r="AF141" s="164"/>
    </row>
    <row r="142" spans="1:32" ht="34.5" customHeight="1" x14ac:dyDescent="0.3">
      <c r="C142" s="166" t="s">
        <v>8</v>
      </c>
      <c r="D142" s="166" t="s">
        <v>56</v>
      </c>
      <c r="I142" s="203"/>
      <c r="J142" s="203"/>
      <c r="K142" s="203"/>
      <c r="L142" s="227">
        <v>0</v>
      </c>
      <c r="M142" s="184"/>
      <c r="N142" s="227">
        <v>0</v>
      </c>
      <c r="Q142" s="181"/>
    </row>
    <row r="143" spans="1:32" x14ac:dyDescent="0.3">
      <c r="D143" s="166" t="s">
        <v>41</v>
      </c>
      <c r="I143" s="203"/>
      <c r="J143" s="203"/>
      <c r="K143" s="203"/>
      <c r="L143" s="228"/>
      <c r="M143" s="184"/>
      <c r="N143" s="228"/>
      <c r="Q143" s="181"/>
    </row>
    <row r="144" spans="1:32" x14ac:dyDescent="0.3">
      <c r="C144" s="166" t="s">
        <v>20</v>
      </c>
      <c r="D144" s="166" t="s">
        <v>57</v>
      </c>
      <c r="I144" s="203"/>
      <c r="J144" s="203"/>
      <c r="K144" s="203"/>
      <c r="L144" s="227">
        <v>0</v>
      </c>
      <c r="M144" s="184"/>
      <c r="N144" s="227">
        <v>0</v>
      </c>
      <c r="Q144" s="181"/>
    </row>
    <row r="145" spans="1:17" x14ac:dyDescent="0.3">
      <c r="I145" s="203"/>
      <c r="J145" s="203"/>
      <c r="K145" s="203"/>
      <c r="L145" s="228"/>
      <c r="M145" s="184"/>
      <c r="N145" s="228"/>
      <c r="Q145" s="181"/>
    </row>
    <row r="146" spans="1:17" x14ac:dyDescent="0.3">
      <c r="C146" s="166" t="s">
        <v>54</v>
      </c>
      <c r="D146" s="166" t="s">
        <v>58</v>
      </c>
      <c r="I146" s="203"/>
      <c r="J146" s="203"/>
      <c r="K146" s="203"/>
      <c r="L146" s="229">
        <v>-3253.869177</v>
      </c>
      <c r="N146" s="229">
        <v>-722.11013800000001</v>
      </c>
      <c r="Q146" s="181"/>
    </row>
    <row r="147" spans="1:17" x14ac:dyDescent="0.3">
      <c r="I147" s="203"/>
      <c r="J147" s="203"/>
      <c r="K147" s="203"/>
      <c r="L147" s="228"/>
      <c r="M147" s="184"/>
      <c r="N147" s="228"/>
      <c r="Q147" s="181"/>
    </row>
    <row r="148" spans="1:17" x14ac:dyDescent="0.3">
      <c r="C148" s="166" t="s">
        <v>59</v>
      </c>
      <c r="D148" s="166" t="s">
        <v>60</v>
      </c>
      <c r="I148" s="203"/>
      <c r="J148" s="203"/>
      <c r="K148" s="203"/>
      <c r="L148" s="230">
        <v>11175.2817719907</v>
      </c>
      <c r="M148" s="217"/>
      <c r="N148" s="230">
        <v>0</v>
      </c>
      <c r="Q148" s="181"/>
    </row>
    <row r="149" spans="1:17" x14ac:dyDescent="0.3">
      <c r="D149" s="166" t="s">
        <v>61</v>
      </c>
      <c r="I149" s="203"/>
      <c r="J149" s="203"/>
      <c r="K149" s="203"/>
      <c r="L149" s="230">
        <v>7641.813976857622</v>
      </c>
      <c r="N149" s="230">
        <v>14846.1229595488</v>
      </c>
      <c r="Q149" s="181"/>
    </row>
    <row r="150" spans="1:17" x14ac:dyDescent="0.3">
      <c r="D150" s="171"/>
      <c r="I150" s="203"/>
      <c r="J150" s="203"/>
      <c r="K150" s="203"/>
      <c r="L150" s="228"/>
      <c r="M150" s="184"/>
      <c r="N150" s="228"/>
      <c r="Q150" s="181"/>
    </row>
    <row r="151" spans="1:17" x14ac:dyDescent="0.3">
      <c r="C151" s="166" t="s">
        <v>62</v>
      </c>
      <c r="D151" s="166" t="s">
        <v>63</v>
      </c>
      <c r="J151" s="203"/>
      <c r="K151" s="203"/>
      <c r="L151" s="229">
        <v>-77204.467027881517</v>
      </c>
      <c r="M151" s="217"/>
      <c r="N151" s="229">
        <v>-8234.0148642555723</v>
      </c>
      <c r="Q151" s="181"/>
    </row>
    <row r="152" spans="1:17" x14ac:dyDescent="0.3">
      <c r="I152" s="166" t="s">
        <v>64</v>
      </c>
      <c r="J152" s="203"/>
      <c r="K152" s="203"/>
      <c r="L152" s="213">
        <v>-2021.5866637625895</v>
      </c>
      <c r="N152" s="213">
        <v>-8349.9532760000002</v>
      </c>
      <c r="Q152" s="181"/>
    </row>
    <row r="153" spans="1:17" x14ac:dyDescent="0.3">
      <c r="I153" s="166" t="s">
        <v>65</v>
      </c>
      <c r="J153" s="203"/>
      <c r="K153" s="203"/>
      <c r="L153" s="213">
        <v>-75089.77719872001</v>
      </c>
      <c r="N153" s="213">
        <v>111.76854376229893</v>
      </c>
      <c r="Q153" s="181"/>
    </row>
    <row r="154" spans="1:17" x14ac:dyDescent="0.3">
      <c r="I154" s="166" t="s">
        <v>66</v>
      </c>
      <c r="J154" s="203"/>
      <c r="K154" s="203"/>
      <c r="L154" s="213">
        <v>-93.103165398912992</v>
      </c>
      <c r="N154" s="213">
        <v>4.1698679821290501</v>
      </c>
      <c r="Q154" s="181"/>
    </row>
    <row r="155" spans="1:17" x14ac:dyDescent="0.3">
      <c r="I155" s="166" t="s">
        <v>67</v>
      </c>
      <c r="J155" s="203"/>
      <c r="K155" s="203"/>
      <c r="L155" s="231">
        <v>0</v>
      </c>
      <c r="N155" s="231">
        <v>0</v>
      </c>
      <c r="Q155" s="181"/>
    </row>
    <row r="156" spans="1:17" x14ac:dyDescent="0.3">
      <c r="I156" s="203"/>
      <c r="J156" s="203"/>
      <c r="K156" s="203"/>
      <c r="L156" s="228"/>
      <c r="M156" s="184"/>
      <c r="N156" s="228"/>
      <c r="Q156" s="181"/>
    </row>
    <row r="157" spans="1:17" x14ac:dyDescent="0.3">
      <c r="C157" s="166" t="s">
        <v>68</v>
      </c>
      <c r="D157" s="166" t="s">
        <v>158</v>
      </c>
      <c r="I157" s="203"/>
      <c r="J157" s="203"/>
      <c r="K157" s="203"/>
      <c r="L157" s="227">
        <v>0</v>
      </c>
      <c r="M157" s="184"/>
      <c r="N157" s="227">
        <v>0</v>
      </c>
      <c r="Q157" s="181"/>
    </row>
    <row r="158" spans="1:17" x14ac:dyDescent="0.3">
      <c r="D158" s="166" t="s">
        <v>41</v>
      </c>
      <c r="I158" s="203"/>
      <c r="J158" s="203"/>
      <c r="K158" s="203"/>
      <c r="L158" s="228"/>
      <c r="M158" s="184"/>
      <c r="N158" s="228"/>
      <c r="Q158" s="181"/>
    </row>
    <row r="159" spans="1:17" x14ac:dyDescent="0.3">
      <c r="I159" s="203"/>
      <c r="J159" s="203"/>
      <c r="K159" s="203"/>
      <c r="L159" s="228"/>
      <c r="M159" s="184"/>
      <c r="N159" s="228"/>
      <c r="Q159" s="181"/>
    </row>
    <row r="160" spans="1:17" x14ac:dyDescent="0.3">
      <c r="A160" s="232"/>
      <c r="B160" s="233"/>
      <c r="C160" s="234"/>
      <c r="D160" s="234"/>
      <c r="E160" s="234"/>
      <c r="F160" s="234"/>
      <c r="G160" s="234"/>
      <c r="H160" s="234"/>
      <c r="I160" s="235"/>
      <c r="J160" s="235"/>
      <c r="K160" s="235"/>
      <c r="L160" s="236"/>
      <c r="M160" s="237"/>
      <c r="N160" s="236"/>
      <c r="Q160" s="181"/>
    </row>
    <row r="161" spans="2:17" x14ac:dyDescent="0.3">
      <c r="I161" s="209"/>
      <c r="J161" s="209"/>
      <c r="K161" s="209"/>
      <c r="M161" s="210"/>
      <c r="Q161" s="181"/>
    </row>
    <row r="162" spans="2:17" x14ac:dyDescent="0.3">
      <c r="B162" s="159"/>
      <c r="I162" s="209"/>
      <c r="J162" s="209"/>
      <c r="K162" s="209"/>
      <c r="M162" s="210"/>
      <c r="Q162" s="181"/>
    </row>
    <row r="163" spans="2:17" customFormat="1" ht="13.2" x14ac:dyDescent="0.25"/>
    <row r="164" spans="2:17" customFormat="1" ht="15" customHeight="1" x14ac:dyDescent="0.25"/>
    <row r="165" spans="2:17" customFormat="1" ht="15" customHeight="1" x14ac:dyDescent="0.25"/>
    <row r="166" spans="2:17" customFormat="1" ht="12.75" customHeight="1" x14ac:dyDescent="0.25"/>
    <row r="167" spans="2:17" customFormat="1" ht="13.2" x14ac:dyDescent="0.25"/>
    <row r="168" spans="2:17" customFormat="1" ht="13.2" x14ac:dyDescent="0.25"/>
    <row r="169" spans="2:17" customFormat="1" ht="13.2" x14ac:dyDescent="0.25"/>
    <row r="170" spans="2:17" customFormat="1" ht="13.2" x14ac:dyDescent="0.25"/>
    <row r="171" spans="2:17" customFormat="1" ht="13.2" x14ac:dyDescent="0.25"/>
    <row r="172" spans="2:17" customFormat="1" ht="13.2" x14ac:dyDescent="0.25"/>
    <row r="173" spans="2:17" customFormat="1" ht="13.2" x14ac:dyDescent="0.25"/>
    <row r="174" spans="2:17" customFormat="1" ht="13.2" x14ac:dyDescent="0.25"/>
    <row r="175" spans="2:17" customFormat="1" ht="13.2" x14ac:dyDescent="0.25"/>
    <row r="176" spans="2:17" customFormat="1" ht="13.2" x14ac:dyDescent="0.25"/>
    <row r="177" spans="6:6" customFormat="1" ht="13.2" x14ac:dyDescent="0.25"/>
    <row r="178" spans="6:6" customFormat="1" ht="13.2" x14ac:dyDescent="0.25"/>
    <row r="179" spans="6:6" customFormat="1" ht="13.2" x14ac:dyDescent="0.25"/>
    <row r="180" spans="6:6" customFormat="1" ht="13.2" x14ac:dyDescent="0.25"/>
    <row r="181" spans="6:6" customFormat="1" ht="13.2" x14ac:dyDescent="0.25"/>
    <row r="182" spans="6:6" customFormat="1" ht="13.2" x14ac:dyDescent="0.25"/>
    <row r="183" spans="6:6" customFormat="1" ht="13.2" x14ac:dyDescent="0.25"/>
    <row r="184" spans="6:6" customFormat="1" ht="13.2" x14ac:dyDescent="0.25"/>
    <row r="185" spans="6:6" customFormat="1" ht="13.2" x14ac:dyDescent="0.25"/>
    <row r="186" spans="6:6" x14ac:dyDescent="0.3">
      <c r="F186" s="187"/>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N187"/>
  <sheetViews>
    <sheetView showGridLines="0" view="pageBreakPreview" zoomScale="85" zoomScaleNormal="75" zoomScaleSheetLayoutView="85" workbookViewId="0">
      <pane xSplit="8" ySplit="7" topLeftCell="I53" activePane="bottomRight" state="frozen"/>
      <selection activeCell="Q42" sqref="Q42"/>
      <selection pane="topRight" activeCell="Q42" sqref="Q42"/>
      <selection pane="bottomLeft" activeCell="Q42" sqref="Q42"/>
      <selection pane="bottomRight"/>
    </sheetView>
  </sheetViews>
  <sheetFormatPr defaultRowHeight="15.6" x14ac:dyDescent="0.3"/>
  <cols>
    <col min="1" max="1" width="2.88671875" style="1" customWidth="1"/>
    <col min="2" max="2" width="5" style="158" customWidth="1"/>
    <col min="3" max="3" width="10.88671875" style="8" customWidth="1"/>
    <col min="4" max="4" width="8.5546875" style="8" customWidth="1"/>
    <col min="5" max="5" width="7.33203125" style="8" customWidth="1"/>
    <col min="6" max="6" width="9.109375" style="8"/>
    <col min="7" max="7" width="9.44140625" style="8" customWidth="1"/>
    <col min="8" max="8" width="11.6640625" style="8" customWidth="1"/>
    <col min="9" max="9" width="30.109375" style="8" customWidth="1"/>
    <col min="10" max="10" width="9.109375" style="8"/>
    <col min="11" max="11" width="5" style="8" customWidth="1"/>
    <col min="12" max="12" width="17.5546875" style="10" customWidth="1"/>
    <col min="14" max="14" width="16.5546875" style="10" customWidth="1"/>
    <col min="16" max="16" width="17.5546875" customWidth="1"/>
    <col min="18" max="18" width="16.5546875" customWidth="1"/>
    <col min="22" max="22" width="20.33203125" bestFit="1" customWidth="1"/>
    <col min="23" max="23" width="8.33203125" customWidth="1"/>
    <col min="24" max="24" width="4.6640625" customWidth="1"/>
    <col min="25" max="25" width="17.6640625" bestFit="1" customWidth="1"/>
    <col min="26" max="26" width="18.6640625" bestFit="1" customWidth="1"/>
    <col min="27" max="27" width="18" bestFit="1" customWidth="1"/>
  </cols>
  <sheetData>
    <row r="1" spans="1:14" x14ac:dyDescent="0.3">
      <c r="A1" s="1" t="s">
        <v>0</v>
      </c>
      <c r="B1" s="2"/>
      <c r="C1" s="3"/>
      <c r="D1" s="3"/>
      <c r="E1" s="3"/>
      <c r="F1" s="3"/>
      <c r="G1" s="1"/>
      <c r="H1" s="3"/>
      <c r="I1" s="3"/>
      <c r="J1" s="3"/>
      <c r="K1" s="3"/>
      <c r="L1" s="4"/>
      <c r="M1" s="3"/>
      <c r="N1" s="4"/>
    </row>
    <row r="2" spans="1:14" x14ac:dyDescent="0.3">
      <c r="J2" s="48" t="s">
        <v>1</v>
      </c>
      <c r="N2" s="12"/>
    </row>
    <row r="3" spans="1:14" x14ac:dyDescent="0.3">
      <c r="A3" s="14"/>
      <c r="C3" s="59" t="s">
        <v>161</v>
      </c>
      <c r="D3" s="60">
        <v>42401</v>
      </c>
      <c r="E3" s="15"/>
      <c r="F3" s="15"/>
      <c r="G3" s="15"/>
      <c r="I3" s="15"/>
      <c r="J3" s="15"/>
      <c r="K3" s="15"/>
      <c r="L3" s="75" t="s">
        <v>2</v>
      </c>
      <c r="N3" s="75" t="s">
        <v>3</v>
      </c>
    </row>
    <row r="4" spans="1:14" ht="6" customHeight="1" x14ac:dyDescent="0.3">
      <c r="F4" s="15"/>
      <c r="G4" s="15"/>
      <c r="H4" s="15"/>
      <c r="I4" s="15"/>
      <c r="J4" s="15"/>
      <c r="K4" s="15"/>
      <c r="L4" s="17"/>
      <c r="N4" s="17"/>
    </row>
    <row r="5" spans="1:14" ht="12" customHeight="1" x14ac:dyDescent="0.3"/>
    <row r="6" spans="1:14" x14ac:dyDescent="0.3">
      <c r="A6" s="18" t="s">
        <v>4</v>
      </c>
      <c r="B6" s="15"/>
      <c r="C6" s="15"/>
      <c r="D6" s="15"/>
      <c r="E6" s="15"/>
      <c r="F6" s="15"/>
      <c r="G6" s="15"/>
      <c r="H6" s="15"/>
      <c r="I6" s="15"/>
      <c r="J6" s="15"/>
      <c r="K6" s="15"/>
      <c r="L6" s="17"/>
      <c r="M6" s="15"/>
      <c r="N6" s="17"/>
    </row>
    <row r="8" spans="1:14" ht="16.8" x14ac:dyDescent="0.3">
      <c r="B8" s="2" t="s">
        <v>5</v>
      </c>
      <c r="C8" s="1" t="s">
        <v>6</v>
      </c>
      <c r="L8" s="76">
        <v>134342.7973268744</v>
      </c>
      <c r="N8" s="76">
        <v>25486.193616780787</v>
      </c>
    </row>
    <row r="9" spans="1:14" ht="15" x14ac:dyDescent="0.25">
      <c r="A9" s="3"/>
      <c r="B9" s="97"/>
      <c r="C9" s="97"/>
      <c r="D9" s="97"/>
      <c r="E9" s="97"/>
      <c r="F9" s="97"/>
      <c r="G9" s="97"/>
      <c r="H9" s="97"/>
      <c r="I9" s="97"/>
      <c r="J9" s="97"/>
      <c r="K9" s="97"/>
      <c r="L9" s="77"/>
      <c r="M9" s="97"/>
      <c r="N9" s="77"/>
    </row>
    <row r="10" spans="1:14" x14ac:dyDescent="0.3">
      <c r="B10" s="158">
        <v>1</v>
      </c>
      <c r="C10" s="21" t="s">
        <v>7</v>
      </c>
      <c r="L10" s="79">
        <v>99739.551195431195</v>
      </c>
      <c r="N10" s="79">
        <v>10818.818128841787</v>
      </c>
    </row>
    <row r="11" spans="1:14" ht="7.5" customHeight="1" x14ac:dyDescent="0.3">
      <c r="L11" s="17"/>
      <c r="N11" s="17"/>
    </row>
    <row r="12" spans="1:14" ht="15.75" customHeight="1" x14ac:dyDescent="0.3">
      <c r="C12" s="8" t="s">
        <v>8</v>
      </c>
      <c r="D12" s="8" t="s">
        <v>9</v>
      </c>
      <c r="L12" s="17">
        <v>99345.883122314699</v>
      </c>
      <c r="N12" s="17">
        <v>10020.589640320251</v>
      </c>
    </row>
    <row r="13" spans="1:14" ht="7.5" customHeight="1" x14ac:dyDescent="0.3"/>
    <row r="14" spans="1:14" ht="15" customHeight="1" x14ac:dyDescent="0.3">
      <c r="D14" s="8" t="s">
        <v>10</v>
      </c>
      <c r="L14" s="17">
        <v>94928.660657003958</v>
      </c>
      <c r="N14" s="17">
        <v>6702.541015332904</v>
      </c>
    </row>
    <row r="15" spans="1:14" ht="15" customHeight="1" x14ac:dyDescent="0.3">
      <c r="D15" s="22" t="s">
        <v>11</v>
      </c>
      <c r="E15" s="23" t="s">
        <v>12</v>
      </c>
      <c r="L15" s="10">
        <v>93278.892168868202</v>
      </c>
      <c r="N15" s="10">
        <v>6702.541015332904</v>
      </c>
    </row>
    <row r="16" spans="1:14" ht="15" customHeight="1" x14ac:dyDescent="0.3">
      <c r="D16" s="22" t="s">
        <v>13</v>
      </c>
      <c r="E16" s="8" t="s">
        <v>14</v>
      </c>
      <c r="L16" s="10">
        <v>0</v>
      </c>
      <c r="N16" s="10">
        <v>0</v>
      </c>
    </row>
    <row r="17" spans="1:14" ht="15" customHeight="1" x14ac:dyDescent="0.25">
      <c r="A17" s="8"/>
      <c r="B17" s="8"/>
      <c r="F17" s="24" t="s">
        <v>15</v>
      </c>
      <c r="L17" s="80">
        <v>0</v>
      </c>
      <c r="M17" s="8"/>
      <c r="N17" s="80">
        <v>0</v>
      </c>
    </row>
    <row r="18" spans="1:14" ht="15" customHeight="1" x14ac:dyDescent="0.25">
      <c r="A18" s="8"/>
      <c r="B18" s="8"/>
      <c r="F18" s="24" t="s">
        <v>16</v>
      </c>
      <c r="L18" s="80">
        <v>0</v>
      </c>
      <c r="M18" s="8"/>
      <c r="N18" s="80">
        <v>0</v>
      </c>
    </row>
    <row r="19" spans="1:14" ht="15" customHeight="1" x14ac:dyDescent="0.25">
      <c r="A19" s="8"/>
      <c r="B19" s="8"/>
      <c r="D19" s="22" t="s">
        <v>17</v>
      </c>
      <c r="E19" s="8" t="s">
        <v>18</v>
      </c>
      <c r="L19" s="10">
        <v>1649.768488135752</v>
      </c>
      <c r="M19" s="8"/>
      <c r="N19" s="10">
        <v>0</v>
      </c>
    </row>
    <row r="20" spans="1:14" ht="15" customHeight="1" x14ac:dyDescent="0.25">
      <c r="A20" s="8"/>
      <c r="B20" s="8"/>
      <c r="F20" s="24" t="s">
        <v>15</v>
      </c>
      <c r="L20" s="80">
        <v>0</v>
      </c>
      <c r="M20" s="8"/>
      <c r="N20" s="80">
        <v>0</v>
      </c>
    </row>
    <row r="21" spans="1:14" ht="15" customHeight="1" x14ac:dyDescent="0.25">
      <c r="A21" s="8"/>
      <c r="B21" s="8"/>
      <c r="F21" s="24" t="s">
        <v>16</v>
      </c>
      <c r="L21" s="80">
        <v>1649.768488135752</v>
      </c>
      <c r="M21" s="8"/>
      <c r="N21" s="80">
        <v>0</v>
      </c>
    </row>
    <row r="22" spans="1:14" ht="7.5" customHeight="1" x14ac:dyDescent="0.25">
      <c r="A22" s="8"/>
      <c r="B22" s="8"/>
      <c r="F22" s="24"/>
      <c r="L22" s="80"/>
      <c r="M22" s="8"/>
      <c r="N22" s="80"/>
    </row>
    <row r="23" spans="1:14" ht="13.2" x14ac:dyDescent="0.25">
      <c r="A23" s="8"/>
      <c r="B23" s="8"/>
      <c r="D23" s="8" t="s">
        <v>19</v>
      </c>
      <c r="L23" s="17">
        <v>4417.2224653107342</v>
      </c>
      <c r="M23" s="8"/>
      <c r="N23" s="17">
        <v>3318.0486249873475</v>
      </c>
    </row>
    <row r="24" spans="1:14" ht="15" customHeight="1" x14ac:dyDescent="0.25">
      <c r="A24" s="8"/>
      <c r="B24" s="8"/>
      <c r="D24" s="22" t="s">
        <v>11</v>
      </c>
      <c r="E24" s="23" t="s">
        <v>12</v>
      </c>
      <c r="L24" s="10">
        <v>3294.4026204428656</v>
      </c>
      <c r="M24" s="8"/>
      <c r="N24" s="10">
        <v>3318.0486249873475</v>
      </c>
    </row>
    <row r="25" spans="1:14" ht="15" customHeight="1" x14ac:dyDescent="0.25">
      <c r="A25" s="8"/>
      <c r="B25" s="8"/>
      <c r="D25" s="22" t="s">
        <v>13</v>
      </c>
      <c r="E25" s="8" t="s">
        <v>14</v>
      </c>
      <c r="L25" s="10">
        <v>0</v>
      </c>
      <c r="M25" s="8"/>
      <c r="N25" s="10">
        <v>0</v>
      </c>
    </row>
    <row r="26" spans="1:14" ht="15" customHeight="1" x14ac:dyDescent="0.25">
      <c r="A26" s="8"/>
      <c r="B26" s="8"/>
      <c r="F26" s="24" t="s">
        <v>15</v>
      </c>
      <c r="L26" s="80">
        <v>0</v>
      </c>
      <c r="M26" s="8"/>
      <c r="N26" s="80">
        <v>0</v>
      </c>
    </row>
    <row r="27" spans="1:14" ht="15" customHeight="1" x14ac:dyDescent="0.25">
      <c r="A27" s="8"/>
      <c r="B27" s="8"/>
      <c r="F27" s="24" t="s">
        <v>16</v>
      </c>
      <c r="L27" s="80">
        <v>0</v>
      </c>
      <c r="M27" s="8"/>
      <c r="N27" s="80">
        <v>0</v>
      </c>
    </row>
    <row r="28" spans="1:14" ht="15" customHeight="1" x14ac:dyDescent="0.25">
      <c r="A28" s="8"/>
      <c r="B28" s="8"/>
      <c r="D28" s="22" t="s">
        <v>17</v>
      </c>
      <c r="E28" s="8" t="s">
        <v>18</v>
      </c>
      <c r="L28" s="10">
        <v>1122.8198448678688</v>
      </c>
      <c r="M28" s="8"/>
      <c r="N28" s="10">
        <v>0</v>
      </c>
    </row>
    <row r="29" spans="1:14" ht="15" customHeight="1" x14ac:dyDescent="0.25">
      <c r="A29" s="8"/>
      <c r="B29" s="8"/>
      <c r="F29" s="24" t="s">
        <v>15</v>
      </c>
      <c r="L29" s="80">
        <v>0</v>
      </c>
      <c r="M29" s="8"/>
      <c r="N29" s="80">
        <v>0</v>
      </c>
    </row>
    <row r="30" spans="1:14" ht="15" customHeight="1" x14ac:dyDescent="0.25">
      <c r="A30" s="8"/>
      <c r="B30" s="8"/>
      <c r="F30" s="24" t="s">
        <v>16</v>
      </c>
      <c r="L30" s="80">
        <v>1122.8198448678688</v>
      </c>
      <c r="M30" s="8"/>
      <c r="N30" s="80">
        <v>0</v>
      </c>
    </row>
    <row r="31" spans="1:14" ht="13.2" x14ac:dyDescent="0.25">
      <c r="A31" s="8"/>
      <c r="B31" s="8"/>
      <c r="L31" s="17"/>
      <c r="M31" s="8"/>
      <c r="N31" s="17"/>
    </row>
    <row r="32" spans="1:14" ht="15" customHeight="1" x14ac:dyDescent="0.25">
      <c r="A32" s="8"/>
      <c r="B32" s="8"/>
      <c r="C32" s="8" t="s">
        <v>20</v>
      </c>
      <c r="D32" s="8" t="s">
        <v>80</v>
      </c>
      <c r="F32" s="24"/>
      <c r="L32" s="17">
        <v>393.66807311649029</v>
      </c>
      <c r="M32" s="8"/>
      <c r="N32" s="17">
        <v>798.22848852153618</v>
      </c>
    </row>
    <row r="33" spans="1:14" ht="7.5" customHeight="1" x14ac:dyDescent="0.25">
      <c r="A33" s="8"/>
      <c r="L33" s="17"/>
      <c r="N33" s="17"/>
    </row>
    <row r="34" spans="1:14" ht="13.2" x14ac:dyDescent="0.25">
      <c r="A34" s="8"/>
      <c r="D34" s="22" t="s">
        <v>11</v>
      </c>
      <c r="E34" s="8" t="s">
        <v>21</v>
      </c>
      <c r="L34" s="10">
        <v>299.60509702259753</v>
      </c>
      <c r="N34" s="10">
        <v>23.802268104572864</v>
      </c>
    </row>
    <row r="35" spans="1:14" ht="13.2" x14ac:dyDescent="0.25">
      <c r="A35" s="8"/>
      <c r="D35" s="22" t="s">
        <v>13</v>
      </c>
      <c r="E35" s="8" t="s">
        <v>22</v>
      </c>
      <c r="L35" s="10">
        <v>76.204425267133573</v>
      </c>
      <c r="N35" s="10">
        <v>769.64569015001314</v>
      </c>
    </row>
    <row r="36" spans="1:14" ht="15.75" customHeight="1" x14ac:dyDescent="0.25">
      <c r="A36" s="8"/>
      <c r="F36" s="24" t="s">
        <v>15</v>
      </c>
      <c r="L36" s="81">
        <v>76.203058267133571</v>
      </c>
      <c r="N36" s="81">
        <v>769.64569015001314</v>
      </c>
    </row>
    <row r="37" spans="1:14" ht="13.2" x14ac:dyDescent="0.25">
      <c r="A37" s="8"/>
      <c r="F37" s="24" t="s">
        <v>16</v>
      </c>
      <c r="L37" s="81">
        <v>1.3669999999999999E-3</v>
      </c>
      <c r="N37" s="81">
        <v>0</v>
      </c>
    </row>
    <row r="38" spans="1:14" ht="13.2" x14ac:dyDescent="0.25">
      <c r="A38" s="8"/>
      <c r="D38" s="22" t="s">
        <v>17</v>
      </c>
      <c r="E38" s="8" t="s">
        <v>23</v>
      </c>
      <c r="L38" s="10">
        <v>17.858550826759224</v>
      </c>
      <c r="N38" s="10">
        <v>4.7805302669502634</v>
      </c>
    </row>
    <row r="39" spans="1:14" ht="13.2" x14ac:dyDescent="0.25">
      <c r="A39" s="8"/>
      <c r="F39" s="24" t="s">
        <v>15</v>
      </c>
      <c r="L39" s="81">
        <v>7.583963102263259</v>
      </c>
      <c r="N39" s="81">
        <v>0</v>
      </c>
    </row>
    <row r="40" spans="1:14" ht="13.2" x14ac:dyDescent="0.25">
      <c r="A40" s="8"/>
      <c r="F40" s="24" t="s">
        <v>16</v>
      </c>
      <c r="L40" s="81">
        <v>10.274587724495964</v>
      </c>
      <c r="N40" s="81">
        <v>4.7805302669502634</v>
      </c>
    </row>
    <row r="41" spans="1:14" ht="7.5" customHeight="1" x14ac:dyDescent="0.25">
      <c r="A41" s="8"/>
      <c r="L41" s="81"/>
      <c r="N41" s="81"/>
    </row>
    <row r="42" spans="1:14" ht="13.2" x14ac:dyDescent="0.25">
      <c r="A42" s="8"/>
      <c r="D42" s="22"/>
    </row>
    <row r="43" spans="1:14" ht="7.5" customHeight="1" x14ac:dyDescent="0.25">
      <c r="A43" s="8"/>
      <c r="L43" s="17"/>
      <c r="N43" s="17"/>
    </row>
    <row r="44" spans="1:14" ht="13.2" x14ac:dyDescent="0.25">
      <c r="A44" s="8"/>
      <c r="B44" s="158">
        <v>2</v>
      </c>
      <c r="C44" s="21" t="s">
        <v>24</v>
      </c>
      <c r="L44" s="79">
        <v>7281.1471037946085</v>
      </c>
      <c r="N44" s="79">
        <v>0</v>
      </c>
    </row>
    <row r="46" spans="1:14" ht="13.2" x14ac:dyDescent="0.25">
      <c r="A46" s="8"/>
      <c r="B46" s="158">
        <v>3</v>
      </c>
      <c r="C46" s="21" t="s">
        <v>25</v>
      </c>
      <c r="L46" s="79">
        <v>10143.815924445622</v>
      </c>
      <c r="N46" s="79">
        <v>0</v>
      </c>
    </row>
    <row r="47" spans="1:14" ht="13.2" x14ac:dyDescent="0.25">
      <c r="A47" s="8"/>
      <c r="C47" s="21"/>
    </row>
    <row r="48" spans="1:14" ht="13.2" x14ac:dyDescent="0.25">
      <c r="A48" s="8"/>
      <c r="B48" s="158">
        <v>4</v>
      </c>
      <c r="C48" s="21" t="s">
        <v>26</v>
      </c>
      <c r="H48" s="14"/>
      <c r="I48" s="8" t="s">
        <v>27</v>
      </c>
      <c r="L48" s="79">
        <v>12310.083815813503</v>
      </c>
      <c r="N48" s="79">
        <v>0</v>
      </c>
    </row>
    <row r="49" spans="1:14" ht="13.2" x14ac:dyDescent="0.25">
      <c r="A49" s="8"/>
      <c r="C49" s="97"/>
      <c r="H49" s="14"/>
      <c r="I49" s="8" t="s">
        <v>28</v>
      </c>
      <c r="L49" s="82">
        <v>9976042.6840000004</v>
      </c>
      <c r="M49" s="8"/>
      <c r="N49" s="82">
        <v>0</v>
      </c>
    </row>
    <row r="50" spans="1:14" ht="13.2" x14ac:dyDescent="0.25">
      <c r="A50" s="8"/>
      <c r="C50" s="97"/>
      <c r="M50" s="8"/>
    </row>
    <row r="51" spans="1:14" ht="13.2" x14ac:dyDescent="0.25">
      <c r="A51" s="8"/>
      <c r="B51" s="158">
        <v>5</v>
      </c>
      <c r="C51" s="21" t="s">
        <v>93</v>
      </c>
      <c r="G51" s="14"/>
      <c r="L51" s="79">
        <v>4868.1992873894687</v>
      </c>
      <c r="M51" s="8"/>
      <c r="N51" s="79">
        <v>14667.375487938998</v>
      </c>
    </row>
    <row r="52" spans="1:14" ht="7.5" customHeight="1" x14ac:dyDescent="0.25">
      <c r="A52" s="8"/>
      <c r="C52" s="15"/>
      <c r="G52" s="14"/>
      <c r="L52" s="17"/>
      <c r="M52" s="8"/>
      <c r="N52" s="17"/>
    </row>
    <row r="53" spans="1:14" ht="15.75" customHeight="1" x14ac:dyDescent="0.25">
      <c r="A53" s="8"/>
      <c r="C53" s="15"/>
      <c r="E53" s="26" t="s">
        <v>29</v>
      </c>
      <c r="F53" s="8" t="s">
        <v>82</v>
      </c>
      <c r="G53" s="14"/>
      <c r="L53" s="27">
        <v>0</v>
      </c>
      <c r="M53" s="8"/>
      <c r="N53" s="27">
        <v>0</v>
      </c>
    </row>
    <row r="54" spans="1:14" ht="15.75" customHeight="1" x14ac:dyDescent="0.25">
      <c r="A54" s="8"/>
      <c r="C54" s="15"/>
      <c r="F54" s="8" t="s">
        <v>157</v>
      </c>
      <c r="G54" s="14"/>
      <c r="L54" s="10">
        <v>0</v>
      </c>
      <c r="M54" s="8"/>
      <c r="N54" s="10">
        <v>0</v>
      </c>
    </row>
    <row r="55" spans="1:14" ht="15.75" customHeight="1" x14ac:dyDescent="0.25">
      <c r="A55" s="8"/>
      <c r="C55" s="15"/>
      <c r="G55" s="14" t="s">
        <v>30</v>
      </c>
      <c r="L55" s="80">
        <v>0</v>
      </c>
      <c r="M55" s="8"/>
      <c r="N55" s="80">
        <v>0</v>
      </c>
    </row>
    <row r="56" spans="1:14" ht="15.75" customHeight="1" x14ac:dyDescent="0.25">
      <c r="A56" s="8"/>
      <c r="C56" s="15"/>
      <c r="F56" s="8" t="s">
        <v>31</v>
      </c>
      <c r="G56" s="14"/>
      <c r="L56" s="10">
        <v>4868.1992873894687</v>
      </c>
      <c r="M56" s="8"/>
      <c r="N56" s="10">
        <v>14667.375487938998</v>
      </c>
    </row>
    <row r="57" spans="1:14" ht="15.75" customHeight="1" x14ac:dyDescent="0.25">
      <c r="A57" s="28"/>
      <c r="B57" s="28"/>
      <c r="C57" s="28"/>
      <c r="D57" s="28"/>
      <c r="E57" s="28"/>
      <c r="F57" s="28"/>
      <c r="G57" s="14" t="s">
        <v>30</v>
      </c>
      <c r="H57" s="28"/>
      <c r="I57" s="28"/>
      <c r="J57" s="28"/>
      <c r="K57" s="28"/>
      <c r="L57" s="80">
        <v>975.65061687705008</v>
      </c>
      <c r="M57" s="28"/>
      <c r="N57" s="80">
        <v>6805.5609336075095</v>
      </c>
    </row>
    <row r="58" spans="1:14" ht="9" customHeight="1" x14ac:dyDescent="0.25">
      <c r="A58" s="8"/>
      <c r="M58" s="8"/>
    </row>
    <row r="59" spans="1:14" ht="54.75" customHeight="1" x14ac:dyDescent="0.3">
      <c r="A59" s="8"/>
      <c r="B59" s="2" t="s">
        <v>32</v>
      </c>
      <c r="C59" s="1" t="s">
        <v>33</v>
      </c>
      <c r="L59" s="17">
        <v>6195.3336657712034</v>
      </c>
      <c r="M59" s="8"/>
      <c r="N59" s="17">
        <v>0</v>
      </c>
    </row>
    <row r="60" spans="1:14" ht="13.2" x14ac:dyDescent="0.25">
      <c r="A60" s="8"/>
      <c r="E60" s="26" t="s">
        <v>29</v>
      </c>
      <c r="G60" s="64" t="s">
        <v>105</v>
      </c>
      <c r="H60" s="64"/>
      <c r="I60" s="64"/>
      <c r="J60" s="64"/>
      <c r="K60" s="64"/>
      <c r="L60" s="85">
        <v>0</v>
      </c>
      <c r="M60" s="8"/>
      <c r="N60" s="85">
        <v>0</v>
      </c>
    </row>
    <row r="61" spans="1:14" ht="13.2" x14ac:dyDescent="0.25">
      <c r="A61" s="8"/>
      <c r="G61" s="64" t="s">
        <v>75</v>
      </c>
      <c r="H61" s="64"/>
      <c r="I61" s="64"/>
      <c r="J61" s="64"/>
      <c r="K61" s="64"/>
      <c r="L61" s="85">
        <v>0</v>
      </c>
      <c r="M61" s="8"/>
      <c r="N61" s="85">
        <v>0</v>
      </c>
    </row>
    <row r="62" spans="1:14" ht="13.2" x14ac:dyDescent="0.25">
      <c r="A62" s="8"/>
      <c r="G62" s="64" t="s">
        <v>180</v>
      </c>
      <c r="H62" s="64"/>
      <c r="I62" s="64"/>
      <c r="J62" s="64"/>
      <c r="K62" s="64"/>
      <c r="L62" s="85">
        <v>0</v>
      </c>
      <c r="M62" s="8"/>
      <c r="N62" s="85">
        <v>0</v>
      </c>
    </row>
    <row r="63" spans="1:14" ht="13.2" x14ac:dyDescent="0.25">
      <c r="A63" s="8"/>
      <c r="G63" s="64" t="s">
        <v>31</v>
      </c>
      <c r="H63" s="64"/>
      <c r="I63" s="64"/>
      <c r="J63" s="64"/>
      <c r="K63" s="64"/>
      <c r="L63" s="85">
        <v>6195.3336657712034</v>
      </c>
      <c r="M63" s="8"/>
      <c r="N63" s="66"/>
    </row>
    <row r="64" spans="1:14" ht="13.2" x14ac:dyDescent="0.25">
      <c r="A64" s="8"/>
      <c r="G64" s="64"/>
      <c r="H64" s="64"/>
      <c r="I64" s="64"/>
      <c r="J64" s="64"/>
      <c r="K64" s="64"/>
      <c r="L64" s="85"/>
      <c r="M64" s="8"/>
      <c r="N64" s="66"/>
    </row>
    <row r="65" spans="1:14" x14ac:dyDescent="0.3">
      <c r="G65" s="64"/>
      <c r="H65" s="64"/>
      <c r="I65" s="64"/>
      <c r="J65" s="64"/>
      <c r="K65" s="64"/>
      <c r="L65" s="85"/>
      <c r="N65" s="66"/>
    </row>
    <row r="66" spans="1:14" x14ac:dyDescent="0.3">
      <c r="G66" s="64"/>
      <c r="H66" s="64"/>
      <c r="I66" s="64"/>
      <c r="J66" s="64"/>
      <c r="K66" s="64"/>
      <c r="L66" s="85"/>
      <c r="N66" s="66"/>
    </row>
    <row r="67" spans="1:14" x14ac:dyDescent="0.3">
      <c r="G67" s="64"/>
      <c r="H67" s="64"/>
      <c r="I67" s="64"/>
      <c r="J67" s="64"/>
      <c r="K67" s="64"/>
      <c r="L67" s="85"/>
      <c r="N67" s="66"/>
    </row>
    <row r="68" spans="1:14" x14ac:dyDescent="0.3">
      <c r="A68" s="18" t="s">
        <v>76</v>
      </c>
      <c r="N68" s="48" t="s">
        <v>1</v>
      </c>
    </row>
    <row r="70" spans="1:14" x14ac:dyDescent="0.3">
      <c r="A70" s="14"/>
      <c r="C70" s="61" t="s">
        <v>161</v>
      </c>
      <c r="D70" s="60">
        <v>42401</v>
      </c>
      <c r="L70" s="75" t="s">
        <v>2</v>
      </c>
      <c r="N70" s="75" t="s">
        <v>3</v>
      </c>
    </row>
    <row r="72" spans="1:14" x14ac:dyDescent="0.3">
      <c r="B72" s="29">
        <v>1</v>
      </c>
      <c r="C72" s="21" t="s">
        <v>34</v>
      </c>
      <c r="I72" s="15" t="s">
        <v>35</v>
      </c>
      <c r="J72" s="13"/>
      <c r="K72" s="13"/>
      <c r="L72" s="79">
        <v>0</v>
      </c>
      <c r="N72" s="79">
        <v>-14169.276923377929</v>
      </c>
    </row>
    <row r="73" spans="1:14" x14ac:dyDescent="0.3">
      <c r="C73" s="15"/>
      <c r="D73" s="14"/>
      <c r="I73" s="13"/>
    </row>
    <row r="74" spans="1:14" x14ac:dyDescent="0.3">
      <c r="I74" s="8" t="s">
        <v>29</v>
      </c>
      <c r="J74" s="31" t="s">
        <v>36</v>
      </c>
      <c r="K74" s="31"/>
      <c r="L74" s="10">
        <v>0</v>
      </c>
      <c r="N74" s="10">
        <v>-8834.2898496000053</v>
      </c>
    </row>
    <row r="75" spans="1:14" x14ac:dyDescent="0.3">
      <c r="I75" s="13"/>
      <c r="J75" s="32" t="s">
        <v>37</v>
      </c>
      <c r="K75" s="32"/>
      <c r="L75" s="10">
        <v>0</v>
      </c>
      <c r="N75" s="10">
        <v>-3347.6651640500004</v>
      </c>
    </row>
    <row r="76" spans="1:14" x14ac:dyDescent="0.3">
      <c r="I76" s="13"/>
      <c r="J76" s="31" t="s">
        <v>38</v>
      </c>
      <c r="K76" s="31"/>
      <c r="L76" s="10">
        <v>0</v>
      </c>
      <c r="N76" s="10">
        <v>-1987.3219097279241</v>
      </c>
    </row>
    <row r="77" spans="1:14" ht="12.75" customHeight="1" x14ac:dyDescent="0.3">
      <c r="L77" s="27"/>
      <c r="N77" s="27"/>
    </row>
    <row r="78" spans="1:14" x14ac:dyDescent="0.3">
      <c r="B78" s="29">
        <v>2</v>
      </c>
      <c r="C78" s="21" t="s">
        <v>39</v>
      </c>
      <c r="I78" s="13"/>
      <c r="J78" s="13"/>
      <c r="K78" s="13"/>
    </row>
    <row r="79" spans="1:14" x14ac:dyDescent="0.3">
      <c r="B79" s="29"/>
      <c r="C79" s="21" t="s">
        <v>40</v>
      </c>
      <c r="I79" s="13"/>
      <c r="J79" s="13"/>
      <c r="K79" s="13"/>
      <c r="L79" s="79">
        <v>-17073.218075070181</v>
      </c>
      <c r="N79" s="79">
        <v>-8109.3084427511094</v>
      </c>
    </row>
    <row r="80" spans="1:14" ht="12.75" customHeight="1" x14ac:dyDescent="0.3">
      <c r="B80" s="29"/>
      <c r="C80" s="21" t="s">
        <v>41</v>
      </c>
      <c r="D80" s="14"/>
      <c r="I80" s="13"/>
      <c r="J80" s="13"/>
      <c r="K80" s="13"/>
    </row>
    <row r="81" spans="1:14" ht="13.2" x14ac:dyDescent="0.25">
      <c r="A81" s="8"/>
      <c r="C81" s="8" t="s">
        <v>8</v>
      </c>
      <c r="D81" s="8" t="s">
        <v>42</v>
      </c>
      <c r="I81" s="15" t="s">
        <v>35</v>
      </c>
      <c r="J81" s="13"/>
      <c r="K81" s="13"/>
      <c r="L81" s="79">
        <v>-35657.366051751407</v>
      </c>
      <c r="M81" s="8"/>
      <c r="N81" s="79">
        <v>-21073.333328010387</v>
      </c>
    </row>
    <row r="82" spans="1:14" ht="9" customHeight="1" x14ac:dyDescent="0.25">
      <c r="A82" s="8"/>
      <c r="I82" s="13"/>
      <c r="M82" s="8"/>
    </row>
    <row r="83" spans="1:14" ht="13.2" x14ac:dyDescent="0.25">
      <c r="A83" s="8"/>
      <c r="B83" s="8"/>
      <c r="I83" s="8" t="s">
        <v>29</v>
      </c>
      <c r="J83" s="31" t="s">
        <v>36</v>
      </c>
      <c r="K83" s="31"/>
      <c r="L83" s="10">
        <v>-13977.658316235887</v>
      </c>
      <c r="M83" s="8"/>
      <c r="N83" s="10">
        <v>-9412.3300834273159</v>
      </c>
    </row>
    <row r="84" spans="1:14" ht="13.2" x14ac:dyDescent="0.25">
      <c r="A84" s="8"/>
      <c r="B84" s="8"/>
      <c r="I84" s="13"/>
      <c r="J84" s="32" t="s">
        <v>37</v>
      </c>
      <c r="K84" s="32"/>
      <c r="L84" s="10">
        <v>-8219.032638663477</v>
      </c>
      <c r="M84" s="8"/>
      <c r="N84" s="10">
        <v>-4792.2478858988479</v>
      </c>
    </row>
    <row r="85" spans="1:14" ht="13.2" x14ac:dyDescent="0.25">
      <c r="A85" s="8"/>
      <c r="B85" s="8"/>
      <c r="I85" s="13"/>
      <c r="J85" s="31" t="s">
        <v>38</v>
      </c>
      <c r="K85" s="31"/>
      <c r="L85" s="10">
        <v>-13460.675096852046</v>
      </c>
      <c r="M85" s="8"/>
      <c r="N85" s="10">
        <v>-6868.7553586842223</v>
      </c>
    </row>
    <row r="86" spans="1:14" ht="13.5" customHeight="1" x14ac:dyDescent="0.25">
      <c r="A86" s="8"/>
      <c r="B86" s="8"/>
      <c r="I86" s="13"/>
      <c r="J86" s="31"/>
      <c r="K86" s="31"/>
      <c r="M86" s="8"/>
    </row>
    <row r="87" spans="1:14" ht="13.2" x14ac:dyDescent="0.25">
      <c r="A87" s="8"/>
      <c r="B87" s="8"/>
      <c r="C87" s="8" t="s">
        <v>20</v>
      </c>
      <c r="D87" s="8" t="s">
        <v>43</v>
      </c>
      <c r="I87" s="15" t="s">
        <v>44</v>
      </c>
      <c r="J87" s="13"/>
      <c r="K87" s="13"/>
      <c r="L87" s="79">
        <v>18584.147976681226</v>
      </c>
      <c r="M87" s="8"/>
      <c r="N87" s="79">
        <v>12964.024885259278</v>
      </c>
    </row>
    <row r="88" spans="1:14" ht="9" customHeight="1" x14ac:dyDescent="0.25">
      <c r="A88" s="8"/>
      <c r="B88" s="8"/>
      <c r="I88" s="13"/>
      <c r="M88" s="8"/>
    </row>
    <row r="89" spans="1:14" ht="13.2" x14ac:dyDescent="0.25">
      <c r="A89" s="8"/>
      <c r="B89" s="8"/>
      <c r="I89" s="8" t="s">
        <v>29</v>
      </c>
      <c r="J89" s="31" t="s">
        <v>36</v>
      </c>
      <c r="K89" s="31"/>
      <c r="L89" s="10">
        <v>7460.2335287605965</v>
      </c>
      <c r="M89" s="8"/>
      <c r="N89" s="10">
        <v>8085.458190005339</v>
      </c>
    </row>
    <row r="90" spans="1:14" ht="13.2" x14ac:dyDescent="0.25">
      <c r="A90" s="8"/>
      <c r="B90" s="8"/>
      <c r="I90" s="13"/>
      <c r="J90" s="32" t="s">
        <v>37</v>
      </c>
      <c r="K90" s="32"/>
      <c r="L90" s="10">
        <v>6436.0193015128552</v>
      </c>
      <c r="M90" s="8"/>
      <c r="N90" s="10">
        <v>3324.2868897848502</v>
      </c>
    </row>
    <row r="91" spans="1:14" ht="13.2" x14ac:dyDescent="0.25">
      <c r="A91" s="8"/>
      <c r="B91" s="8"/>
      <c r="I91" s="13"/>
      <c r="J91" s="31" t="s">
        <v>38</v>
      </c>
      <c r="K91" s="31"/>
      <c r="L91" s="10">
        <v>4687.8951464077736</v>
      </c>
      <c r="M91" s="8"/>
      <c r="N91" s="10">
        <v>1554.2798054690893</v>
      </c>
    </row>
    <row r="92" spans="1:14" ht="12" customHeight="1" x14ac:dyDescent="0.25">
      <c r="A92" s="8"/>
      <c r="B92" s="8"/>
      <c r="I92" s="13"/>
      <c r="J92" s="13"/>
      <c r="K92" s="13"/>
      <c r="M92" s="8"/>
    </row>
    <row r="93" spans="1:14" ht="13.2" x14ac:dyDescent="0.25">
      <c r="A93" s="8"/>
      <c r="B93" s="29">
        <v>3</v>
      </c>
      <c r="C93" s="21" t="s">
        <v>121</v>
      </c>
      <c r="L93" s="79">
        <v>-11230.640368187691</v>
      </c>
      <c r="M93" s="8"/>
      <c r="N93" s="79">
        <v>8.3117799931642367E-7</v>
      </c>
    </row>
    <row r="94" spans="1:14" ht="35.25" customHeight="1" x14ac:dyDescent="0.25">
      <c r="A94" s="8"/>
      <c r="B94" s="8"/>
      <c r="C94" s="8" t="s">
        <v>122</v>
      </c>
      <c r="I94" s="15" t="s">
        <v>44</v>
      </c>
      <c r="J94" s="13"/>
      <c r="K94" s="13"/>
      <c r="L94" s="17">
        <v>-11230.640368187691</v>
      </c>
      <c r="M94" s="8"/>
      <c r="N94" s="17">
        <v>0</v>
      </c>
    </row>
    <row r="95" spans="1:14" ht="18.75" customHeight="1" x14ac:dyDescent="0.25">
      <c r="A95" s="8"/>
      <c r="B95" s="8"/>
      <c r="I95" s="8" t="s">
        <v>29</v>
      </c>
      <c r="J95" s="31" t="s">
        <v>36</v>
      </c>
      <c r="L95" s="10">
        <v>-6251.390457053205</v>
      </c>
      <c r="M95" s="8"/>
      <c r="N95" s="10">
        <v>0</v>
      </c>
    </row>
    <row r="96" spans="1:14" ht="13.2" x14ac:dyDescent="0.25">
      <c r="A96" s="8"/>
      <c r="B96" s="8"/>
      <c r="J96" s="32" t="s">
        <v>37</v>
      </c>
      <c r="L96" s="10">
        <v>-3543.3401167549591</v>
      </c>
      <c r="M96" s="8"/>
      <c r="N96" s="10">
        <v>0</v>
      </c>
    </row>
    <row r="97" spans="1:14" x14ac:dyDescent="0.3">
      <c r="B97" s="8"/>
      <c r="J97" s="31" t="s">
        <v>38</v>
      </c>
      <c r="L97" s="10">
        <v>-1435.9097943795271</v>
      </c>
      <c r="M97" s="8"/>
      <c r="N97" s="10">
        <v>0</v>
      </c>
    </row>
    <row r="98" spans="1:14" ht="9" customHeight="1" x14ac:dyDescent="0.3">
      <c r="M98" s="8"/>
    </row>
    <row r="99" spans="1:14" x14ac:dyDescent="0.3">
      <c r="C99" s="8" t="s">
        <v>123</v>
      </c>
      <c r="H99" s="22"/>
      <c r="I99" s="15" t="s">
        <v>44</v>
      </c>
      <c r="J99" s="13"/>
      <c r="K99" s="13"/>
      <c r="L99" s="17">
        <v>0</v>
      </c>
      <c r="M99" s="8"/>
      <c r="N99" s="17">
        <v>0</v>
      </c>
    </row>
    <row r="100" spans="1:14" ht="19.5" customHeight="1" x14ac:dyDescent="0.3">
      <c r="B100" s="8"/>
      <c r="I100" s="8" t="s">
        <v>29</v>
      </c>
      <c r="J100" s="31" t="s">
        <v>36</v>
      </c>
      <c r="L100" s="10">
        <v>0</v>
      </c>
      <c r="M100" s="8"/>
      <c r="N100" s="10">
        <v>0</v>
      </c>
    </row>
    <row r="101" spans="1:14" x14ac:dyDescent="0.3">
      <c r="J101" s="32" t="s">
        <v>37</v>
      </c>
      <c r="L101" s="10">
        <v>0</v>
      </c>
      <c r="M101" s="8"/>
      <c r="N101" s="10">
        <v>0</v>
      </c>
    </row>
    <row r="102" spans="1:14" x14ac:dyDescent="0.3">
      <c r="A102" s="34"/>
      <c r="B102" s="13"/>
      <c r="C102" s="13"/>
      <c r="D102" s="13"/>
      <c r="E102" s="13"/>
      <c r="F102" s="13"/>
      <c r="G102" s="13"/>
      <c r="H102" s="13"/>
      <c r="J102" s="31" t="s">
        <v>38</v>
      </c>
      <c r="L102" s="10">
        <v>0</v>
      </c>
      <c r="M102" s="8"/>
      <c r="N102" s="10">
        <v>0</v>
      </c>
    </row>
    <row r="103" spans="1:14" x14ac:dyDescent="0.3">
      <c r="A103" s="34"/>
      <c r="B103" s="13"/>
      <c r="C103" s="13"/>
      <c r="D103" s="13"/>
      <c r="E103" s="13"/>
      <c r="F103" s="13"/>
      <c r="G103" s="13"/>
      <c r="H103" s="13"/>
      <c r="J103" s="31"/>
      <c r="M103" s="8"/>
    </row>
    <row r="104" spans="1:14" x14ac:dyDescent="0.3">
      <c r="A104" s="34"/>
      <c r="B104" s="13"/>
      <c r="C104" s="8" t="s">
        <v>124</v>
      </c>
      <c r="H104" s="8" t="s">
        <v>112</v>
      </c>
      <c r="I104" s="15" t="s">
        <v>44</v>
      </c>
      <c r="J104" s="13"/>
      <c r="K104" s="13"/>
      <c r="L104" s="156">
        <v>0</v>
      </c>
      <c r="M104" s="8"/>
      <c r="N104" s="17">
        <v>8.3117799931642367E-7</v>
      </c>
    </row>
    <row r="105" spans="1:14" x14ac:dyDescent="0.3">
      <c r="A105" s="34"/>
      <c r="B105" s="13"/>
      <c r="I105" s="8" t="s">
        <v>29</v>
      </c>
      <c r="J105" s="31" t="s">
        <v>36</v>
      </c>
      <c r="L105" s="10">
        <v>0</v>
      </c>
      <c r="M105" s="8"/>
      <c r="N105" s="10">
        <v>8.3117799931642367E-7</v>
      </c>
    </row>
    <row r="106" spans="1:14" x14ac:dyDescent="0.3">
      <c r="A106" s="34"/>
      <c r="B106" s="13"/>
      <c r="J106" s="32" t="s">
        <v>37</v>
      </c>
      <c r="L106" s="10">
        <v>0</v>
      </c>
      <c r="M106" s="8"/>
      <c r="N106" s="10">
        <v>0</v>
      </c>
    </row>
    <row r="107" spans="1:14" x14ac:dyDescent="0.3">
      <c r="A107" s="34"/>
      <c r="B107" s="13"/>
      <c r="J107" s="31" t="s">
        <v>38</v>
      </c>
      <c r="L107" s="10">
        <v>0</v>
      </c>
      <c r="M107" s="8"/>
      <c r="N107" s="10">
        <v>0</v>
      </c>
    </row>
    <row r="108" spans="1:14" x14ac:dyDescent="0.3">
      <c r="A108" s="34"/>
      <c r="B108" s="13"/>
      <c r="M108" s="8"/>
    </row>
    <row r="109" spans="1:14" x14ac:dyDescent="0.3">
      <c r="A109" s="34"/>
      <c r="B109" s="13"/>
      <c r="C109" s="8" t="s">
        <v>125</v>
      </c>
      <c r="H109" s="22" t="s">
        <v>126</v>
      </c>
      <c r="I109" s="15" t="s">
        <v>44</v>
      </c>
      <c r="J109" s="13"/>
      <c r="K109" s="13"/>
      <c r="L109" s="17">
        <v>0</v>
      </c>
      <c r="M109" s="8"/>
      <c r="N109" s="17">
        <v>0</v>
      </c>
    </row>
    <row r="110" spans="1:14" x14ac:dyDescent="0.3">
      <c r="A110" s="34"/>
      <c r="B110" s="13"/>
      <c r="I110" s="8" t="s">
        <v>29</v>
      </c>
      <c r="J110" s="31" t="s">
        <v>36</v>
      </c>
      <c r="L110" s="10">
        <v>0</v>
      </c>
      <c r="M110" s="8"/>
      <c r="N110" s="10">
        <v>0</v>
      </c>
    </row>
    <row r="111" spans="1:14" x14ac:dyDescent="0.3">
      <c r="A111" s="34"/>
      <c r="B111" s="13"/>
      <c r="J111" s="32" t="s">
        <v>37</v>
      </c>
      <c r="L111" s="10">
        <v>0</v>
      </c>
      <c r="M111" s="8"/>
      <c r="N111" s="10">
        <v>0</v>
      </c>
    </row>
    <row r="112" spans="1:14" x14ac:dyDescent="0.3">
      <c r="A112" s="34"/>
      <c r="B112" s="13"/>
      <c r="C112" s="13"/>
      <c r="D112" s="13"/>
      <c r="E112" s="13"/>
      <c r="F112" s="13"/>
      <c r="G112" s="13"/>
      <c r="H112" s="13"/>
      <c r="J112" s="31" t="s">
        <v>38</v>
      </c>
      <c r="L112" s="10">
        <v>0</v>
      </c>
      <c r="M112" s="8"/>
      <c r="N112" s="10">
        <v>0</v>
      </c>
    </row>
    <row r="113" spans="1:14" ht="42" customHeight="1" x14ac:dyDescent="0.3">
      <c r="B113" s="18" t="s">
        <v>45</v>
      </c>
      <c r="L113" s="17">
        <v>-28303.858443257872</v>
      </c>
      <c r="N113" s="17">
        <v>-22278.585365297862</v>
      </c>
    </row>
    <row r="114" spans="1:14" x14ac:dyDescent="0.3">
      <c r="B114" s="18"/>
      <c r="L114" s="79"/>
      <c r="N114" s="79"/>
    </row>
    <row r="115" spans="1:14" x14ac:dyDescent="0.3">
      <c r="B115" s="1"/>
    </row>
    <row r="116" spans="1:14" x14ac:dyDescent="0.3">
      <c r="B116" s="8"/>
    </row>
    <row r="117" spans="1:14" ht="17.25" customHeight="1" x14ac:dyDescent="0.3">
      <c r="B117" s="8"/>
    </row>
    <row r="118" spans="1:14" x14ac:dyDescent="0.3">
      <c r="A118" s="18" t="s">
        <v>78</v>
      </c>
      <c r="B118" s="8"/>
    </row>
    <row r="120" spans="1:14" x14ac:dyDescent="0.3">
      <c r="A120" s="14"/>
      <c r="B120" s="14"/>
      <c r="C120" s="61" t="s">
        <v>161</v>
      </c>
      <c r="D120" s="60">
        <v>42401</v>
      </c>
      <c r="I120" s="49" t="s">
        <v>1</v>
      </c>
      <c r="L120" s="75" t="s">
        <v>2</v>
      </c>
      <c r="N120" s="75" t="s">
        <v>3</v>
      </c>
    </row>
    <row r="121" spans="1:14" x14ac:dyDescent="0.3">
      <c r="I121" s="15"/>
      <c r="J121" s="15"/>
      <c r="K121" s="15"/>
      <c r="L121" s="11"/>
      <c r="N121" s="11"/>
    </row>
    <row r="122" spans="1:14" x14ac:dyDescent="0.3">
      <c r="B122" s="29">
        <v>1</v>
      </c>
      <c r="C122" s="36" t="s">
        <v>46</v>
      </c>
      <c r="I122" s="13"/>
      <c r="J122" s="13"/>
      <c r="K122" s="13"/>
      <c r="L122" s="79">
        <v>0</v>
      </c>
      <c r="N122" s="79">
        <v>0</v>
      </c>
    </row>
    <row r="123" spans="1:14" x14ac:dyDescent="0.3">
      <c r="I123" s="13"/>
      <c r="J123" s="13"/>
      <c r="K123" s="13"/>
    </row>
    <row r="124" spans="1:14" x14ac:dyDescent="0.3">
      <c r="C124" s="8" t="s">
        <v>8</v>
      </c>
      <c r="D124" s="8" t="s">
        <v>47</v>
      </c>
      <c r="I124" s="13"/>
      <c r="J124" s="13"/>
      <c r="K124" s="13"/>
      <c r="L124" s="12">
        <v>0</v>
      </c>
      <c r="N124" s="12">
        <v>0</v>
      </c>
    </row>
    <row r="125" spans="1:14" x14ac:dyDescent="0.3">
      <c r="C125" s="8" t="s">
        <v>20</v>
      </c>
      <c r="D125" s="8" t="s">
        <v>48</v>
      </c>
      <c r="I125" s="87"/>
      <c r="J125" s="13"/>
      <c r="K125" s="13"/>
      <c r="L125" s="12">
        <v>0</v>
      </c>
      <c r="N125" s="12">
        <v>0</v>
      </c>
    </row>
    <row r="126" spans="1:14" x14ac:dyDescent="0.3">
      <c r="I126" s="13"/>
      <c r="J126" s="13"/>
      <c r="K126" s="13"/>
    </row>
    <row r="127" spans="1:14" x14ac:dyDescent="0.3">
      <c r="I127" s="13"/>
      <c r="J127" s="13"/>
      <c r="K127" s="13"/>
    </row>
    <row r="128" spans="1:14" x14ac:dyDescent="0.3">
      <c r="B128" s="29">
        <v>2</v>
      </c>
      <c r="C128" s="21" t="s">
        <v>49</v>
      </c>
      <c r="I128" s="13"/>
      <c r="J128" s="13"/>
      <c r="K128" s="13"/>
      <c r="L128" s="79">
        <v>0</v>
      </c>
      <c r="N128" s="79">
        <v>0</v>
      </c>
    </row>
    <row r="129" spans="1:14" x14ac:dyDescent="0.3">
      <c r="B129" s="29"/>
      <c r="C129" s="21" t="s">
        <v>41</v>
      </c>
      <c r="G129" s="14"/>
      <c r="I129" s="13"/>
      <c r="J129" s="13"/>
      <c r="K129" s="13"/>
    </row>
    <row r="130" spans="1:14" x14ac:dyDescent="0.3">
      <c r="I130" s="13"/>
      <c r="J130" s="13"/>
      <c r="K130" s="13"/>
    </row>
    <row r="131" spans="1:14" x14ac:dyDescent="0.3">
      <c r="B131" s="29">
        <v>3</v>
      </c>
      <c r="C131" s="21" t="s">
        <v>50</v>
      </c>
      <c r="J131" s="87" t="s">
        <v>51</v>
      </c>
      <c r="K131" s="87"/>
      <c r="L131" s="79">
        <v>0</v>
      </c>
      <c r="N131" s="79">
        <v>0</v>
      </c>
    </row>
    <row r="132" spans="1:14" ht="15" x14ac:dyDescent="0.25">
      <c r="A132" s="3"/>
      <c r="B132" s="97"/>
      <c r="C132" s="97"/>
      <c r="D132" s="97"/>
      <c r="E132" s="38"/>
      <c r="F132" s="97"/>
      <c r="G132" s="97"/>
      <c r="H132" s="97"/>
      <c r="I132" s="97"/>
      <c r="J132" s="89"/>
      <c r="K132" s="89"/>
      <c r="M132" s="97"/>
    </row>
    <row r="133" spans="1:14" x14ac:dyDescent="0.3">
      <c r="C133" s="8" t="s">
        <v>8</v>
      </c>
      <c r="D133" s="8" t="s">
        <v>52</v>
      </c>
      <c r="J133" s="87" t="s">
        <v>51</v>
      </c>
      <c r="K133" s="87"/>
      <c r="L133" s="10">
        <v>0</v>
      </c>
      <c r="N133" s="10">
        <v>0</v>
      </c>
    </row>
    <row r="134" spans="1:14" x14ac:dyDescent="0.3">
      <c r="C134" s="8" t="s">
        <v>20</v>
      </c>
      <c r="D134" s="8" t="s">
        <v>53</v>
      </c>
      <c r="I134" s="13"/>
      <c r="J134" s="13"/>
      <c r="K134" s="13"/>
      <c r="L134" s="10">
        <v>0</v>
      </c>
      <c r="N134" s="10">
        <v>0</v>
      </c>
    </row>
    <row r="135" spans="1:14" x14ac:dyDescent="0.3">
      <c r="C135" s="8" t="s">
        <v>54</v>
      </c>
      <c r="D135" s="8" t="s">
        <v>55</v>
      </c>
      <c r="I135" s="13"/>
      <c r="J135" s="13"/>
      <c r="K135" s="13"/>
      <c r="L135" s="10">
        <v>0</v>
      </c>
      <c r="N135" s="10">
        <v>0</v>
      </c>
    </row>
    <row r="140" spans="1:14" x14ac:dyDescent="0.3">
      <c r="A140" s="18" t="s">
        <v>79</v>
      </c>
      <c r="I140" s="50" t="s">
        <v>1</v>
      </c>
      <c r="J140" s="28"/>
      <c r="K140" s="28"/>
      <c r="L140" s="75" t="s">
        <v>2</v>
      </c>
      <c r="N140" s="75" t="s">
        <v>3</v>
      </c>
    </row>
    <row r="141" spans="1:14" ht="28.5" customHeight="1" x14ac:dyDescent="0.25">
      <c r="A141" s="14"/>
      <c r="B141" s="14"/>
      <c r="C141" s="61" t="s">
        <v>161</v>
      </c>
      <c r="D141" s="60">
        <v>42401</v>
      </c>
      <c r="E141" s="14"/>
      <c r="F141" s="14"/>
      <c r="G141" s="14"/>
      <c r="H141" s="14"/>
      <c r="I141" s="14"/>
      <c r="J141" s="14"/>
      <c r="K141" s="14"/>
      <c r="L141" s="14"/>
      <c r="M141" s="14"/>
      <c r="N141" s="14"/>
    </row>
    <row r="142" spans="1:14" ht="34.5" customHeight="1" x14ac:dyDescent="0.3">
      <c r="C142" s="8" t="s">
        <v>8</v>
      </c>
      <c r="D142" s="8" t="s">
        <v>56</v>
      </c>
      <c r="I142" s="28"/>
      <c r="J142" s="28"/>
      <c r="K142" s="28"/>
      <c r="L142" s="39">
        <v>0</v>
      </c>
      <c r="N142" s="39">
        <v>0</v>
      </c>
    </row>
    <row r="143" spans="1:14" x14ac:dyDescent="0.3">
      <c r="D143" s="8" t="s">
        <v>41</v>
      </c>
      <c r="I143" s="28"/>
      <c r="J143" s="28"/>
      <c r="K143" s="28"/>
      <c r="L143" s="90"/>
      <c r="N143" s="90"/>
    </row>
    <row r="144" spans="1:14" x14ac:dyDescent="0.3">
      <c r="C144" s="8" t="s">
        <v>20</v>
      </c>
      <c r="D144" s="8" t="s">
        <v>57</v>
      </c>
      <c r="I144" s="28"/>
      <c r="J144" s="28"/>
      <c r="K144" s="28"/>
      <c r="L144" s="39">
        <v>0</v>
      </c>
      <c r="N144" s="39">
        <v>0</v>
      </c>
    </row>
    <row r="145" spans="1:14" x14ac:dyDescent="0.3">
      <c r="I145" s="28"/>
      <c r="J145" s="28"/>
      <c r="K145" s="28"/>
      <c r="L145" s="90"/>
      <c r="N145" s="90"/>
    </row>
    <row r="146" spans="1:14" x14ac:dyDescent="0.3">
      <c r="C146" s="8" t="s">
        <v>54</v>
      </c>
      <c r="D146" s="8" t="s">
        <v>58</v>
      </c>
      <c r="I146" s="28"/>
      <c r="J146" s="28"/>
      <c r="K146" s="28"/>
      <c r="L146" s="39">
        <v>2173.6879760000002</v>
      </c>
      <c r="N146" s="39">
        <v>327.22894000000002</v>
      </c>
    </row>
    <row r="147" spans="1:14" x14ac:dyDescent="0.3">
      <c r="I147" s="28"/>
      <c r="J147" s="28"/>
      <c r="K147" s="28"/>
      <c r="L147" s="90"/>
      <c r="N147" s="90"/>
    </row>
    <row r="148" spans="1:14" x14ac:dyDescent="0.3">
      <c r="C148" s="8" t="s">
        <v>59</v>
      </c>
      <c r="D148" s="8" t="s">
        <v>60</v>
      </c>
      <c r="I148" s="28"/>
      <c r="J148" s="28"/>
      <c r="K148" s="28"/>
      <c r="L148" s="40">
        <v>10999.699335056202</v>
      </c>
      <c r="N148" s="40">
        <v>0</v>
      </c>
    </row>
    <row r="149" spans="1:14" x14ac:dyDescent="0.3">
      <c r="D149" s="8" t="s">
        <v>61</v>
      </c>
      <c r="I149" s="28"/>
      <c r="J149" s="28"/>
      <c r="K149" s="28"/>
      <c r="L149" s="40">
        <v>12186.195922401079</v>
      </c>
      <c r="N149" s="40">
        <v>15096.854472093901</v>
      </c>
    </row>
    <row r="150" spans="1:14" x14ac:dyDescent="0.3">
      <c r="D150" s="14"/>
      <c r="I150" s="28"/>
      <c r="J150" s="28"/>
      <c r="K150" s="28"/>
      <c r="L150" s="90"/>
      <c r="N150" s="90"/>
    </row>
    <row r="151" spans="1:14" x14ac:dyDescent="0.3">
      <c r="C151" s="8" t="s">
        <v>62</v>
      </c>
      <c r="D151" s="8" t="s">
        <v>63</v>
      </c>
      <c r="J151" s="28"/>
      <c r="K151" s="28"/>
      <c r="L151" s="39">
        <v>-78378.597768020074</v>
      </c>
      <c r="M151" s="28"/>
      <c r="N151" s="39">
        <v>-7946.881624137176</v>
      </c>
    </row>
    <row r="152" spans="1:14" x14ac:dyDescent="0.3">
      <c r="I152" s="8" t="s">
        <v>64</v>
      </c>
      <c r="J152" s="28"/>
      <c r="K152" s="28"/>
      <c r="L152" s="27">
        <v>-6061.8250225444117</v>
      </c>
      <c r="M152" s="28"/>
      <c r="N152" s="27">
        <v>-8389.9454580000001</v>
      </c>
    </row>
    <row r="153" spans="1:14" x14ac:dyDescent="0.3">
      <c r="I153" s="8" t="s">
        <v>65</v>
      </c>
      <c r="J153" s="28"/>
      <c r="K153" s="28"/>
      <c r="L153" s="27">
        <v>-72064.25985853</v>
      </c>
      <c r="M153" s="28"/>
      <c r="N153" s="27">
        <v>444.5400798433721</v>
      </c>
    </row>
    <row r="154" spans="1:14" x14ac:dyDescent="0.3">
      <c r="I154" s="8" t="s">
        <v>66</v>
      </c>
      <c r="J154" s="28"/>
      <c r="K154" s="28"/>
      <c r="L154" s="27">
        <v>-252.51288694567302</v>
      </c>
      <c r="M154" s="28"/>
      <c r="N154" s="27">
        <v>-1.4762459805480601</v>
      </c>
    </row>
    <row r="155" spans="1:14" x14ac:dyDescent="0.3">
      <c r="I155" s="8" t="s">
        <v>67</v>
      </c>
      <c r="J155" s="28"/>
      <c r="K155" s="28"/>
      <c r="L155" s="27">
        <v>0</v>
      </c>
      <c r="M155" s="28"/>
      <c r="N155" s="27">
        <v>0</v>
      </c>
    </row>
    <row r="156" spans="1:14" x14ac:dyDescent="0.3">
      <c r="I156" s="28"/>
      <c r="J156" s="28"/>
      <c r="K156" s="28"/>
      <c r="L156" s="90"/>
      <c r="N156" s="90"/>
    </row>
    <row r="157" spans="1:14" x14ac:dyDescent="0.3">
      <c r="C157" s="8" t="s">
        <v>68</v>
      </c>
      <c r="D157" s="8" t="s">
        <v>158</v>
      </c>
      <c r="I157" s="28"/>
      <c r="J157" s="28"/>
      <c r="K157" s="28"/>
      <c r="L157" s="39">
        <v>0</v>
      </c>
      <c r="N157" s="39">
        <v>0</v>
      </c>
    </row>
    <row r="158" spans="1:14" x14ac:dyDescent="0.3">
      <c r="D158" s="8" t="s">
        <v>41</v>
      </c>
      <c r="I158" s="28"/>
      <c r="J158" s="28"/>
      <c r="K158" s="28"/>
      <c r="L158" s="90"/>
      <c r="N158" s="90"/>
    </row>
    <row r="159" spans="1:14" x14ac:dyDescent="0.3">
      <c r="I159" s="28"/>
      <c r="J159" s="28"/>
      <c r="K159" s="28"/>
      <c r="L159" s="90"/>
      <c r="N159" s="90"/>
    </row>
    <row r="160" spans="1:14" x14ac:dyDescent="0.3">
      <c r="A160" s="41"/>
      <c r="B160" s="42"/>
      <c r="C160" s="43"/>
      <c r="D160" s="43"/>
      <c r="E160" s="43"/>
      <c r="F160" s="43"/>
      <c r="G160" s="43"/>
      <c r="H160" s="43"/>
      <c r="I160" s="44"/>
      <c r="J160" s="44"/>
      <c r="K160" s="44"/>
      <c r="L160" s="91"/>
      <c r="N160" s="91"/>
    </row>
    <row r="161" spans="1:14" ht="13.2" x14ac:dyDescent="0.25">
      <c r="A161"/>
      <c r="B161"/>
      <c r="C161"/>
      <c r="D161"/>
      <c r="E161"/>
      <c r="F161"/>
      <c r="G161"/>
      <c r="H161"/>
      <c r="I161"/>
      <c r="J161"/>
      <c r="K161"/>
      <c r="L161"/>
      <c r="N161"/>
    </row>
    <row r="162" spans="1:14" ht="13.2" x14ac:dyDescent="0.25">
      <c r="A162"/>
      <c r="B162"/>
      <c r="C162"/>
      <c r="D162"/>
      <c r="E162"/>
      <c r="F162"/>
      <c r="G162"/>
      <c r="H162"/>
      <c r="I162"/>
      <c r="J162"/>
      <c r="K162"/>
      <c r="L162"/>
      <c r="N162"/>
    </row>
    <row r="163" spans="1:14" ht="13.2" x14ac:dyDescent="0.25">
      <c r="A163"/>
      <c r="B163"/>
      <c r="C163"/>
      <c r="D163"/>
      <c r="E163"/>
      <c r="F163"/>
      <c r="G163"/>
      <c r="H163"/>
      <c r="I163"/>
      <c r="J163"/>
      <c r="K163"/>
      <c r="L163"/>
      <c r="N163"/>
    </row>
    <row r="164" spans="1:14" ht="15" customHeight="1" x14ac:dyDescent="0.25">
      <c r="A164"/>
      <c r="B164"/>
      <c r="C164"/>
      <c r="D164"/>
      <c r="E164"/>
      <c r="F164"/>
      <c r="G164"/>
      <c r="H164"/>
      <c r="I164"/>
      <c r="J164"/>
      <c r="K164"/>
      <c r="L164"/>
      <c r="N164"/>
    </row>
    <row r="165" spans="1:14" ht="15" customHeight="1" x14ac:dyDescent="0.25">
      <c r="A165"/>
      <c r="B165"/>
      <c r="C165"/>
      <c r="D165"/>
      <c r="E165"/>
      <c r="F165"/>
      <c r="G165"/>
      <c r="H165"/>
      <c r="I165"/>
      <c r="J165"/>
      <c r="K165"/>
      <c r="L165"/>
      <c r="N165"/>
    </row>
    <row r="166" spans="1:14" ht="12.75" customHeight="1" x14ac:dyDescent="0.25">
      <c r="A166"/>
      <c r="B166"/>
      <c r="C166"/>
      <c r="D166"/>
      <c r="E166"/>
      <c r="F166"/>
      <c r="G166"/>
      <c r="H166"/>
      <c r="I166"/>
      <c r="J166"/>
      <c r="K166"/>
      <c r="L166"/>
      <c r="N166"/>
    </row>
    <row r="167" spans="1:14" ht="13.2" x14ac:dyDescent="0.25">
      <c r="A167"/>
      <c r="B167"/>
      <c r="C167"/>
      <c r="D167"/>
      <c r="E167"/>
      <c r="F167"/>
      <c r="G167"/>
      <c r="H167"/>
      <c r="I167"/>
      <c r="J167"/>
      <c r="K167"/>
      <c r="L167"/>
      <c r="N167"/>
    </row>
    <row r="168" spans="1:14" ht="13.2" x14ac:dyDescent="0.25">
      <c r="A168"/>
      <c r="B168"/>
      <c r="C168"/>
      <c r="D168"/>
      <c r="E168"/>
      <c r="F168"/>
      <c r="G168"/>
      <c r="H168"/>
      <c r="I168"/>
      <c r="J168"/>
      <c r="K168"/>
      <c r="L168"/>
      <c r="N168"/>
    </row>
    <row r="169" spans="1:14" ht="13.2" x14ac:dyDescent="0.25">
      <c r="A169"/>
      <c r="B169"/>
      <c r="C169"/>
      <c r="D169"/>
      <c r="E169"/>
      <c r="F169"/>
      <c r="G169"/>
      <c r="H169"/>
      <c r="I169"/>
      <c r="J169"/>
      <c r="K169"/>
      <c r="L169"/>
      <c r="N169"/>
    </row>
    <row r="170" spans="1:14" ht="13.2" x14ac:dyDescent="0.25">
      <c r="A170"/>
      <c r="B170"/>
      <c r="C170"/>
      <c r="D170"/>
      <c r="E170"/>
      <c r="F170"/>
      <c r="G170"/>
      <c r="H170"/>
      <c r="I170"/>
      <c r="J170"/>
      <c r="K170"/>
      <c r="L170"/>
      <c r="N170"/>
    </row>
    <row r="171" spans="1:14" ht="13.2" x14ac:dyDescent="0.25">
      <c r="A171"/>
      <c r="B171"/>
      <c r="C171"/>
      <c r="D171"/>
      <c r="E171"/>
      <c r="F171"/>
      <c r="G171"/>
      <c r="H171"/>
      <c r="I171"/>
      <c r="J171"/>
      <c r="K171"/>
      <c r="L171"/>
      <c r="N171"/>
    </row>
    <row r="172" spans="1:14" ht="13.2" x14ac:dyDescent="0.25">
      <c r="A172"/>
      <c r="B172"/>
      <c r="C172"/>
      <c r="D172"/>
      <c r="E172"/>
      <c r="F172"/>
      <c r="G172"/>
      <c r="H172"/>
      <c r="I172"/>
      <c r="J172"/>
      <c r="K172"/>
      <c r="L172"/>
      <c r="N172"/>
    </row>
    <row r="173" spans="1:14" ht="13.2" x14ac:dyDescent="0.25">
      <c r="A173"/>
      <c r="B173"/>
      <c r="C173"/>
      <c r="D173"/>
      <c r="E173"/>
      <c r="F173"/>
      <c r="G173"/>
      <c r="H173"/>
      <c r="I173"/>
      <c r="J173"/>
      <c r="K173"/>
      <c r="L173"/>
      <c r="N173"/>
    </row>
    <row r="174" spans="1:14" ht="13.2" x14ac:dyDescent="0.25">
      <c r="A174"/>
      <c r="B174"/>
      <c r="C174"/>
      <c r="D174"/>
      <c r="E174"/>
      <c r="F174"/>
      <c r="G174"/>
      <c r="H174"/>
      <c r="I174"/>
      <c r="J174"/>
      <c r="K174"/>
      <c r="L174"/>
      <c r="N174"/>
    </row>
    <row r="175" spans="1:14" ht="13.2" x14ac:dyDescent="0.25">
      <c r="A175"/>
      <c r="B175"/>
      <c r="C175"/>
      <c r="D175"/>
      <c r="E175"/>
      <c r="F175"/>
      <c r="G175"/>
      <c r="H175"/>
      <c r="I175"/>
      <c r="J175"/>
      <c r="K175"/>
      <c r="L175"/>
      <c r="N175"/>
    </row>
    <row r="176" spans="1:14" ht="13.2" x14ac:dyDescent="0.25">
      <c r="A176"/>
      <c r="B176"/>
      <c r="C176"/>
      <c r="D176"/>
      <c r="E176"/>
      <c r="F176"/>
      <c r="G176"/>
      <c r="H176"/>
      <c r="I176"/>
      <c r="J176"/>
      <c r="K176"/>
      <c r="L176"/>
      <c r="N176"/>
    </row>
    <row r="177" spans="1:14" ht="13.2" x14ac:dyDescent="0.25">
      <c r="A177"/>
      <c r="B177"/>
      <c r="C177"/>
      <c r="D177"/>
      <c r="E177"/>
      <c r="F177"/>
      <c r="G177"/>
      <c r="H177"/>
      <c r="I177"/>
      <c r="J177"/>
      <c r="K177"/>
      <c r="L177"/>
      <c r="N177"/>
    </row>
    <row r="178" spans="1:14" ht="13.2" x14ac:dyDescent="0.25">
      <c r="A178"/>
      <c r="B178"/>
      <c r="C178"/>
      <c r="D178"/>
      <c r="E178"/>
      <c r="F178"/>
      <c r="G178"/>
      <c r="H178"/>
      <c r="I178"/>
      <c r="J178"/>
      <c r="K178"/>
      <c r="L178"/>
      <c r="N178"/>
    </row>
    <row r="179" spans="1:14" ht="13.2" x14ac:dyDescent="0.25">
      <c r="A179"/>
      <c r="B179"/>
      <c r="C179"/>
      <c r="D179"/>
      <c r="E179"/>
      <c r="F179"/>
      <c r="G179"/>
      <c r="H179"/>
      <c r="I179"/>
      <c r="J179"/>
      <c r="K179"/>
      <c r="L179"/>
      <c r="N179"/>
    </row>
    <row r="180" spans="1:14" ht="13.2" x14ac:dyDescent="0.25">
      <c r="A180"/>
      <c r="B180"/>
      <c r="C180"/>
      <c r="D180"/>
      <c r="E180"/>
      <c r="F180"/>
      <c r="G180"/>
      <c r="H180"/>
      <c r="I180"/>
      <c r="J180"/>
      <c r="K180"/>
      <c r="L180"/>
      <c r="N180"/>
    </row>
    <row r="181" spans="1:14" ht="13.2" x14ac:dyDescent="0.25">
      <c r="A181"/>
      <c r="B181"/>
      <c r="C181"/>
      <c r="D181"/>
      <c r="E181"/>
      <c r="F181"/>
      <c r="G181"/>
      <c r="H181"/>
      <c r="I181"/>
      <c r="J181"/>
      <c r="K181"/>
      <c r="L181"/>
      <c r="N181"/>
    </row>
    <row r="182" spans="1:14" ht="13.2" x14ac:dyDescent="0.25">
      <c r="A182"/>
      <c r="B182"/>
      <c r="C182"/>
      <c r="D182"/>
      <c r="E182"/>
      <c r="F182"/>
      <c r="G182"/>
      <c r="H182"/>
      <c r="I182"/>
      <c r="J182"/>
      <c r="K182"/>
      <c r="L182"/>
      <c r="N182"/>
    </row>
    <row r="183" spans="1:14" ht="13.2" x14ac:dyDescent="0.25">
      <c r="A183"/>
      <c r="B183"/>
      <c r="C183"/>
      <c r="D183"/>
      <c r="E183"/>
      <c r="F183"/>
      <c r="G183"/>
      <c r="H183"/>
      <c r="I183"/>
      <c r="J183"/>
      <c r="K183"/>
      <c r="L183"/>
      <c r="N183"/>
    </row>
    <row r="184" spans="1:14" ht="13.2" x14ac:dyDescent="0.25">
      <c r="A184"/>
      <c r="B184"/>
      <c r="C184"/>
      <c r="D184"/>
      <c r="E184"/>
      <c r="F184"/>
      <c r="G184"/>
      <c r="H184"/>
      <c r="I184"/>
      <c r="J184"/>
      <c r="K184"/>
      <c r="L184"/>
      <c r="N184"/>
    </row>
    <row r="185" spans="1:14" ht="13.2" x14ac:dyDescent="0.25">
      <c r="A185"/>
      <c r="B185"/>
      <c r="C185"/>
      <c r="D185"/>
      <c r="E185"/>
      <c r="F185"/>
      <c r="G185"/>
      <c r="H185"/>
      <c r="I185"/>
      <c r="J185"/>
      <c r="K185"/>
      <c r="L185"/>
      <c r="N185"/>
    </row>
    <row r="186" spans="1:14" ht="13.2" x14ac:dyDescent="0.25">
      <c r="A186"/>
      <c r="B186"/>
      <c r="C186"/>
      <c r="D186"/>
      <c r="E186"/>
      <c r="F186"/>
      <c r="G186"/>
      <c r="H186"/>
      <c r="I186"/>
      <c r="J186"/>
      <c r="K186"/>
      <c r="L186"/>
      <c r="N186"/>
    </row>
    <row r="187" spans="1:14" ht="13.2" x14ac:dyDescent="0.25">
      <c r="A187"/>
      <c r="B187"/>
      <c r="C187"/>
      <c r="D187"/>
      <c r="E187"/>
      <c r="F187"/>
      <c r="G187"/>
      <c r="H187"/>
      <c r="I187"/>
      <c r="J187"/>
      <c r="K187"/>
      <c r="L187"/>
      <c r="N187"/>
    </row>
  </sheetData>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C186"/>
  <sheetViews>
    <sheetView showGridLines="0" view="pageBreakPreview" zoomScale="85" zoomScaleNormal="75" zoomScaleSheetLayoutView="85" workbookViewId="0">
      <pane xSplit="8" ySplit="7" topLeftCell="I23"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1" customWidth="1"/>
    <col min="2" max="2" width="5" style="7" customWidth="1"/>
    <col min="3" max="3" width="10.88671875" style="8" customWidth="1"/>
    <col min="4" max="4" width="8.5546875" style="8" customWidth="1"/>
    <col min="5" max="5" width="7.33203125" style="8" customWidth="1"/>
    <col min="6" max="6" width="9.109375" style="8"/>
    <col min="7" max="7" width="9.44140625" style="8" customWidth="1"/>
    <col min="8" max="8" width="11.6640625" style="8" customWidth="1"/>
    <col min="9" max="9" width="30.109375" style="8" customWidth="1"/>
    <col min="10" max="10" width="9.109375" style="8"/>
    <col min="11" max="11" width="5" style="8" customWidth="1"/>
    <col min="12" max="12" width="17.5546875" style="10" customWidth="1"/>
    <col min="13" max="13" width="8.88671875"/>
    <col min="14" max="14" width="16.5546875" style="10" customWidth="1"/>
    <col min="15" max="15" width="9.109375" style="13"/>
    <col min="16" max="16" width="17.5546875" style="10" customWidth="1"/>
    <col min="17" max="17" width="8.88671875"/>
    <col min="18" max="18" width="16.5546875" style="10" customWidth="1"/>
    <col min="19" max="21" width="9.109375" style="8"/>
    <col min="22" max="22" width="20.33203125" style="8" bestFit="1" customWidth="1"/>
    <col min="23" max="23" width="8.33203125" style="8" customWidth="1"/>
    <col min="24" max="24" width="4.6640625" style="8" customWidth="1"/>
    <col min="25" max="25" width="17.6640625" style="8" bestFit="1" customWidth="1"/>
    <col min="26" max="26" width="18.6640625" style="8" bestFit="1" customWidth="1"/>
    <col min="27" max="27" width="18" style="8" bestFit="1" customWidth="1"/>
    <col min="28" max="16384" width="9.109375" style="8"/>
  </cols>
  <sheetData>
    <row r="1" spans="1:25" s="3" customFormat="1" x14ac:dyDescent="0.3">
      <c r="A1" s="1" t="s">
        <v>0</v>
      </c>
      <c r="B1" s="2"/>
      <c r="G1" s="1"/>
      <c r="L1" s="4"/>
      <c r="N1" s="4"/>
      <c r="O1" s="6"/>
      <c r="P1" s="4"/>
      <c r="R1" s="4"/>
    </row>
    <row r="2" spans="1:25" x14ac:dyDescent="0.3">
      <c r="J2" s="48" t="s">
        <v>1</v>
      </c>
      <c r="N2" s="12"/>
      <c r="R2" s="12"/>
      <c r="V2" s="557"/>
      <c r="W2" s="557"/>
      <c r="X2" s="557"/>
      <c r="Y2" s="557"/>
    </row>
    <row r="3" spans="1:25" x14ac:dyDescent="0.3">
      <c r="A3" s="14"/>
      <c r="C3" s="59" t="s">
        <v>161</v>
      </c>
      <c r="D3" s="60">
        <v>42398</v>
      </c>
      <c r="E3" s="15"/>
      <c r="F3" s="15"/>
      <c r="G3" s="15"/>
      <c r="I3" s="15"/>
      <c r="J3" s="15"/>
      <c r="K3" s="15"/>
      <c r="L3" s="75" t="s">
        <v>2</v>
      </c>
      <c r="N3" s="75" t="s">
        <v>3</v>
      </c>
      <c r="P3" s="75"/>
      <c r="R3" s="75"/>
      <c r="U3" s="75"/>
      <c r="V3"/>
      <c r="W3" s="75"/>
      <c r="X3" s="75"/>
      <c r="Y3" s="75"/>
    </row>
    <row r="4" spans="1:25" ht="6" customHeight="1" x14ac:dyDescent="0.3">
      <c r="F4" s="15"/>
      <c r="G4" s="15"/>
      <c r="H4" s="15"/>
      <c r="I4" s="15"/>
      <c r="J4" s="15"/>
      <c r="K4" s="15"/>
      <c r="L4" s="17"/>
      <c r="N4" s="17"/>
      <c r="P4" s="17"/>
      <c r="R4" s="17"/>
    </row>
    <row r="5" spans="1:25" ht="12" customHeight="1" x14ac:dyDescent="0.3"/>
    <row r="6" spans="1:25" s="15" customFormat="1" x14ac:dyDescent="0.3">
      <c r="A6" s="18" t="s">
        <v>4</v>
      </c>
      <c r="L6" s="17"/>
      <c r="N6" s="17"/>
      <c r="O6" s="20"/>
      <c r="P6" s="17"/>
      <c r="R6" s="17"/>
    </row>
    <row r="8" spans="1:25" ht="16.8" x14ac:dyDescent="0.3">
      <c r="B8" s="2" t="s">
        <v>5</v>
      </c>
      <c r="C8" s="1" t="s">
        <v>6</v>
      </c>
      <c r="L8" s="76">
        <f>UK_Gov_FCR+UK_Gov_IMF+UK_Gov_SDR+UK_Gov_Gold_Dollar+UK_Gov_ORA</f>
        <v>135180.88280081633</v>
      </c>
      <c r="N8" s="76">
        <f>BoE_FCR+BoE_IMF+BoE_SDR+BoE_Gold_Dollar+BoE_ORA</f>
        <v>24168.399277320823</v>
      </c>
      <c r="P8" s="76"/>
      <c r="R8" s="76"/>
      <c r="U8" s="11"/>
      <c r="V8" s="83"/>
      <c r="W8" s="83"/>
      <c r="X8" s="83"/>
      <c r="Y8" s="83"/>
    </row>
    <row r="9" spans="1:25" s="97" customFormat="1" ht="15" x14ac:dyDescent="0.25">
      <c r="A9" s="3"/>
      <c r="L9" s="77"/>
      <c r="N9" s="77"/>
      <c r="O9" s="99"/>
      <c r="P9" s="77"/>
      <c r="R9" s="77"/>
      <c r="V9" s="83"/>
      <c r="W9" s="83"/>
      <c r="X9" s="153"/>
      <c r="Y9" s="153"/>
    </row>
    <row r="10" spans="1:25" x14ac:dyDescent="0.3">
      <c r="B10" s="7">
        <v>1</v>
      </c>
      <c r="C10" s="21" t="s">
        <v>7</v>
      </c>
      <c r="L10" s="79">
        <f>UK_Gov_Sec+UK_Gov_FCD</f>
        <v>98189.14200513516</v>
      </c>
      <c r="N10" s="79">
        <f>BoE_Sec+BoE_FCD</f>
        <v>10526.530122859727</v>
      </c>
      <c r="P10" s="79"/>
      <c r="R10" s="79"/>
      <c r="U10" s="11"/>
      <c r="V10" s="83"/>
      <c r="W10" s="83"/>
      <c r="X10" s="83"/>
      <c r="Y10" s="83"/>
    </row>
    <row r="11" spans="1:25" ht="7.5" customHeight="1" x14ac:dyDescent="0.3">
      <c r="L11" s="17"/>
      <c r="N11" s="17"/>
      <c r="P11" s="17"/>
      <c r="R11" s="17"/>
      <c r="V11" s="83"/>
      <c r="W11" s="83"/>
      <c r="X11" s="83"/>
      <c r="Y11" s="83"/>
    </row>
    <row r="12" spans="1:25" ht="15.75" customHeight="1" x14ac:dyDescent="0.3">
      <c r="C12" s="8" t="s">
        <v>8</v>
      </c>
      <c r="D12" s="8" t="s">
        <v>9</v>
      </c>
      <c r="L12" s="17">
        <v>97805.037130501878</v>
      </c>
      <c r="N12" s="17">
        <v>9910.4439388199953</v>
      </c>
      <c r="P12" s="17"/>
      <c r="R12" s="17"/>
      <c r="U12" s="11"/>
      <c r="V12" s="83"/>
      <c r="W12" s="83"/>
      <c r="X12" s="83"/>
      <c r="Y12" s="83"/>
    </row>
    <row r="13" spans="1:25" ht="7.5" customHeight="1" x14ac:dyDescent="0.3">
      <c r="V13" s="83"/>
      <c r="W13" s="83"/>
      <c r="X13" s="83"/>
      <c r="Y13" s="83"/>
    </row>
    <row r="14" spans="1:25" ht="15" customHeight="1" x14ac:dyDescent="0.3">
      <c r="D14" s="8" t="s">
        <v>10</v>
      </c>
      <c r="L14" s="17">
        <v>94047.294114833276</v>
      </c>
      <c r="N14" s="17">
        <v>7179.8670508432642</v>
      </c>
      <c r="P14" s="17"/>
      <c r="R14" s="17"/>
      <c r="U14" s="11"/>
      <c r="V14" s="83"/>
      <c r="W14" s="83"/>
      <c r="X14" s="83"/>
      <c r="Y14" s="83"/>
    </row>
    <row r="15" spans="1:25" ht="15" customHeight="1" x14ac:dyDescent="0.3">
      <c r="D15" s="22" t="s">
        <v>11</v>
      </c>
      <c r="E15" s="23" t="s">
        <v>12</v>
      </c>
      <c r="L15" s="10">
        <v>92313.39517236239</v>
      </c>
      <c r="N15" s="10">
        <v>7179.8670508432642</v>
      </c>
      <c r="U15" s="11"/>
      <c r="V15" s="83"/>
      <c r="W15" s="83"/>
      <c r="X15" s="83"/>
      <c r="Y15" s="83"/>
    </row>
    <row r="16" spans="1:25" ht="15" customHeight="1" x14ac:dyDescent="0.3">
      <c r="D16" s="22" t="s">
        <v>13</v>
      </c>
      <c r="E16" s="8" t="s">
        <v>14</v>
      </c>
      <c r="L16" s="10">
        <v>0</v>
      </c>
      <c r="N16" s="10">
        <v>0</v>
      </c>
      <c r="V16" s="83"/>
      <c r="W16" s="83"/>
      <c r="X16" s="83"/>
      <c r="Y16" s="83"/>
    </row>
    <row r="17" spans="3:25" s="8" customFormat="1" ht="15" customHeight="1" x14ac:dyDescent="0.2">
      <c r="F17" s="24" t="s">
        <v>15</v>
      </c>
      <c r="L17" s="80">
        <v>0</v>
      </c>
      <c r="N17" s="80">
        <v>0</v>
      </c>
      <c r="P17" s="80"/>
      <c r="R17" s="80"/>
      <c r="V17" s="83"/>
      <c r="W17" s="83"/>
      <c r="X17" s="83"/>
      <c r="Y17" s="83"/>
    </row>
    <row r="18" spans="3:25" s="8" customFormat="1" ht="15" customHeight="1" x14ac:dyDescent="0.2">
      <c r="F18" s="24" t="s">
        <v>16</v>
      </c>
      <c r="L18" s="80">
        <v>0</v>
      </c>
      <c r="N18" s="80">
        <v>0</v>
      </c>
      <c r="P18" s="80"/>
      <c r="R18" s="80"/>
      <c r="V18" s="83"/>
      <c r="W18" s="83"/>
      <c r="X18" s="83"/>
      <c r="Y18" s="83"/>
    </row>
    <row r="19" spans="3:25" s="8" customFormat="1" ht="15" customHeight="1" x14ac:dyDescent="0.2">
      <c r="D19" s="22" t="s">
        <v>17</v>
      </c>
      <c r="E19" s="8" t="s">
        <v>18</v>
      </c>
      <c r="L19" s="10">
        <v>1733.8989424708891</v>
      </c>
      <c r="N19" s="10">
        <v>0</v>
      </c>
      <c r="P19" s="10"/>
      <c r="R19" s="10"/>
      <c r="V19" s="83"/>
      <c r="W19" s="83"/>
      <c r="X19" s="83"/>
      <c r="Y19" s="83"/>
    </row>
    <row r="20" spans="3:25" s="8" customFormat="1" ht="15" customHeight="1" x14ac:dyDescent="0.2">
      <c r="F20" s="24" t="s">
        <v>15</v>
      </c>
      <c r="L20" s="80">
        <v>0</v>
      </c>
      <c r="N20" s="80">
        <v>0</v>
      </c>
      <c r="P20" s="80"/>
      <c r="R20" s="80"/>
      <c r="V20" s="83"/>
      <c r="W20" s="83"/>
      <c r="X20" s="83"/>
      <c r="Y20" s="83"/>
    </row>
    <row r="21" spans="3:25" s="8" customFormat="1" ht="15" customHeight="1" x14ac:dyDescent="0.2">
      <c r="F21" s="24" t="s">
        <v>16</v>
      </c>
      <c r="L21" s="80">
        <v>1733.8989424708891</v>
      </c>
      <c r="N21" s="80">
        <v>0</v>
      </c>
      <c r="P21" s="80"/>
      <c r="R21" s="80"/>
      <c r="V21" s="83"/>
      <c r="W21" s="83"/>
      <c r="X21" s="83"/>
      <c r="Y21" s="83"/>
    </row>
    <row r="22" spans="3:25" s="8" customFormat="1" ht="7.5" customHeight="1" x14ac:dyDescent="0.2">
      <c r="F22" s="24"/>
      <c r="L22" s="80"/>
      <c r="N22" s="80"/>
      <c r="P22" s="80"/>
      <c r="R22" s="80"/>
      <c r="V22" s="83"/>
      <c r="W22" s="83"/>
      <c r="X22" s="83"/>
      <c r="Y22" s="83"/>
    </row>
    <row r="23" spans="3:25" s="8" customFormat="1" ht="12" x14ac:dyDescent="0.25">
      <c r="D23" s="8" t="s">
        <v>19</v>
      </c>
      <c r="L23" s="17">
        <v>3757.7430156685959</v>
      </c>
      <c r="N23" s="17">
        <v>2730.576887976732</v>
      </c>
      <c r="P23" s="17"/>
      <c r="R23" s="17"/>
      <c r="U23" s="11"/>
      <c r="V23" s="83"/>
      <c r="W23" s="83"/>
      <c r="X23" s="83"/>
      <c r="Y23" s="83"/>
    </row>
    <row r="24" spans="3:25" s="8" customFormat="1" ht="15" customHeight="1" x14ac:dyDescent="0.2">
      <c r="D24" s="22" t="s">
        <v>11</v>
      </c>
      <c r="E24" s="23" t="s">
        <v>12</v>
      </c>
      <c r="L24" s="10">
        <v>3025.5221905072281</v>
      </c>
      <c r="N24" s="10">
        <v>2730.576887976732</v>
      </c>
      <c r="P24" s="10"/>
      <c r="R24" s="10"/>
      <c r="V24" s="83"/>
      <c r="W24" s="83"/>
      <c r="X24" s="83"/>
      <c r="Y24" s="83"/>
    </row>
    <row r="25" spans="3:25" s="8" customFormat="1" ht="15" customHeight="1" x14ac:dyDescent="0.2">
      <c r="D25" s="22" t="s">
        <v>13</v>
      </c>
      <c r="E25" s="8" t="s">
        <v>14</v>
      </c>
      <c r="L25" s="10">
        <v>0</v>
      </c>
      <c r="N25" s="10">
        <v>0</v>
      </c>
      <c r="P25" s="10"/>
      <c r="R25" s="10"/>
      <c r="V25" s="83"/>
      <c r="W25" s="83"/>
      <c r="X25" s="83"/>
      <c r="Y25" s="83"/>
    </row>
    <row r="26" spans="3:25" s="8" customFormat="1" ht="15" customHeight="1" x14ac:dyDescent="0.2">
      <c r="F26" s="24" t="s">
        <v>15</v>
      </c>
      <c r="L26" s="80">
        <v>0</v>
      </c>
      <c r="N26" s="80">
        <v>0</v>
      </c>
      <c r="P26" s="80"/>
      <c r="R26" s="80"/>
      <c r="V26" s="83"/>
      <c r="W26" s="83"/>
      <c r="X26" s="83"/>
      <c r="Y26" s="83"/>
    </row>
    <row r="27" spans="3:25" s="8" customFormat="1" ht="15" customHeight="1" x14ac:dyDescent="0.2">
      <c r="F27" s="24" t="s">
        <v>16</v>
      </c>
      <c r="L27" s="80">
        <v>0</v>
      </c>
      <c r="N27" s="80">
        <v>0</v>
      </c>
      <c r="P27" s="80"/>
      <c r="R27" s="80"/>
      <c r="V27" s="83"/>
      <c r="W27" s="83"/>
      <c r="X27" s="83"/>
      <c r="Y27" s="83"/>
    </row>
    <row r="28" spans="3:25" s="8" customFormat="1" ht="15" customHeight="1" x14ac:dyDescent="0.2">
      <c r="D28" s="22" t="s">
        <v>17</v>
      </c>
      <c r="E28" s="8" t="s">
        <v>18</v>
      </c>
      <c r="L28" s="10">
        <v>732.22082516136788</v>
      </c>
      <c r="N28" s="10">
        <v>0</v>
      </c>
      <c r="P28" s="10"/>
      <c r="R28" s="10"/>
      <c r="V28" s="83"/>
      <c r="W28" s="83"/>
      <c r="X28" s="83"/>
      <c r="Y28" s="83"/>
    </row>
    <row r="29" spans="3:25" s="8" customFormat="1" ht="15" customHeight="1" x14ac:dyDescent="0.2">
      <c r="F29" s="24" t="s">
        <v>15</v>
      </c>
      <c r="L29" s="80">
        <v>0</v>
      </c>
      <c r="N29" s="80">
        <v>0</v>
      </c>
      <c r="P29" s="80"/>
      <c r="R29" s="80"/>
      <c r="V29" s="83"/>
      <c r="W29" s="83"/>
      <c r="X29" s="83"/>
      <c r="Y29" s="83"/>
    </row>
    <row r="30" spans="3:25" s="8" customFormat="1" ht="15" customHeight="1" x14ac:dyDescent="0.2">
      <c r="F30" s="24" t="s">
        <v>16</v>
      </c>
      <c r="L30" s="80">
        <v>732.22082516136788</v>
      </c>
      <c r="N30" s="80">
        <v>0</v>
      </c>
      <c r="P30" s="80"/>
      <c r="R30" s="80"/>
      <c r="V30" s="83"/>
      <c r="W30" s="83"/>
      <c r="X30" s="83"/>
      <c r="Y30" s="83"/>
    </row>
    <row r="31" spans="3:25" s="8" customFormat="1" ht="12" x14ac:dyDescent="0.25">
      <c r="L31" s="17"/>
      <c r="N31" s="17"/>
      <c r="P31" s="17"/>
      <c r="R31" s="17"/>
      <c r="V31" s="83"/>
      <c r="W31" s="83"/>
      <c r="X31" s="83"/>
      <c r="Y31" s="83"/>
    </row>
    <row r="32" spans="3:25" s="8" customFormat="1" ht="15" customHeight="1" x14ac:dyDescent="0.25">
      <c r="C32" s="8" t="s">
        <v>20</v>
      </c>
      <c r="D32" s="8" t="s">
        <v>80</v>
      </c>
      <c r="F32" s="24"/>
      <c r="L32" s="17">
        <f>UK_Gov_FCD_Central_Banks+UK_Gov_FCD_HQ_In+UK_Gov_FCD_HQ_Out</f>
        <v>384.10487463328201</v>
      </c>
      <c r="N32" s="17">
        <f>BoE_FCD_Central_Banks+BoE_FCD_HQ_In+BoE_FCD_HQ_Out</f>
        <v>616.0861840397323</v>
      </c>
      <c r="P32" s="17"/>
      <c r="R32" s="17"/>
      <c r="U32" s="11"/>
      <c r="V32" s="83"/>
      <c r="W32" s="83"/>
      <c r="X32" s="83"/>
      <c r="Y32" s="83"/>
    </row>
    <row r="33" spans="1:25" ht="7.5" customHeight="1" x14ac:dyDescent="0.25">
      <c r="A33" s="8"/>
      <c r="L33" s="17"/>
      <c r="N33" s="17"/>
      <c r="P33" s="17"/>
      <c r="R33" s="17"/>
      <c r="V33" s="83"/>
      <c r="W33" s="83"/>
      <c r="X33" s="83"/>
      <c r="Y33" s="83"/>
    </row>
    <row r="34" spans="1:25" ht="13.2" x14ac:dyDescent="0.25">
      <c r="A34" s="8"/>
      <c r="D34" s="22" t="s">
        <v>11</v>
      </c>
      <c r="E34" s="8" t="s">
        <v>21</v>
      </c>
      <c r="L34" s="10">
        <v>260.1582193855466</v>
      </c>
      <c r="N34" s="10">
        <v>19.247486665810325</v>
      </c>
      <c r="V34" s="83"/>
      <c r="W34" s="83"/>
      <c r="X34" s="83"/>
      <c r="Y34" s="83"/>
    </row>
    <row r="35" spans="1:25" ht="13.2" x14ac:dyDescent="0.25">
      <c r="A35" s="8"/>
      <c r="D35" s="22" t="s">
        <v>13</v>
      </c>
      <c r="E35" s="8" t="s">
        <v>22</v>
      </c>
      <c r="L35" s="10">
        <v>111.98755681570559</v>
      </c>
      <c r="N35" s="10">
        <v>592.5197189351187</v>
      </c>
      <c r="V35" s="83"/>
      <c r="W35" s="83"/>
      <c r="X35" s="83"/>
      <c r="Y35" s="83"/>
    </row>
    <row r="36" spans="1:25" ht="15.75" customHeight="1" x14ac:dyDescent="0.25">
      <c r="A36" s="8"/>
      <c r="F36" s="24" t="s">
        <v>15</v>
      </c>
      <c r="L36" s="81">
        <v>111.98611481570558</v>
      </c>
      <c r="N36" s="81">
        <v>592.5197189351187</v>
      </c>
      <c r="P36" s="81"/>
      <c r="R36" s="81"/>
      <c r="V36" s="83"/>
      <c r="W36" s="83"/>
      <c r="X36" s="83"/>
      <c r="Y36" s="83"/>
    </row>
    <row r="37" spans="1:25" ht="13.2" x14ac:dyDescent="0.25">
      <c r="A37" s="8"/>
      <c r="F37" s="24" t="s">
        <v>16</v>
      </c>
      <c r="L37" s="81">
        <v>1.4419999999999999E-3</v>
      </c>
      <c r="N37" s="81">
        <v>0</v>
      </c>
      <c r="P37" s="81"/>
      <c r="R37" s="81"/>
      <c r="V37" s="83"/>
      <c r="W37" s="83"/>
      <c r="X37" s="83"/>
      <c r="Y37" s="83"/>
    </row>
    <row r="38" spans="1:25" ht="13.2" x14ac:dyDescent="0.25">
      <c r="A38" s="8"/>
      <c r="D38" s="22" t="s">
        <v>17</v>
      </c>
      <c r="E38" s="8" t="s">
        <v>23</v>
      </c>
      <c r="L38" s="10">
        <v>11.959098432029789</v>
      </c>
      <c r="N38" s="10">
        <v>4.3189784388032644</v>
      </c>
      <c r="V38" s="83"/>
      <c r="W38" s="83"/>
      <c r="X38" s="83"/>
      <c r="Y38" s="83"/>
    </row>
    <row r="39" spans="1:25" ht="13.2" x14ac:dyDescent="0.25">
      <c r="A39" s="8"/>
      <c r="F39" s="24" t="s">
        <v>15</v>
      </c>
      <c r="L39" s="81">
        <v>3.480679896020737</v>
      </c>
      <c r="N39" s="81">
        <v>0</v>
      </c>
      <c r="P39" s="81"/>
      <c r="R39" s="81"/>
      <c r="V39" s="83"/>
      <c r="W39" s="83"/>
      <c r="X39" s="83"/>
      <c r="Y39" s="83"/>
    </row>
    <row r="40" spans="1:25" ht="13.2" x14ac:dyDescent="0.25">
      <c r="A40" s="8"/>
      <c r="F40" s="24" t="s">
        <v>16</v>
      </c>
      <c r="L40" s="81">
        <v>8.4784185360090536</v>
      </c>
      <c r="N40" s="81">
        <v>4.3189784388032644</v>
      </c>
      <c r="P40" s="81"/>
      <c r="R40" s="81"/>
      <c r="V40" s="83"/>
      <c r="W40" s="83"/>
      <c r="X40" s="83"/>
      <c r="Y40" s="83"/>
    </row>
    <row r="41" spans="1:25" ht="7.5" customHeight="1" x14ac:dyDescent="0.25">
      <c r="A41" s="8"/>
      <c r="L41" s="81"/>
      <c r="N41" s="81"/>
      <c r="P41" s="81"/>
      <c r="R41" s="81"/>
      <c r="V41" s="83"/>
      <c r="W41" s="83"/>
      <c r="X41" s="83"/>
      <c r="Y41" s="83"/>
    </row>
    <row r="42" spans="1:25" ht="13.2" x14ac:dyDescent="0.25">
      <c r="A42" s="8"/>
      <c r="D42" s="22"/>
      <c r="V42" s="83"/>
      <c r="W42" s="83"/>
      <c r="X42" s="83"/>
      <c r="Y42" s="83"/>
    </row>
    <row r="43" spans="1:25" ht="7.5" customHeight="1" x14ac:dyDescent="0.25">
      <c r="A43" s="8"/>
      <c r="L43" s="17"/>
      <c r="N43" s="17"/>
      <c r="P43" s="17"/>
      <c r="R43" s="17"/>
      <c r="V43" s="83"/>
      <c r="W43" s="83"/>
      <c r="X43" s="83"/>
      <c r="Y43" s="83"/>
    </row>
    <row r="44" spans="1:25" ht="13.2" x14ac:dyDescent="0.25">
      <c r="A44" s="8"/>
      <c r="B44" s="7">
        <v>2</v>
      </c>
      <c r="C44" s="21" t="s">
        <v>24</v>
      </c>
      <c r="L44" s="79">
        <v>4181.4299039784701</v>
      </c>
      <c r="N44" s="79">
        <v>0</v>
      </c>
      <c r="P44" s="79"/>
      <c r="R44" s="79"/>
      <c r="V44" s="83"/>
      <c r="W44" s="83"/>
      <c r="X44" s="83"/>
      <c r="Y44" s="83"/>
    </row>
    <row r="45" spans="1:25" x14ac:dyDescent="0.3">
      <c r="V45" s="83"/>
      <c r="W45" s="83"/>
      <c r="X45" s="83"/>
      <c r="Y45" s="83"/>
    </row>
    <row r="46" spans="1:25" ht="13.2" x14ac:dyDescent="0.25">
      <c r="A46" s="8"/>
      <c r="B46" s="7">
        <v>3</v>
      </c>
      <c r="C46" s="21" t="s">
        <v>25</v>
      </c>
      <c r="L46" s="79">
        <v>13387.771667371711</v>
      </c>
      <c r="N46" s="79">
        <v>0</v>
      </c>
      <c r="P46" s="79"/>
      <c r="R46" s="79"/>
      <c r="V46" s="83"/>
      <c r="W46" s="83"/>
      <c r="X46" s="83"/>
      <c r="Y46" s="83"/>
    </row>
    <row r="47" spans="1:25" ht="13.2" x14ac:dyDescent="0.25">
      <c r="A47" s="8"/>
      <c r="C47" s="21"/>
      <c r="V47" s="83"/>
      <c r="W47" s="83"/>
      <c r="X47" s="83"/>
      <c r="Y47" s="83"/>
    </row>
    <row r="48" spans="1:25" ht="13.2" x14ac:dyDescent="0.25">
      <c r="A48" s="8"/>
      <c r="B48" s="7">
        <v>4</v>
      </c>
      <c r="C48" s="21" t="s">
        <v>26</v>
      </c>
      <c r="H48" s="14"/>
      <c r="I48" s="8" t="s">
        <v>27</v>
      </c>
      <c r="L48" s="79">
        <v>11092.712803822389</v>
      </c>
      <c r="N48" s="79">
        <v>0</v>
      </c>
      <c r="P48" s="79"/>
      <c r="R48" s="79"/>
      <c r="V48" s="83"/>
      <c r="W48" s="83"/>
      <c r="X48" s="83"/>
      <c r="Y48" s="83"/>
    </row>
    <row r="49" spans="2:25" s="8" customFormat="1" ht="13.2" x14ac:dyDescent="0.25">
      <c r="B49" s="7"/>
      <c r="C49" s="97"/>
      <c r="H49" s="14"/>
      <c r="I49" s="8" t="s">
        <v>28</v>
      </c>
      <c r="L49" s="82">
        <v>9976042.6840000004</v>
      </c>
      <c r="N49" s="82">
        <v>0</v>
      </c>
      <c r="O49" s="13"/>
      <c r="P49" s="82"/>
      <c r="R49" s="82"/>
      <c r="V49" s="83"/>
      <c r="W49" s="83"/>
      <c r="X49" s="83"/>
      <c r="Y49" s="83"/>
    </row>
    <row r="50" spans="2:25" s="8" customFormat="1" ht="13.2" x14ac:dyDescent="0.25">
      <c r="B50" s="7"/>
      <c r="C50" s="97"/>
      <c r="L50" s="10"/>
      <c r="N50" s="10"/>
      <c r="O50" s="13"/>
      <c r="P50" s="10"/>
      <c r="R50" s="10"/>
      <c r="V50" s="83"/>
      <c r="W50" s="83"/>
      <c r="X50" s="83"/>
      <c r="Y50" s="83"/>
    </row>
    <row r="51" spans="2:25" s="8" customFormat="1" ht="13.2" x14ac:dyDescent="0.25">
      <c r="B51" s="7">
        <v>5</v>
      </c>
      <c r="C51" s="21" t="s">
        <v>109</v>
      </c>
      <c r="G51" s="14"/>
      <c r="L51" s="79">
        <f>UK_Gov_ORA_Claim</f>
        <v>8329.8264205085961</v>
      </c>
      <c r="N51" s="79">
        <f>BoE_ORA_Claim</f>
        <v>13641.869154461097</v>
      </c>
      <c r="O51" s="13"/>
      <c r="P51" s="79"/>
      <c r="R51" s="79"/>
      <c r="V51" s="83"/>
      <c r="W51" s="83"/>
      <c r="X51" s="83"/>
      <c r="Y51" s="83"/>
    </row>
    <row r="52" spans="2:25" s="8" customFormat="1" ht="7.5" customHeight="1" x14ac:dyDescent="0.25">
      <c r="B52" s="7"/>
      <c r="C52" s="15"/>
      <c r="G52" s="14"/>
      <c r="L52" s="17"/>
      <c r="N52" s="17"/>
      <c r="O52" s="13"/>
      <c r="P52" s="17"/>
      <c r="R52" s="17"/>
      <c r="V52" s="83"/>
      <c r="W52" s="83"/>
      <c r="X52" s="83"/>
      <c r="Y52" s="83"/>
    </row>
    <row r="53" spans="2:25" s="8" customFormat="1" ht="15.75" customHeight="1" x14ac:dyDescent="0.25">
      <c r="B53" s="7"/>
      <c r="C53" s="15"/>
      <c r="E53" s="26" t="s">
        <v>29</v>
      </c>
      <c r="F53" s="8" t="s">
        <v>82</v>
      </c>
      <c r="G53" s="14"/>
      <c r="L53" s="27">
        <v>0</v>
      </c>
      <c r="N53" s="27">
        <v>0</v>
      </c>
      <c r="O53" s="13"/>
      <c r="P53" s="27"/>
      <c r="R53" s="27"/>
      <c r="V53" s="83"/>
      <c r="W53" s="83"/>
      <c r="X53" s="83"/>
      <c r="Y53" s="83"/>
    </row>
    <row r="54" spans="2:25" s="8" customFormat="1" ht="15.75" customHeight="1" x14ac:dyDescent="0.25">
      <c r="B54" s="7"/>
      <c r="C54" s="15"/>
      <c r="F54" s="8" t="s">
        <v>157</v>
      </c>
      <c r="G54" s="14"/>
      <c r="L54" s="10">
        <v>0</v>
      </c>
      <c r="N54" s="10">
        <v>0</v>
      </c>
      <c r="O54" s="13"/>
      <c r="P54" s="10"/>
      <c r="R54" s="10"/>
      <c r="V54" s="83"/>
      <c r="W54" s="83"/>
      <c r="X54" s="83"/>
      <c r="Y54" s="83"/>
    </row>
    <row r="55" spans="2:25" s="8" customFormat="1" ht="15.75" customHeight="1" x14ac:dyDescent="0.25">
      <c r="B55" s="7"/>
      <c r="C55" s="15"/>
      <c r="G55" s="14" t="s">
        <v>30</v>
      </c>
      <c r="L55" s="80">
        <v>0</v>
      </c>
      <c r="N55" s="80">
        <v>0</v>
      </c>
      <c r="O55" s="13"/>
      <c r="P55" s="80"/>
      <c r="R55" s="80"/>
      <c r="V55" s="83"/>
      <c r="W55" s="83"/>
      <c r="X55" s="83"/>
      <c r="Y55" s="83"/>
    </row>
    <row r="56" spans="2:25" s="8" customFormat="1" ht="15.75" customHeight="1" x14ac:dyDescent="0.25">
      <c r="B56" s="7"/>
      <c r="C56" s="15"/>
      <c r="F56" s="8" t="s">
        <v>31</v>
      </c>
      <c r="G56" s="14"/>
      <c r="L56" s="10">
        <v>8329.8264205085961</v>
      </c>
      <c r="N56" s="10">
        <v>13641.869154461097</v>
      </c>
      <c r="O56" s="13"/>
      <c r="P56" s="10"/>
      <c r="R56" s="10"/>
      <c r="V56" s="83"/>
      <c r="W56" s="83"/>
      <c r="X56" s="83"/>
      <c r="Y56" s="83"/>
    </row>
    <row r="57" spans="2:25" s="28" customFormat="1" ht="15.75" customHeight="1" x14ac:dyDescent="0.25">
      <c r="G57" s="14" t="s">
        <v>30</v>
      </c>
      <c r="L57" s="80">
        <v>1640.1312202173601</v>
      </c>
      <c r="N57" s="80">
        <v>5402.1759256233663</v>
      </c>
      <c r="O57" s="99"/>
      <c r="P57" s="80"/>
      <c r="R57" s="80"/>
      <c r="V57" s="154"/>
      <c r="W57" s="154"/>
      <c r="X57" s="154"/>
      <c r="Y57" s="154"/>
    </row>
    <row r="58" spans="2:25" s="8" customFormat="1" ht="9" customHeight="1" x14ac:dyDescent="0.25">
      <c r="B58" s="7"/>
      <c r="L58" s="10"/>
      <c r="N58" s="10"/>
      <c r="O58" s="13"/>
      <c r="P58" s="10"/>
      <c r="R58" s="10"/>
      <c r="V58" s="83"/>
      <c r="W58" s="83"/>
      <c r="X58" s="83"/>
      <c r="Y58" s="83"/>
    </row>
    <row r="59" spans="2:25" s="8" customFormat="1" ht="54.75" customHeight="1" x14ac:dyDescent="0.3">
      <c r="B59" s="2" t="s">
        <v>32</v>
      </c>
      <c r="C59" s="1" t="s">
        <v>33</v>
      </c>
      <c r="L59" s="17">
        <f>SUM(L60:L63)</f>
        <v>2253.3826978763177</v>
      </c>
      <c r="N59" s="17">
        <f>SUM(N60:N63)</f>
        <v>0</v>
      </c>
      <c r="O59" s="13"/>
      <c r="P59" s="17"/>
      <c r="R59" s="17"/>
      <c r="V59" s="83"/>
      <c r="W59" s="83"/>
      <c r="X59" s="83"/>
      <c r="Y59" s="83"/>
    </row>
    <row r="60" spans="2:25" s="8" customFormat="1" ht="12" x14ac:dyDescent="0.25">
      <c r="B60" s="7"/>
      <c r="E60" s="26" t="s">
        <v>29</v>
      </c>
      <c r="G60" s="64" t="s">
        <v>105</v>
      </c>
      <c r="H60" s="64"/>
      <c r="I60" s="64"/>
      <c r="J60" s="64"/>
      <c r="K60" s="64"/>
      <c r="L60" s="85">
        <v>0</v>
      </c>
      <c r="N60" s="85">
        <v>0</v>
      </c>
      <c r="O60" s="13"/>
      <c r="P60" s="85"/>
      <c r="R60" s="85"/>
      <c r="V60" s="83"/>
      <c r="W60" s="83"/>
      <c r="X60" s="83"/>
      <c r="Y60" s="83"/>
    </row>
    <row r="61" spans="2:25" s="8" customFormat="1" ht="12" x14ac:dyDescent="0.25">
      <c r="B61" s="7"/>
      <c r="G61" s="64" t="s">
        <v>75</v>
      </c>
      <c r="H61" s="64"/>
      <c r="I61" s="64"/>
      <c r="J61" s="64"/>
      <c r="K61" s="64"/>
      <c r="L61" s="85">
        <v>0</v>
      </c>
      <c r="N61" s="85">
        <v>0</v>
      </c>
      <c r="O61" s="13"/>
      <c r="P61" s="85"/>
      <c r="R61" s="85"/>
      <c r="V61" s="83"/>
      <c r="W61" s="83"/>
      <c r="X61" s="83"/>
      <c r="Y61" s="83"/>
    </row>
    <row r="62" spans="2:25" s="8" customFormat="1" ht="12" x14ac:dyDescent="0.25">
      <c r="B62" s="7"/>
      <c r="G62" s="64" t="s">
        <v>180</v>
      </c>
      <c r="H62" s="64"/>
      <c r="I62" s="64"/>
      <c r="J62" s="64"/>
      <c r="K62" s="64"/>
      <c r="L62" s="85">
        <v>0</v>
      </c>
      <c r="N62" s="85">
        <v>0</v>
      </c>
      <c r="O62" s="13"/>
      <c r="P62" s="85"/>
      <c r="R62" s="85"/>
      <c r="V62" s="83"/>
      <c r="W62" s="83"/>
      <c r="X62" s="83"/>
      <c r="Y62" s="83"/>
    </row>
    <row r="63" spans="2:25" s="8" customFormat="1" ht="12" x14ac:dyDescent="0.25">
      <c r="B63" s="7"/>
      <c r="G63" s="64" t="s">
        <v>31</v>
      </c>
      <c r="H63" s="64"/>
      <c r="I63" s="64"/>
      <c r="J63" s="64"/>
      <c r="K63" s="64"/>
      <c r="L63" s="85">
        <v>2253.3826978763177</v>
      </c>
      <c r="N63" s="66">
        <v>0</v>
      </c>
      <c r="O63" s="13"/>
      <c r="P63" s="85"/>
      <c r="R63" s="66"/>
      <c r="V63" s="83"/>
      <c r="W63" s="83"/>
      <c r="X63" s="83"/>
      <c r="Y63" s="83"/>
    </row>
    <row r="64" spans="2:25" s="8" customFormat="1" ht="12" x14ac:dyDescent="0.25">
      <c r="B64" s="7"/>
      <c r="G64" s="64"/>
      <c r="H64" s="64"/>
      <c r="I64" s="64"/>
      <c r="J64" s="64"/>
      <c r="K64" s="64"/>
      <c r="L64" s="85"/>
      <c r="N64" s="66"/>
      <c r="O64" s="13"/>
      <c r="P64" s="85"/>
      <c r="R64" s="66"/>
      <c r="V64" s="83"/>
      <c r="W64" s="83"/>
      <c r="X64" s="83"/>
      <c r="Y64" s="83"/>
    </row>
    <row r="65" spans="1:25" x14ac:dyDescent="0.3">
      <c r="G65" s="64"/>
      <c r="H65" s="64"/>
      <c r="I65" s="64"/>
      <c r="J65" s="64"/>
      <c r="K65" s="64"/>
      <c r="L65" s="85"/>
      <c r="N65" s="66"/>
      <c r="O65" s="8"/>
      <c r="P65" s="85"/>
      <c r="R65" s="66"/>
      <c r="V65" s="83"/>
      <c r="W65" s="83"/>
      <c r="X65" s="83"/>
      <c r="Y65" s="83"/>
    </row>
    <row r="66" spans="1:25" x14ac:dyDescent="0.3">
      <c r="G66" s="64"/>
      <c r="H66" s="64"/>
      <c r="I66" s="64"/>
      <c r="J66" s="64"/>
      <c r="K66" s="64"/>
      <c r="L66" s="85"/>
      <c r="N66" s="66"/>
      <c r="O66" s="8"/>
      <c r="P66" s="85"/>
      <c r="R66" s="66"/>
      <c r="V66" s="83"/>
      <c r="W66" s="83"/>
      <c r="X66" s="83"/>
      <c r="Y66" s="83"/>
    </row>
    <row r="67" spans="1:25" x14ac:dyDescent="0.3">
      <c r="G67" s="64"/>
      <c r="H67" s="64"/>
      <c r="I67" s="64"/>
      <c r="J67" s="64"/>
      <c r="K67" s="64"/>
      <c r="L67" s="85"/>
      <c r="N67" s="66"/>
      <c r="O67" s="8"/>
      <c r="P67" s="85"/>
      <c r="R67" s="66"/>
      <c r="V67" s="83"/>
      <c r="W67" s="83"/>
      <c r="X67" s="83"/>
      <c r="Y67" s="83"/>
    </row>
    <row r="68" spans="1:25" x14ac:dyDescent="0.3">
      <c r="A68" s="18" t="s">
        <v>76</v>
      </c>
      <c r="N68" s="48" t="s">
        <v>1</v>
      </c>
      <c r="O68" s="8"/>
      <c r="R68" s="48"/>
      <c r="V68" s="83"/>
      <c r="W68" s="83"/>
      <c r="X68" s="83"/>
      <c r="Y68" s="83"/>
    </row>
    <row r="69" spans="1:25" x14ac:dyDescent="0.3">
      <c r="V69" s="83"/>
      <c r="W69" s="83"/>
      <c r="X69" s="83"/>
      <c r="Y69" s="83"/>
    </row>
    <row r="70" spans="1:25" x14ac:dyDescent="0.3">
      <c r="A70" s="14"/>
      <c r="C70" s="61" t="str">
        <f>C3</f>
        <v>as at end</v>
      </c>
      <c r="D70" s="60">
        <v>42398</v>
      </c>
      <c r="L70" s="75" t="s">
        <v>2</v>
      </c>
      <c r="N70" s="75" t="s">
        <v>3</v>
      </c>
      <c r="O70" s="8"/>
      <c r="P70" s="75"/>
      <c r="R70" s="75"/>
      <c r="V70" s="83"/>
      <c r="W70" s="83"/>
      <c r="X70" s="83"/>
      <c r="Y70" s="83"/>
    </row>
    <row r="71" spans="1:25" x14ac:dyDescent="0.3">
      <c r="V71" s="83"/>
      <c r="W71" s="83"/>
      <c r="X71" s="83"/>
      <c r="Y71" s="83"/>
    </row>
    <row r="72" spans="1:25" x14ac:dyDescent="0.3">
      <c r="B72" s="29">
        <v>1</v>
      </c>
      <c r="C72" s="21" t="s">
        <v>34</v>
      </c>
      <c r="I72" s="15" t="s">
        <v>35</v>
      </c>
      <c r="J72" s="13"/>
      <c r="K72" s="13"/>
      <c r="L72" s="79">
        <v>0</v>
      </c>
      <c r="N72" s="79">
        <v>-12556.825449850001</v>
      </c>
      <c r="O72" s="8"/>
      <c r="P72" s="79"/>
      <c r="R72" s="79"/>
      <c r="V72" s="83"/>
      <c r="W72" s="83"/>
      <c r="X72" s="83"/>
      <c r="Y72" s="83"/>
    </row>
    <row r="73" spans="1:25" x14ac:dyDescent="0.3">
      <c r="C73" s="15"/>
      <c r="D73" s="14"/>
      <c r="I73" s="13"/>
      <c r="O73" s="8"/>
      <c r="V73" s="83"/>
      <c r="W73" s="83"/>
      <c r="X73" s="83"/>
      <c r="Y73" s="83"/>
    </row>
    <row r="74" spans="1:25" x14ac:dyDescent="0.3">
      <c r="I74" s="8" t="s">
        <v>29</v>
      </c>
      <c r="J74" s="31" t="s">
        <v>36</v>
      </c>
      <c r="K74" s="31"/>
      <c r="L74" s="10">
        <v>0</v>
      </c>
      <c r="N74" s="10">
        <v>-4783.7344642999997</v>
      </c>
      <c r="O74" s="8"/>
      <c r="V74" s="83"/>
      <c r="W74" s="83"/>
      <c r="X74" s="83"/>
      <c r="Y74" s="83"/>
    </row>
    <row r="75" spans="1:25" x14ac:dyDescent="0.3">
      <c r="I75" s="13"/>
      <c r="J75" s="32" t="s">
        <v>37</v>
      </c>
      <c r="K75" s="32"/>
      <c r="L75" s="10">
        <v>0</v>
      </c>
      <c r="N75" s="10">
        <v>-6399.5047318799998</v>
      </c>
      <c r="O75" s="8"/>
      <c r="V75" s="83"/>
      <c r="W75" s="83"/>
      <c r="X75" s="83"/>
      <c r="Y75" s="83"/>
    </row>
    <row r="76" spans="1:25" x14ac:dyDescent="0.3">
      <c r="I76" s="13"/>
      <c r="J76" s="31" t="s">
        <v>38</v>
      </c>
      <c r="K76" s="31"/>
      <c r="L76" s="10">
        <v>0</v>
      </c>
      <c r="N76" s="10">
        <v>-1373.5862536700001</v>
      </c>
      <c r="O76" s="8"/>
      <c r="V76" s="83"/>
      <c r="W76" s="83"/>
      <c r="X76" s="83"/>
      <c r="Y76" s="83"/>
    </row>
    <row r="77" spans="1:25" ht="12.75" customHeight="1" x14ac:dyDescent="0.3">
      <c r="L77" s="27"/>
      <c r="N77" s="27"/>
      <c r="O77" s="8"/>
      <c r="P77" s="27"/>
      <c r="R77" s="27"/>
      <c r="V77" s="83"/>
      <c r="W77" s="83"/>
      <c r="X77" s="83"/>
      <c r="Y77" s="83"/>
    </row>
    <row r="78" spans="1:25" x14ac:dyDescent="0.3">
      <c r="B78" s="29">
        <v>2</v>
      </c>
      <c r="C78" s="21" t="s">
        <v>39</v>
      </c>
      <c r="I78" s="13"/>
      <c r="J78" s="13"/>
      <c r="K78" s="13"/>
      <c r="O78" s="8"/>
      <c r="V78" s="83"/>
      <c r="W78" s="83"/>
      <c r="X78" s="83"/>
      <c r="Y78" s="83"/>
    </row>
    <row r="79" spans="1:25" x14ac:dyDescent="0.3">
      <c r="B79" s="29"/>
      <c r="C79" s="21" t="s">
        <v>40</v>
      </c>
      <c r="I79" s="13"/>
      <c r="J79" s="13"/>
      <c r="K79" s="13"/>
      <c r="L79" s="79">
        <f>UK_Gov_Short+UK_Gov_Long</f>
        <v>-12286.715894796234</v>
      </c>
      <c r="N79" s="79">
        <v>-8147.4305823127188</v>
      </c>
      <c r="O79" s="8"/>
      <c r="P79" s="79"/>
      <c r="R79" s="79"/>
      <c r="V79" s="83"/>
      <c r="W79" s="83"/>
      <c r="X79" s="83"/>
      <c r="Y79" s="83"/>
    </row>
    <row r="80" spans="1:25" ht="12.75" customHeight="1" x14ac:dyDescent="0.3">
      <c r="B80" s="29"/>
      <c r="C80" s="21" t="s">
        <v>41</v>
      </c>
      <c r="D80" s="14"/>
      <c r="I80" s="13"/>
      <c r="J80" s="13"/>
      <c r="K80" s="13"/>
      <c r="O80" s="8"/>
      <c r="V80" s="83"/>
      <c r="W80" s="83"/>
      <c r="X80" s="83"/>
      <c r="Y80" s="83"/>
    </row>
    <row r="81" spans="2:25" s="8" customFormat="1" ht="13.2" x14ac:dyDescent="0.25">
      <c r="B81" s="7"/>
      <c r="C81" s="8" t="s">
        <v>8</v>
      </c>
      <c r="D81" s="8" t="s">
        <v>42</v>
      </c>
      <c r="I81" s="15" t="s">
        <v>35</v>
      </c>
      <c r="J81" s="13"/>
      <c r="K81" s="13"/>
      <c r="L81" s="79">
        <v>-17378.29382235567</v>
      </c>
      <c r="N81" s="79">
        <v>-8527.5898637541159</v>
      </c>
      <c r="P81" s="79"/>
      <c r="R81" s="79"/>
      <c r="V81" s="83"/>
      <c r="W81" s="83"/>
      <c r="X81" s="83"/>
      <c r="Y81" s="83"/>
    </row>
    <row r="82" spans="2:25" s="8" customFormat="1" ht="9" customHeight="1" x14ac:dyDescent="0.25">
      <c r="B82" s="7"/>
      <c r="I82" s="13"/>
      <c r="L82" s="10"/>
      <c r="N82" s="10"/>
      <c r="P82" s="10"/>
      <c r="R82" s="10"/>
      <c r="V82" s="83"/>
      <c r="W82" s="83"/>
      <c r="X82" s="83"/>
      <c r="Y82" s="83"/>
    </row>
    <row r="83" spans="2:25" s="8" customFormat="1" ht="12" x14ac:dyDescent="0.25">
      <c r="I83" s="8" t="s">
        <v>29</v>
      </c>
      <c r="J83" s="31" t="s">
        <v>36</v>
      </c>
      <c r="K83" s="31"/>
      <c r="L83" s="10">
        <v>-1740.865796475654</v>
      </c>
      <c r="N83" s="10">
        <v>-1381.9490685613239</v>
      </c>
      <c r="P83" s="10"/>
      <c r="R83" s="10"/>
      <c r="V83" s="83"/>
      <c r="W83" s="83"/>
      <c r="X83" s="83"/>
      <c r="Y83" s="83"/>
    </row>
    <row r="84" spans="2:25" s="8" customFormat="1" ht="12" x14ac:dyDescent="0.25">
      <c r="I84" s="13"/>
      <c r="J84" s="32" t="s">
        <v>37</v>
      </c>
      <c r="K84" s="32"/>
      <c r="L84" s="10">
        <v>-4786.1376850315173</v>
      </c>
      <c r="N84" s="10">
        <v>-2217.858137766681</v>
      </c>
      <c r="P84" s="10"/>
      <c r="R84" s="10"/>
      <c r="V84" s="83"/>
      <c r="W84" s="83"/>
      <c r="X84" s="83"/>
      <c r="Y84" s="83"/>
    </row>
    <row r="85" spans="2:25" s="8" customFormat="1" ht="12" x14ac:dyDescent="0.25">
      <c r="I85" s="13"/>
      <c r="J85" s="31" t="s">
        <v>38</v>
      </c>
      <c r="K85" s="31"/>
      <c r="L85" s="10">
        <v>-10851.2903408485</v>
      </c>
      <c r="N85" s="10">
        <v>-4927.7826574261117</v>
      </c>
      <c r="P85" s="10"/>
      <c r="R85" s="10"/>
      <c r="V85" s="83"/>
      <c r="W85" s="83"/>
      <c r="X85" s="83"/>
      <c r="Y85" s="83"/>
    </row>
    <row r="86" spans="2:25" s="8" customFormat="1" ht="13.5" customHeight="1" x14ac:dyDescent="0.25">
      <c r="I86" s="13"/>
      <c r="J86" s="31"/>
      <c r="K86" s="31"/>
      <c r="L86" s="10"/>
      <c r="N86" s="10"/>
      <c r="P86" s="10"/>
      <c r="R86" s="10"/>
      <c r="V86" s="83"/>
      <c r="W86" s="83"/>
      <c r="X86" s="83"/>
      <c r="Y86" s="83"/>
    </row>
    <row r="87" spans="2:25" s="8" customFormat="1" ht="13.2" x14ac:dyDescent="0.25">
      <c r="C87" s="8" t="s">
        <v>20</v>
      </c>
      <c r="D87" s="8" t="s">
        <v>43</v>
      </c>
      <c r="I87" s="15" t="s">
        <v>44</v>
      </c>
      <c r="J87" s="13"/>
      <c r="K87" s="13"/>
      <c r="L87" s="79">
        <v>5091.5779275594368</v>
      </c>
      <c r="N87" s="79">
        <v>380.15928144139804</v>
      </c>
      <c r="P87" s="79"/>
      <c r="R87" s="79"/>
      <c r="V87" s="83"/>
      <c r="W87" s="83"/>
      <c r="X87" s="83"/>
      <c r="Y87" s="83"/>
    </row>
    <row r="88" spans="2:25" s="8" customFormat="1" ht="9" customHeight="1" x14ac:dyDescent="0.2">
      <c r="I88" s="13"/>
      <c r="L88" s="10"/>
      <c r="N88" s="10"/>
      <c r="P88" s="10"/>
      <c r="R88" s="10"/>
      <c r="V88" s="83"/>
      <c r="W88" s="83"/>
      <c r="X88" s="83"/>
      <c r="Y88" s="83"/>
    </row>
    <row r="89" spans="2:25" s="8" customFormat="1" ht="12" x14ac:dyDescent="0.25">
      <c r="I89" s="8" t="s">
        <v>29</v>
      </c>
      <c r="J89" s="31" t="s">
        <v>36</v>
      </c>
      <c r="K89" s="31"/>
      <c r="L89" s="10">
        <v>546.36407379705099</v>
      </c>
      <c r="N89" s="10">
        <v>357.15928144139804</v>
      </c>
      <c r="P89" s="10"/>
      <c r="R89" s="10"/>
      <c r="V89" s="83"/>
      <c r="W89" s="83"/>
      <c r="X89" s="83"/>
      <c r="Y89" s="83"/>
    </row>
    <row r="90" spans="2:25" s="8" customFormat="1" ht="12" x14ac:dyDescent="0.25">
      <c r="I90" s="13"/>
      <c r="J90" s="32" t="s">
        <v>37</v>
      </c>
      <c r="K90" s="32"/>
      <c r="L90" s="10">
        <v>885.16467499999999</v>
      </c>
      <c r="N90" s="10">
        <v>23</v>
      </c>
      <c r="P90" s="10"/>
      <c r="R90" s="10"/>
      <c r="V90" s="83"/>
      <c r="W90" s="83"/>
      <c r="X90" s="83"/>
      <c r="Y90" s="83"/>
    </row>
    <row r="91" spans="2:25" s="8" customFormat="1" ht="12" x14ac:dyDescent="0.25">
      <c r="I91" s="13"/>
      <c r="J91" s="31" t="s">
        <v>38</v>
      </c>
      <c r="K91" s="31"/>
      <c r="L91" s="10">
        <v>3660.049178762386</v>
      </c>
      <c r="N91" s="10">
        <v>0</v>
      </c>
      <c r="P91" s="10"/>
      <c r="R91" s="10"/>
      <c r="V91" s="83"/>
      <c r="W91" s="83"/>
      <c r="X91" s="83"/>
      <c r="Y91" s="83"/>
    </row>
    <row r="92" spans="2:25" s="8" customFormat="1" ht="12" customHeight="1" x14ac:dyDescent="0.2">
      <c r="I92" s="13"/>
      <c r="J92" s="13"/>
      <c r="K92" s="13"/>
      <c r="L92" s="10"/>
      <c r="N92" s="10"/>
      <c r="P92" s="10"/>
      <c r="R92" s="10"/>
      <c r="V92" s="83"/>
      <c r="W92" s="83"/>
      <c r="X92" s="83"/>
      <c r="Y92" s="83"/>
    </row>
    <row r="93" spans="2:25" s="8" customFormat="1" ht="13.2" x14ac:dyDescent="0.25">
      <c r="B93" s="29">
        <v>3</v>
      </c>
      <c r="C93" s="21" t="s">
        <v>121</v>
      </c>
      <c r="L93" s="79">
        <v>-14778.832859927323</v>
      </c>
      <c r="N93" s="79">
        <v>0</v>
      </c>
      <c r="P93" s="79"/>
      <c r="R93" s="79"/>
      <c r="V93" s="83"/>
      <c r="W93" s="83"/>
      <c r="X93" s="83"/>
      <c r="Y93" s="83"/>
    </row>
    <row r="94" spans="2:25" s="8" customFormat="1" ht="35.25" customHeight="1" x14ac:dyDescent="0.25">
      <c r="C94" s="8" t="s">
        <v>122</v>
      </c>
      <c r="I94" s="15" t="s">
        <v>44</v>
      </c>
      <c r="J94" s="13"/>
      <c r="K94" s="13"/>
      <c r="L94" s="17">
        <v>-14778.832859927323</v>
      </c>
      <c r="N94" s="17">
        <v>0</v>
      </c>
      <c r="P94" s="17"/>
      <c r="R94" s="17"/>
      <c r="V94" s="83"/>
      <c r="W94" s="83"/>
      <c r="X94" s="83"/>
      <c r="Y94" s="83"/>
    </row>
    <row r="95" spans="2:25" s="8" customFormat="1" ht="18.75" customHeight="1" x14ac:dyDescent="0.25">
      <c r="I95" s="8" t="s">
        <v>29</v>
      </c>
      <c r="J95" s="31" t="s">
        <v>36</v>
      </c>
      <c r="L95" s="10">
        <v>-10808.549539757099</v>
      </c>
      <c r="N95" s="10">
        <v>0</v>
      </c>
      <c r="P95" s="10"/>
      <c r="R95" s="10"/>
      <c r="V95" s="83"/>
      <c r="W95" s="83"/>
      <c r="X95" s="83"/>
      <c r="Y95" s="83"/>
    </row>
    <row r="96" spans="2:25" s="8" customFormat="1" ht="12" x14ac:dyDescent="0.25">
      <c r="J96" s="32" t="s">
        <v>37</v>
      </c>
      <c r="L96" s="10">
        <v>-2832.661470040443</v>
      </c>
      <c r="N96" s="10">
        <v>0</v>
      </c>
      <c r="P96" s="10"/>
      <c r="R96" s="10"/>
      <c r="V96" s="83"/>
      <c r="W96" s="83"/>
      <c r="X96" s="83"/>
      <c r="Y96" s="83"/>
    </row>
    <row r="97" spans="1:25" x14ac:dyDescent="0.3">
      <c r="B97" s="8"/>
      <c r="J97" s="31" t="s">
        <v>38</v>
      </c>
      <c r="L97" s="10">
        <v>-1137.6218501297792</v>
      </c>
      <c r="M97" s="8"/>
      <c r="N97" s="10">
        <v>0</v>
      </c>
      <c r="O97" s="8"/>
      <c r="Q97" s="8"/>
      <c r="V97" s="83"/>
      <c r="W97" s="83"/>
      <c r="X97" s="83"/>
      <c r="Y97" s="83"/>
    </row>
    <row r="98" spans="1:25" ht="9" customHeight="1" x14ac:dyDescent="0.3">
      <c r="M98" s="8"/>
      <c r="O98" s="8"/>
      <c r="Q98" s="8"/>
      <c r="V98" s="83"/>
      <c r="W98" s="83"/>
      <c r="X98" s="83"/>
      <c r="Y98" s="83"/>
    </row>
    <row r="99" spans="1:25" x14ac:dyDescent="0.3">
      <c r="C99" s="8" t="s">
        <v>123</v>
      </c>
      <c r="H99" s="22"/>
      <c r="I99" s="15" t="s">
        <v>44</v>
      </c>
      <c r="J99" s="13"/>
      <c r="K99" s="13"/>
      <c r="L99" s="17">
        <v>0</v>
      </c>
      <c r="M99" s="8"/>
      <c r="N99" s="17">
        <v>0</v>
      </c>
      <c r="O99" s="8"/>
      <c r="P99" s="17"/>
      <c r="Q99" s="8"/>
      <c r="R99" s="17"/>
      <c r="V99" s="83"/>
      <c r="W99" s="83"/>
      <c r="X99" s="83"/>
      <c r="Y99" s="83"/>
    </row>
    <row r="100" spans="1:25" ht="19.5" customHeight="1" x14ac:dyDescent="0.3">
      <c r="B100" s="8"/>
      <c r="I100" s="8" t="s">
        <v>29</v>
      </c>
      <c r="J100" s="31" t="s">
        <v>36</v>
      </c>
      <c r="L100" s="10">
        <v>0</v>
      </c>
      <c r="M100" s="8"/>
      <c r="N100" s="10">
        <v>0</v>
      </c>
      <c r="O100" s="8"/>
      <c r="Q100" s="8"/>
      <c r="V100" s="83"/>
      <c r="W100" s="83"/>
      <c r="X100" s="83"/>
      <c r="Y100" s="83"/>
    </row>
    <row r="101" spans="1:25" x14ac:dyDescent="0.3">
      <c r="J101" s="32" t="s">
        <v>37</v>
      </c>
      <c r="L101" s="10">
        <v>0</v>
      </c>
      <c r="M101" s="8"/>
      <c r="N101" s="10">
        <v>0</v>
      </c>
      <c r="O101" s="8"/>
      <c r="Q101" s="8"/>
      <c r="V101" s="83"/>
      <c r="W101" s="83"/>
      <c r="X101" s="83"/>
      <c r="Y101" s="83"/>
    </row>
    <row r="102" spans="1:25" x14ac:dyDescent="0.3">
      <c r="A102" s="34"/>
      <c r="B102" s="13"/>
      <c r="C102" s="13"/>
      <c r="D102" s="13"/>
      <c r="E102" s="13"/>
      <c r="F102" s="13"/>
      <c r="G102" s="13"/>
      <c r="H102" s="13"/>
      <c r="J102" s="31" t="s">
        <v>38</v>
      </c>
      <c r="L102" s="10">
        <v>0</v>
      </c>
      <c r="M102" s="8"/>
      <c r="N102" s="10">
        <v>0</v>
      </c>
      <c r="O102" s="8"/>
      <c r="Q102" s="8"/>
      <c r="V102" s="83"/>
      <c r="W102" s="83"/>
      <c r="X102" s="83"/>
      <c r="Y102" s="83"/>
    </row>
    <row r="103" spans="1:25" x14ac:dyDescent="0.3">
      <c r="A103" s="34"/>
      <c r="B103" s="13"/>
      <c r="C103" s="13"/>
      <c r="D103" s="13"/>
      <c r="E103" s="13"/>
      <c r="F103" s="13"/>
      <c r="G103" s="13"/>
      <c r="H103" s="13"/>
      <c r="J103" s="31"/>
      <c r="M103" s="8"/>
      <c r="O103" s="8"/>
      <c r="Q103" s="8"/>
      <c r="V103" s="83"/>
      <c r="W103" s="83"/>
      <c r="X103" s="83"/>
      <c r="Y103" s="83"/>
    </row>
    <row r="104" spans="1:25" x14ac:dyDescent="0.3">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3">
      <c r="A105" s="34"/>
      <c r="B105" s="13"/>
      <c r="I105" s="8" t="s">
        <v>29</v>
      </c>
      <c r="J105" s="31" t="s">
        <v>36</v>
      </c>
      <c r="L105" s="10">
        <v>0</v>
      </c>
      <c r="M105" s="8"/>
      <c r="N105" s="10">
        <v>0</v>
      </c>
      <c r="O105" s="8"/>
      <c r="Q105" s="8"/>
      <c r="V105" s="83"/>
      <c r="W105" s="83"/>
      <c r="X105" s="83"/>
      <c r="Y105" s="83"/>
    </row>
    <row r="106" spans="1:25" x14ac:dyDescent="0.3">
      <c r="A106" s="34"/>
      <c r="B106" s="13"/>
      <c r="J106" s="32" t="s">
        <v>37</v>
      </c>
      <c r="L106" s="10">
        <v>0</v>
      </c>
      <c r="M106" s="8"/>
      <c r="N106" s="10">
        <v>0</v>
      </c>
      <c r="O106" s="8"/>
      <c r="Q106" s="8"/>
      <c r="V106" s="83"/>
      <c r="W106" s="83"/>
      <c r="X106" s="83"/>
      <c r="Y106" s="83"/>
    </row>
    <row r="107" spans="1:25" x14ac:dyDescent="0.3">
      <c r="A107" s="34"/>
      <c r="B107" s="13"/>
      <c r="J107" s="31" t="s">
        <v>38</v>
      </c>
      <c r="L107" s="10">
        <v>0</v>
      </c>
      <c r="M107" s="8"/>
      <c r="N107" s="10">
        <v>0</v>
      </c>
      <c r="O107" s="8"/>
      <c r="Q107" s="8"/>
      <c r="V107" s="83"/>
      <c r="W107" s="83"/>
      <c r="X107" s="83"/>
      <c r="Y107" s="83"/>
    </row>
    <row r="108" spans="1:25" x14ac:dyDescent="0.3">
      <c r="A108" s="34"/>
      <c r="B108" s="13"/>
      <c r="M108" s="8"/>
      <c r="O108" s="8"/>
      <c r="Q108" s="8"/>
      <c r="V108" s="83"/>
      <c r="W108" s="83"/>
      <c r="X108" s="83"/>
      <c r="Y108" s="83"/>
    </row>
    <row r="109" spans="1:25" x14ac:dyDescent="0.3">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3">
      <c r="A110" s="34"/>
      <c r="B110" s="13"/>
      <c r="I110" s="8" t="s">
        <v>29</v>
      </c>
      <c r="J110" s="31" t="s">
        <v>36</v>
      </c>
      <c r="L110" s="10">
        <v>0</v>
      </c>
      <c r="M110" s="8"/>
      <c r="N110" s="10">
        <v>0</v>
      </c>
      <c r="O110" s="8"/>
      <c r="Q110" s="8"/>
      <c r="V110" s="83"/>
      <c r="W110" s="83"/>
      <c r="X110" s="83"/>
      <c r="Y110" s="83"/>
    </row>
    <row r="111" spans="1:25" x14ac:dyDescent="0.3">
      <c r="A111" s="34"/>
      <c r="B111" s="13"/>
      <c r="J111" s="32" t="s">
        <v>37</v>
      </c>
      <c r="L111" s="10">
        <v>0</v>
      </c>
      <c r="M111" s="8"/>
      <c r="N111" s="10">
        <v>0</v>
      </c>
      <c r="O111" s="8"/>
      <c r="Q111" s="8"/>
      <c r="V111" s="83"/>
      <c r="W111" s="83"/>
      <c r="X111" s="83"/>
      <c r="Y111" s="83"/>
    </row>
    <row r="112" spans="1:25" x14ac:dyDescent="0.3">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3">
      <c r="B113" s="18" t="s">
        <v>45</v>
      </c>
      <c r="L113" s="17">
        <f>UK_Gov_FCLS+UK_Gov_Short_Long+UK_Gov_FCA_Other</f>
        <v>-27065.548754723557</v>
      </c>
      <c r="N113" s="17">
        <v>-20704.256032162721</v>
      </c>
      <c r="O113" s="8"/>
      <c r="P113" s="17"/>
      <c r="R113" s="17"/>
      <c r="V113" s="83"/>
      <c r="W113" s="83"/>
      <c r="X113" s="83"/>
      <c r="Y113" s="83"/>
    </row>
    <row r="114" spans="1:25" x14ac:dyDescent="0.3">
      <c r="B114" s="18"/>
      <c r="L114" s="79"/>
      <c r="N114" s="79"/>
      <c r="O114" s="8"/>
      <c r="P114" s="79"/>
      <c r="R114" s="79"/>
      <c r="V114" s="83"/>
      <c r="W114" s="83"/>
      <c r="X114" s="83"/>
      <c r="Y114" s="83"/>
    </row>
    <row r="115" spans="1:25" x14ac:dyDescent="0.3">
      <c r="B115" s="1"/>
      <c r="O115" s="8"/>
      <c r="V115" s="83"/>
      <c r="W115" s="83"/>
      <c r="X115" s="83"/>
      <c r="Y115" s="83"/>
    </row>
    <row r="116" spans="1:25" x14ac:dyDescent="0.3">
      <c r="B116" s="8"/>
      <c r="O116" s="8"/>
      <c r="V116" s="83"/>
      <c r="W116" s="83"/>
      <c r="X116" s="83"/>
      <c r="Y116" s="83"/>
    </row>
    <row r="117" spans="1:25" ht="17.25" customHeight="1" x14ac:dyDescent="0.3">
      <c r="B117" s="8"/>
      <c r="O117" s="8"/>
      <c r="V117" s="83"/>
      <c r="W117" s="83"/>
      <c r="X117" s="83"/>
      <c r="Y117" s="83"/>
    </row>
    <row r="118" spans="1:25" x14ac:dyDescent="0.3">
      <c r="A118" s="18" t="s">
        <v>78</v>
      </c>
      <c r="B118" s="8"/>
      <c r="O118" s="8"/>
      <c r="V118" s="83"/>
      <c r="W118" s="83"/>
      <c r="X118" s="83"/>
      <c r="Y118" s="83"/>
    </row>
    <row r="119" spans="1:25" x14ac:dyDescent="0.3">
      <c r="V119" s="83"/>
      <c r="W119" s="83"/>
      <c r="X119" s="83"/>
      <c r="Y119" s="83"/>
    </row>
    <row r="120" spans="1:25" x14ac:dyDescent="0.3">
      <c r="A120" s="14"/>
      <c r="B120" s="14"/>
      <c r="C120" s="61" t="str">
        <f>C3</f>
        <v>as at end</v>
      </c>
      <c r="D120" s="60">
        <v>42398</v>
      </c>
      <c r="I120" s="49" t="str">
        <f>J2</f>
        <v>US$ millions</v>
      </c>
      <c r="L120" s="75" t="s">
        <v>2</v>
      </c>
      <c r="N120" s="75" t="s">
        <v>3</v>
      </c>
      <c r="O120" s="8"/>
      <c r="P120" s="75"/>
      <c r="R120" s="75"/>
      <c r="V120" s="83"/>
      <c r="W120" s="83"/>
      <c r="X120" s="83"/>
      <c r="Y120" s="83"/>
    </row>
    <row r="121" spans="1:25" x14ac:dyDescent="0.3">
      <c r="I121" s="15"/>
      <c r="J121" s="15"/>
      <c r="K121" s="15"/>
      <c r="L121" s="11"/>
      <c r="N121" s="11"/>
      <c r="O121" s="8"/>
      <c r="P121" s="11"/>
      <c r="R121" s="11"/>
      <c r="V121" s="83"/>
      <c r="W121" s="83"/>
      <c r="X121" s="83"/>
      <c r="Y121" s="83"/>
    </row>
    <row r="122" spans="1:25" x14ac:dyDescent="0.3">
      <c r="B122" s="29">
        <v>1</v>
      </c>
      <c r="C122" s="36" t="s">
        <v>46</v>
      </c>
      <c r="I122" s="13"/>
      <c r="J122" s="13"/>
      <c r="K122" s="13"/>
      <c r="L122" s="79">
        <v>0</v>
      </c>
      <c r="N122" s="79">
        <v>0</v>
      </c>
      <c r="O122" s="8"/>
      <c r="P122" s="79"/>
      <c r="R122" s="79"/>
      <c r="V122" s="83"/>
      <c r="W122" s="83"/>
      <c r="X122" s="83"/>
      <c r="Y122" s="83"/>
    </row>
    <row r="123" spans="1:25" x14ac:dyDescent="0.3">
      <c r="I123" s="13"/>
      <c r="J123" s="13"/>
      <c r="K123" s="13"/>
      <c r="O123" s="8"/>
      <c r="V123" s="83"/>
      <c r="W123" s="83"/>
      <c r="X123" s="83"/>
      <c r="Y123" s="83"/>
    </row>
    <row r="124" spans="1:25" x14ac:dyDescent="0.3">
      <c r="C124" s="8" t="s">
        <v>8</v>
      </c>
      <c r="D124" s="8" t="s">
        <v>47</v>
      </c>
      <c r="I124" s="13"/>
      <c r="J124" s="13"/>
      <c r="K124" s="13"/>
      <c r="L124" s="12">
        <v>0</v>
      </c>
      <c r="N124" s="12">
        <v>0</v>
      </c>
      <c r="O124" s="8"/>
      <c r="P124" s="12"/>
      <c r="R124" s="12"/>
      <c r="V124" s="83"/>
      <c r="W124" s="83"/>
      <c r="X124" s="83"/>
      <c r="Y124" s="83"/>
    </row>
    <row r="125" spans="1:25" x14ac:dyDescent="0.3">
      <c r="C125" s="8" t="s">
        <v>20</v>
      </c>
      <c r="D125" s="8" t="s">
        <v>48</v>
      </c>
      <c r="I125" s="87"/>
      <c r="J125" s="13"/>
      <c r="K125" s="13"/>
      <c r="L125" s="12">
        <v>0</v>
      </c>
      <c r="N125" s="12">
        <v>0</v>
      </c>
      <c r="O125" s="8"/>
      <c r="P125" s="12"/>
      <c r="R125" s="12"/>
      <c r="V125" s="83"/>
      <c r="W125" s="83"/>
      <c r="X125" s="83"/>
      <c r="Y125" s="83"/>
    </row>
    <row r="126" spans="1:25" x14ac:dyDescent="0.3">
      <c r="I126" s="13"/>
      <c r="J126" s="13"/>
      <c r="K126" s="13"/>
      <c r="O126" s="8"/>
      <c r="V126" s="83"/>
      <c r="W126" s="83"/>
      <c r="X126" s="83"/>
      <c r="Y126" s="83"/>
    </row>
    <row r="127" spans="1:25" x14ac:dyDescent="0.3">
      <c r="I127" s="13"/>
      <c r="J127" s="13"/>
      <c r="K127" s="13"/>
      <c r="O127" s="8"/>
      <c r="V127" s="83"/>
      <c r="W127" s="83"/>
      <c r="X127" s="83"/>
      <c r="Y127" s="83"/>
    </row>
    <row r="128" spans="1:25" x14ac:dyDescent="0.3">
      <c r="B128" s="29">
        <v>2</v>
      </c>
      <c r="C128" s="21" t="s">
        <v>49</v>
      </c>
      <c r="I128" s="13"/>
      <c r="J128" s="13"/>
      <c r="K128" s="13"/>
      <c r="L128" s="79">
        <v>0</v>
      </c>
      <c r="N128" s="79">
        <v>0</v>
      </c>
      <c r="O128" s="8"/>
      <c r="P128" s="79"/>
      <c r="R128" s="79"/>
      <c r="V128" s="83"/>
      <c r="W128" s="83"/>
      <c r="X128" s="83"/>
      <c r="Y128" s="83"/>
    </row>
    <row r="129" spans="1:25" x14ac:dyDescent="0.3">
      <c r="B129" s="29"/>
      <c r="C129" s="21" t="s">
        <v>41</v>
      </c>
      <c r="G129" s="14"/>
      <c r="I129" s="13"/>
      <c r="J129" s="13"/>
      <c r="K129" s="13"/>
      <c r="V129" s="83"/>
      <c r="W129" s="83"/>
      <c r="X129" s="83"/>
      <c r="Y129" s="83"/>
    </row>
    <row r="130" spans="1:25" x14ac:dyDescent="0.3">
      <c r="I130" s="13"/>
      <c r="J130" s="13"/>
      <c r="K130" s="13"/>
      <c r="V130" s="83"/>
      <c r="W130" s="83"/>
      <c r="X130" s="83"/>
      <c r="Y130" s="83"/>
    </row>
    <row r="131" spans="1:25" x14ac:dyDescent="0.3">
      <c r="B131" s="29">
        <v>3</v>
      </c>
      <c r="C131" s="21" t="s">
        <v>50</v>
      </c>
      <c r="J131" s="87" t="s">
        <v>51</v>
      </c>
      <c r="K131" s="87"/>
      <c r="L131" s="79">
        <v>0</v>
      </c>
      <c r="N131" s="79">
        <v>0</v>
      </c>
      <c r="P131" s="79"/>
      <c r="R131" s="79"/>
      <c r="V131" s="83"/>
      <c r="W131" s="83"/>
      <c r="X131" s="83"/>
      <c r="Y131" s="83"/>
    </row>
    <row r="132" spans="1:25" s="97" customFormat="1" ht="15" x14ac:dyDescent="0.25">
      <c r="A132" s="3"/>
      <c r="E132" s="38"/>
      <c r="J132" s="89"/>
      <c r="K132" s="89"/>
      <c r="L132" s="10"/>
      <c r="N132" s="10"/>
      <c r="O132" s="99"/>
      <c r="P132" s="10"/>
      <c r="R132" s="10"/>
      <c r="V132" s="153"/>
      <c r="W132" s="153"/>
      <c r="X132" s="153"/>
      <c r="Y132" s="153"/>
    </row>
    <row r="133" spans="1:25" x14ac:dyDescent="0.3">
      <c r="C133" s="8" t="s">
        <v>8</v>
      </c>
      <c r="D133" s="8" t="s">
        <v>52</v>
      </c>
      <c r="J133" s="87" t="s">
        <v>51</v>
      </c>
      <c r="K133" s="87"/>
      <c r="L133" s="10">
        <v>0</v>
      </c>
      <c r="N133" s="10">
        <v>0</v>
      </c>
      <c r="V133" s="83"/>
      <c r="W133" s="83"/>
      <c r="X133" s="83"/>
      <c r="Y133" s="83"/>
    </row>
    <row r="134" spans="1:25" x14ac:dyDescent="0.3">
      <c r="C134" s="8" t="s">
        <v>20</v>
      </c>
      <c r="D134" s="8" t="s">
        <v>53</v>
      </c>
      <c r="I134" s="13"/>
      <c r="J134" s="13"/>
      <c r="K134" s="13"/>
      <c r="L134" s="10">
        <v>0</v>
      </c>
      <c r="N134" s="10">
        <v>0</v>
      </c>
      <c r="V134" s="83"/>
      <c r="W134" s="83"/>
      <c r="X134" s="83"/>
      <c r="Y134" s="83"/>
    </row>
    <row r="135" spans="1:25" x14ac:dyDescent="0.3">
      <c r="C135" s="8" t="s">
        <v>54</v>
      </c>
      <c r="D135" s="8" t="s">
        <v>55</v>
      </c>
      <c r="I135" s="13"/>
      <c r="J135" s="13"/>
      <c r="K135" s="13"/>
      <c r="L135" s="10">
        <v>0</v>
      </c>
      <c r="N135" s="10">
        <v>0</v>
      </c>
      <c r="V135" s="83"/>
      <c r="W135" s="83"/>
      <c r="X135" s="83"/>
      <c r="Y135" s="83"/>
    </row>
    <row r="136" spans="1:25" x14ac:dyDescent="0.3">
      <c r="V136" s="83"/>
      <c r="W136" s="83"/>
      <c r="X136" s="83"/>
      <c r="Y136" s="83"/>
    </row>
    <row r="137" spans="1:25" x14ac:dyDescent="0.3">
      <c r="V137" s="83"/>
      <c r="W137" s="83"/>
      <c r="X137" s="83"/>
      <c r="Y137" s="83"/>
    </row>
    <row r="138" spans="1:25" x14ac:dyDescent="0.3">
      <c r="V138" s="83"/>
      <c r="W138" s="83"/>
      <c r="X138" s="83"/>
      <c r="Y138" s="83"/>
    </row>
    <row r="139" spans="1:25" x14ac:dyDescent="0.3">
      <c r="V139" s="83"/>
      <c r="W139" s="83"/>
      <c r="X139" s="83"/>
      <c r="Y139" s="83"/>
    </row>
    <row r="140" spans="1:25" x14ac:dyDescent="0.3">
      <c r="A140" s="18" t="s">
        <v>79</v>
      </c>
      <c r="I140" s="50" t="str">
        <f>J2</f>
        <v>US$ millions</v>
      </c>
      <c r="J140" s="28"/>
      <c r="K140" s="28"/>
      <c r="L140" s="75" t="s">
        <v>2</v>
      </c>
      <c r="N140" s="75" t="s">
        <v>3</v>
      </c>
      <c r="P140" s="75"/>
      <c r="R140" s="75"/>
      <c r="V140" s="83"/>
      <c r="W140" s="83"/>
      <c r="X140" s="83"/>
      <c r="Y140" s="83"/>
    </row>
    <row r="141" spans="1:25" s="14" customFormat="1" ht="28.5" customHeight="1" x14ac:dyDescent="0.2">
      <c r="C141" s="61" t="str">
        <f>C120</f>
        <v>as at end</v>
      </c>
      <c r="D141" s="60">
        <v>42398</v>
      </c>
      <c r="V141" s="155"/>
      <c r="W141" s="155"/>
      <c r="X141" s="155"/>
      <c r="Y141" s="155"/>
    </row>
    <row r="142" spans="1:25" ht="34.5" customHeight="1" x14ac:dyDescent="0.3">
      <c r="C142" s="8" t="s">
        <v>8</v>
      </c>
      <c r="D142" s="8" t="s">
        <v>56</v>
      </c>
      <c r="I142" s="28"/>
      <c r="J142" s="28"/>
      <c r="K142" s="28"/>
      <c r="L142" s="39">
        <v>0</v>
      </c>
      <c r="N142" s="39">
        <v>0</v>
      </c>
      <c r="P142" s="39"/>
      <c r="R142" s="39"/>
      <c r="S142" s="83"/>
      <c r="T142" s="83"/>
      <c r="U142" s="83"/>
      <c r="V142" s="83"/>
      <c r="W142" s="83"/>
      <c r="X142" s="83"/>
      <c r="Y142" s="83"/>
    </row>
    <row r="143" spans="1:25" x14ac:dyDescent="0.3">
      <c r="D143" s="8" t="s">
        <v>41</v>
      </c>
      <c r="I143" s="28"/>
      <c r="J143" s="28"/>
      <c r="K143" s="28"/>
      <c r="L143" s="90"/>
      <c r="N143" s="90"/>
      <c r="P143" s="90"/>
      <c r="R143" s="90"/>
      <c r="S143" s="83"/>
      <c r="T143" s="83"/>
      <c r="U143" s="83"/>
      <c r="V143" s="83"/>
      <c r="W143" s="83"/>
      <c r="X143" s="83"/>
      <c r="Y143" s="83"/>
    </row>
    <row r="144" spans="1:25" x14ac:dyDescent="0.3">
      <c r="C144" s="8" t="s">
        <v>20</v>
      </c>
      <c r="D144" s="8" t="s">
        <v>57</v>
      </c>
      <c r="I144" s="28"/>
      <c r="J144" s="28"/>
      <c r="K144" s="28"/>
      <c r="L144" s="39">
        <v>0</v>
      </c>
      <c r="N144" s="39">
        <v>0</v>
      </c>
      <c r="P144" s="39"/>
      <c r="R144" s="39"/>
      <c r="S144" s="83"/>
      <c r="T144" s="83"/>
      <c r="U144" s="83"/>
      <c r="V144" s="83"/>
      <c r="W144" s="83"/>
      <c r="X144" s="83"/>
      <c r="Y144" s="83"/>
    </row>
    <row r="145" spans="1:29" x14ac:dyDescent="0.3">
      <c r="I145" s="28"/>
      <c r="J145" s="28"/>
      <c r="K145" s="28"/>
      <c r="L145" s="90"/>
      <c r="N145" s="90"/>
      <c r="P145" s="90"/>
      <c r="R145" s="90"/>
      <c r="S145" s="83"/>
      <c r="T145" s="83"/>
      <c r="U145" s="83"/>
      <c r="V145" s="83"/>
      <c r="W145" s="83"/>
      <c r="X145" s="83"/>
      <c r="Y145" s="83"/>
    </row>
    <row r="146" spans="1:29" x14ac:dyDescent="0.3">
      <c r="C146" s="8" t="s">
        <v>54</v>
      </c>
      <c r="D146" s="8" t="s">
        <v>58</v>
      </c>
      <c r="I146" s="28"/>
      <c r="J146" s="28"/>
      <c r="K146" s="28"/>
      <c r="L146" s="39">
        <v>2173.6879760000002</v>
      </c>
      <c r="N146" s="39">
        <v>327.22894000000002</v>
      </c>
      <c r="P146" s="39"/>
      <c r="R146" s="39"/>
      <c r="S146" s="83"/>
      <c r="T146" s="83"/>
      <c r="U146" s="83"/>
      <c r="V146" s="83"/>
      <c r="W146" s="83"/>
      <c r="X146" s="83"/>
      <c r="Y146" s="83"/>
      <c r="Z146" s="83"/>
    </row>
    <row r="147" spans="1:29" x14ac:dyDescent="0.3">
      <c r="I147" s="28"/>
      <c r="J147" s="28"/>
      <c r="K147" s="28"/>
      <c r="L147" s="90"/>
      <c r="N147" s="90"/>
      <c r="P147" s="90"/>
      <c r="R147" s="90"/>
      <c r="S147" s="83"/>
      <c r="T147" s="83"/>
      <c r="U147" s="83"/>
      <c r="V147" s="83"/>
      <c r="W147" s="83"/>
      <c r="X147" s="83"/>
      <c r="Y147" s="83"/>
      <c r="Z147" s="83"/>
    </row>
    <row r="148" spans="1:29" x14ac:dyDescent="0.3">
      <c r="C148" s="8" t="s">
        <v>59</v>
      </c>
      <c r="D148" s="8" t="s">
        <v>60</v>
      </c>
      <c r="I148" s="28"/>
      <c r="J148" s="28"/>
      <c r="K148" s="28"/>
      <c r="L148" s="40">
        <v>14553.04971557</v>
      </c>
      <c r="N148" s="40">
        <v>0</v>
      </c>
      <c r="O148" s="20"/>
      <c r="P148" s="40"/>
      <c r="R148" s="40"/>
      <c r="S148" s="83"/>
      <c r="T148" s="83"/>
      <c r="U148" s="83"/>
      <c r="V148" s="83"/>
      <c r="W148" s="83"/>
      <c r="X148" s="83"/>
      <c r="Y148" s="83"/>
      <c r="Z148" s="83"/>
    </row>
    <row r="149" spans="1:29" x14ac:dyDescent="0.3">
      <c r="D149" s="8" t="s">
        <v>61</v>
      </c>
      <c r="I149" s="28"/>
      <c r="J149" s="28"/>
      <c r="K149" s="28"/>
      <c r="L149" s="40">
        <v>12184.199187461189</v>
      </c>
      <c r="N149" s="40">
        <v>14013.5918645367</v>
      </c>
      <c r="O149" s="20"/>
      <c r="P149" s="40"/>
      <c r="R149" s="40"/>
      <c r="S149" s="83"/>
      <c r="T149" s="83"/>
      <c r="U149" s="83"/>
      <c r="V149" s="83"/>
      <c r="W149" s="83"/>
      <c r="X149" s="83"/>
      <c r="Y149" s="83"/>
      <c r="Z149" s="83"/>
    </row>
    <row r="150" spans="1:29" x14ac:dyDescent="0.3">
      <c r="D150" s="14"/>
      <c r="I150" s="28"/>
      <c r="J150" s="28"/>
      <c r="K150" s="28"/>
      <c r="L150" s="90"/>
      <c r="N150" s="90"/>
      <c r="P150" s="90"/>
      <c r="R150" s="90"/>
      <c r="S150" s="83"/>
      <c r="T150" s="83"/>
      <c r="U150" s="83"/>
      <c r="V150" s="83"/>
      <c r="W150" s="83"/>
      <c r="X150" s="83"/>
      <c r="Y150" s="83"/>
      <c r="Z150" s="83"/>
    </row>
    <row r="151" spans="1:29" x14ac:dyDescent="0.3">
      <c r="C151" s="8" t="s">
        <v>62</v>
      </c>
      <c r="D151" s="8" t="s">
        <v>63</v>
      </c>
      <c r="J151" s="28"/>
      <c r="K151" s="28"/>
      <c r="L151" s="39">
        <f>SUM(L152:L155)</f>
        <v>-72863.763287532303</v>
      </c>
      <c r="M151" s="28"/>
      <c r="N151" s="39">
        <v>-7778.4355649999998</v>
      </c>
      <c r="P151" s="39"/>
      <c r="Q151" s="28"/>
      <c r="R151" s="39"/>
      <c r="S151" s="83"/>
      <c r="T151" s="83"/>
      <c r="U151" s="83"/>
      <c r="V151" s="83"/>
      <c r="W151" s="83"/>
      <c r="X151" s="83"/>
      <c r="Y151" s="83"/>
      <c r="Z151" s="83"/>
      <c r="AA151" s="157"/>
      <c r="AC151" s="157"/>
    </row>
    <row r="152" spans="1:29" x14ac:dyDescent="0.3">
      <c r="I152" s="8" t="s">
        <v>64</v>
      </c>
      <c r="J152" s="28"/>
      <c r="K152" s="28"/>
      <c r="L152" s="27">
        <v>-2127.766437722295</v>
      </c>
      <c r="M152" s="28"/>
      <c r="N152" s="27">
        <v>-8306.8993150000006</v>
      </c>
      <c r="P152" s="27"/>
      <c r="Q152" s="28"/>
      <c r="R152" s="27"/>
      <c r="S152" s="83"/>
      <c r="T152" s="83"/>
      <c r="U152" s="83"/>
      <c r="V152" s="83"/>
      <c r="W152" s="83"/>
      <c r="X152" s="83"/>
      <c r="Y152" s="83"/>
      <c r="Z152" s="83"/>
      <c r="AA152" s="157"/>
    </row>
    <row r="153" spans="1:29" x14ac:dyDescent="0.3">
      <c r="I153" s="8" t="s">
        <v>65</v>
      </c>
      <c r="J153" s="28"/>
      <c r="K153" s="28"/>
      <c r="L153" s="27">
        <v>-70538.493124630011</v>
      </c>
      <c r="M153" s="28"/>
      <c r="N153" s="27">
        <v>526.64738299999999</v>
      </c>
      <c r="P153" s="27"/>
      <c r="Q153" s="28"/>
      <c r="R153" s="27"/>
      <c r="S153" s="83"/>
      <c r="T153" s="83"/>
      <c r="U153" s="83"/>
      <c r="V153" s="83"/>
      <c r="W153" s="83"/>
      <c r="X153" s="83"/>
      <c r="Y153" s="83"/>
      <c r="Z153" s="83"/>
      <c r="AA153" s="83"/>
      <c r="AB153" s="83"/>
    </row>
    <row r="154" spans="1:29" x14ac:dyDescent="0.3">
      <c r="I154" s="8" t="s">
        <v>66</v>
      </c>
      <c r="J154" s="28"/>
      <c r="K154" s="28"/>
      <c r="L154" s="27">
        <v>-197.50372518</v>
      </c>
      <c r="M154" s="28"/>
      <c r="N154" s="27">
        <v>1.8163670000000001</v>
      </c>
      <c r="P154" s="27"/>
      <c r="Q154" s="28"/>
      <c r="R154" s="27"/>
      <c r="S154" s="83"/>
      <c r="T154" s="83"/>
      <c r="U154" s="83"/>
      <c r="V154" s="83"/>
      <c r="W154" s="83"/>
      <c r="X154" s="83"/>
      <c r="Y154" s="83"/>
      <c r="Z154" s="83"/>
    </row>
    <row r="155" spans="1:29" x14ac:dyDescent="0.3">
      <c r="I155" s="8" t="s">
        <v>67</v>
      </c>
      <c r="J155" s="28"/>
      <c r="K155" s="28"/>
      <c r="L155" s="27">
        <v>0</v>
      </c>
      <c r="M155" s="28"/>
      <c r="N155" s="27">
        <v>0</v>
      </c>
      <c r="P155" s="27"/>
      <c r="Q155" s="28"/>
      <c r="R155" s="27"/>
      <c r="S155" s="83"/>
      <c r="T155" s="83"/>
      <c r="U155" s="83"/>
      <c r="V155" s="83"/>
      <c r="W155" s="83"/>
      <c r="X155" s="83"/>
      <c r="Y155" s="83"/>
    </row>
    <row r="156" spans="1:29" x14ac:dyDescent="0.3">
      <c r="I156" s="28"/>
      <c r="J156" s="28"/>
      <c r="K156" s="28"/>
      <c r="L156" s="90"/>
      <c r="N156" s="90"/>
      <c r="P156" s="90"/>
      <c r="R156" s="90"/>
      <c r="S156" s="83"/>
      <c r="T156" s="83"/>
      <c r="U156" s="83"/>
      <c r="V156" s="83"/>
      <c r="W156" s="83"/>
      <c r="X156" s="83"/>
      <c r="Y156" s="83"/>
    </row>
    <row r="157" spans="1:29" x14ac:dyDescent="0.3">
      <c r="C157" s="8" t="s">
        <v>68</v>
      </c>
      <c r="D157" s="8" t="s">
        <v>158</v>
      </c>
      <c r="I157" s="28"/>
      <c r="J157" s="28"/>
      <c r="K157" s="28"/>
      <c r="L157" s="39">
        <v>0</v>
      </c>
      <c r="N157" s="39">
        <v>0</v>
      </c>
      <c r="O157"/>
      <c r="P157"/>
      <c r="R157"/>
      <c r="S157"/>
      <c r="T157" s="83"/>
      <c r="U157" s="83"/>
      <c r="V157" s="83"/>
      <c r="W157" s="83"/>
      <c r="X157" s="83"/>
      <c r="Y157" s="83"/>
    </row>
    <row r="158" spans="1:29" x14ac:dyDescent="0.3">
      <c r="D158" s="8" t="s">
        <v>41</v>
      </c>
      <c r="I158" s="28"/>
      <c r="J158" s="28"/>
      <c r="K158" s="28"/>
      <c r="L158" s="90"/>
      <c r="N158" s="90"/>
      <c r="O158"/>
      <c r="P158"/>
      <c r="R158"/>
      <c r="S158"/>
      <c r="T158" s="83"/>
      <c r="U158" s="83"/>
      <c r="V158" s="83"/>
      <c r="W158" s="83"/>
      <c r="X158" s="83"/>
      <c r="Y158" s="83"/>
    </row>
    <row r="159" spans="1:29" x14ac:dyDescent="0.3">
      <c r="I159" s="28"/>
      <c r="J159" s="28"/>
      <c r="K159" s="28"/>
      <c r="L159" s="90"/>
      <c r="N159" s="90"/>
      <c r="O159"/>
      <c r="P159"/>
      <c r="R159"/>
      <c r="S159"/>
      <c r="T159" s="83"/>
      <c r="U159" s="83"/>
      <c r="V159" s="83"/>
      <c r="W159" s="83"/>
      <c r="X159" s="83"/>
      <c r="Y159" s="83"/>
    </row>
    <row r="160" spans="1:29" x14ac:dyDescent="0.3">
      <c r="A160" s="41"/>
      <c r="B160" s="42"/>
      <c r="C160" s="43"/>
      <c r="D160" s="43"/>
      <c r="E160" s="43"/>
      <c r="F160" s="43"/>
      <c r="G160" s="43"/>
      <c r="H160" s="43"/>
      <c r="I160" s="44"/>
      <c r="J160" s="44"/>
      <c r="K160" s="44"/>
      <c r="L160" s="91"/>
      <c r="N160" s="91"/>
      <c r="O160"/>
      <c r="P160"/>
      <c r="R160"/>
      <c r="S160"/>
      <c r="V160" s="83"/>
      <c r="W160" s="83"/>
      <c r="X160" s="83"/>
      <c r="Y160" s="83"/>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15" customFormat="1" ht="13.2" x14ac:dyDescent="0.25"/>
    <row r="178" spans="6:15" customFormat="1" ht="13.2" x14ac:dyDescent="0.25"/>
    <row r="179" spans="6:15" customFormat="1" ht="13.2" x14ac:dyDescent="0.25"/>
    <row r="180" spans="6:15" customFormat="1" ht="13.2" x14ac:dyDescent="0.25"/>
    <row r="181" spans="6:15" customFormat="1" ht="13.2" x14ac:dyDescent="0.25"/>
    <row r="182" spans="6:15" customFormat="1" ht="13.2" x14ac:dyDescent="0.25"/>
    <row r="183" spans="6:15" customFormat="1" ht="13.2" x14ac:dyDescent="0.25"/>
    <row r="184" spans="6:15" customFormat="1" ht="13.2" x14ac:dyDescent="0.25"/>
    <row r="185" spans="6:15" customFormat="1" ht="13.2" x14ac:dyDescent="0.25"/>
    <row r="186" spans="6:15" x14ac:dyDescent="0.3">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D741"/>
  <sheetViews>
    <sheetView showGridLines="0" view="pageBreakPreview" zoomScaleNormal="100" zoomScaleSheetLayoutView="100" workbookViewId="0">
      <pane xSplit="5" ySplit="3" topLeftCell="HA79" activePane="bottomRight" state="frozen"/>
      <selection pane="topRight"/>
      <selection pane="bottomLeft"/>
      <selection pane="bottomRight"/>
    </sheetView>
  </sheetViews>
  <sheetFormatPr defaultColWidth="8" defaultRowHeight="10.199999999999999" x14ac:dyDescent="0.2"/>
  <cols>
    <col min="1" max="1" width="26.88671875" style="342" customWidth="1"/>
    <col min="2" max="2" width="9.5546875" style="342" bestFit="1" customWidth="1"/>
    <col min="3" max="3" width="8" style="342" customWidth="1"/>
    <col min="4" max="4" width="18.33203125" style="342" customWidth="1"/>
    <col min="5" max="5" width="14.33203125" style="342" customWidth="1"/>
    <col min="6" max="95" width="10.5546875" style="343" customWidth="1"/>
    <col min="96" max="96" width="11.5546875" style="343" bestFit="1" customWidth="1"/>
    <col min="97" max="97" width="10.5546875" style="343" customWidth="1"/>
    <col min="98" max="98" width="11.6640625" style="343" bestFit="1" customWidth="1"/>
    <col min="99" max="99" width="11.5546875" style="343" bestFit="1" customWidth="1"/>
    <col min="100" max="103" width="11.6640625" style="343" customWidth="1"/>
    <col min="104" max="104" width="12.44140625" style="54" bestFit="1" customWidth="1"/>
    <col min="105" max="105" width="11.5546875" style="343" bestFit="1" customWidth="1"/>
    <col min="106" max="106" width="11.44140625" style="343" bestFit="1" customWidth="1"/>
    <col min="107" max="107" width="11.6640625" style="343" bestFit="1" customWidth="1"/>
    <col min="108" max="108" width="11.44140625" style="343" bestFit="1" customWidth="1"/>
    <col min="109" max="109" width="11.5546875" style="343" bestFit="1" customWidth="1"/>
    <col min="110" max="115" width="11.6640625" style="343" bestFit="1" customWidth="1"/>
    <col min="116" max="116" width="11.44140625" style="343" bestFit="1" customWidth="1"/>
    <col min="117" max="117" width="11.44140625" style="344" bestFit="1" customWidth="1"/>
    <col min="118" max="118" width="11.88671875" style="57" bestFit="1" customWidth="1"/>
    <col min="119" max="134" width="11.5546875" style="57" bestFit="1" customWidth="1"/>
    <col min="135" max="141" width="11.44140625" style="54" bestFit="1" customWidth="1"/>
    <col min="142" max="142" width="11.109375" style="345" customWidth="1"/>
    <col min="143" max="155" width="11.44140625" style="54" bestFit="1" customWidth="1"/>
    <col min="156" max="156" width="11.5546875" style="54" customWidth="1"/>
    <col min="157" max="158" width="11.44140625" style="54" bestFit="1" customWidth="1"/>
    <col min="159" max="160" width="11.44140625" style="69" bestFit="1" customWidth="1"/>
    <col min="161" max="171" width="11.44140625" style="54" bestFit="1" customWidth="1"/>
    <col min="172" max="172" width="11.44140625" style="343" bestFit="1" customWidth="1"/>
    <col min="173" max="173" width="10.6640625" style="343" customWidth="1"/>
    <col min="174" max="175" width="13.109375" style="343" bestFit="1" customWidth="1"/>
    <col min="176" max="182" width="10.6640625" style="343" customWidth="1"/>
    <col min="183" max="185" width="10.5546875" style="343" customWidth="1"/>
    <col min="186" max="192" width="8.6640625" style="343" bestFit="1" customWidth="1"/>
    <col min="193" max="199" width="11" style="343" bestFit="1" customWidth="1"/>
    <col min="200" max="200" width="10.5546875" style="343" bestFit="1" customWidth="1"/>
    <col min="201" max="212" width="11" style="343" bestFit="1" customWidth="1"/>
    <col min="213" max="16384" width="8" style="343"/>
  </cols>
  <sheetData>
    <row r="1" spans="1:212" ht="18.75" customHeight="1" x14ac:dyDescent="0.3">
      <c r="A1" s="341" t="s">
        <v>115</v>
      </c>
      <c r="B1" s="341"/>
    </row>
    <row r="2" spans="1:212" ht="9.75" customHeight="1" x14ac:dyDescent="0.3">
      <c r="A2" s="341"/>
    </row>
    <row r="3" spans="1:212" s="350" customFormat="1" ht="15.6" x14ac:dyDescent="0.3">
      <c r="A3" s="346"/>
      <c r="B3" s="347"/>
      <c r="C3" s="348"/>
      <c r="D3" s="346"/>
      <c r="E3" s="348"/>
      <c r="F3" s="349">
        <v>36342</v>
      </c>
      <c r="G3" s="349">
        <v>36373</v>
      </c>
      <c r="H3" s="349">
        <v>36404</v>
      </c>
      <c r="I3" s="349">
        <v>36434</v>
      </c>
      <c r="J3" s="349">
        <v>36465</v>
      </c>
      <c r="K3" s="349">
        <v>36495</v>
      </c>
      <c r="L3" s="349">
        <v>36526</v>
      </c>
      <c r="M3" s="349">
        <v>36557</v>
      </c>
      <c r="N3" s="349">
        <v>36586</v>
      </c>
      <c r="O3" s="349">
        <v>36617</v>
      </c>
      <c r="P3" s="349">
        <v>36647</v>
      </c>
      <c r="Q3" s="349">
        <v>36678</v>
      </c>
      <c r="R3" s="349">
        <v>36708</v>
      </c>
      <c r="S3" s="349">
        <v>36739</v>
      </c>
      <c r="T3" s="349">
        <v>36770</v>
      </c>
      <c r="U3" s="349">
        <v>36800</v>
      </c>
      <c r="V3" s="349">
        <v>36831</v>
      </c>
      <c r="W3" s="349">
        <v>36861</v>
      </c>
      <c r="X3" s="349">
        <v>36892</v>
      </c>
      <c r="Y3" s="349">
        <v>36923</v>
      </c>
      <c r="Z3" s="349">
        <v>36951</v>
      </c>
      <c r="AA3" s="349">
        <v>36982</v>
      </c>
      <c r="AB3" s="349">
        <v>37012</v>
      </c>
      <c r="AC3" s="349">
        <v>37043</v>
      </c>
      <c r="AD3" s="349">
        <v>37073</v>
      </c>
      <c r="AE3" s="349">
        <v>37104</v>
      </c>
      <c r="AF3" s="349">
        <v>37135</v>
      </c>
      <c r="AG3" s="349">
        <v>37165</v>
      </c>
      <c r="AH3" s="349">
        <v>37196</v>
      </c>
      <c r="AI3" s="349">
        <v>37226</v>
      </c>
      <c r="AJ3" s="349">
        <v>37257</v>
      </c>
      <c r="AK3" s="349">
        <v>37288</v>
      </c>
      <c r="AL3" s="349">
        <v>37316</v>
      </c>
      <c r="AM3" s="349">
        <v>37347</v>
      </c>
      <c r="AN3" s="349">
        <v>37377</v>
      </c>
      <c r="AO3" s="349">
        <v>37408</v>
      </c>
      <c r="AP3" s="349">
        <v>37438</v>
      </c>
      <c r="AQ3" s="349">
        <v>37469</v>
      </c>
      <c r="AR3" s="349">
        <v>37500</v>
      </c>
      <c r="AS3" s="349">
        <v>37530</v>
      </c>
      <c r="AT3" s="349">
        <v>37561</v>
      </c>
      <c r="AU3" s="349">
        <v>37591</v>
      </c>
      <c r="AV3" s="349">
        <v>37622</v>
      </c>
      <c r="AW3" s="349">
        <v>37653</v>
      </c>
      <c r="AX3" s="349">
        <v>37681</v>
      </c>
      <c r="AY3" s="349">
        <v>37712</v>
      </c>
      <c r="AZ3" s="349">
        <v>37742</v>
      </c>
      <c r="BA3" s="349">
        <v>37773</v>
      </c>
      <c r="BB3" s="349">
        <v>37803</v>
      </c>
      <c r="BC3" s="349">
        <v>37834</v>
      </c>
      <c r="BD3" s="349">
        <v>37865</v>
      </c>
      <c r="BE3" s="349">
        <v>37895</v>
      </c>
      <c r="BF3" s="349">
        <v>37926</v>
      </c>
      <c r="BG3" s="349">
        <v>37956</v>
      </c>
      <c r="BH3" s="349">
        <v>37987</v>
      </c>
      <c r="BI3" s="349">
        <v>38018</v>
      </c>
      <c r="BJ3" s="349">
        <v>38047</v>
      </c>
      <c r="BK3" s="349">
        <v>38078</v>
      </c>
      <c r="BL3" s="349">
        <v>38108</v>
      </c>
      <c r="BM3" s="349">
        <v>38139</v>
      </c>
      <c r="BN3" s="349">
        <v>38169</v>
      </c>
      <c r="BO3" s="349">
        <v>38200</v>
      </c>
      <c r="BP3" s="349">
        <v>38231</v>
      </c>
      <c r="BQ3" s="349">
        <v>38261</v>
      </c>
      <c r="BR3" s="349">
        <v>38292</v>
      </c>
      <c r="BS3" s="349">
        <v>38322</v>
      </c>
      <c r="BT3" s="349">
        <v>38353</v>
      </c>
      <c r="BU3" s="349">
        <v>38384</v>
      </c>
      <c r="BV3" s="349">
        <v>38412</v>
      </c>
      <c r="BW3" s="349">
        <v>38443</v>
      </c>
      <c r="BX3" s="349">
        <v>38473</v>
      </c>
      <c r="BY3" s="349">
        <v>38504</v>
      </c>
      <c r="BZ3" s="349">
        <v>38534</v>
      </c>
      <c r="CA3" s="349">
        <v>38565</v>
      </c>
      <c r="CB3" s="349">
        <v>38596</v>
      </c>
      <c r="CC3" s="349">
        <v>38626</v>
      </c>
      <c r="CD3" s="349">
        <v>38657</v>
      </c>
      <c r="CE3" s="349">
        <v>38687</v>
      </c>
      <c r="CF3" s="349">
        <v>38718</v>
      </c>
      <c r="CG3" s="349">
        <v>38749</v>
      </c>
      <c r="CH3" s="349">
        <v>38777</v>
      </c>
      <c r="CI3" s="349">
        <v>38808</v>
      </c>
      <c r="CJ3" s="349">
        <v>38838</v>
      </c>
      <c r="CK3" s="349">
        <v>38869</v>
      </c>
      <c r="CL3" s="349">
        <v>38899</v>
      </c>
      <c r="CM3" s="349">
        <v>38930</v>
      </c>
      <c r="CN3" s="349">
        <v>38961</v>
      </c>
      <c r="CO3" s="349">
        <v>38991</v>
      </c>
      <c r="CP3" s="349">
        <v>39022</v>
      </c>
      <c r="CQ3" s="349">
        <v>39052</v>
      </c>
      <c r="CR3" s="349">
        <v>39083</v>
      </c>
      <c r="CS3" s="349">
        <v>39114</v>
      </c>
      <c r="CT3" s="349">
        <v>39142</v>
      </c>
      <c r="CU3" s="349">
        <v>39173</v>
      </c>
      <c r="CV3" s="349">
        <v>39203</v>
      </c>
      <c r="CW3" s="349">
        <v>39234</v>
      </c>
      <c r="CX3" s="349">
        <v>39264</v>
      </c>
      <c r="CY3" s="349">
        <v>39295</v>
      </c>
      <c r="CZ3" s="349">
        <v>39326</v>
      </c>
      <c r="DA3" s="349">
        <v>39356</v>
      </c>
      <c r="DB3" s="349">
        <v>39387</v>
      </c>
      <c r="DC3" s="349">
        <v>39417</v>
      </c>
      <c r="DD3" s="349">
        <v>39448</v>
      </c>
      <c r="DE3" s="349">
        <v>39479</v>
      </c>
      <c r="DF3" s="349">
        <v>39508</v>
      </c>
      <c r="DG3" s="349">
        <v>39539</v>
      </c>
      <c r="DH3" s="349">
        <v>39569</v>
      </c>
      <c r="DI3" s="349">
        <v>39600</v>
      </c>
      <c r="DJ3" s="349">
        <v>39630</v>
      </c>
      <c r="DK3" s="349">
        <v>39661</v>
      </c>
      <c r="DL3" s="349">
        <v>39692</v>
      </c>
      <c r="DM3" s="349">
        <v>39722</v>
      </c>
      <c r="DN3" s="349">
        <v>39753</v>
      </c>
      <c r="DO3" s="349">
        <v>39783</v>
      </c>
      <c r="DP3" s="349">
        <v>39814</v>
      </c>
      <c r="DQ3" s="349">
        <v>39845</v>
      </c>
      <c r="DR3" s="349">
        <v>39873</v>
      </c>
      <c r="DS3" s="349">
        <v>39904</v>
      </c>
      <c r="DT3" s="349">
        <v>39934</v>
      </c>
      <c r="DU3" s="349">
        <v>39965</v>
      </c>
      <c r="DV3" s="349">
        <v>39995</v>
      </c>
      <c r="DW3" s="349">
        <v>40026</v>
      </c>
      <c r="DX3" s="349">
        <v>40057</v>
      </c>
      <c r="DY3" s="349">
        <v>40087</v>
      </c>
      <c r="DZ3" s="349">
        <v>40118</v>
      </c>
      <c r="EA3" s="349">
        <v>40148</v>
      </c>
      <c r="EB3" s="349">
        <v>40179</v>
      </c>
      <c r="EC3" s="349">
        <v>40210</v>
      </c>
      <c r="ED3" s="349">
        <v>40238</v>
      </c>
      <c r="EE3" s="349">
        <v>40269</v>
      </c>
      <c r="EF3" s="349">
        <v>40299</v>
      </c>
      <c r="EG3" s="349">
        <v>40330</v>
      </c>
      <c r="EH3" s="349">
        <v>40360</v>
      </c>
      <c r="EI3" s="349">
        <v>40391</v>
      </c>
      <c r="EJ3" s="349">
        <v>40422</v>
      </c>
      <c r="EK3" s="349">
        <v>40452</v>
      </c>
      <c r="EL3" s="349">
        <v>40483</v>
      </c>
      <c r="EM3" s="349">
        <v>40513</v>
      </c>
      <c r="EN3" s="349">
        <v>40544</v>
      </c>
      <c r="EO3" s="349">
        <v>40575</v>
      </c>
      <c r="EP3" s="349">
        <v>40603</v>
      </c>
      <c r="EQ3" s="349">
        <v>40634</v>
      </c>
      <c r="ER3" s="349">
        <v>40664</v>
      </c>
      <c r="ES3" s="349">
        <v>40695</v>
      </c>
      <c r="ET3" s="349">
        <v>40725</v>
      </c>
      <c r="EU3" s="349">
        <v>40756</v>
      </c>
      <c r="EV3" s="349">
        <v>40787</v>
      </c>
      <c r="EW3" s="349">
        <v>40817</v>
      </c>
      <c r="EX3" s="349">
        <v>40848</v>
      </c>
      <c r="EY3" s="349">
        <v>40878</v>
      </c>
      <c r="EZ3" s="349">
        <v>40909</v>
      </c>
      <c r="FA3" s="349">
        <v>40940</v>
      </c>
      <c r="FB3" s="349">
        <v>40969</v>
      </c>
      <c r="FC3" s="349">
        <v>41000</v>
      </c>
      <c r="FD3" s="349">
        <v>41030</v>
      </c>
      <c r="FE3" s="349">
        <v>41061</v>
      </c>
      <c r="FF3" s="349">
        <v>41091</v>
      </c>
      <c r="FG3" s="349">
        <v>41122</v>
      </c>
      <c r="FH3" s="349">
        <v>41153</v>
      </c>
      <c r="FI3" s="349">
        <v>41183</v>
      </c>
      <c r="FJ3" s="349">
        <v>41214</v>
      </c>
      <c r="FK3" s="349">
        <v>41244</v>
      </c>
      <c r="FL3" s="349">
        <v>41275</v>
      </c>
      <c r="FM3" s="349">
        <v>41306</v>
      </c>
      <c r="FN3" s="349">
        <v>41334</v>
      </c>
      <c r="FO3" s="349">
        <v>41365</v>
      </c>
      <c r="FP3" s="349">
        <v>41395</v>
      </c>
      <c r="FQ3" s="349">
        <v>41426</v>
      </c>
      <c r="FR3" s="349">
        <v>41456</v>
      </c>
      <c r="FS3" s="349">
        <v>41487</v>
      </c>
      <c r="FT3" s="349">
        <v>41518</v>
      </c>
      <c r="FU3" s="349">
        <v>41548</v>
      </c>
      <c r="FV3" s="349">
        <v>41579</v>
      </c>
      <c r="FW3" s="349">
        <v>41609</v>
      </c>
      <c r="FX3" s="349">
        <v>41640</v>
      </c>
      <c r="FY3" s="349">
        <v>41671</v>
      </c>
      <c r="FZ3" s="349">
        <v>41699</v>
      </c>
      <c r="GA3" s="349">
        <v>41730</v>
      </c>
      <c r="GB3" s="349">
        <v>41760</v>
      </c>
      <c r="GC3" s="349">
        <v>41791</v>
      </c>
      <c r="GD3" s="349">
        <v>41821</v>
      </c>
      <c r="GE3" s="349">
        <v>41852</v>
      </c>
      <c r="GF3" s="349">
        <v>41883</v>
      </c>
      <c r="GG3" s="349">
        <v>41913</v>
      </c>
      <c r="GH3" s="349">
        <v>41944</v>
      </c>
      <c r="GI3" s="349">
        <v>41974</v>
      </c>
      <c r="GJ3" s="349">
        <v>42005</v>
      </c>
      <c r="GK3" s="349">
        <v>42036</v>
      </c>
      <c r="GL3" s="349">
        <v>42064</v>
      </c>
      <c r="GM3" s="349">
        <v>42095</v>
      </c>
      <c r="GN3" s="349">
        <v>42125</v>
      </c>
      <c r="GO3" s="349">
        <v>42156</v>
      </c>
      <c r="GP3" s="349">
        <v>42186</v>
      </c>
      <c r="GQ3" s="349">
        <v>42217</v>
      </c>
      <c r="GR3" s="349">
        <v>42248</v>
      </c>
      <c r="GS3" s="349">
        <v>42278</v>
      </c>
      <c r="GT3" s="349">
        <v>42309</v>
      </c>
      <c r="GU3" s="349">
        <v>42339</v>
      </c>
      <c r="GV3" s="349">
        <v>42370</v>
      </c>
      <c r="GW3" s="349">
        <v>42401</v>
      </c>
      <c r="GX3" s="349">
        <v>42430</v>
      </c>
      <c r="GY3" s="349">
        <v>42461</v>
      </c>
      <c r="GZ3" s="349">
        <v>42491</v>
      </c>
      <c r="HA3" s="349">
        <v>42522</v>
      </c>
      <c r="HB3" s="349">
        <v>42552</v>
      </c>
      <c r="HC3" s="349">
        <v>42583</v>
      </c>
      <c r="HD3" s="349">
        <v>42614</v>
      </c>
    </row>
    <row r="4" spans="1:212" ht="15.6" x14ac:dyDescent="0.3">
      <c r="A4" s="351" t="s">
        <v>116</v>
      </c>
      <c r="B4" s="348"/>
      <c r="C4" s="348"/>
      <c r="D4" s="348"/>
      <c r="E4" s="352"/>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EE4" s="57"/>
      <c r="EF4" s="57"/>
      <c r="EG4" s="57"/>
      <c r="EH4" s="57"/>
      <c r="EI4" s="57"/>
      <c r="EJ4" s="57"/>
      <c r="EK4" s="57"/>
      <c r="EL4" s="354"/>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row>
    <row r="5" spans="1:212" ht="15.6" x14ac:dyDescent="0.3">
      <c r="A5" s="351" t="s">
        <v>170</v>
      </c>
      <c r="B5" s="343"/>
      <c r="C5" s="355"/>
      <c r="D5" s="355"/>
      <c r="E5" s="356"/>
      <c r="F5" s="344"/>
      <c r="G5" s="344"/>
      <c r="H5" s="344"/>
      <c r="I5" s="344"/>
      <c r="J5" s="344"/>
      <c r="K5" s="344"/>
      <c r="L5" s="344"/>
      <c r="M5" s="344"/>
      <c r="N5" s="344"/>
      <c r="O5" s="344"/>
      <c r="P5" s="344"/>
      <c r="Q5" s="344"/>
      <c r="R5" s="344"/>
      <c r="S5" s="344"/>
      <c r="T5" s="344"/>
      <c r="U5" s="344"/>
      <c r="V5" s="344"/>
      <c r="W5" s="344"/>
      <c r="X5" s="357" t="s">
        <v>171</v>
      </c>
      <c r="Y5" s="357" t="s">
        <v>171</v>
      </c>
      <c r="Z5" s="357" t="s">
        <v>171</v>
      </c>
      <c r="AA5" s="357" t="s">
        <v>171</v>
      </c>
      <c r="AB5" s="357" t="s">
        <v>171</v>
      </c>
      <c r="AC5" s="357" t="s">
        <v>171</v>
      </c>
      <c r="AD5" s="357" t="s">
        <v>171</v>
      </c>
      <c r="AE5" s="357" t="s">
        <v>171</v>
      </c>
      <c r="AF5" s="357" t="s">
        <v>171</v>
      </c>
      <c r="AG5" s="357" t="s">
        <v>171</v>
      </c>
      <c r="AH5" s="357" t="s">
        <v>171</v>
      </c>
      <c r="AI5" s="357" t="s">
        <v>171</v>
      </c>
      <c r="AJ5" s="357" t="s">
        <v>171</v>
      </c>
      <c r="AK5" s="357" t="s">
        <v>171</v>
      </c>
      <c r="AL5" s="357" t="s">
        <v>171</v>
      </c>
      <c r="AM5" s="357" t="s">
        <v>171</v>
      </c>
      <c r="AN5" s="357" t="s">
        <v>171</v>
      </c>
      <c r="AO5" s="357" t="s">
        <v>171</v>
      </c>
      <c r="AP5" s="357" t="s">
        <v>171</v>
      </c>
      <c r="AQ5" s="357" t="s">
        <v>171</v>
      </c>
      <c r="AR5" s="357" t="s">
        <v>171</v>
      </c>
      <c r="AS5" s="357" t="s">
        <v>171</v>
      </c>
      <c r="AT5" s="357" t="s">
        <v>171</v>
      </c>
      <c r="AU5" s="357" t="s">
        <v>171</v>
      </c>
      <c r="AV5" s="357" t="s">
        <v>171</v>
      </c>
      <c r="AW5" s="357" t="s">
        <v>171</v>
      </c>
      <c r="AX5" s="357" t="s">
        <v>171</v>
      </c>
      <c r="AY5" s="357" t="s">
        <v>171</v>
      </c>
      <c r="AZ5" s="357" t="s">
        <v>171</v>
      </c>
      <c r="BA5" s="357" t="s">
        <v>171</v>
      </c>
      <c r="BB5" s="357" t="s">
        <v>171</v>
      </c>
      <c r="BC5" s="357" t="s">
        <v>171</v>
      </c>
      <c r="BD5" s="357" t="s">
        <v>171</v>
      </c>
      <c r="BE5" s="357" t="s">
        <v>171</v>
      </c>
      <c r="BF5" s="357" t="s">
        <v>171</v>
      </c>
      <c r="BG5" s="357" t="s">
        <v>171</v>
      </c>
      <c r="BH5" s="357" t="s">
        <v>171</v>
      </c>
      <c r="BI5" s="357" t="s">
        <v>171</v>
      </c>
      <c r="BJ5" s="357" t="s">
        <v>171</v>
      </c>
      <c r="BK5" s="357" t="s">
        <v>171</v>
      </c>
      <c r="BL5" s="357" t="s">
        <v>171</v>
      </c>
      <c r="BM5" s="357" t="s">
        <v>171</v>
      </c>
      <c r="BN5" s="357" t="s">
        <v>171</v>
      </c>
      <c r="BO5" s="357"/>
      <c r="BP5" s="357"/>
      <c r="BQ5" s="357"/>
      <c r="BR5" s="357"/>
      <c r="BS5" s="357"/>
      <c r="BT5" s="357"/>
      <c r="BU5" s="357"/>
      <c r="BV5" s="357"/>
      <c r="BW5" s="357"/>
      <c r="BX5" s="357"/>
      <c r="BY5" s="357"/>
      <c r="BZ5" s="357"/>
      <c r="CA5" s="357"/>
      <c r="CB5" s="357"/>
      <c r="CC5" s="357"/>
      <c r="CD5" s="357"/>
      <c r="CE5" s="357"/>
      <c r="CF5" s="357"/>
      <c r="CG5" s="357"/>
      <c r="CH5" s="357"/>
      <c r="CI5" s="357"/>
      <c r="CJ5" s="357"/>
      <c r="CK5" s="357"/>
      <c r="CL5" s="357"/>
      <c r="CM5" s="357"/>
      <c r="CN5" s="357"/>
      <c r="CO5" s="357"/>
      <c r="CP5" s="357"/>
      <c r="CQ5" s="357"/>
      <c r="CR5" s="357"/>
      <c r="CS5" s="357"/>
      <c r="CT5" s="357"/>
      <c r="CU5" s="357"/>
      <c r="EE5" s="57"/>
      <c r="EF5" s="57"/>
      <c r="EG5" s="57"/>
      <c r="EH5" s="57"/>
      <c r="EI5" s="57"/>
      <c r="EJ5" s="57"/>
      <c r="EK5" s="57"/>
      <c r="EL5" s="354"/>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row>
    <row r="6" spans="1:212" ht="15.6" x14ac:dyDescent="0.3">
      <c r="A6" s="341" t="s">
        <v>6</v>
      </c>
      <c r="B6" s="358"/>
      <c r="C6" s="356"/>
      <c r="D6" s="356"/>
      <c r="E6" s="356"/>
      <c r="F6" s="344"/>
      <c r="G6" s="344"/>
      <c r="H6" s="344"/>
      <c r="I6" s="344"/>
      <c r="J6" s="344"/>
      <c r="K6" s="344"/>
      <c r="L6" s="344"/>
      <c r="M6" s="344"/>
      <c r="N6" s="344"/>
      <c r="O6" s="344"/>
      <c r="P6" s="344"/>
      <c r="Q6" s="344"/>
      <c r="R6" s="344"/>
      <c r="S6" s="344"/>
      <c r="T6" s="344"/>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c r="AT6" s="344"/>
      <c r="AU6" s="344"/>
      <c r="AV6" s="344"/>
      <c r="AW6" s="344"/>
      <c r="AX6" s="344"/>
      <c r="AY6" s="344"/>
      <c r="AZ6" s="344"/>
      <c r="BA6" s="344"/>
      <c r="BB6" s="344"/>
      <c r="BC6" s="344"/>
      <c r="BD6" s="344"/>
      <c r="BE6" s="344"/>
      <c r="BF6" s="344"/>
      <c r="BG6" s="344"/>
      <c r="BH6" s="344"/>
      <c r="BI6" s="344"/>
      <c r="BJ6" s="344"/>
      <c r="BK6" s="344"/>
      <c r="BL6" s="344"/>
      <c r="BM6" s="344"/>
      <c r="BN6" s="344"/>
      <c r="BO6" s="344"/>
      <c r="BP6" s="344"/>
      <c r="BQ6" s="344"/>
      <c r="BR6" s="344"/>
      <c r="BS6" s="344"/>
      <c r="BT6" s="344"/>
      <c r="BU6" s="344"/>
      <c r="BV6" s="344"/>
      <c r="BW6" s="344"/>
      <c r="BX6" s="344"/>
      <c r="BY6" s="344"/>
      <c r="BZ6" s="344"/>
      <c r="CA6" s="344"/>
      <c r="CB6" s="344"/>
      <c r="CC6" s="344"/>
      <c r="CD6" s="344"/>
      <c r="CE6" s="344"/>
      <c r="CF6" s="344"/>
      <c r="CG6" s="344"/>
      <c r="CH6" s="344"/>
      <c r="CI6" s="344"/>
      <c r="CJ6" s="344"/>
      <c r="CK6" s="344"/>
      <c r="CL6" s="344"/>
      <c r="CM6" s="344"/>
      <c r="CN6" s="344"/>
      <c r="CO6" s="344"/>
      <c r="CP6" s="344"/>
      <c r="CQ6" s="344"/>
      <c r="CR6" s="344"/>
      <c r="CS6" s="344"/>
      <c r="CT6" s="344"/>
      <c r="CU6" s="344"/>
      <c r="EE6" s="57"/>
      <c r="EF6" s="57"/>
      <c r="EG6" s="57"/>
      <c r="EH6" s="57"/>
      <c r="EI6" s="57"/>
      <c r="EJ6" s="57"/>
      <c r="EK6" s="57"/>
      <c r="EL6" s="354"/>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row>
    <row r="7" spans="1:212" ht="12" x14ac:dyDescent="0.25">
      <c r="A7" s="359">
        <v>1</v>
      </c>
      <c r="B7" s="360" t="s">
        <v>7</v>
      </c>
      <c r="C7" s="356"/>
      <c r="D7" s="356"/>
      <c r="E7" s="356"/>
      <c r="F7" s="344">
        <v>23977.44544304</v>
      </c>
      <c r="G7" s="344">
        <v>23725.093775000001</v>
      </c>
      <c r="H7" s="344">
        <v>22844.744295110002</v>
      </c>
      <c r="I7" s="344">
        <v>24907.075964</v>
      </c>
      <c r="J7" s="344">
        <v>28881.928339999999</v>
      </c>
      <c r="K7" s="344">
        <v>30086.807937000001</v>
      </c>
      <c r="L7" s="344">
        <v>24155.850072000001</v>
      </c>
      <c r="M7" s="344">
        <v>23546.093239000002</v>
      </c>
      <c r="N7" s="344">
        <v>24493.345924000001</v>
      </c>
      <c r="O7" s="344">
        <v>26750.963046000001</v>
      </c>
      <c r="P7" s="344">
        <v>28378.866280180002</v>
      </c>
      <c r="Q7" s="344">
        <v>29963.928761960789</v>
      </c>
      <c r="R7" s="344">
        <v>30530.545138024634</v>
      </c>
      <c r="S7" s="344">
        <v>30777.921552209085</v>
      </c>
      <c r="T7" s="344">
        <v>31680.54045103</v>
      </c>
      <c r="U7" s="344">
        <v>32769.180397999997</v>
      </c>
      <c r="V7" s="344">
        <v>36185.605911250001</v>
      </c>
      <c r="W7" s="344">
        <v>38025.070306606372</v>
      </c>
      <c r="X7" s="344">
        <v>36029.149325445447</v>
      </c>
      <c r="Y7" s="344">
        <v>32240.325697629502</v>
      </c>
      <c r="Z7" s="344">
        <v>33012.139337544118</v>
      </c>
      <c r="AA7" s="344">
        <v>33493.025930359952</v>
      </c>
      <c r="AB7" s="344">
        <v>33472.577172247562</v>
      </c>
      <c r="AC7" s="344">
        <v>32897.74939288434</v>
      </c>
      <c r="AD7" s="344">
        <v>31524.842108428802</v>
      </c>
      <c r="AE7" s="344">
        <v>33029.139716424812</v>
      </c>
      <c r="AF7" s="344">
        <v>32661.889184745774</v>
      </c>
      <c r="AG7" s="344">
        <v>30957.711504097861</v>
      </c>
      <c r="AH7" s="344">
        <v>31436.589027267055</v>
      </c>
      <c r="AI7" s="344">
        <v>30558.233792628191</v>
      </c>
      <c r="AJ7" s="344">
        <v>28788.84462112272</v>
      </c>
      <c r="AK7" s="344">
        <v>29386.931845216972</v>
      </c>
      <c r="AL7" s="344">
        <v>29868.356611973148</v>
      </c>
      <c r="AM7" s="344">
        <v>31356.944036892513</v>
      </c>
      <c r="AN7" s="344">
        <v>31868.155960592707</v>
      </c>
      <c r="AO7" s="344">
        <v>33013.133098746039</v>
      </c>
      <c r="AP7" s="344">
        <v>32060.212588040653</v>
      </c>
      <c r="AQ7" s="344">
        <v>32810.802819207602</v>
      </c>
      <c r="AR7" s="344">
        <v>32932.40608462401</v>
      </c>
      <c r="AS7" s="344">
        <v>33367.845001577654</v>
      </c>
      <c r="AT7" s="344">
        <v>33735.632770140212</v>
      </c>
      <c r="AU7" s="344">
        <v>31897.429243450224</v>
      </c>
      <c r="AV7" s="344">
        <v>29596.423863081527</v>
      </c>
      <c r="AW7" s="344">
        <v>30143.328443362494</v>
      </c>
      <c r="AX7" s="344">
        <v>29302.995852562977</v>
      </c>
      <c r="AY7" s="344">
        <v>29401.182205482135</v>
      </c>
      <c r="AZ7" s="344">
        <v>30003.98525119487</v>
      </c>
      <c r="BA7" s="344">
        <v>29431.736366633188</v>
      </c>
      <c r="BB7" s="344">
        <v>28764.399777401595</v>
      </c>
      <c r="BC7" s="344">
        <v>29217.013083928527</v>
      </c>
      <c r="BD7" s="344">
        <v>31223.314276351975</v>
      </c>
      <c r="BE7" s="344">
        <v>30577.166135224477</v>
      </c>
      <c r="BF7" s="344">
        <v>32043.572212344254</v>
      </c>
      <c r="BG7" s="344">
        <v>33105.358045527813</v>
      </c>
      <c r="BH7" s="344">
        <v>31246.732398275515</v>
      </c>
      <c r="BI7" s="344">
        <v>31781.297471287424</v>
      </c>
      <c r="BJ7" s="344">
        <v>31417.512110407908</v>
      </c>
      <c r="BK7" s="344">
        <v>30654.744170292804</v>
      </c>
      <c r="BL7" s="344">
        <v>30717.77196041244</v>
      </c>
      <c r="BM7" s="344">
        <v>31489.200090679329</v>
      </c>
      <c r="BN7" s="344">
        <v>30744.718937691603</v>
      </c>
      <c r="BO7" s="344">
        <v>31350.48398936696</v>
      </c>
      <c r="BP7" s="344">
        <v>32034.476084815757</v>
      </c>
      <c r="BQ7" s="344">
        <v>32519.138919123259</v>
      </c>
      <c r="BR7" s="344">
        <v>34793.839372422248</v>
      </c>
      <c r="BS7" s="344">
        <v>35564.002506855788</v>
      </c>
      <c r="BT7" s="344">
        <v>33993.000958966244</v>
      </c>
      <c r="BU7" s="344">
        <v>35387.943420667216</v>
      </c>
      <c r="BV7" s="344">
        <v>34932.478385736867</v>
      </c>
      <c r="BW7" s="344">
        <v>35894.572601257059</v>
      </c>
      <c r="BX7" s="344">
        <v>35647.909144583689</v>
      </c>
      <c r="BY7" s="344">
        <v>35453.742836476064</v>
      </c>
      <c r="BZ7" s="344">
        <v>34837.163122279104</v>
      </c>
      <c r="CA7" s="344">
        <v>34335.627917802201</v>
      </c>
      <c r="CB7" s="344">
        <v>35072.913563238355</v>
      </c>
      <c r="CC7" s="344">
        <v>35403.932619390507</v>
      </c>
      <c r="CD7" s="344">
        <v>36229.823560920471</v>
      </c>
      <c r="CE7" s="344">
        <v>36546.219415874344</v>
      </c>
      <c r="CF7" s="344">
        <v>39087.531106683142</v>
      </c>
      <c r="CG7" s="344">
        <v>36518.301328540649</v>
      </c>
      <c r="CH7" s="344">
        <v>36414.431744108129</v>
      </c>
      <c r="CI7" s="344">
        <v>37979.293391124927</v>
      </c>
      <c r="CJ7" s="344">
        <v>39735.168709195394</v>
      </c>
      <c r="CK7" s="344">
        <v>36919.940748918358</v>
      </c>
      <c r="CL7" s="344">
        <v>37268.900410739348</v>
      </c>
      <c r="CM7" s="344">
        <v>38824.183678805224</v>
      </c>
      <c r="CN7" s="344">
        <v>38364.661244796531</v>
      </c>
      <c r="CO7" s="344">
        <v>40314.881413553623</v>
      </c>
      <c r="CP7" s="344">
        <v>41591.040122944432</v>
      </c>
      <c r="CQ7" s="344">
        <v>40986.323104608316</v>
      </c>
      <c r="CR7" s="344">
        <v>40944.368380366213</v>
      </c>
      <c r="CS7" s="344">
        <v>41432.9600970506</v>
      </c>
      <c r="CT7" s="344">
        <v>40687.947575204482</v>
      </c>
      <c r="CU7" s="344">
        <v>43172.688257410628</v>
      </c>
      <c r="CV7" s="344">
        <v>41860.717348516169</v>
      </c>
      <c r="CW7" s="344">
        <v>41922.583692566011</v>
      </c>
      <c r="CX7" s="344">
        <v>42268.264590181432</v>
      </c>
      <c r="CY7" s="344">
        <v>38919.761671063781</v>
      </c>
      <c r="CZ7" s="54">
        <v>38637.503556561838</v>
      </c>
      <c r="DA7" s="344">
        <v>42177.565846857287</v>
      </c>
      <c r="DB7" s="344">
        <v>44237.253740247084</v>
      </c>
      <c r="DC7" s="344">
        <v>44227.773478774485</v>
      </c>
      <c r="DD7" s="344">
        <v>43073.413039126979</v>
      </c>
      <c r="DE7" s="344">
        <v>45276.74136655467</v>
      </c>
      <c r="DF7" s="344">
        <v>43649.568895456898</v>
      </c>
      <c r="DG7" s="344">
        <v>43786.182154093272</v>
      </c>
      <c r="DH7" s="344">
        <v>42524.978613396015</v>
      </c>
      <c r="DI7" s="344">
        <v>42307.674497853855</v>
      </c>
      <c r="DJ7" s="344">
        <v>40462.466917387494</v>
      </c>
      <c r="DK7" s="344">
        <v>37950.162889672545</v>
      </c>
      <c r="DL7" s="344">
        <v>36915.122356170046</v>
      </c>
      <c r="DM7" s="57">
        <v>38587.942874674387</v>
      </c>
      <c r="DN7" s="57">
        <v>40169.547213488149</v>
      </c>
      <c r="DO7" s="57">
        <v>40348.526428769073</v>
      </c>
      <c r="DP7" s="57">
        <v>36618.469300412202</v>
      </c>
      <c r="DQ7" s="57">
        <v>36051.318347282315</v>
      </c>
      <c r="DR7" s="57">
        <v>36851.125587897746</v>
      </c>
      <c r="DS7" s="57">
        <v>37396.180690925656</v>
      </c>
      <c r="DT7" s="57">
        <v>40322.889757122073</v>
      </c>
      <c r="DU7" s="57">
        <v>38392.928637173223</v>
      </c>
      <c r="DV7" s="57">
        <v>37905.115933039393</v>
      </c>
      <c r="DW7" s="57">
        <v>36894.975003145511</v>
      </c>
      <c r="DX7" s="57">
        <v>36858.099642990404</v>
      </c>
      <c r="DY7" s="57">
        <v>36619.829406871911</v>
      </c>
      <c r="DZ7" s="57">
        <v>37300.526048272492</v>
      </c>
      <c r="EA7" s="57">
        <v>35618.463125732764</v>
      </c>
      <c r="EB7" s="57">
        <v>34699.534658651231</v>
      </c>
      <c r="EC7" s="57">
        <v>35404.833271957199</v>
      </c>
      <c r="ED7" s="57">
        <v>34673.368319408466</v>
      </c>
      <c r="EE7" s="57">
        <v>36502.000648996007</v>
      </c>
      <c r="EF7" s="57">
        <v>37725.331064551319</v>
      </c>
      <c r="EG7" s="57">
        <v>38242.320126606995</v>
      </c>
      <c r="EH7" s="57">
        <v>40302.802002858938</v>
      </c>
      <c r="EI7" s="57">
        <v>40166.697374008356</v>
      </c>
      <c r="EJ7" s="57">
        <v>40573.481047057045</v>
      </c>
      <c r="EK7" s="57">
        <v>41874.769381674392</v>
      </c>
      <c r="EL7" s="354">
        <v>41038.167705637825</v>
      </c>
      <c r="EM7" s="57">
        <v>43488.831830397838</v>
      </c>
      <c r="EN7" s="57">
        <v>45236.692556708527</v>
      </c>
      <c r="EO7" s="57">
        <v>47319.995917553701</v>
      </c>
      <c r="EP7" s="57">
        <v>45994.494534206613</v>
      </c>
      <c r="EQ7" s="57">
        <v>48635.085605424829</v>
      </c>
      <c r="ER7" s="57">
        <v>47899.872166088673</v>
      </c>
      <c r="ES7" s="57">
        <v>49234.972156671458</v>
      </c>
      <c r="ET7" s="57">
        <v>49733.764397758401</v>
      </c>
      <c r="EU7" s="57">
        <v>51186.020561504527</v>
      </c>
      <c r="EV7" s="57">
        <v>47375.351548061422</v>
      </c>
      <c r="EW7" s="57">
        <v>49985.171069439282</v>
      </c>
      <c r="EX7" s="57">
        <v>50295.299739180547</v>
      </c>
      <c r="EY7" s="57">
        <v>49691.292064079717</v>
      </c>
      <c r="EZ7" s="57">
        <v>50497.607558828196</v>
      </c>
      <c r="FA7" s="57">
        <v>51314.625085367479</v>
      </c>
      <c r="FB7" s="57">
        <v>50495.179358378067</v>
      </c>
      <c r="FC7" s="57">
        <v>51053.243223451391</v>
      </c>
      <c r="FD7" s="57">
        <v>51874.559068680974</v>
      </c>
      <c r="FE7" s="57">
        <v>52409.898310315701</v>
      </c>
      <c r="FF7" s="57">
        <v>51793.016181495586</v>
      </c>
      <c r="FG7" s="57">
        <v>54767.184317879924</v>
      </c>
      <c r="FH7" s="57">
        <v>56538.438963974535</v>
      </c>
      <c r="FI7" s="57">
        <v>58767.256601707813</v>
      </c>
      <c r="FJ7" s="57">
        <v>59473.302779746286</v>
      </c>
      <c r="FK7" s="57">
        <v>59837.210567741226</v>
      </c>
      <c r="FL7" s="57">
        <v>58430.710728034886</v>
      </c>
      <c r="FM7" s="57">
        <v>58375.69871954382</v>
      </c>
      <c r="FN7" s="57">
        <v>58784.836308226149</v>
      </c>
      <c r="FO7" s="57">
        <v>58221.084631874539</v>
      </c>
      <c r="FP7" s="57">
        <v>60058.589403322781</v>
      </c>
      <c r="FQ7" s="57">
        <v>61473.170405524535</v>
      </c>
      <c r="FR7" s="57">
        <v>62453.524746076102</v>
      </c>
      <c r="FS7" s="57">
        <v>62397.00724815116</v>
      </c>
      <c r="FT7" s="57">
        <v>64410.91228747167</v>
      </c>
      <c r="FU7" s="57">
        <v>65302.766006058286</v>
      </c>
      <c r="FV7" s="57">
        <v>66967.68118115337</v>
      </c>
      <c r="FW7" s="57">
        <v>66187.015221965456</v>
      </c>
      <c r="FX7" s="57">
        <v>64374.918748265009</v>
      </c>
      <c r="FY7" s="57">
        <v>65907.224844071083</v>
      </c>
      <c r="FZ7" s="57">
        <v>65810.68712428883</v>
      </c>
      <c r="GA7" s="57">
        <v>67291.402006991717</v>
      </c>
      <c r="GB7" s="57">
        <v>70890.371839478626</v>
      </c>
      <c r="GC7" s="57">
        <v>73145.017534338534</v>
      </c>
      <c r="GD7" s="57">
        <v>71093.537766008289</v>
      </c>
      <c r="GE7" s="57">
        <v>70455.520355478104</v>
      </c>
      <c r="GF7" s="57">
        <v>68017.095166976302</v>
      </c>
      <c r="GG7" s="57">
        <v>70047.925948323798</v>
      </c>
      <c r="GH7" s="57">
        <v>72738.161249546596</v>
      </c>
      <c r="GI7" s="57">
        <v>72092.211974814607</v>
      </c>
      <c r="GJ7" s="57">
        <v>73362.915665499138</v>
      </c>
      <c r="GK7" s="57">
        <v>78209.656594314278</v>
      </c>
      <c r="GL7" s="57">
        <v>84495.829815881632</v>
      </c>
      <c r="GM7" s="57">
        <v>87509.256088415757</v>
      </c>
      <c r="GN7" s="57">
        <v>88968.068125689533</v>
      </c>
      <c r="GO7" s="57">
        <v>89820.31905849927</v>
      </c>
      <c r="GP7" s="57">
        <v>90703.491188273474</v>
      </c>
      <c r="GQ7" s="57">
        <v>92813.118088737639</v>
      </c>
      <c r="GR7" s="57">
        <v>94130.276135300242</v>
      </c>
      <c r="GS7" s="57">
        <v>93604.166676149791</v>
      </c>
      <c r="GT7" s="57">
        <v>92782.757691367588</v>
      </c>
      <c r="GU7" s="57">
        <v>95183.607769240756</v>
      </c>
      <c r="GV7" s="57">
        <v>98189.142005392554</v>
      </c>
      <c r="GW7" s="57">
        <v>99739.551195431195</v>
      </c>
      <c r="GX7" s="57">
        <v>104214.00720197326</v>
      </c>
      <c r="GY7" s="57">
        <v>101713.35745894635</v>
      </c>
      <c r="GZ7" s="57">
        <v>100957.53779316481</v>
      </c>
      <c r="HA7" s="57">
        <v>106197.04558398236</v>
      </c>
      <c r="HB7" s="57">
        <v>105905.09592958128</v>
      </c>
      <c r="HC7" s="57">
        <v>104478.03642430803</v>
      </c>
      <c r="HD7" s="57">
        <v>105768.25595225513</v>
      </c>
    </row>
    <row r="8" spans="1:212" ht="12" x14ac:dyDescent="0.25">
      <c r="B8" s="356"/>
      <c r="C8" s="361"/>
      <c r="D8" s="356"/>
      <c r="E8" s="356"/>
      <c r="F8" s="344"/>
      <c r="G8" s="344"/>
      <c r="H8" s="344"/>
      <c r="I8" s="344"/>
      <c r="J8" s="344"/>
      <c r="K8" s="344"/>
      <c r="L8" s="344"/>
      <c r="M8" s="344"/>
      <c r="N8" s="344"/>
      <c r="O8" s="344"/>
      <c r="P8" s="344"/>
      <c r="Q8" s="344"/>
      <c r="R8" s="344"/>
      <c r="S8" s="344"/>
      <c r="T8" s="344"/>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c r="AT8" s="344"/>
      <c r="AU8" s="344"/>
      <c r="AV8" s="344"/>
      <c r="AW8" s="344"/>
      <c r="AX8" s="344"/>
      <c r="AY8" s="344"/>
      <c r="AZ8" s="344"/>
      <c r="BA8" s="344"/>
      <c r="BB8" s="344"/>
      <c r="BC8" s="344"/>
      <c r="BD8" s="344"/>
      <c r="BE8" s="344"/>
      <c r="BF8" s="344"/>
      <c r="BG8" s="344"/>
      <c r="BH8" s="344"/>
      <c r="BI8" s="344"/>
      <c r="BJ8" s="344"/>
      <c r="BK8" s="344"/>
      <c r="BL8" s="344"/>
      <c r="BM8" s="344"/>
      <c r="BN8" s="344"/>
      <c r="BO8" s="344"/>
      <c r="BP8" s="344"/>
      <c r="BQ8" s="344"/>
      <c r="BR8" s="344"/>
      <c r="BS8" s="344"/>
      <c r="BT8" s="344"/>
      <c r="BU8" s="344"/>
      <c r="BV8" s="344"/>
      <c r="BW8" s="344"/>
      <c r="BX8" s="344"/>
      <c r="BY8" s="344"/>
      <c r="BZ8" s="344"/>
      <c r="CA8" s="344"/>
      <c r="CB8" s="344"/>
      <c r="CC8" s="344"/>
      <c r="CD8" s="344"/>
      <c r="CE8" s="344"/>
      <c r="CF8" s="344"/>
      <c r="CG8" s="344"/>
      <c r="CH8" s="344"/>
      <c r="CI8" s="344"/>
      <c r="CJ8" s="344"/>
      <c r="CK8" s="344"/>
      <c r="CL8" s="344"/>
      <c r="CM8" s="344"/>
      <c r="CN8" s="344"/>
      <c r="CO8" s="344"/>
      <c r="CP8" s="344"/>
      <c r="CQ8" s="344"/>
      <c r="CR8" s="344"/>
      <c r="CS8" s="344"/>
      <c r="CT8" s="344"/>
      <c r="CU8" s="344"/>
      <c r="CV8" s="344"/>
      <c r="CW8" s="344"/>
      <c r="CX8" s="344"/>
      <c r="CY8" s="344"/>
      <c r="DA8" s="344"/>
      <c r="DB8" s="344"/>
      <c r="DC8" s="344"/>
      <c r="DD8" s="344"/>
      <c r="DE8" s="344"/>
      <c r="DF8" s="344"/>
      <c r="DG8" s="344"/>
      <c r="DH8" s="344"/>
      <c r="DI8" s="344"/>
      <c r="DJ8" s="344"/>
      <c r="DK8" s="344"/>
      <c r="DL8" s="344"/>
      <c r="DM8" s="57"/>
      <c r="EE8" s="57"/>
      <c r="EF8" s="57"/>
      <c r="EG8" s="57"/>
      <c r="EH8" s="57"/>
      <c r="EI8" s="57"/>
      <c r="EJ8" s="57"/>
      <c r="EK8" s="57"/>
      <c r="EL8" s="354"/>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row>
    <row r="9" spans="1:212" ht="12" x14ac:dyDescent="0.25">
      <c r="A9" s="356" t="s">
        <v>9</v>
      </c>
      <c r="B9" s="356"/>
      <c r="C9" s="356"/>
      <c r="D9" s="361"/>
      <c r="E9" s="356"/>
      <c r="F9" s="344">
        <v>20998.22443604</v>
      </c>
      <c r="G9" s="344">
        <v>20477.189543</v>
      </c>
      <c r="H9" s="344">
        <v>20554.482463</v>
      </c>
      <c r="I9" s="344">
        <v>21306.817417999999</v>
      </c>
      <c r="J9" s="344">
        <v>20821.180413999999</v>
      </c>
      <c r="K9" s="344">
        <v>21749.464226</v>
      </c>
      <c r="L9" s="344">
        <v>20602.042211</v>
      </c>
      <c r="M9" s="344">
        <v>20634.459682000001</v>
      </c>
      <c r="N9" s="344">
        <v>20853.729208000001</v>
      </c>
      <c r="O9" s="344">
        <v>21327.803801999999</v>
      </c>
      <c r="P9" s="344">
        <v>22440.278097999999</v>
      </c>
      <c r="Q9" s="344">
        <v>23005.427913</v>
      </c>
      <c r="R9" s="344">
        <v>24281.191727000001</v>
      </c>
      <c r="S9" s="344">
        <v>24941.779439000002</v>
      </c>
      <c r="T9" s="344">
        <v>24980.933411999998</v>
      </c>
      <c r="U9" s="344">
        <v>26905.328015999999</v>
      </c>
      <c r="V9" s="344">
        <v>28731.669599000001</v>
      </c>
      <c r="W9" s="344">
        <v>29695.453044000002</v>
      </c>
      <c r="X9" s="344">
        <v>27865.798018000001</v>
      </c>
      <c r="Y9" s="344">
        <v>27140.302360000001</v>
      </c>
      <c r="Z9" s="344">
        <v>27289.664815</v>
      </c>
      <c r="AA9" s="344">
        <v>26609.634513000001</v>
      </c>
      <c r="AB9" s="344">
        <v>26543.324989000001</v>
      </c>
      <c r="AC9" s="344">
        <v>25942.706231</v>
      </c>
      <c r="AD9" s="344">
        <v>26198.069997999999</v>
      </c>
      <c r="AE9" s="344">
        <v>26850.239205999998</v>
      </c>
      <c r="AF9" s="344">
        <v>26478.234694999999</v>
      </c>
      <c r="AG9" s="344">
        <v>25359.496224999999</v>
      </c>
      <c r="AH9" s="344">
        <v>25409.646976</v>
      </c>
      <c r="AI9" s="344">
        <v>25057.113218999999</v>
      </c>
      <c r="AJ9" s="344">
        <v>24801.699111936912</v>
      </c>
      <c r="AK9" s="344">
        <v>25841.674261512122</v>
      </c>
      <c r="AL9" s="344">
        <v>26339.356522196518</v>
      </c>
      <c r="AM9" s="344">
        <v>26519.563002028779</v>
      </c>
      <c r="AN9" s="344">
        <v>26654.604730935673</v>
      </c>
      <c r="AO9" s="344">
        <v>27605.018326584941</v>
      </c>
      <c r="AP9" s="344">
        <v>26325.105225176456</v>
      </c>
      <c r="AQ9" s="344">
        <v>25365.721900383487</v>
      </c>
      <c r="AR9" s="344">
        <v>25760.36502581873</v>
      </c>
      <c r="AS9" s="344">
        <v>26389.604832764224</v>
      </c>
      <c r="AT9" s="344">
        <v>26715.637222149177</v>
      </c>
      <c r="AU9" s="344">
        <v>27548.037941050014</v>
      </c>
      <c r="AV9" s="344">
        <v>27315.039340502666</v>
      </c>
      <c r="AW9" s="344">
        <v>27123.437727976991</v>
      </c>
      <c r="AX9" s="344">
        <v>26590.345984715743</v>
      </c>
      <c r="AY9" s="344">
        <v>26160.173171564187</v>
      </c>
      <c r="AZ9" s="344">
        <v>26861.895236830809</v>
      </c>
      <c r="BA9" s="344">
        <v>27328.374611178642</v>
      </c>
      <c r="BB9" s="344">
        <v>26313.219744916201</v>
      </c>
      <c r="BC9" s="344">
        <v>26530.911646334094</v>
      </c>
      <c r="BD9" s="344">
        <v>28008.187871489285</v>
      </c>
      <c r="BE9" s="344">
        <v>27745.257329472046</v>
      </c>
      <c r="BF9" s="344">
        <v>28392.203131610509</v>
      </c>
      <c r="BG9" s="344">
        <v>29332.05627110304</v>
      </c>
      <c r="BH9" s="344">
        <v>29199.301163660279</v>
      </c>
      <c r="BI9" s="344">
        <v>28984.270941381103</v>
      </c>
      <c r="BJ9" s="344">
        <v>29125.508024472281</v>
      </c>
      <c r="BK9" s="344">
        <v>28797.728678367006</v>
      </c>
      <c r="BL9" s="344">
        <v>29094.9641160422</v>
      </c>
      <c r="BM9" s="344">
        <v>30185.537703469563</v>
      </c>
      <c r="BN9" s="344">
        <v>30292.301248329008</v>
      </c>
      <c r="BO9" s="344">
        <v>30933.501487711565</v>
      </c>
      <c r="BP9" s="344">
        <v>31635.403016132717</v>
      </c>
      <c r="BQ9" s="344">
        <v>32630.677529415883</v>
      </c>
      <c r="BR9" s="344">
        <v>34438.442009489401</v>
      </c>
      <c r="BS9" s="344">
        <v>35078.988400360671</v>
      </c>
      <c r="BT9" s="344">
        <v>33825.189437205387</v>
      </c>
      <c r="BU9" s="344">
        <v>34772.02355847272</v>
      </c>
      <c r="BV9" s="344">
        <v>34681.729582870896</v>
      </c>
      <c r="BW9" s="344">
        <v>34661.726308294434</v>
      </c>
      <c r="BX9" s="344">
        <v>34348.803011104988</v>
      </c>
      <c r="BY9" s="344">
        <v>34974.173275664594</v>
      </c>
      <c r="BZ9" s="344">
        <v>33233.306814213778</v>
      </c>
      <c r="CA9" s="344">
        <v>33447.481334178447</v>
      </c>
      <c r="CB9" s="344">
        <v>34306.395266049796</v>
      </c>
      <c r="CC9" s="344">
        <v>34182.381018942142</v>
      </c>
      <c r="CD9" s="344">
        <v>34700.61878732725</v>
      </c>
      <c r="CE9" s="344">
        <v>34732.198496598197</v>
      </c>
      <c r="CF9" s="344">
        <v>36972.637347625248</v>
      </c>
      <c r="CG9" s="344">
        <v>35195.874730864882</v>
      </c>
      <c r="CH9" s="344">
        <v>35384.346558926452</v>
      </c>
      <c r="CI9" s="344">
        <v>37197.374153540448</v>
      </c>
      <c r="CJ9" s="344">
        <v>38960.240125041521</v>
      </c>
      <c r="CK9" s="344">
        <v>35520.709197211443</v>
      </c>
      <c r="CL9" s="344">
        <v>36640.263555549973</v>
      </c>
      <c r="CM9" s="344">
        <v>37219.558768822222</v>
      </c>
      <c r="CN9" s="344">
        <v>37121.445940084406</v>
      </c>
      <c r="CO9" s="344">
        <v>38764.830699932223</v>
      </c>
      <c r="CP9" s="344">
        <v>39972.416725364194</v>
      </c>
      <c r="CQ9" s="344">
        <v>39220.185809009272</v>
      </c>
      <c r="CR9" s="344">
        <v>39587.046569151687</v>
      </c>
      <c r="CS9" s="344">
        <v>39850.065396271042</v>
      </c>
      <c r="CT9" s="344">
        <v>39193.861152393059</v>
      </c>
      <c r="CU9" s="344">
        <v>41623.329587130786</v>
      </c>
      <c r="CV9" s="344">
        <v>40744.245018308698</v>
      </c>
      <c r="CW9" s="344">
        <v>40355.131505703706</v>
      </c>
      <c r="CX9" s="344">
        <v>40874.976868721453</v>
      </c>
      <c r="CY9" s="344">
        <v>38381.260813232671</v>
      </c>
      <c r="CZ9" s="54">
        <v>38647.110263944036</v>
      </c>
      <c r="DA9" s="344">
        <v>42076.560981631883</v>
      </c>
      <c r="DB9" s="344">
        <v>44128.225798877364</v>
      </c>
      <c r="DC9" s="344">
        <v>43739.800490135895</v>
      </c>
      <c r="DD9" s="344">
        <v>43301.126951253289</v>
      </c>
      <c r="DE9" s="344">
        <v>44905.543793360033</v>
      </c>
      <c r="DF9" s="344">
        <v>43287.086341978873</v>
      </c>
      <c r="DG9" s="344">
        <v>42286.498137583636</v>
      </c>
      <c r="DH9" s="344">
        <v>41145.276597908996</v>
      </c>
      <c r="DI9" s="344">
        <v>40663.963145327391</v>
      </c>
      <c r="DJ9" s="344">
        <v>38840.966955733478</v>
      </c>
      <c r="DK9" s="344">
        <v>36989.482606688558</v>
      </c>
      <c r="DL9" s="344">
        <v>36261.268820776131</v>
      </c>
      <c r="DM9" s="57">
        <v>38123.816963800084</v>
      </c>
      <c r="DN9" s="57">
        <v>40019.051522612499</v>
      </c>
      <c r="DO9" s="57">
        <v>39874.985534574713</v>
      </c>
      <c r="DP9" s="57">
        <v>35919.288520734299</v>
      </c>
      <c r="DQ9" s="57">
        <v>35347.479577459388</v>
      </c>
      <c r="DR9" s="57">
        <v>36554.01754834006</v>
      </c>
      <c r="DS9" s="57">
        <v>37340.162661454022</v>
      </c>
      <c r="DT9" s="57">
        <v>39923.0229026737</v>
      </c>
      <c r="DU9" s="57">
        <v>38439.892706392173</v>
      </c>
      <c r="DV9" s="57">
        <v>37588.203858474531</v>
      </c>
      <c r="DW9" s="57">
        <v>36534.709408076189</v>
      </c>
      <c r="DX9" s="57">
        <v>36334.231460663264</v>
      </c>
      <c r="DY9" s="57">
        <v>36393.962464188691</v>
      </c>
      <c r="DZ9" s="57">
        <v>37337.928717887095</v>
      </c>
      <c r="EA9" s="57">
        <v>34995.26568728796</v>
      </c>
      <c r="EB9" s="57">
        <v>34696.541547204622</v>
      </c>
      <c r="EC9" s="57">
        <v>35351.835854250712</v>
      </c>
      <c r="ED9" s="57">
        <v>35477.954145765536</v>
      </c>
      <c r="EE9" s="57">
        <v>36943.063634194019</v>
      </c>
      <c r="EF9" s="57">
        <v>37779.44592289743</v>
      </c>
      <c r="EG9" s="57">
        <v>38289.419715404067</v>
      </c>
      <c r="EH9" s="57">
        <v>39781.876758989907</v>
      </c>
      <c r="EI9" s="57">
        <v>39680.659189816019</v>
      </c>
      <c r="EJ9" s="57">
        <v>41391.981271487814</v>
      </c>
      <c r="EK9" s="57">
        <v>41645.182264423282</v>
      </c>
      <c r="EL9" s="354">
        <v>41046.41477693378</v>
      </c>
      <c r="EM9" s="57">
        <v>42856.443309149232</v>
      </c>
      <c r="EN9" s="57">
        <v>45163.444016482041</v>
      </c>
      <c r="EO9" s="57">
        <v>46882.90366447546</v>
      </c>
      <c r="EP9" s="57">
        <v>46111.442784256666</v>
      </c>
      <c r="EQ9" s="57">
        <v>48802.561329267577</v>
      </c>
      <c r="ER9" s="57">
        <v>48319.277375833357</v>
      </c>
      <c r="ES9" s="57">
        <v>49271.293806865368</v>
      </c>
      <c r="ET9" s="57">
        <v>50127.590274580114</v>
      </c>
      <c r="EU9" s="57">
        <v>51081.958955972754</v>
      </c>
      <c r="EV9" s="57">
        <v>48525.207053364182</v>
      </c>
      <c r="EW9" s="57">
        <v>50033.792091250369</v>
      </c>
      <c r="EX9" s="57">
        <v>49687.368253240362</v>
      </c>
      <c r="EY9" s="57">
        <v>49092.09452722835</v>
      </c>
      <c r="EZ9" s="57">
        <v>50262.50714705648</v>
      </c>
      <c r="FA9" s="57">
        <v>51373.538847264354</v>
      </c>
      <c r="FB9" s="57">
        <v>51133.659874283141</v>
      </c>
      <c r="FC9" s="57">
        <v>52245.648196241149</v>
      </c>
      <c r="FD9" s="57">
        <v>52207.689115036585</v>
      </c>
      <c r="FE9" s="57">
        <v>53046.214503773299</v>
      </c>
      <c r="FF9" s="57">
        <v>52770.645002006248</v>
      </c>
      <c r="FG9" s="57">
        <v>55052.849079545304</v>
      </c>
      <c r="FH9" s="57">
        <v>56836.36263432604</v>
      </c>
      <c r="FI9" s="57">
        <v>58543.82070584008</v>
      </c>
      <c r="FJ9" s="57">
        <v>59210.141365370946</v>
      </c>
      <c r="FK9" s="57">
        <v>59376.960064048762</v>
      </c>
      <c r="FL9" s="57">
        <v>58876.904584794924</v>
      </c>
      <c r="FM9" s="57">
        <v>58552.191283708838</v>
      </c>
      <c r="FN9" s="57">
        <v>58716.024094100365</v>
      </c>
      <c r="FO9" s="57">
        <v>59360.081307533248</v>
      </c>
      <c r="FP9" s="57">
        <v>60607.0640612688</v>
      </c>
      <c r="FQ9" s="57">
        <v>62091.727108828367</v>
      </c>
      <c r="FR9" s="57">
        <v>62751.104923661682</v>
      </c>
      <c r="FS9" s="57">
        <v>62356.283582849683</v>
      </c>
      <c r="FT9" s="57">
        <v>65517.340960336405</v>
      </c>
      <c r="FU9" s="57">
        <v>65869.73417247778</v>
      </c>
      <c r="FV9" s="57">
        <v>66934.729026598841</v>
      </c>
      <c r="FW9" s="57">
        <v>65762.316884971995</v>
      </c>
      <c r="FX9" s="57">
        <v>64275.853674261736</v>
      </c>
      <c r="FY9" s="57">
        <v>66065.176184190757</v>
      </c>
      <c r="FZ9" s="57">
        <v>66856.588747579037</v>
      </c>
      <c r="GA9" s="57">
        <v>68125.365280529062</v>
      </c>
      <c r="GB9" s="57">
        <v>70809.353820054806</v>
      </c>
      <c r="GC9" s="57">
        <v>72947.158054585103</v>
      </c>
      <c r="GD9" s="57">
        <v>71378.524961305942</v>
      </c>
      <c r="GE9" s="57">
        <v>70637.983255663261</v>
      </c>
      <c r="GF9" s="57">
        <v>68834.708806893526</v>
      </c>
      <c r="GG9" s="57">
        <v>70246.08029034108</v>
      </c>
      <c r="GH9" s="57">
        <v>72623.448304539037</v>
      </c>
      <c r="GI9" s="57">
        <v>71818.869491894206</v>
      </c>
      <c r="GJ9" s="57">
        <v>74776.803164796016</v>
      </c>
      <c r="GK9" s="57">
        <v>78780.436556843662</v>
      </c>
      <c r="GL9" s="57">
        <v>84887.43555983172</v>
      </c>
      <c r="GM9" s="57">
        <v>87160.890111764864</v>
      </c>
      <c r="GN9" s="57">
        <v>89053.082083855057</v>
      </c>
      <c r="GO9" s="57">
        <v>89477.687196152314</v>
      </c>
      <c r="GP9" s="57">
        <v>90730.968997711796</v>
      </c>
      <c r="GQ9" s="57">
        <v>93442.036149541993</v>
      </c>
      <c r="GR9" s="57">
        <v>94220.58371367029</v>
      </c>
      <c r="GS9" s="57">
        <v>94514.75955622211</v>
      </c>
      <c r="GT9" s="57">
        <v>93376.483524811672</v>
      </c>
      <c r="GU9" s="57">
        <v>94814.105375832165</v>
      </c>
      <c r="GV9" s="57">
        <v>97805.037130501878</v>
      </c>
      <c r="GW9" s="57">
        <v>99345.883122314699</v>
      </c>
      <c r="GX9" s="57">
        <v>103644.60506430974</v>
      </c>
      <c r="GY9" s="57">
        <v>101202.56519634055</v>
      </c>
      <c r="GZ9" s="57">
        <v>100557.33256434319</v>
      </c>
      <c r="HA9" s="57">
        <v>104165.82880728363</v>
      </c>
      <c r="HB9" s="57">
        <v>105023.07924410491</v>
      </c>
      <c r="HC9" s="57">
        <v>103467.40983079486</v>
      </c>
      <c r="HD9" s="57">
        <v>104870.43790252577</v>
      </c>
    </row>
    <row r="10" spans="1:212" ht="12" x14ac:dyDescent="0.25">
      <c r="A10" s="356" t="s">
        <v>10</v>
      </c>
      <c r="F10" s="344">
        <v>18408.118851040002</v>
      </c>
      <c r="G10" s="344">
        <v>18294.509457</v>
      </c>
      <c r="H10" s="344">
        <v>18413.906453</v>
      </c>
      <c r="I10" s="344">
        <v>18919.940825000001</v>
      </c>
      <c r="J10" s="344">
        <v>18118.568650000001</v>
      </c>
      <c r="K10" s="344">
        <v>17807.832496999999</v>
      </c>
      <c r="L10" s="344">
        <v>17799.311096000001</v>
      </c>
      <c r="M10" s="344">
        <v>17752.462609999999</v>
      </c>
      <c r="N10" s="344">
        <v>17874.594294999999</v>
      </c>
      <c r="O10" s="344">
        <v>18161.255992999999</v>
      </c>
      <c r="P10" s="344">
        <v>18990.798557999999</v>
      </c>
      <c r="Q10" s="344">
        <v>20375.287413999999</v>
      </c>
      <c r="R10" s="344">
        <v>21146.643649000001</v>
      </c>
      <c r="S10" s="344">
        <v>21604.493348</v>
      </c>
      <c r="T10" s="344">
        <v>22206.470802</v>
      </c>
      <c r="U10" s="344">
        <v>23712.839451</v>
      </c>
      <c r="V10" s="344">
        <v>24509.391586999998</v>
      </c>
      <c r="W10" s="344">
        <v>24897.257412999999</v>
      </c>
      <c r="X10" s="344">
        <v>23594.891641999999</v>
      </c>
      <c r="Y10" s="344">
        <v>23049.108514</v>
      </c>
      <c r="Z10" s="344">
        <v>23331.312351</v>
      </c>
      <c r="AA10" s="344">
        <v>22901.739647999999</v>
      </c>
      <c r="AB10" s="344">
        <v>22304.846092</v>
      </c>
      <c r="AC10" s="344">
        <v>21801.100092000001</v>
      </c>
      <c r="AD10" s="344">
        <v>21399.625220999998</v>
      </c>
      <c r="AE10" s="344">
        <v>21954.127380000002</v>
      </c>
      <c r="AF10" s="344">
        <v>22272.069390000001</v>
      </c>
      <c r="AG10" s="344">
        <v>21862.944029999999</v>
      </c>
      <c r="AH10" s="344">
        <v>21658.854729999999</v>
      </c>
      <c r="AI10" s="344">
        <v>20920.187451000002</v>
      </c>
      <c r="AJ10" s="344">
        <v>19909.556034621724</v>
      </c>
      <c r="AK10" s="344">
        <v>20843.208948416694</v>
      </c>
      <c r="AL10" s="344">
        <v>21931.224145625507</v>
      </c>
      <c r="AM10" s="344">
        <v>22595.138916384447</v>
      </c>
      <c r="AN10" s="344">
        <v>24052.317356931584</v>
      </c>
      <c r="AO10" s="344">
        <v>25309.747369284141</v>
      </c>
      <c r="AP10" s="344">
        <v>24041.04448353636</v>
      </c>
      <c r="AQ10" s="344">
        <v>23068.474958868566</v>
      </c>
      <c r="AR10" s="344">
        <v>23973.496321257335</v>
      </c>
      <c r="AS10" s="344">
        <v>25194.844921113166</v>
      </c>
      <c r="AT10" s="344">
        <v>26183.719462863741</v>
      </c>
      <c r="AU10" s="344">
        <v>27020.453743073558</v>
      </c>
      <c r="AV10" s="344">
        <v>27315.039340502666</v>
      </c>
      <c r="AW10" s="344">
        <v>27123.437727976991</v>
      </c>
      <c r="AX10" s="344">
        <v>26590.345984715743</v>
      </c>
      <c r="AY10" s="344">
        <v>26160.173171564187</v>
      </c>
      <c r="AZ10" s="344">
        <v>26861.895236830809</v>
      </c>
      <c r="BA10" s="344">
        <v>27328.374611178642</v>
      </c>
      <c r="BB10" s="344">
        <v>26313.219744916201</v>
      </c>
      <c r="BC10" s="344">
        <v>26530.911646334094</v>
      </c>
      <c r="BD10" s="344">
        <v>27560.774627641411</v>
      </c>
      <c r="BE10" s="344">
        <v>27290.637580426766</v>
      </c>
      <c r="BF10" s="344">
        <v>27935.791447448024</v>
      </c>
      <c r="BG10" s="344">
        <v>29051.788614152367</v>
      </c>
      <c r="BH10" s="344">
        <v>28915.85501853556</v>
      </c>
      <c r="BI10" s="344">
        <v>28984.270941381103</v>
      </c>
      <c r="BJ10" s="344">
        <v>29125.508024472281</v>
      </c>
      <c r="BK10" s="344">
        <v>28138.556562320839</v>
      </c>
      <c r="BL10" s="344">
        <v>28446.489537459376</v>
      </c>
      <c r="BM10" s="344">
        <v>28948.181073622185</v>
      </c>
      <c r="BN10" s="344">
        <v>28082.59380184063</v>
      </c>
      <c r="BO10" s="344">
        <v>28684.16131855901</v>
      </c>
      <c r="BP10" s="344">
        <v>29504.525002002149</v>
      </c>
      <c r="BQ10" s="344">
        <v>30584.117004135562</v>
      </c>
      <c r="BR10" s="344">
        <v>32541.806053325716</v>
      </c>
      <c r="BS10" s="344">
        <v>33112.82121955078</v>
      </c>
      <c r="BT10" s="344">
        <v>30066.829505176644</v>
      </c>
      <c r="BU10" s="344">
        <v>30527.373496626027</v>
      </c>
      <c r="BV10" s="344">
        <v>30106.095926688169</v>
      </c>
      <c r="BW10" s="344">
        <v>28296.211224071649</v>
      </c>
      <c r="BX10" s="344">
        <v>28828.114296549549</v>
      </c>
      <c r="BY10" s="344">
        <v>29482.805314761201</v>
      </c>
      <c r="BZ10" s="344">
        <v>29260.288386126958</v>
      </c>
      <c r="CA10" s="344">
        <v>29771.466316426413</v>
      </c>
      <c r="CB10" s="344">
        <v>29754.842355408324</v>
      </c>
      <c r="CC10" s="344">
        <v>29302.778204395061</v>
      </c>
      <c r="CD10" s="344">
        <v>29648.18196827258</v>
      </c>
      <c r="CE10" s="344">
        <v>30049.55232960892</v>
      </c>
      <c r="CF10" s="344">
        <v>31008.139350521531</v>
      </c>
      <c r="CG10" s="344">
        <v>30287.311635612077</v>
      </c>
      <c r="CH10" s="344">
        <v>29756.907616725432</v>
      </c>
      <c r="CI10" s="344">
        <v>30364.542253407428</v>
      </c>
      <c r="CJ10" s="344">
        <v>32224.292399046826</v>
      </c>
      <c r="CK10" s="344">
        <v>31168.233910787822</v>
      </c>
      <c r="CL10" s="344">
        <v>30273.080943581481</v>
      </c>
      <c r="CM10" s="344">
        <v>30380.944787770299</v>
      </c>
      <c r="CN10" s="344">
        <v>29678.955583685034</v>
      </c>
      <c r="CO10" s="344">
        <v>29795.465989634315</v>
      </c>
      <c r="CP10" s="344">
        <v>30762.722020857324</v>
      </c>
      <c r="CQ10" s="344">
        <v>29950.228880999999</v>
      </c>
      <c r="CR10" s="344">
        <v>29680.932405185711</v>
      </c>
      <c r="CS10" s="344">
        <v>30204.331987619582</v>
      </c>
      <c r="CT10" s="344">
        <v>30164.797455</v>
      </c>
      <c r="CU10" s="344">
        <v>29804.936831499999</v>
      </c>
      <c r="CV10" s="344">
        <v>28468.042372167507</v>
      </c>
      <c r="CW10" s="344">
        <v>28057.414517365814</v>
      </c>
      <c r="CX10" s="344">
        <v>28593.050663238726</v>
      </c>
      <c r="CY10" s="344">
        <v>29498.593591690067</v>
      </c>
      <c r="CZ10" s="54">
        <v>32638.055281579109</v>
      </c>
      <c r="DA10" s="344">
        <v>34101.894977752527</v>
      </c>
      <c r="DB10" s="344">
        <v>36141.484863939964</v>
      </c>
      <c r="DC10" s="344">
        <v>36521.386198146996</v>
      </c>
      <c r="DD10" s="344">
        <v>37996.452500638217</v>
      </c>
      <c r="DE10" s="344">
        <v>39295.801095564144</v>
      </c>
      <c r="DF10" s="344">
        <v>40264.853194132236</v>
      </c>
      <c r="DG10" s="344">
        <v>38276.011032186543</v>
      </c>
      <c r="DH10" s="344">
        <v>37634.554273321221</v>
      </c>
      <c r="DI10" s="344">
        <v>37538.926260592729</v>
      </c>
      <c r="DJ10" s="344">
        <v>37376.100481606481</v>
      </c>
      <c r="DK10" s="344">
        <v>35946.946252331625</v>
      </c>
      <c r="DL10" s="344">
        <v>34410.871331515671</v>
      </c>
      <c r="DM10" s="57">
        <v>32919.956116615605</v>
      </c>
      <c r="DN10" s="57">
        <v>33501.823968371777</v>
      </c>
      <c r="DO10" s="57">
        <v>35445.897435495892</v>
      </c>
      <c r="DP10" s="57">
        <v>33082.460079785436</v>
      </c>
      <c r="DQ10" s="57">
        <v>33028.616914030521</v>
      </c>
      <c r="DR10" s="57">
        <v>34251.898302904941</v>
      </c>
      <c r="DS10" s="57">
        <v>34518.582820054529</v>
      </c>
      <c r="DT10" s="57">
        <v>36931.292806285383</v>
      </c>
      <c r="DU10" s="57">
        <v>35380.010805595324</v>
      </c>
      <c r="DV10" s="57">
        <v>35122.419555033783</v>
      </c>
      <c r="DW10" s="57">
        <v>35165.930235003063</v>
      </c>
      <c r="DX10" s="57">
        <v>34806.139010970131</v>
      </c>
      <c r="DY10" s="57">
        <v>34947.249610358725</v>
      </c>
      <c r="DZ10" s="57">
        <v>35426.808774984616</v>
      </c>
      <c r="EA10" s="57">
        <v>33847.879516610352</v>
      </c>
      <c r="EB10" s="57">
        <v>33535.439940320059</v>
      </c>
      <c r="EC10" s="57">
        <v>34370.399831759038</v>
      </c>
      <c r="ED10" s="57">
        <v>35278.069248375534</v>
      </c>
      <c r="EE10" s="57">
        <v>35881.878708750366</v>
      </c>
      <c r="EF10" s="57">
        <v>35882.131613575104</v>
      </c>
      <c r="EG10" s="57">
        <v>36591.387110451818</v>
      </c>
      <c r="EH10" s="57">
        <v>38882.766191809904</v>
      </c>
      <c r="EI10" s="57">
        <v>39281.159548656011</v>
      </c>
      <c r="EJ10" s="57">
        <v>40992.463619837814</v>
      </c>
      <c r="EK10" s="57">
        <v>41488.200808223497</v>
      </c>
      <c r="EL10" s="354">
        <v>40599.767695952047</v>
      </c>
      <c r="EM10" s="57">
        <v>41913.714598215251</v>
      </c>
      <c r="EN10" s="57">
        <v>44375.390337600518</v>
      </c>
      <c r="EO10" s="57">
        <v>45794.951581145928</v>
      </c>
      <c r="EP10" s="57">
        <v>45328.940994993172</v>
      </c>
      <c r="EQ10" s="57">
        <v>47916.918992477935</v>
      </c>
      <c r="ER10" s="57">
        <v>47669.461633441431</v>
      </c>
      <c r="ES10" s="57">
        <v>48324.532133260793</v>
      </c>
      <c r="ET10" s="57">
        <v>49362.365153122322</v>
      </c>
      <c r="EU10" s="57">
        <v>49789.376583608362</v>
      </c>
      <c r="EV10" s="57">
        <v>47423.90346330429</v>
      </c>
      <c r="EW10" s="57">
        <v>49075.380463724337</v>
      </c>
      <c r="EX10" s="57">
        <v>48964.390869067138</v>
      </c>
      <c r="EY10" s="57">
        <v>48153.019109769964</v>
      </c>
      <c r="EZ10" s="57">
        <v>49441.257832875279</v>
      </c>
      <c r="FA10" s="57">
        <v>50150.397919139352</v>
      </c>
      <c r="FB10" s="57">
        <v>50185.330949903146</v>
      </c>
      <c r="FC10" s="57">
        <v>51604.327327287916</v>
      </c>
      <c r="FD10" s="57">
        <v>51566.200648806582</v>
      </c>
      <c r="FE10" s="57">
        <v>53046.214503773299</v>
      </c>
      <c r="FF10" s="57">
        <v>52288.406999806255</v>
      </c>
      <c r="FG10" s="57">
        <v>53990.998871907017</v>
      </c>
      <c r="FH10" s="57">
        <v>55250.899222091844</v>
      </c>
      <c r="FI10" s="57">
        <v>56181.461510294488</v>
      </c>
      <c r="FJ10" s="57">
        <v>57184.972715533571</v>
      </c>
      <c r="FK10" s="57">
        <v>57744.772857618009</v>
      </c>
      <c r="FL10" s="57">
        <v>56967.62297923697</v>
      </c>
      <c r="FM10" s="57">
        <v>56327.833898129677</v>
      </c>
      <c r="FN10" s="57">
        <v>55206.338267842781</v>
      </c>
      <c r="FO10" s="57">
        <v>56836.587286673785</v>
      </c>
      <c r="FP10" s="57">
        <v>57342.300954245598</v>
      </c>
      <c r="FQ10" s="57">
        <v>58129.409644291394</v>
      </c>
      <c r="FR10" s="57">
        <v>58426.554754714183</v>
      </c>
      <c r="FS10" s="57">
        <v>58802.277786545077</v>
      </c>
      <c r="FT10" s="57">
        <v>61748.302318935072</v>
      </c>
      <c r="FU10" s="57">
        <v>61131.512526738094</v>
      </c>
      <c r="FV10" s="57">
        <v>62379.710105851693</v>
      </c>
      <c r="FW10" s="57">
        <v>62347.86641485506</v>
      </c>
      <c r="FX10" s="57">
        <v>61303.199853609978</v>
      </c>
      <c r="FY10" s="57">
        <v>63222.151360672346</v>
      </c>
      <c r="FZ10" s="57">
        <v>64787.250256439824</v>
      </c>
      <c r="GA10" s="57">
        <v>66370.567983557354</v>
      </c>
      <c r="GB10" s="57">
        <v>67797.716148022591</v>
      </c>
      <c r="GC10" s="57">
        <v>70074.065030393598</v>
      </c>
      <c r="GD10" s="57">
        <v>68868.355331814833</v>
      </c>
      <c r="GE10" s="57">
        <v>68469.988880744</v>
      </c>
      <c r="GF10" s="57">
        <v>66428.485732882516</v>
      </c>
      <c r="GG10" s="57">
        <v>67484.740188743031</v>
      </c>
      <c r="GH10" s="57">
        <v>69523.444611888757</v>
      </c>
      <c r="GI10" s="57">
        <v>68698.567268665851</v>
      </c>
      <c r="GJ10" s="57">
        <v>71595.701194604757</v>
      </c>
      <c r="GK10" s="57">
        <v>75855.086326271761</v>
      </c>
      <c r="GL10" s="57">
        <v>79433.092855515322</v>
      </c>
      <c r="GM10" s="57">
        <v>80976.718604945243</v>
      </c>
      <c r="GN10" s="57">
        <v>82867.386668562627</v>
      </c>
      <c r="GO10" s="57">
        <v>85025.782618566445</v>
      </c>
      <c r="GP10" s="57">
        <v>86760.467959575893</v>
      </c>
      <c r="GQ10" s="57">
        <v>89123.578642767883</v>
      </c>
      <c r="GR10" s="57">
        <v>90779.429073989028</v>
      </c>
      <c r="GS10" s="57">
        <v>91002.749702748246</v>
      </c>
      <c r="GT10" s="57">
        <v>90272.725771070254</v>
      </c>
      <c r="GU10" s="57">
        <v>91838.448227998131</v>
      </c>
      <c r="GV10" s="57">
        <v>94047.294114833276</v>
      </c>
      <c r="GW10" s="57">
        <v>94928.660657003958</v>
      </c>
      <c r="GX10" s="57">
        <v>98974.902737289696</v>
      </c>
      <c r="GY10" s="57">
        <v>97760.026542764448</v>
      </c>
      <c r="GZ10" s="57">
        <v>98074.678579040061</v>
      </c>
      <c r="HA10" s="57">
        <v>101622.18332286275</v>
      </c>
      <c r="HB10" s="57">
        <v>101961.29205431968</v>
      </c>
      <c r="HC10" s="57">
        <v>100554.77596516637</v>
      </c>
      <c r="HD10" s="57">
        <v>101577.17080481941</v>
      </c>
    </row>
    <row r="11" spans="1:212" ht="12" x14ac:dyDescent="0.25">
      <c r="A11" s="362" t="s">
        <v>11</v>
      </c>
      <c r="B11" s="363" t="s">
        <v>12</v>
      </c>
      <c r="C11" s="356"/>
      <c r="D11" s="356"/>
      <c r="E11" s="356"/>
      <c r="F11" s="344">
        <v>17686.47846604</v>
      </c>
      <c r="G11" s="344">
        <v>17579.696915</v>
      </c>
      <c r="H11" s="344">
        <v>17764.660982000001</v>
      </c>
      <c r="I11" s="344">
        <v>18343.102430999999</v>
      </c>
      <c r="J11" s="344">
        <v>17565.491752999998</v>
      </c>
      <c r="K11" s="344">
        <v>17281.483876999999</v>
      </c>
      <c r="L11" s="344">
        <v>17292.670268999998</v>
      </c>
      <c r="M11" s="344">
        <v>17361.535371999998</v>
      </c>
      <c r="N11" s="344">
        <v>17552.325990000001</v>
      </c>
      <c r="O11" s="344">
        <v>17866.487507999998</v>
      </c>
      <c r="P11" s="344">
        <v>18693.081152999999</v>
      </c>
      <c r="Q11" s="344">
        <v>20070.13147</v>
      </c>
      <c r="R11" s="344">
        <v>20848.553780999999</v>
      </c>
      <c r="S11" s="344">
        <v>21313.723532</v>
      </c>
      <c r="T11" s="344">
        <v>21908.577992999999</v>
      </c>
      <c r="U11" s="344">
        <v>23423.438635999999</v>
      </c>
      <c r="V11" s="344">
        <v>24221.646509999999</v>
      </c>
      <c r="W11" s="344">
        <v>24596.722941</v>
      </c>
      <c r="X11" s="344">
        <v>23204.003336999998</v>
      </c>
      <c r="Y11" s="344">
        <v>22673.775009000001</v>
      </c>
      <c r="Z11" s="344">
        <v>22990.663400000001</v>
      </c>
      <c r="AA11" s="344">
        <v>22559.650306</v>
      </c>
      <c r="AB11" s="344">
        <v>21905.052726999998</v>
      </c>
      <c r="AC11" s="344">
        <v>21425.880619</v>
      </c>
      <c r="AD11" s="344">
        <v>20972.708641000001</v>
      </c>
      <c r="AE11" s="344">
        <v>21437.632451000001</v>
      </c>
      <c r="AF11" s="344">
        <v>21751.044967000002</v>
      </c>
      <c r="AG11" s="344">
        <v>21227.3024</v>
      </c>
      <c r="AH11" s="344">
        <v>21103.197639000002</v>
      </c>
      <c r="AI11" s="344">
        <v>20362.373639000001</v>
      </c>
      <c r="AJ11" s="344">
        <v>19367.260387544127</v>
      </c>
      <c r="AK11" s="344">
        <v>20307.649846392298</v>
      </c>
      <c r="AL11" s="344">
        <v>21358.33390566357</v>
      </c>
      <c r="AM11" s="344">
        <v>22003.48650085384</v>
      </c>
      <c r="AN11" s="344">
        <v>23384.842985539544</v>
      </c>
      <c r="AO11" s="344">
        <v>24594.479302668333</v>
      </c>
      <c r="AP11" s="344">
        <v>23346.46610550558</v>
      </c>
      <c r="AQ11" s="344">
        <v>22331.92891671562</v>
      </c>
      <c r="AR11" s="344">
        <v>23258.953044721326</v>
      </c>
      <c r="AS11" s="344">
        <v>24464.169940255138</v>
      </c>
      <c r="AT11" s="344">
        <v>25392.79158617965</v>
      </c>
      <c r="AU11" s="344">
        <v>26184.734643764852</v>
      </c>
      <c r="AV11" s="344">
        <v>26410.418735374049</v>
      </c>
      <c r="AW11" s="344">
        <v>26188.929117329481</v>
      </c>
      <c r="AX11" s="344">
        <v>25676.772881156241</v>
      </c>
      <c r="AY11" s="344">
        <v>25172.596461758338</v>
      </c>
      <c r="AZ11" s="344">
        <v>25983.781386099465</v>
      </c>
      <c r="BA11" s="344">
        <v>26486.372683365804</v>
      </c>
      <c r="BB11" s="344">
        <v>25376.550713390468</v>
      </c>
      <c r="BC11" s="344">
        <v>25474.455608765391</v>
      </c>
      <c r="BD11" s="344">
        <v>26408.451116068074</v>
      </c>
      <c r="BE11" s="344">
        <v>26478.76488846658</v>
      </c>
      <c r="BF11" s="344">
        <v>27170.25389548294</v>
      </c>
      <c r="BG11" s="344">
        <v>28256.30975667958</v>
      </c>
      <c r="BH11" s="344">
        <v>28071.060306938882</v>
      </c>
      <c r="BI11" s="344">
        <v>28162.824159033473</v>
      </c>
      <c r="BJ11" s="344">
        <v>28309.192562534499</v>
      </c>
      <c r="BK11" s="344">
        <v>27348.216261250393</v>
      </c>
      <c r="BL11" s="344">
        <v>27648.41786559821</v>
      </c>
      <c r="BM11" s="344">
        <v>28152.644135041322</v>
      </c>
      <c r="BN11" s="344">
        <v>27246.984124766597</v>
      </c>
      <c r="BO11" s="344">
        <v>27842.801098987831</v>
      </c>
      <c r="BP11" s="344">
        <v>28704.841613632616</v>
      </c>
      <c r="BQ11" s="344">
        <v>29816.840058617618</v>
      </c>
      <c r="BR11" s="344">
        <v>31736.41859484246</v>
      </c>
      <c r="BS11" s="344">
        <v>32294.959488140899</v>
      </c>
      <c r="BT11" s="344">
        <v>29271.808821009497</v>
      </c>
      <c r="BU11" s="344">
        <v>29840.896705385097</v>
      </c>
      <c r="BV11" s="344">
        <v>29441.404653974201</v>
      </c>
      <c r="BW11" s="344">
        <v>27586.8101485466</v>
      </c>
      <c r="BX11" s="344">
        <v>28135.947924276697</v>
      </c>
      <c r="BY11" s="344">
        <v>28798.6255456078</v>
      </c>
      <c r="BZ11" s="344">
        <v>28976.669286534001</v>
      </c>
      <c r="CA11" s="344">
        <v>29484.866054484803</v>
      </c>
      <c r="CB11" s="344">
        <v>29471.975540763302</v>
      </c>
      <c r="CC11" s="344">
        <v>29021.761579022903</v>
      </c>
      <c r="CD11" s="344">
        <v>29370.014017955804</v>
      </c>
      <c r="CE11" s="344">
        <v>29770.409855519403</v>
      </c>
      <c r="CF11" s="344">
        <v>30774.903989422299</v>
      </c>
      <c r="CG11" s="344">
        <v>30094.777355644397</v>
      </c>
      <c r="CH11" s="344">
        <v>29562.199774406501</v>
      </c>
      <c r="CI11" s="344">
        <v>30072.818528981898</v>
      </c>
      <c r="CJ11" s="344">
        <v>32034.058642411997</v>
      </c>
      <c r="CK11" s="344">
        <v>31014.2191193379</v>
      </c>
      <c r="CL11" s="344">
        <v>30122.832859521302</v>
      </c>
      <c r="CM11" s="344">
        <v>30380.9447877575</v>
      </c>
      <c r="CN11" s="344">
        <v>29584.801400287903</v>
      </c>
      <c r="CO11" s="344">
        <v>29705.138885748303</v>
      </c>
      <c r="CP11" s="344">
        <v>30611.478450361501</v>
      </c>
      <c r="CQ11" s="344">
        <v>29800.809152000002</v>
      </c>
      <c r="CR11" s="344">
        <v>29533.656183703904</v>
      </c>
      <c r="CS11" s="344">
        <v>29944.402764000599</v>
      </c>
      <c r="CT11" s="344">
        <v>30012.885075999999</v>
      </c>
      <c r="CU11" s="344">
        <v>29649.246167500001</v>
      </c>
      <c r="CV11" s="344">
        <v>28315.399646229598</v>
      </c>
      <c r="CW11" s="344">
        <v>27904.146997742006</v>
      </c>
      <c r="CX11" s="344">
        <v>28436.663485537101</v>
      </c>
      <c r="CY11" s="344">
        <v>29290.819948661203</v>
      </c>
      <c r="CZ11" s="54">
        <v>32308.864031490397</v>
      </c>
      <c r="DA11" s="344">
        <v>33737.3160055962</v>
      </c>
      <c r="DB11" s="344">
        <v>35722.934472112</v>
      </c>
      <c r="DC11" s="344">
        <v>35948.2435687631</v>
      </c>
      <c r="DD11" s="344">
        <v>37282.946050081104</v>
      </c>
      <c r="DE11" s="344">
        <v>38753.722046630901</v>
      </c>
      <c r="DF11" s="344">
        <v>39561.181237818098</v>
      </c>
      <c r="DG11" s="344">
        <v>37353.017965610103</v>
      </c>
      <c r="DH11" s="344">
        <v>36524.385503171303</v>
      </c>
      <c r="DI11" s="344">
        <v>36087.583241357795</v>
      </c>
      <c r="DJ11" s="344">
        <v>35957.420594277603</v>
      </c>
      <c r="DK11" s="344">
        <v>34565.661678783697</v>
      </c>
      <c r="DL11" s="344">
        <v>33348.082048019402</v>
      </c>
      <c r="DM11" s="57">
        <v>32130.812577959801</v>
      </c>
      <c r="DN11" s="57">
        <v>32696.322925794499</v>
      </c>
      <c r="DO11" s="57">
        <v>34547.346946768499</v>
      </c>
      <c r="DP11" s="57">
        <v>32225.9676428987</v>
      </c>
      <c r="DQ11" s="57">
        <v>32163.568088173699</v>
      </c>
      <c r="DR11" s="57">
        <v>33391.838954897998</v>
      </c>
      <c r="DS11" s="57">
        <v>33836.3326930474</v>
      </c>
      <c r="DT11" s="57">
        <v>36214.961093149104</v>
      </c>
      <c r="DU11" s="57">
        <v>34635.644430199798</v>
      </c>
      <c r="DV11" s="57">
        <v>34607.7364830722</v>
      </c>
      <c r="DW11" s="57">
        <v>34648.736015718794</v>
      </c>
      <c r="DX11" s="57">
        <v>34275.157107887302</v>
      </c>
      <c r="DY11" s="57">
        <v>34419.981910465998</v>
      </c>
      <c r="DZ11" s="57">
        <v>34890.945214917898</v>
      </c>
      <c r="EA11" s="57">
        <v>33331.301256348903</v>
      </c>
      <c r="EB11" s="57">
        <v>33049.779617473905</v>
      </c>
      <c r="EC11" s="57">
        <v>33890.562428001205</v>
      </c>
      <c r="ED11" s="57">
        <v>34878.131213957298</v>
      </c>
      <c r="EE11" s="57">
        <v>35493.285299214702</v>
      </c>
      <c r="EF11" s="57">
        <v>35214.307960730301</v>
      </c>
      <c r="EG11" s="57">
        <v>35863.8832226745</v>
      </c>
      <c r="EH11" s="57">
        <v>38127.314192413694</v>
      </c>
      <c r="EI11" s="57">
        <v>38603.777214883397</v>
      </c>
      <c r="EJ11" s="57">
        <v>40290.082597205495</v>
      </c>
      <c r="EK11" s="57">
        <v>40965.371121835298</v>
      </c>
      <c r="EL11" s="354">
        <v>40070.092983587994</v>
      </c>
      <c r="EM11" s="57">
        <v>41329.770192685901</v>
      </c>
      <c r="EN11" s="57">
        <v>43404.7443865682</v>
      </c>
      <c r="EO11" s="57">
        <v>45037.918596676303</v>
      </c>
      <c r="EP11" s="57">
        <v>44566.695689740503</v>
      </c>
      <c r="EQ11" s="57">
        <v>47140.893748665003</v>
      </c>
      <c r="ER11" s="57">
        <v>46878.814099828298</v>
      </c>
      <c r="ES11" s="57">
        <v>47589.611324013298</v>
      </c>
      <c r="ET11" s="57">
        <v>48529.107100659894</v>
      </c>
      <c r="EU11" s="57">
        <v>48865.2447102191</v>
      </c>
      <c r="EV11" s="57">
        <v>46562.245722599502</v>
      </c>
      <c r="EW11" s="57">
        <v>48182.833366400599</v>
      </c>
      <c r="EX11" s="57">
        <v>48254.429014463094</v>
      </c>
      <c r="EY11" s="57">
        <v>47473.109471682197</v>
      </c>
      <c r="EZ11" s="57">
        <v>48776.637266100501</v>
      </c>
      <c r="FA11" s="57">
        <v>49467.296039009103</v>
      </c>
      <c r="FB11" s="57">
        <v>49502.795885928703</v>
      </c>
      <c r="FC11" s="57">
        <v>50932.139979810599</v>
      </c>
      <c r="FD11" s="57">
        <v>50937.316027476802</v>
      </c>
      <c r="FE11" s="57">
        <v>52400.377302178298</v>
      </c>
      <c r="FF11" s="57">
        <v>51579.274965920995</v>
      </c>
      <c r="FG11" s="57">
        <v>53271.484467103895</v>
      </c>
      <c r="FH11" s="57">
        <v>54519.365184082708</v>
      </c>
      <c r="FI11" s="57">
        <v>55417.486567099804</v>
      </c>
      <c r="FJ11" s="57">
        <v>56417.308428283402</v>
      </c>
      <c r="FK11" s="57">
        <v>56968.459340880501</v>
      </c>
      <c r="FL11" s="57">
        <v>56098.197770266204</v>
      </c>
      <c r="FM11" s="57">
        <v>55382.305565656097</v>
      </c>
      <c r="FN11" s="57">
        <v>54467.813201474601</v>
      </c>
      <c r="FO11" s="57">
        <v>56139.537633127009</v>
      </c>
      <c r="FP11" s="57">
        <v>56631.252664532214</v>
      </c>
      <c r="FQ11" s="57">
        <v>57397.973862554398</v>
      </c>
      <c r="FR11" s="57">
        <v>57754.051745325007</v>
      </c>
      <c r="FS11" s="57">
        <v>58159.085576270205</v>
      </c>
      <c r="FT11" s="57">
        <v>61089.373687982203</v>
      </c>
      <c r="FU11" s="57">
        <v>60417.394318803905</v>
      </c>
      <c r="FV11" s="57">
        <v>61704.416700448404</v>
      </c>
      <c r="FW11" s="57">
        <v>61665.380076753994</v>
      </c>
      <c r="FX11" s="57">
        <v>60732.301005691901</v>
      </c>
      <c r="FY11" s="57">
        <v>62623.816106460406</v>
      </c>
      <c r="FZ11" s="57">
        <v>64170.397497860606</v>
      </c>
      <c r="GA11" s="57">
        <v>65978.550324187599</v>
      </c>
      <c r="GB11" s="57">
        <v>67356.341921662402</v>
      </c>
      <c r="GC11" s="57">
        <v>69631.249282381701</v>
      </c>
      <c r="GD11" s="57">
        <v>68430.303144423713</v>
      </c>
      <c r="GE11" s="57">
        <v>68060.673573068212</v>
      </c>
      <c r="GF11" s="57">
        <v>66030.635586954304</v>
      </c>
      <c r="GG11" s="57">
        <v>67159.701185043101</v>
      </c>
      <c r="GH11" s="57">
        <v>69128.799551288495</v>
      </c>
      <c r="GI11" s="57">
        <v>68344.267146959799</v>
      </c>
      <c r="GJ11" s="57">
        <v>71241.082714469798</v>
      </c>
      <c r="GK11" s="57">
        <v>75349.023506134108</v>
      </c>
      <c r="GL11" s="57">
        <v>78916.271156480696</v>
      </c>
      <c r="GM11" s="57">
        <v>80350.653967649603</v>
      </c>
      <c r="GN11" s="57">
        <v>82372.460540342203</v>
      </c>
      <c r="GO11" s="57">
        <v>84563.89483371751</v>
      </c>
      <c r="GP11" s="57">
        <v>86405.452250254195</v>
      </c>
      <c r="GQ11" s="57">
        <v>88106.478818011907</v>
      </c>
      <c r="GR11" s="57">
        <v>89720.843680308302</v>
      </c>
      <c r="GS11" s="57">
        <v>89467.534685549806</v>
      </c>
      <c r="GT11" s="57">
        <v>88704.63839984368</v>
      </c>
      <c r="GU11" s="57">
        <v>90327.758859900699</v>
      </c>
      <c r="GV11" s="57">
        <v>92313.39517236239</v>
      </c>
      <c r="GW11" s="57">
        <v>93278.892168868202</v>
      </c>
      <c r="GX11" s="57">
        <v>97027.438937799612</v>
      </c>
      <c r="GY11" s="57">
        <v>95474.459928461103</v>
      </c>
      <c r="GZ11" s="57">
        <v>95674.351938705979</v>
      </c>
      <c r="HA11" s="57">
        <v>99381.032939346289</v>
      </c>
      <c r="HB11" s="57">
        <v>99562.402178440025</v>
      </c>
      <c r="HC11" s="57">
        <v>98734.359840972611</v>
      </c>
      <c r="HD11" s="57">
        <v>99527.606145027705</v>
      </c>
    </row>
    <row r="12" spans="1:212" ht="12" x14ac:dyDescent="0.25">
      <c r="A12" s="362" t="s">
        <v>13</v>
      </c>
      <c r="B12" s="356" t="s">
        <v>14</v>
      </c>
      <c r="C12" s="356"/>
      <c r="D12" s="361"/>
      <c r="E12" s="356"/>
      <c r="F12" s="344">
        <v>0</v>
      </c>
      <c r="G12" s="344">
        <v>0</v>
      </c>
      <c r="H12" s="344">
        <v>0</v>
      </c>
      <c r="I12" s="344">
        <v>0</v>
      </c>
      <c r="J12" s="344">
        <v>0</v>
      </c>
      <c r="K12" s="344">
        <v>0</v>
      </c>
      <c r="L12" s="344">
        <v>0</v>
      </c>
      <c r="M12" s="344">
        <v>0</v>
      </c>
      <c r="N12" s="344">
        <v>0</v>
      </c>
      <c r="O12" s="344">
        <v>0</v>
      </c>
      <c r="P12" s="344">
        <v>0</v>
      </c>
      <c r="Q12" s="344">
        <v>0</v>
      </c>
      <c r="R12" s="344">
        <v>0</v>
      </c>
      <c r="S12" s="344">
        <v>0</v>
      </c>
      <c r="T12" s="344">
        <v>0</v>
      </c>
      <c r="U12" s="344">
        <v>0</v>
      </c>
      <c r="V12" s="344">
        <v>0</v>
      </c>
      <c r="W12" s="344">
        <v>0</v>
      </c>
      <c r="X12" s="344">
        <v>0</v>
      </c>
      <c r="Y12" s="344">
        <v>0</v>
      </c>
      <c r="Z12" s="344">
        <v>0</v>
      </c>
      <c r="AA12" s="344">
        <v>0</v>
      </c>
      <c r="AB12" s="344">
        <v>0</v>
      </c>
      <c r="AC12" s="344">
        <v>0</v>
      </c>
      <c r="AD12" s="344">
        <v>0</v>
      </c>
      <c r="AE12" s="344">
        <v>0</v>
      </c>
      <c r="AF12" s="344">
        <v>0</v>
      </c>
      <c r="AG12" s="344">
        <v>0</v>
      </c>
      <c r="AH12" s="344">
        <v>0</v>
      </c>
      <c r="AI12" s="344">
        <v>0</v>
      </c>
      <c r="AJ12" s="344">
        <v>0</v>
      </c>
      <c r="AK12" s="344">
        <v>0</v>
      </c>
      <c r="AL12" s="344">
        <v>0</v>
      </c>
      <c r="AM12" s="344">
        <v>0</v>
      </c>
      <c r="AN12" s="344">
        <v>0</v>
      </c>
      <c r="AO12" s="344">
        <v>0</v>
      </c>
      <c r="AP12" s="344">
        <v>0</v>
      </c>
      <c r="AQ12" s="344">
        <v>0</v>
      </c>
      <c r="AR12" s="344">
        <v>0</v>
      </c>
      <c r="AS12" s="344">
        <v>0</v>
      </c>
      <c r="AT12" s="344">
        <v>0</v>
      </c>
      <c r="AU12" s="344">
        <v>0</v>
      </c>
      <c r="AV12" s="344">
        <v>0</v>
      </c>
      <c r="AW12" s="344">
        <v>0</v>
      </c>
      <c r="AX12" s="344">
        <v>0</v>
      </c>
      <c r="AY12" s="344">
        <v>0</v>
      </c>
      <c r="AZ12" s="344">
        <v>0</v>
      </c>
      <c r="BA12" s="344">
        <v>0</v>
      </c>
      <c r="BB12" s="344">
        <v>0</v>
      </c>
      <c r="BC12" s="344">
        <v>0</v>
      </c>
      <c r="BD12" s="344">
        <v>0</v>
      </c>
      <c r="BE12" s="344">
        <v>0</v>
      </c>
      <c r="BF12" s="344">
        <v>0</v>
      </c>
      <c r="BG12" s="344">
        <v>0</v>
      </c>
      <c r="BH12" s="344">
        <v>0</v>
      </c>
      <c r="BI12" s="344">
        <v>0</v>
      </c>
      <c r="BJ12" s="344">
        <v>0</v>
      </c>
      <c r="BK12" s="344">
        <v>0</v>
      </c>
      <c r="BL12" s="344">
        <v>0</v>
      </c>
      <c r="BM12" s="344">
        <v>0</v>
      </c>
      <c r="BN12" s="344">
        <v>0</v>
      </c>
      <c r="BO12" s="344">
        <v>0</v>
      </c>
      <c r="BP12" s="344">
        <v>0</v>
      </c>
      <c r="BQ12" s="344">
        <v>0</v>
      </c>
      <c r="BR12" s="344">
        <v>0</v>
      </c>
      <c r="BS12" s="344">
        <v>0</v>
      </c>
      <c r="BT12" s="344">
        <v>0</v>
      </c>
      <c r="BU12" s="344">
        <v>0</v>
      </c>
      <c r="BV12" s="344">
        <v>0</v>
      </c>
      <c r="BW12" s="344">
        <v>0</v>
      </c>
      <c r="BX12" s="344">
        <v>0</v>
      </c>
      <c r="BY12" s="344">
        <v>0</v>
      </c>
      <c r="BZ12" s="344">
        <v>0</v>
      </c>
      <c r="CA12" s="344">
        <v>0</v>
      </c>
      <c r="CB12" s="344">
        <v>0</v>
      </c>
      <c r="CC12" s="344">
        <v>0</v>
      </c>
      <c r="CD12" s="344">
        <v>0</v>
      </c>
      <c r="CE12" s="344">
        <v>0</v>
      </c>
      <c r="CF12" s="344">
        <v>0</v>
      </c>
      <c r="CG12" s="344">
        <v>0</v>
      </c>
      <c r="CH12" s="344">
        <v>0</v>
      </c>
      <c r="CI12" s="344">
        <v>0</v>
      </c>
      <c r="CJ12" s="344">
        <v>0</v>
      </c>
      <c r="CK12" s="344">
        <v>0</v>
      </c>
      <c r="CL12" s="344">
        <v>0</v>
      </c>
      <c r="CM12" s="344">
        <v>0</v>
      </c>
      <c r="CN12" s="344">
        <v>0</v>
      </c>
      <c r="CO12" s="344">
        <v>0</v>
      </c>
      <c r="CP12" s="344">
        <v>0</v>
      </c>
      <c r="CQ12" s="344">
        <v>0</v>
      </c>
      <c r="CR12" s="344">
        <v>0</v>
      </c>
      <c r="CS12" s="344">
        <v>0</v>
      </c>
      <c r="CT12" s="344">
        <v>0</v>
      </c>
      <c r="CU12" s="344">
        <v>0</v>
      </c>
      <c r="CV12" s="344">
        <v>0</v>
      </c>
      <c r="CW12" s="344">
        <v>0</v>
      </c>
      <c r="CX12" s="344">
        <v>0</v>
      </c>
      <c r="CY12" s="344">
        <v>0</v>
      </c>
      <c r="CZ12" s="54">
        <v>0</v>
      </c>
      <c r="DA12" s="344">
        <v>0</v>
      </c>
      <c r="DB12" s="344">
        <v>0</v>
      </c>
      <c r="DC12" s="344">
        <v>0</v>
      </c>
      <c r="DD12" s="344">
        <v>0</v>
      </c>
      <c r="DE12" s="344">
        <v>0</v>
      </c>
      <c r="DF12" s="344">
        <v>0</v>
      </c>
      <c r="DG12" s="344">
        <v>0</v>
      </c>
      <c r="DH12" s="344">
        <v>0</v>
      </c>
      <c r="DI12" s="344">
        <v>0</v>
      </c>
      <c r="DJ12" s="344">
        <v>0</v>
      </c>
      <c r="DK12" s="344">
        <v>0</v>
      </c>
      <c r="DL12" s="344">
        <v>0</v>
      </c>
      <c r="DM12" s="57">
        <v>0</v>
      </c>
      <c r="DN12" s="57">
        <v>0</v>
      </c>
      <c r="DO12" s="57">
        <v>0</v>
      </c>
      <c r="DP12" s="57">
        <v>0</v>
      </c>
      <c r="DQ12" s="57">
        <v>0</v>
      </c>
      <c r="DR12" s="57">
        <v>0</v>
      </c>
      <c r="DS12" s="57">
        <v>0</v>
      </c>
      <c r="DT12" s="57">
        <v>0</v>
      </c>
      <c r="DU12" s="57">
        <v>0</v>
      </c>
      <c r="DV12" s="57">
        <v>0</v>
      </c>
      <c r="DW12" s="57">
        <v>0</v>
      </c>
      <c r="DX12" s="57">
        <v>0</v>
      </c>
      <c r="DY12" s="57">
        <v>0</v>
      </c>
      <c r="DZ12" s="57">
        <v>0</v>
      </c>
      <c r="EA12" s="57">
        <v>0</v>
      </c>
      <c r="EB12" s="57">
        <v>0</v>
      </c>
      <c r="EC12" s="57">
        <v>0</v>
      </c>
      <c r="ED12" s="57">
        <v>0</v>
      </c>
      <c r="EE12" s="57">
        <v>0</v>
      </c>
      <c r="EF12" s="57">
        <v>0</v>
      </c>
      <c r="EG12" s="57">
        <v>0</v>
      </c>
      <c r="EH12" s="57">
        <v>0</v>
      </c>
      <c r="EI12" s="57">
        <v>0</v>
      </c>
      <c r="EJ12" s="57">
        <v>0</v>
      </c>
      <c r="EK12" s="57">
        <v>0</v>
      </c>
      <c r="EL12" s="354">
        <v>0</v>
      </c>
      <c r="EM12" s="57">
        <v>0</v>
      </c>
      <c r="EN12" s="57">
        <v>0</v>
      </c>
      <c r="EO12" s="57">
        <v>0</v>
      </c>
      <c r="EP12" s="57">
        <v>0</v>
      </c>
      <c r="EQ12" s="57">
        <v>0</v>
      </c>
      <c r="ER12" s="57">
        <v>0</v>
      </c>
      <c r="ES12" s="57">
        <v>0</v>
      </c>
      <c r="ET12" s="57">
        <v>0</v>
      </c>
      <c r="EU12" s="57">
        <v>0</v>
      </c>
      <c r="EV12" s="57">
        <v>0</v>
      </c>
      <c r="EW12" s="57">
        <v>0</v>
      </c>
      <c r="EX12" s="57">
        <v>0</v>
      </c>
      <c r="EY12" s="57">
        <v>0</v>
      </c>
      <c r="EZ12" s="57">
        <v>0</v>
      </c>
      <c r="FA12" s="57">
        <v>0</v>
      </c>
      <c r="FB12" s="57">
        <v>0</v>
      </c>
      <c r="FC12" s="57">
        <v>0</v>
      </c>
      <c r="FD12" s="57">
        <v>0</v>
      </c>
      <c r="FE12" s="57">
        <v>0</v>
      </c>
      <c r="FF12" s="57">
        <v>0</v>
      </c>
      <c r="FG12" s="57">
        <v>0</v>
      </c>
      <c r="FH12" s="57">
        <v>0</v>
      </c>
      <c r="FI12" s="57">
        <v>0</v>
      </c>
      <c r="FJ12" s="57">
        <v>0</v>
      </c>
      <c r="FK12" s="57">
        <v>0</v>
      </c>
      <c r="FL12" s="57">
        <v>0</v>
      </c>
      <c r="FM12" s="57">
        <v>0</v>
      </c>
      <c r="FN12" s="57">
        <v>0</v>
      </c>
      <c r="FO12" s="57">
        <v>0</v>
      </c>
      <c r="FP12" s="57">
        <v>0</v>
      </c>
      <c r="FQ12" s="57">
        <v>0</v>
      </c>
      <c r="FR12" s="57">
        <v>0</v>
      </c>
      <c r="FS12" s="57">
        <v>0</v>
      </c>
      <c r="FT12" s="57">
        <v>0</v>
      </c>
      <c r="FU12" s="57">
        <v>0</v>
      </c>
      <c r="FV12" s="57">
        <v>0</v>
      </c>
      <c r="FW12" s="57">
        <v>0</v>
      </c>
      <c r="FX12" s="57">
        <v>0</v>
      </c>
      <c r="FY12" s="57">
        <v>0</v>
      </c>
      <c r="FZ12" s="57">
        <v>0</v>
      </c>
      <c r="GA12" s="57">
        <v>0</v>
      </c>
      <c r="GB12" s="57">
        <v>0</v>
      </c>
      <c r="GC12" s="57">
        <v>0</v>
      </c>
      <c r="GD12" s="57">
        <v>0</v>
      </c>
      <c r="GE12" s="57">
        <v>0</v>
      </c>
      <c r="GF12" s="57">
        <v>0</v>
      </c>
      <c r="GG12" s="57">
        <v>0</v>
      </c>
      <c r="GH12" s="57">
        <v>0</v>
      </c>
      <c r="GI12" s="57">
        <v>0</v>
      </c>
      <c r="GJ12" s="57">
        <v>0</v>
      </c>
      <c r="GK12" s="57">
        <v>0</v>
      </c>
      <c r="GL12" s="57">
        <v>0</v>
      </c>
      <c r="GM12" s="57">
        <v>0</v>
      </c>
      <c r="GN12" s="57">
        <v>0</v>
      </c>
      <c r="GO12" s="57">
        <v>0</v>
      </c>
      <c r="GP12" s="57">
        <v>0</v>
      </c>
      <c r="GQ12" s="57">
        <v>0</v>
      </c>
      <c r="GR12" s="57">
        <v>0</v>
      </c>
      <c r="GS12" s="57">
        <v>0</v>
      </c>
      <c r="GT12" s="57">
        <v>0</v>
      </c>
      <c r="GU12" s="57">
        <v>0</v>
      </c>
      <c r="GV12" s="57">
        <v>0</v>
      </c>
      <c r="GW12" s="57">
        <v>0</v>
      </c>
      <c r="GX12" s="57">
        <v>0</v>
      </c>
      <c r="GY12" s="57">
        <v>0</v>
      </c>
      <c r="GZ12" s="57">
        <v>0</v>
      </c>
      <c r="HA12" s="57">
        <v>0</v>
      </c>
      <c r="HB12" s="57">
        <v>0</v>
      </c>
      <c r="HC12" s="57">
        <v>0</v>
      </c>
      <c r="HD12" s="57">
        <v>0</v>
      </c>
    </row>
    <row r="13" spans="1:212" ht="12" x14ac:dyDescent="0.25">
      <c r="A13" s="362"/>
      <c r="B13" s="356"/>
      <c r="C13" s="361" t="s">
        <v>15</v>
      </c>
      <c r="D13" s="361"/>
      <c r="E13" s="356"/>
      <c r="F13" s="344">
        <v>0</v>
      </c>
      <c r="G13" s="344">
        <v>0</v>
      </c>
      <c r="H13" s="344">
        <v>0</v>
      </c>
      <c r="I13" s="344">
        <v>0</v>
      </c>
      <c r="J13" s="344">
        <v>0</v>
      </c>
      <c r="K13" s="344">
        <v>0</v>
      </c>
      <c r="L13" s="344">
        <v>0</v>
      </c>
      <c r="M13" s="344">
        <v>0</v>
      </c>
      <c r="N13" s="344">
        <v>0</v>
      </c>
      <c r="O13" s="344">
        <v>0</v>
      </c>
      <c r="P13" s="344">
        <v>0</v>
      </c>
      <c r="Q13" s="344">
        <v>0</v>
      </c>
      <c r="R13" s="344">
        <v>0</v>
      </c>
      <c r="S13" s="344">
        <v>0</v>
      </c>
      <c r="T13" s="344">
        <v>0</v>
      </c>
      <c r="U13" s="344">
        <v>0</v>
      </c>
      <c r="V13" s="344">
        <v>0</v>
      </c>
      <c r="W13" s="344">
        <v>0</v>
      </c>
      <c r="X13" s="344">
        <v>0</v>
      </c>
      <c r="Y13" s="344">
        <v>0</v>
      </c>
      <c r="Z13" s="344">
        <v>0</v>
      </c>
      <c r="AA13" s="344">
        <v>0</v>
      </c>
      <c r="AB13" s="344">
        <v>0</v>
      </c>
      <c r="AC13" s="344">
        <v>0</v>
      </c>
      <c r="AD13" s="344">
        <v>0</v>
      </c>
      <c r="AE13" s="344">
        <v>0</v>
      </c>
      <c r="AF13" s="344">
        <v>0</v>
      </c>
      <c r="AG13" s="344">
        <v>0</v>
      </c>
      <c r="AH13" s="344">
        <v>0</v>
      </c>
      <c r="AI13" s="344">
        <v>0</v>
      </c>
      <c r="AJ13" s="344">
        <v>0</v>
      </c>
      <c r="AK13" s="344">
        <v>0</v>
      </c>
      <c r="AL13" s="344">
        <v>0</v>
      </c>
      <c r="AM13" s="344">
        <v>0</v>
      </c>
      <c r="AN13" s="344">
        <v>0</v>
      </c>
      <c r="AO13" s="344">
        <v>0</v>
      </c>
      <c r="AP13" s="344">
        <v>0</v>
      </c>
      <c r="AQ13" s="344">
        <v>0</v>
      </c>
      <c r="AR13" s="344">
        <v>0</v>
      </c>
      <c r="AS13" s="344">
        <v>0</v>
      </c>
      <c r="AT13" s="344">
        <v>0</v>
      </c>
      <c r="AU13" s="344">
        <v>0</v>
      </c>
      <c r="AV13" s="344">
        <v>0</v>
      </c>
      <c r="AW13" s="344">
        <v>0</v>
      </c>
      <c r="AX13" s="344">
        <v>0</v>
      </c>
      <c r="AY13" s="344">
        <v>0</v>
      </c>
      <c r="AZ13" s="344">
        <v>0</v>
      </c>
      <c r="BA13" s="344">
        <v>0</v>
      </c>
      <c r="BB13" s="344">
        <v>0</v>
      </c>
      <c r="BC13" s="344">
        <v>0</v>
      </c>
      <c r="BD13" s="344">
        <v>0</v>
      </c>
      <c r="BE13" s="344">
        <v>0</v>
      </c>
      <c r="BF13" s="344">
        <v>0</v>
      </c>
      <c r="BG13" s="344">
        <v>0</v>
      </c>
      <c r="BH13" s="344">
        <v>0</v>
      </c>
      <c r="BI13" s="344">
        <v>0</v>
      </c>
      <c r="BJ13" s="344">
        <v>0</v>
      </c>
      <c r="BK13" s="344">
        <v>0</v>
      </c>
      <c r="BL13" s="344">
        <v>0</v>
      </c>
      <c r="BM13" s="344">
        <v>0</v>
      </c>
      <c r="BN13" s="344">
        <v>0</v>
      </c>
      <c r="BO13" s="344">
        <v>0</v>
      </c>
      <c r="BP13" s="344">
        <v>0</v>
      </c>
      <c r="BQ13" s="344">
        <v>0</v>
      </c>
      <c r="BR13" s="344">
        <v>0</v>
      </c>
      <c r="BS13" s="344">
        <v>0</v>
      </c>
      <c r="BT13" s="344">
        <v>0</v>
      </c>
      <c r="BU13" s="344">
        <v>0</v>
      </c>
      <c r="BV13" s="344">
        <v>0</v>
      </c>
      <c r="BW13" s="344">
        <v>0</v>
      </c>
      <c r="BX13" s="344">
        <v>0</v>
      </c>
      <c r="BY13" s="344">
        <v>0</v>
      </c>
      <c r="BZ13" s="344">
        <v>0</v>
      </c>
      <c r="CA13" s="344">
        <v>0</v>
      </c>
      <c r="CB13" s="344">
        <v>0</v>
      </c>
      <c r="CC13" s="344">
        <v>0</v>
      </c>
      <c r="CD13" s="344">
        <v>0</v>
      </c>
      <c r="CE13" s="344">
        <v>0</v>
      </c>
      <c r="CF13" s="344">
        <v>0</v>
      </c>
      <c r="CG13" s="344">
        <v>0</v>
      </c>
      <c r="CH13" s="344">
        <v>0</v>
      </c>
      <c r="CI13" s="344">
        <v>0</v>
      </c>
      <c r="CJ13" s="344">
        <v>0</v>
      </c>
      <c r="CK13" s="344">
        <v>0</v>
      </c>
      <c r="CL13" s="344">
        <v>0</v>
      </c>
      <c r="CM13" s="344">
        <v>0</v>
      </c>
      <c r="CN13" s="344">
        <v>0</v>
      </c>
      <c r="CO13" s="344">
        <v>0</v>
      </c>
      <c r="CP13" s="344">
        <v>0</v>
      </c>
      <c r="CQ13" s="344">
        <v>0</v>
      </c>
      <c r="CR13" s="344">
        <v>0</v>
      </c>
      <c r="CS13" s="344">
        <v>0</v>
      </c>
      <c r="CT13" s="344">
        <v>0</v>
      </c>
      <c r="CU13" s="344">
        <v>0</v>
      </c>
      <c r="CV13" s="344">
        <v>0</v>
      </c>
      <c r="CW13" s="344">
        <v>0</v>
      </c>
      <c r="CX13" s="344">
        <v>0</v>
      </c>
      <c r="CY13" s="344">
        <v>0</v>
      </c>
      <c r="CZ13" s="54">
        <v>0</v>
      </c>
      <c r="DA13" s="344">
        <v>0</v>
      </c>
      <c r="DB13" s="344">
        <v>0</v>
      </c>
      <c r="DC13" s="344">
        <v>0</v>
      </c>
      <c r="DD13" s="344">
        <v>0</v>
      </c>
      <c r="DE13" s="344">
        <v>0</v>
      </c>
      <c r="DF13" s="344">
        <v>0</v>
      </c>
      <c r="DG13" s="344">
        <v>0</v>
      </c>
      <c r="DH13" s="344">
        <v>0</v>
      </c>
      <c r="DI13" s="344">
        <v>0</v>
      </c>
      <c r="DJ13" s="344">
        <v>0</v>
      </c>
      <c r="DK13" s="344">
        <v>0</v>
      </c>
      <c r="DL13" s="344">
        <v>0</v>
      </c>
      <c r="DM13" s="57">
        <v>0</v>
      </c>
      <c r="DN13" s="57">
        <v>0</v>
      </c>
      <c r="DO13" s="57">
        <v>0</v>
      </c>
      <c r="DP13" s="57">
        <v>0</v>
      </c>
      <c r="DQ13" s="57">
        <v>0</v>
      </c>
      <c r="DR13" s="57">
        <v>0</v>
      </c>
      <c r="DS13" s="57">
        <v>0</v>
      </c>
      <c r="DT13" s="57">
        <v>0</v>
      </c>
      <c r="DU13" s="57">
        <v>0</v>
      </c>
      <c r="DV13" s="57">
        <v>0</v>
      </c>
      <c r="DW13" s="57">
        <v>0</v>
      </c>
      <c r="DX13" s="57">
        <v>0</v>
      </c>
      <c r="DY13" s="57">
        <v>0</v>
      </c>
      <c r="DZ13" s="57">
        <v>0</v>
      </c>
      <c r="EA13" s="57">
        <v>0</v>
      </c>
      <c r="EB13" s="57">
        <v>0</v>
      </c>
      <c r="EC13" s="57">
        <v>0</v>
      </c>
      <c r="ED13" s="57">
        <v>0</v>
      </c>
      <c r="EE13" s="57">
        <v>0</v>
      </c>
      <c r="EF13" s="57">
        <v>0</v>
      </c>
      <c r="EG13" s="57">
        <v>0</v>
      </c>
      <c r="EH13" s="57">
        <v>0</v>
      </c>
      <c r="EI13" s="57">
        <v>0</v>
      </c>
      <c r="EJ13" s="57">
        <v>0</v>
      </c>
      <c r="EK13" s="57">
        <v>0</v>
      </c>
      <c r="EL13" s="354">
        <v>0</v>
      </c>
      <c r="EM13" s="57">
        <v>0</v>
      </c>
      <c r="EN13" s="57">
        <v>0</v>
      </c>
      <c r="EO13" s="57">
        <v>0</v>
      </c>
      <c r="EP13" s="57">
        <v>0</v>
      </c>
      <c r="EQ13" s="57">
        <v>0</v>
      </c>
      <c r="ER13" s="57">
        <v>0</v>
      </c>
      <c r="ES13" s="57">
        <v>0</v>
      </c>
      <c r="ET13" s="57">
        <v>0</v>
      </c>
      <c r="EU13" s="57">
        <v>0</v>
      </c>
      <c r="EV13" s="57">
        <v>0</v>
      </c>
      <c r="EW13" s="57">
        <v>0</v>
      </c>
      <c r="EX13" s="57">
        <v>0</v>
      </c>
      <c r="EY13" s="57">
        <v>0</v>
      </c>
      <c r="EZ13" s="57">
        <v>0</v>
      </c>
      <c r="FA13" s="57">
        <v>0</v>
      </c>
      <c r="FB13" s="57">
        <v>0</v>
      </c>
      <c r="FC13" s="57">
        <v>0</v>
      </c>
      <c r="FD13" s="57">
        <v>0</v>
      </c>
      <c r="FE13" s="57">
        <v>0</v>
      </c>
      <c r="FF13" s="57">
        <v>0</v>
      </c>
      <c r="FG13" s="57">
        <v>0</v>
      </c>
      <c r="FH13" s="57">
        <v>0</v>
      </c>
      <c r="FI13" s="57">
        <v>0</v>
      </c>
      <c r="FJ13" s="57">
        <v>0</v>
      </c>
      <c r="FK13" s="57">
        <v>0</v>
      </c>
      <c r="FL13" s="57">
        <v>0</v>
      </c>
      <c r="FM13" s="57">
        <v>0</v>
      </c>
      <c r="FN13" s="57">
        <v>0</v>
      </c>
      <c r="FO13" s="57">
        <v>0</v>
      </c>
      <c r="FP13" s="57">
        <v>0</v>
      </c>
      <c r="FQ13" s="57">
        <v>0</v>
      </c>
      <c r="FR13" s="57">
        <v>0</v>
      </c>
      <c r="FS13" s="57">
        <v>0</v>
      </c>
      <c r="FT13" s="57">
        <v>0</v>
      </c>
      <c r="FU13" s="57">
        <v>0</v>
      </c>
      <c r="FV13" s="57">
        <v>0</v>
      </c>
      <c r="FW13" s="57">
        <v>0</v>
      </c>
      <c r="FX13" s="57">
        <v>0</v>
      </c>
      <c r="FY13" s="57">
        <v>0</v>
      </c>
      <c r="FZ13" s="57">
        <v>0</v>
      </c>
      <c r="GA13" s="57">
        <v>0</v>
      </c>
      <c r="GB13" s="57">
        <v>0</v>
      </c>
      <c r="GC13" s="57">
        <v>0</v>
      </c>
      <c r="GD13" s="57">
        <v>0</v>
      </c>
      <c r="GE13" s="57">
        <v>0</v>
      </c>
      <c r="GF13" s="57">
        <v>0</v>
      </c>
      <c r="GG13" s="57">
        <v>0</v>
      </c>
      <c r="GH13" s="57">
        <v>0</v>
      </c>
      <c r="GI13" s="57">
        <v>0</v>
      </c>
      <c r="GJ13" s="57">
        <v>0</v>
      </c>
      <c r="GK13" s="57">
        <v>0</v>
      </c>
      <c r="GL13" s="57">
        <v>0</v>
      </c>
      <c r="GM13" s="57">
        <v>0</v>
      </c>
      <c r="GN13" s="57">
        <v>0</v>
      </c>
      <c r="GO13" s="57">
        <v>0</v>
      </c>
      <c r="GP13" s="57">
        <v>0</v>
      </c>
      <c r="GQ13" s="57">
        <v>0</v>
      </c>
      <c r="GR13" s="57">
        <v>0</v>
      </c>
      <c r="GS13" s="57">
        <v>0</v>
      </c>
      <c r="GT13" s="57">
        <v>0</v>
      </c>
      <c r="GU13" s="57">
        <v>0</v>
      </c>
      <c r="GV13" s="57">
        <v>0</v>
      </c>
      <c r="GW13" s="57">
        <v>0</v>
      </c>
      <c r="GX13" s="57">
        <v>0</v>
      </c>
      <c r="GY13" s="57">
        <v>0</v>
      </c>
      <c r="GZ13" s="57">
        <v>0</v>
      </c>
      <c r="HA13" s="57">
        <v>0</v>
      </c>
      <c r="HB13" s="57">
        <v>0</v>
      </c>
      <c r="HC13" s="57">
        <v>0</v>
      </c>
      <c r="HD13" s="57">
        <v>0</v>
      </c>
    </row>
    <row r="14" spans="1:212" ht="12" x14ac:dyDescent="0.25">
      <c r="B14" s="356"/>
      <c r="C14" s="361" t="s">
        <v>16</v>
      </c>
      <c r="D14" s="361"/>
      <c r="E14" s="356"/>
      <c r="F14" s="344">
        <v>0</v>
      </c>
      <c r="G14" s="344">
        <v>0</v>
      </c>
      <c r="H14" s="344">
        <v>0</v>
      </c>
      <c r="I14" s="344">
        <v>0</v>
      </c>
      <c r="J14" s="344">
        <v>0</v>
      </c>
      <c r="K14" s="344">
        <v>0</v>
      </c>
      <c r="L14" s="344">
        <v>0</v>
      </c>
      <c r="M14" s="344">
        <v>0</v>
      </c>
      <c r="N14" s="344">
        <v>0</v>
      </c>
      <c r="O14" s="344">
        <v>0</v>
      </c>
      <c r="P14" s="344">
        <v>0</v>
      </c>
      <c r="Q14" s="344">
        <v>0</v>
      </c>
      <c r="R14" s="344">
        <v>0</v>
      </c>
      <c r="S14" s="344">
        <v>0</v>
      </c>
      <c r="T14" s="344">
        <v>0</v>
      </c>
      <c r="U14" s="344">
        <v>0</v>
      </c>
      <c r="V14" s="344">
        <v>0</v>
      </c>
      <c r="W14" s="344">
        <v>0</v>
      </c>
      <c r="X14" s="344">
        <v>0</v>
      </c>
      <c r="Y14" s="344">
        <v>0</v>
      </c>
      <c r="Z14" s="344">
        <v>0</v>
      </c>
      <c r="AA14" s="344">
        <v>0</v>
      </c>
      <c r="AB14" s="344">
        <v>0</v>
      </c>
      <c r="AC14" s="344">
        <v>0</v>
      </c>
      <c r="AD14" s="344">
        <v>0</v>
      </c>
      <c r="AE14" s="344">
        <v>0</v>
      </c>
      <c r="AF14" s="344">
        <v>0</v>
      </c>
      <c r="AG14" s="344">
        <v>0</v>
      </c>
      <c r="AH14" s="344">
        <v>0</v>
      </c>
      <c r="AI14" s="344">
        <v>0</v>
      </c>
      <c r="AJ14" s="344">
        <v>0</v>
      </c>
      <c r="AK14" s="344">
        <v>0</v>
      </c>
      <c r="AL14" s="344">
        <v>0</v>
      </c>
      <c r="AM14" s="344">
        <v>0</v>
      </c>
      <c r="AN14" s="344">
        <v>0</v>
      </c>
      <c r="AO14" s="344">
        <v>0</v>
      </c>
      <c r="AP14" s="344">
        <v>0</v>
      </c>
      <c r="AQ14" s="344">
        <v>0</v>
      </c>
      <c r="AR14" s="344">
        <v>0</v>
      </c>
      <c r="AS14" s="344">
        <v>0</v>
      </c>
      <c r="AT14" s="344">
        <v>0</v>
      </c>
      <c r="AU14" s="344">
        <v>0</v>
      </c>
      <c r="AV14" s="344">
        <v>0</v>
      </c>
      <c r="AW14" s="344">
        <v>0</v>
      </c>
      <c r="AX14" s="344">
        <v>0</v>
      </c>
      <c r="AY14" s="344">
        <v>0</v>
      </c>
      <c r="AZ14" s="344">
        <v>0</v>
      </c>
      <c r="BA14" s="344">
        <v>0</v>
      </c>
      <c r="BB14" s="344">
        <v>0</v>
      </c>
      <c r="BC14" s="344">
        <v>0</v>
      </c>
      <c r="BD14" s="344">
        <v>0</v>
      </c>
      <c r="BE14" s="344">
        <v>0</v>
      </c>
      <c r="BF14" s="344">
        <v>0</v>
      </c>
      <c r="BG14" s="344">
        <v>0</v>
      </c>
      <c r="BH14" s="344">
        <v>0</v>
      </c>
      <c r="BI14" s="344">
        <v>0</v>
      </c>
      <c r="BJ14" s="344">
        <v>0</v>
      </c>
      <c r="BK14" s="344">
        <v>0</v>
      </c>
      <c r="BL14" s="344">
        <v>0</v>
      </c>
      <c r="BM14" s="344">
        <v>0</v>
      </c>
      <c r="BN14" s="344">
        <v>0</v>
      </c>
      <c r="BO14" s="344">
        <v>0</v>
      </c>
      <c r="BP14" s="344">
        <v>0</v>
      </c>
      <c r="BQ14" s="344">
        <v>0</v>
      </c>
      <c r="BR14" s="344">
        <v>0</v>
      </c>
      <c r="BS14" s="344">
        <v>0</v>
      </c>
      <c r="BT14" s="344">
        <v>0</v>
      </c>
      <c r="BU14" s="344">
        <v>0</v>
      </c>
      <c r="BV14" s="344">
        <v>0</v>
      </c>
      <c r="BW14" s="344">
        <v>0</v>
      </c>
      <c r="BX14" s="344">
        <v>0</v>
      </c>
      <c r="BY14" s="344">
        <v>0</v>
      </c>
      <c r="BZ14" s="344">
        <v>0</v>
      </c>
      <c r="CA14" s="344">
        <v>0</v>
      </c>
      <c r="CB14" s="344">
        <v>0</v>
      </c>
      <c r="CC14" s="344">
        <v>0</v>
      </c>
      <c r="CD14" s="344">
        <v>0</v>
      </c>
      <c r="CE14" s="344">
        <v>0</v>
      </c>
      <c r="CF14" s="344">
        <v>0</v>
      </c>
      <c r="CG14" s="344">
        <v>0</v>
      </c>
      <c r="CH14" s="344">
        <v>0</v>
      </c>
      <c r="CI14" s="344">
        <v>0</v>
      </c>
      <c r="CJ14" s="344">
        <v>0</v>
      </c>
      <c r="CK14" s="344">
        <v>0</v>
      </c>
      <c r="CL14" s="344">
        <v>0</v>
      </c>
      <c r="CM14" s="344">
        <v>0</v>
      </c>
      <c r="CN14" s="344">
        <v>0</v>
      </c>
      <c r="CO14" s="344">
        <v>0</v>
      </c>
      <c r="CP14" s="344">
        <v>0</v>
      </c>
      <c r="CQ14" s="344">
        <v>0</v>
      </c>
      <c r="CR14" s="344">
        <v>0</v>
      </c>
      <c r="CS14" s="344">
        <v>0</v>
      </c>
      <c r="CT14" s="344">
        <v>0</v>
      </c>
      <c r="CU14" s="344">
        <v>0</v>
      </c>
      <c r="CV14" s="344">
        <v>0</v>
      </c>
      <c r="CW14" s="344">
        <v>0</v>
      </c>
      <c r="CX14" s="344">
        <v>0</v>
      </c>
      <c r="CY14" s="344">
        <v>0</v>
      </c>
      <c r="CZ14" s="54">
        <v>0</v>
      </c>
      <c r="DA14" s="344">
        <v>0</v>
      </c>
      <c r="DB14" s="344">
        <v>0</v>
      </c>
      <c r="DC14" s="344">
        <v>0</v>
      </c>
      <c r="DD14" s="344">
        <v>0</v>
      </c>
      <c r="DE14" s="344">
        <v>0</v>
      </c>
      <c r="DF14" s="344">
        <v>0</v>
      </c>
      <c r="DG14" s="344">
        <v>0</v>
      </c>
      <c r="DH14" s="344">
        <v>0</v>
      </c>
      <c r="DI14" s="344">
        <v>0</v>
      </c>
      <c r="DJ14" s="344">
        <v>0</v>
      </c>
      <c r="DK14" s="344">
        <v>0</v>
      </c>
      <c r="DL14" s="344">
        <v>0</v>
      </c>
      <c r="DM14" s="57">
        <v>0</v>
      </c>
      <c r="DN14" s="57">
        <v>0</v>
      </c>
      <c r="DO14" s="57">
        <v>0</v>
      </c>
      <c r="DP14" s="57">
        <v>0</v>
      </c>
      <c r="DQ14" s="57">
        <v>0</v>
      </c>
      <c r="DR14" s="57">
        <v>0</v>
      </c>
      <c r="DS14" s="57">
        <v>0</v>
      </c>
      <c r="DT14" s="57">
        <v>0</v>
      </c>
      <c r="DU14" s="57">
        <v>0</v>
      </c>
      <c r="DV14" s="57">
        <v>0</v>
      </c>
      <c r="DW14" s="57">
        <v>0</v>
      </c>
      <c r="DX14" s="57">
        <v>0</v>
      </c>
      <c r="DY14" s="57">
        <v>0</v>
      </c>
      <c r="DZ14" s="57">
        <v>0</v>
      </c>
      <c r="EA14" s="57">
        <v>0</v>
      </c>
      <c r="EB14" s="57">
        <v>0</v>
      </c>
      <c r="EC14" s="57">
        <v>0</v>
      </c>
      <c r="ED14" s="57">
        <v>0</v>
      </c>
      <c r="EE14" s="57">
        <v>0</v>
      </c>
      <c r="EF14" s="57">
        <v>0</v>
      </c>
      <c r="EG14" s="57">
        <v>0</v>
      </c>
      <c r="EH14" s="57">
        <v>0</v>
      </c>
      <c r="EI14" s="57">
        <v>0</v>
      </c>
      <c r="EJ14" s="57">
        <v>0</v>
      </c>
      <c r="EK14" s="57">
        <v>0</v>
      </c>
      <c r="EL14" s="354">
        <v>0</v>
      </c>
      <c r="EM14" s="57">
        <v>0</v>
      </c>
      <c r="EN14" s="57">
        <v>0</v>
      </c>
      <c r="EO14" s="57">
        <v>0</v>
      </c>
      <c r="EP14" s="57">
        <v>0</v>
      </c>
      <c r="EQ14" s="57">
        <v>0</v>
      </c>
      <c r="ER14" s="57">
        <v>0</v>
      </c>
      <c r="ES14" s="57">
        <v>0</v>
      </c>
      <c r="ET14" s="57">
        <v>0</v>
      </c>
      <c r="EU14" s="57">
        <v>0</v>
      </c>
      <c r="EV14" s="57">
        <v>0</v>
      </c>
      <c r="EW14" s="57">
        <v>0</v>
      </c>
      <c r="EX14" s="57">
        <v>0</v>
      </c>
      <c r="EY14" s="57">
        <v>0</v>
      </c>
      <c r="EZ14" s="57">
        <v>0</v>
      </c>
      <c r="FA14" s="57">
        <v>0</v>
      </c>
      <c r="FB14" s="57">
        <v>0</v>
      </c>
      <c r="FC14" s="57">
        <v>0</v>
      </c>
      <c r="FD14" s="57">
        <v>0</v>
      </c>
      <c r="FE14" s="57">
        <v>0</v>
      </c>
      <c r="FF14" s="57">
        <v>0</v>
      </c>
      <c r="FG14" s="57">
        <v>0</v>
      </c>
      <c r="FH14" s="57">
        <v>0</v>
      </c>
      <c r="FI14" s="57">
        <v>0</v>
      </c>
      <c r="FJ14" s="57">
        <v>0</v>
      </c>
      <c r="FK14" s="57">
        <v>0</v>
      </c>
      <c r="FL14" s="57">
        <v>0</v>
      </c>
      <c r="FM14" s="57">
        <v>0</v>
      </c>
      <c r="FN14" s="57">
        <v>0</v>
      </c>
      <c r="FO14" s="57">
        <v>0</v>
      </c>
      <c r="FP14" s="57">
        <v>0</v>
      </c>
      <c r="FQ14" s="57">
        <v>0</v>
      </c>
      <c r="FR14" s="57">
        <v>0</v>
      </c>
      <c r="FS14" s="57">
        <v>0</v>
      </c>
      <c r="FT14" s="57">
        <v>0</v>
      </c>
      <c r="FU14" s="57">
        <v>0</v>
      </c>
      <c r="FV14" s="57">
        <v>0</v>
      </c>
      <c r="FW14" s="57">
        <v>0</v>
      </c>
      <c r="FX14" s="57">
        <v>0</v>
      </c>
      <c r="FY14" s="57">
        <v>0</v>
      </c>
      <c r="FZ14" s="57">
        <v>0</v>
      </c>
      <c r="GA14" s="57">
        <v>0</v>
      </c>
      <c r="GB14" s="57">
        <v>0</v>
      </c>
      <c r="GC14" s="57">
        <v>0</v>
      </c>
      <c r="GD14" s="57">
        <v>0</v>
      </c>
      <c r="GE14" s="57">
        <v>0</v>
      </c>
      <c r="GF14" s="57">
        <v>0</v>
      </c>
      <c r="GG14" s="57">
        <v>0</v>
      </c>
      <c r="GH14" s="57">
        <v>0</v>
      </c>
      <c r="GI14" s="57">
        <v>0</v>
      </c>
      <c r="GJ14" s="57">
        <v>0</v>
      </c>
      <c r="GK14" s="57">
        <v>0</v>
      </c>
      <c r="GL14" s="57">
        <v>0</v>
      </c>
      <c r="GM14" s="57">
        <v>0</v>
      </c>
      <c r="GN14" s="57">
        <v>0</v>
      </c>
      <c r="GO14" s="57">
        <v>0</v>
      </c>
      <c r="GP14" s="57">
        <v>0</v>
      </c>
      <c r="GQ14" s="57">
        <v>0</v>
      </c>
      <c r="GR14" s="57">
        <v>0</v>
      </c>
      <c r="GS14" s="57">
        <v>0</v>
      </c>
      <c r="GT14" s="57">
        <v>0</v>
      </c>
      <c r="GU14" s="57">
        <v>0</v>
      </c>
      <c r="GV14" s="57">
        <v>0</v>
      </c>
      <c r="GW14" s="57">
        <v>0</v>
      </c>
      <c r="GX14" s="57">
        <v>0</v>
      </c>
      <c r="GY14" s="57">
        <v>0</v>
      </c>
      <c r="GZ14" s="57">
        <v>0</v>
      </c>
      <c r="HA14" s="57">
        <v>0</v>
      </c>
      <c r="HB14" s="57">
        <v>0</v>
      </c>
      <c r="HC14" s="57">
        <v>0</v>
      </c>
      <c r="HD14" s="57">
        <v>0</v>
      </c>
    </row>
    <row r="15" spans="1:212" ht="12" x14ac:dyDescent="0.25">
      <c r="A15" s="362" t="s">
        <v>17</v>
      </c>
      <c r="B15" s="356" t="s">
        <v>18</v>
      </c>
      <c r="C15" s="356"/>
      <c r="D15" s="361"/>
      <c r="E15" s="356"/>
      <c r="F15" s="344">
        <v>721.64038500000004</v>
      </c>
      <c r="G15" s="344">
        <v>714.81254200000001</v>
      </c>
      <c r="H15" s="344">
        <v>649.24547099999995</v>
      </c>
      <c r="I15" s="344">
        <v>576.83839399999999</v>
      </c>
      <c r="J15" s="344">
        <v>553.07689700000003</v>
      </c>
      <c r="K15" s="344">
        <v>526.34861999999998</v>
      </c>
      <c r="L15" s="344">
        <v>506.640827</v>
      </c>
      <c r="M15" s="344">
        <v>390.92723799999999</v>
      </c>
      <c r="N15" s="344">
        <v>322.268305</v>
      </c>
      <c r="O15" s="344">
        <v>294.768485</v>
      </c>
      <c r="P15" s="344">
        <v>297.71740499999999</v>
      </c>
      <c r="Q15" s="344">
        <v>305.15594399999998</v>
      </c>
      <c r="R15" s="344">
        <v>298.08986800000002</v>
      </c>
      <c r="S15" s="344">
        <v>290.76981599999999</v>
      </c>
      <c r="T15" s="344">
        <v>297.892809</v>
      </c>
      <c r="U15" s="344">
        <v>289.40081500000002</v>
      </c>
      <c r="V15" s="344">
        <v>287.74507699999998</v>
      </c>
      <c r="W15" s="344">
        <v>300.53447199999999</v>
      </c>
      <c r="X15" s="344">
        <v>390.888305</v>
      </c>
      <c r="Y15" s="344">
        <v>375.333505</v>
      </c>
      <c r="Z15" s="344">
        <v>340.64895100000001</v>
      </c>
      <c r="AA15" s="344">
        <v>342.08934199999999</v>
      </c>
      <c r="AB15" s="344">
        <v>399.79336499999999</v>
      </c>
      <c r="AC15" s="344">
        <v>375.21947299999999</v>
      </c>
      <c r="AD15" s="344">
        <v>426.91658000000001</v>
      </c>
      <c r="AE15" s="344">
        <v>516.49492899999996</v>
      </c>
      <c r="AF15" s="344">
        <v>521.02442299999996</v>
      </c>
      <c r="AG15" s="344">
        <v>635.64162999999996</v>
      </c>
      <c r="AH15" s="344">
        <v>555.65709100000004</v>
      </c>
      <c r="AI15" s="344">
        <v>557.81381199999998</v>
      </c>
      <c r="AJ15" s="344">
        <v>542.29564707759403</v>
      </c>
      <c r="AK15" s="344">
        <v>535.55910202439509</v>
      </c>
      <c r="AL15" s="344">
        <v>572.89023996193782</v>
      </c>
      <c r="AM15" s="344">
        <v>591.6524155306065</v>
      </c>
      <c r="AN15" s="344">
        <v>667.47437139203885</v>
      </c>
      <c r="AO15" s="344">
        <v>715.26806661581099</v>
      </c>
      <c r="AP15" s="344">
        <v>694.57837803077837</v>
      </c>
      <c r="AQ15" s="344">
        <v>736.54604215294353</v>
      </c>
      <c r="AR15" s="344">
        <v>714.54327653601013</v>
      </c>
      <c r="AS15" s="344">
        <v>730.6749808580289</v>
      </c>
      <c r="AT15" s="344">
        <v>790.92787668408789</v>
      </c>
      <c r="AU15" s="344">
        <v>835.719099308708</v>
      </c>
      <c r="AV15" s="344">
        <v>904.62060512861729</v>
      </c>
      <c r="AW15" s="344">
        <v>934.50861064751143</v>
      </c>
      <c r="AX15" s="344">
        <v>913.57310355950119</v>
      </c>
      <c r="AY15" s="344">
        <v>987.57670980584885</v>
      </c>
      <c r="AZ15" s="344">
        <v>878.11385073134693</v>
      </c>
      <c r="BA15" s="344">
        <v>842.0019278128409</v>
      </c>
      <c r="BB15" s="344">
        <v>936.66903152573434</v>
      </c>
      <c r="BC15" s="344">
        <v>1056.4560375687031</v>
      </c>
      <c r="BD15" s="344">
        <v>1152.3235115733389</v>
      </c>
      <c r="BE15" s="344">
        <v>811.87269196018747</v>
      </c>
      <c r="BF15" s="344">
        <v>765.5375519650828</v>
      </c>
      <c r="BG15" s="344">
        <v>795.47885747278656</v>
      </c>
      <c r="BH15" s="344">
        <v>844.79471159668049</v>
      </c>
      <c r="BI15" s="344">
        <v>821.44678234762989</v>
      </c>
      <c r="BJ15" s="344">
        <v>816.31546193778399</v>
      </c>
      <c r="BK15" s="344">
        <v>790.34030107044509</v>
      </c>
      <c r="BL15" s="344">
        <v>798.07167186116612</v>
      </c>
      <c r="BM15" s="344">
        <v>795.53693858086388</v>
      </c>
      <c r="BN15" s="344">
        <v>835.6096770740312</v>
      </c>
      <c r="BO15" s="344">
        <v>841.36021957117907</v>
      </c>
      <c r="BP15" s="344">
        <v>799.68338836953262</v>
      </c>
      <c r="BQ15" s="344">
        <v>767.27694551794514</v>
      </c>
      <c r="BR15" s="344">
        <v>805.38745848325289</v>
      </c>
      <c r="BS15" s="344">
        <v>817.86173140987898</v>
      </c>
      <c r="BT15" s="344">
        <v>795.02068416714303</v>
      </c>
      <c r="BU15" s="344">
        <v>686.47679124092792</v>
      </c>
      <c r="BV15" s="344">
        <v>664.69127271396599</v>
      </c>
      <c r="BW15" s="344">
        <v>709.40107552504901</v>
      </c>
      <c r="BX15" s="344">
        <v>692.16637227285094</v>
      </c>
      <c r="BY15" s="344">
        <v>684.17976915339989</v>
      </c>
      <c r="BZ15" s="344">
        <v>283.61909959295701</v>
      </c>
      <c r="CA15" s="344">
        <v>286.60026194161395</v>
      </c>
      <c r="CB15" s="344">
        <v>282.86681464502402</v>
      </c>
      <c r="CC15" s="344">
        <v>281.01662537215901</v>
      </c>
      <c r="CD15" s="344">
        <v>278.16795031677503</v>
      </c>
      <c r="CE15" s="344">
        <v>279.14247408951996</v>
      </c>
      <c r="CF15" s="344">
        <v>233.23536109923003</v>
      </c>
      <c r="CG15" s="344">
        <v>192.53427996767707</v>
      </c>
      <c r="CH15" s="344">
        <v>194.70784231893199</v>
      </c>
      <c r="CI15" s="344">
        <v>291.72372442553001</v>
      </c>
      <c r="CJ15" s="344">
        <v>190.23375663482599</v>
      </c>
      <c r="CK15" s="344">
        <v>154.01479144992101</v>
      </c>
      <c r="CL15" s="344">
        <v>150.24808406018099</v>
      </c>
      <c r="CM15" s="344">
        <v>1.2799004092812499E-8</v>
      </c>
      <c r="CN15" s="344">
        <v>94.154183397132996</v>
      </c>
      <c r="CO15" s="344">
        <v>90.327103886011997</v>
      </c>
      <c r="CP15" s="344">
        <v>151.243570495824</v>
      </c>
      <c r="CQ15" s="344">
        <v>149.41972899999999</v>
      </c>
      <c r="CR15" s="344">
        <v>147.276221481807</v>
      </c>
      <c r="CS15" s="344">
        <v>259.92922361898599</v>
      </c>
      <c r="CT15" s="344">
        <v>151.91237899999999</v>
      </c>
      <c r="CU15" s="344">
        <v>155.690664</v>
      </c>
      <c r="CV15" s="344">
        <v>152.64272593791</v>
      </c>
      <c r="CW15" s="344">
        <v>153.267519623808</v>
      </c>
      <c r="CX15" s="344">
        <v>156.38717770162401</v>
      </c>
      <c r="CY15" s="344">
        <v>207.77364302886602</v>
      </c>
      <c r="CZ15" s="54">
        <v>329.19125008871197</v>
      </c>
      <c r="DA15" s="344">
        <v>364.57897215632602</v>
      </c>
      <c r="DB15" s="344">
        <v>418.55039182796105</v>
      </c>
      <c r="DC15" s="344">
        <v>573.14262938389697</v>
      </c>
      <c r="DD15" s="344">
        <v>713.50645055711618</v>
      </c>
      <c r="DE15" s="344">
        <v>542.07904893324098</v>
      </c>
      <c r="DF15" s="344">
        <v>703.67195631412994</v>
      </c>
      <c r="DG15" s="344">
        <v>922.99306657644593</v>
      </c>
      <c r="DH15" s="344">
        <v>1110.16877014992</v>
      </c>
      <c r="DI15" s="344">
        <v>1451.3430192349301</v>
      </c>
      <c r="DJ15" s="344">
        <v>1418.6798873288801</v>
      </c>
      <c r="DK15" s="344">
        <v>1381.28457354793</v>
      </c>
      <c r="DL15" s="344">
        <v>1062.7892834962702</v>
      </c>
      <c r="DM15" s="57">
        <v>789.14353865580802</v>
      </c>
      <c r="DN15" s="57">
        <v>805.50104257727696</v>
      </c>
      <c r="DO15" s="57">
        <v>898.55048872739394</v>
      </c>
      <c r="DP15" s="57">
        <v>856.49243688673403</v>
      </c>
      <c r="DQ15" s="57">
        <v>865.0488258568239</v>
      </c>
      <c r="DR15" s="57">
        <v>860.05934800693706</v>
      </c>
      <c r="DS15" s="57">
        <v>682.25012700712705</v>
      </c>
      <c r="DT15" s="57">
        <v>716.33171313628702</v>
      </c>
      <c r="DU15" s="57">
        <v>744.36637539552294</v>
      </c>
      <c r="DV15" s="57">
        <v>514.68307196158401</v>
      </c>
      <c r="DW15" s="57">
        <v>517.194219284263</v>
      </c>
      <c r="DX15" s="57">
        <v>530.98190308282801</v>
      </c>
      <c r="DY15" s="57">
        <v>527.26769989273009</v>
      </c>
      <c r="DZ15" s="57">
        <v>535.86356006672099</v>
      </c>
      <c r="EA15" s="57">
        <v>516.57826026145108</v>
      </c>
      <c r="EB15" s="57">
        <v>485.66032284615505</v>
      </c>
      <c r="EC15" s="57">
        <v>479.837403757841</v>
      </c>
      <c r="ED15" s="57">
        <v>399.93803441823604</v>
      </c>
      <c r="EE15" s="57">
        <v>388.59340953567005</v>
      </c>
      <c r="EF15" s="57">
        <v>667.82365284480409</v>
      </c>
      <c r="EG15" s="57">
        <v>727.50388777732019</v>
      </c>
      <c r="EH15" s="57">
        <v>755.45199939620693</v>
      </c>
      <c r="EI15" s="57">
        <v>677.38233377260997</v>
      </c>
      <c r="EJ15" s="57">
        <v>702.38102263231599</v>
      </c>
      <c r="EK15" s="57">
        <v>522.82968638819602</v>
      </c>
      <c r="EL15" s="354">
        <v>529.67471236405095</v>
      </c>
      <c r="EM15" s="57">
        <v>583.94440552934793</v>
      </c>
      <c r="EN15" s="57">
        <v>970.64595103231693</v>
      </c>
      <c r="EO15" s="57">
        <v>757.0329844696239</v>
      </c>
      <c r="EP15" s="57">
        <v>762.24530525267107</v>
      </c>
      <c r="EQ15" s="57">
        <v>776.02524381293597</v>
      </c>
      <c r="ER15" s="57">
        <v>790.64753361312501</v>
      </c>
      <c r="ES15" s="57">
        <v>734.92080924750007</v>
      </c>
      <c r="ET15" s="57">
        <v>833.25805246242794</v>
      </c>
      <c r="EU15" s="57">
        <v>924.13187338926195</v>
      </c>
      <c r="EV15" s="57">
        <v>861.65774070479199</v>
      </c>
      <c r="EW15" s="57">
        <v>892.54709732373794</v>
      </c>
      <c r="EX15" s="57">
        <v>709.96185460404195</v>
      </c>
      <c r="EY15" s="57">
        <v>679.90963808776894</v>
      </c>
      <c r="EZ15" s="57">
        <v>664.62056677478006</v>
      </c>
      <c r="FA15" s="57">
        <v>683.10188013024992</v>
      </c>
      <c r="FB15" s="57">
        <v>682.53506397443994</v>
      </c>
      <c r="FC15" s="57">
        <v>672.18734747731992</v>
      </c>
      <c r="FD15" s="57">
        <v>628.88462132977997</v>
      </c>
      <c r="FE15" s="57">
        <v>645.8372015949999</v>
      </c>
      <c r="FF15" s="57">
        <v>709.1320338852521</v>
      </c>
      <c r="FG15" s="57">
        <v>719.51440480311999</v>
      </c>
      <c r="FH15" s="57">
        <v>731.534038009136</v>
      </c>
      <c r="FI15" s="57">
        <v>763.97494319467603</v>
      </c>
      <c r="FJ15" s="57">
        <v>767.66428725016499</v>
      </c>
      <c r="FK15" s="57">
        <v>776.31351673750999</v>
      </c>
      <c r="FL15" s="57">
        <v>869.4252089707619</v>
      </c>
      <c r="FM15" s="57">
        <v>945.52833247358092</v>
      </c>
      <c r="FN15" s="57">
        <v>738.52506636818021</v>
      </c>
      <c r="FO15" s="57">
        <v>697.04965354677802</v>
      </c>
      <c r="FP15" s="57">
        <v>711.04828971338497</v>
      </c>
      <c r="FQ15" s="57">
        <v>731.43578173699996</v>
      </c>
      <c r="FR15" s="57">
        <v>672.50300938917803</v>
      </c>
      <c r="FS15" s="57">
        <v>643.19221027487504</v>
      </c>
      <c r="FT15" s="57">
        <v>658.92863095286998</v>
      </c>
      <c r="FU15" s="57">
        <v>714.11820793419008</v>
      </c>
      <c r="FV15" s="57">
        <v>675.29340540329008</v>
      </c>
      <c r="FW15" s="57">
        <v>682.48633810105594</v>
      </c>
      <c r="FX15" s="57">
        <v>570.89884791807606</v>
      </c>
      <c r="FY15" s="57">
        <v>598.33525421194702</v>
      </c>
      <c r="FZ15" s="57">
        <v>616.85275857922295</v>
      </c>
      <c r="GA15" s="57">
        <v>392.01765936975903</v>
      </c>
      <c r="GB15" s="57">
        <v>441.37422636018402</v>
      </c>
      <c r="GC15" s="57">
        <v>442.815748011908</v>
      </c>
      <c r="GD15" s="57">
        <v>438.052187391129</v>
      </c>
      <c r="GE15" s="57">
        <v>409.31530767579699</v>
      </c>
      <c r="GF15" s="57">
        <v>397.85014592821904</v>
      </c>
      <c r="GG15" s="57">
        <v>325.03900369992999</v>
      </c>
      <c r="GH15" s="57">
        <v>394.64506060027202</v>
      </c>
      <c r="GI15" s="57">
        <v>354.30012170605693</v>
      </c>
      <c r="GJ15" s="57">
        <v>354.61848013495006</v>
      </c>
      <c r="GK15" s="57">
        <v>506.06282013765406</v>
      </c>
      <c r="GL15" s="57">
        <v>516.82169903462</v>
      </c>
      <c r="GM15" s="57">
        <v>626.06463729563393</v>
      </c>
      <c r="GN15" s="57">
        <v>494.92612822041491</v>
      </c>
      <c r="GO15" s="57">
        <v>461.88778484893305</v>
      </c>
      <c r="GP15" s="57">
        <v>355.01570932169898</v>
      </c>
      <c r="GQ15" s="57">
        <v>1017.0998247559849</v>
      </c>
      <c r="GR15" s="57">
        <v>1058.5853936807198</v>
      </c>
      <c r="GS15" s="57">
        <v>1535.2150171984376</v>
      </c>
      <c r="GT15" s="57">
        <v>1568.087371226582</v>
      </c>
      <c r="GU15" s="57">
        <v>1510.689368097436</v>
      </c>
      <c r="GV15" s="57">
        <v>1733.8989424708891</v>
      </c>
      <c r="GW15" s="57">
        <v>1649.768488135752</v>
      </c>
      <c r="GX15" s="57">
        <v>1947.463799490087</v>
      </c>
      <c r="GY15" s="57">
        <v>2285.5666143033409</v>
      </c>
      <c r="GZ15" s="57">
        <v>2400.3266403340804</v>
      </c>
      <c r="HA15" s="57">
        <v>2241.1503835164563</v>
      </c>
      <c r="HB15" s="57">
        <v>2398.8898758796558</v>
      </c>
      <c r="HC15" s="57">
        <v>1820.4161241937513</v>
      </c>
      <c r="HD15" s="57">
        <v>2049.5646597917089</v>
      </c>
    </row>
    <row r="16" spans="1:212" ht="12" x14ac:dyDescent="0.25">
      <c r="A16" s="362"/>
      <c r="B16" s="356"/>
      <c r="C16" s="361" t="s">
        <v>15</v>
      </c>
      <c r="D16" s="361"/>
      <c r="E16" s="356"/>
      <c r="F16" s="344">
        <v>0</v>
      </c>
      <c r="G16" s="344">
        <v>0</v>
      </c>
      <c r="H16" s="344">
        <v>0</v>
      </c>
      <c r="I16" s="344">
        <v>0</v>
      </c>
      <c r="J16" s="344">
        <v>0</v>
      </c>
      <c r="K16" s="344">
        <v>0</v>
      </c>
      <c r="L16" s="344">
        <v>0</v>
      </c>
      <c r="M16" s="344">
        <v>0</v>
      </c>
      <c r="N16" s="344">
        <v>0</v>
      </c>
      <c r="O16" s="344">
        <v>0</v>
      </c>
      <c r="P16" s="344">
        <v>0</v>
      </c>
      <c r="Q16" s="344">
        <v>0</v>
      </c>
      <c r="R16" s="344">
        <v>0</v>
      </c>
      <c r="S16" s="344">
        <v>0</v>
      </c>
      <c r="T16" s="344">
        <v>0</v>
      </c>
      <c r="U16" s="344">
        <v>0</v>
      </c>
      <c r="V16" s="344">
        <v>0</v>
      </c>
      <c r="W16" s="344">
        <v>0</v>
      </c>
      <c r="X16" s="344">
        <v>0</v>
      </c>
      <c r="Y16" s="344">
        <v>0</v>
      </c>
      <c r="Z16" s="344">
        <v>0</v>
      </c>
      <c r="AA16" s="344">
        <v>0</v>
      </c>
      <c r="AB16" s="344">
        <v>0</v>
      </c>
      <c r="AC16" s="344">
        <v>0</v>
      </c>
      <c r="AD16" s="344">
        <v>0</v>
      </c>
      <c r="AE16" s="344">
        <v>0</v>
      </c>
      <c r="AF16" s="344">
        <v>0</v>
      </c>
      <c r="AG16" s="344">
        <v>0</v>
      </c>
      <c r="AH16" s="344">
        <v>0</v>
      </c>
      <c r="AI16" s="344">
        <v>0</v>
      </c>
      <c r="AJ16" s="344">
        <v>0</v>
      </c>
      <c r="AK16" s="344">
        <v>0</v>
      </c>
      <c r="AL16" s="344">
        <v>0</v>
      </c>
      <c r="AM16" s="344">
        <v>0</v>
      </c>
      <c r="AN16" s="344">
        <v>0</v>
      </c>
      <c r="AO16" s="344">
        <v>0</v>
      </c>
      <c r="AP16" s="344">
        <v>0</v>
      </c>
      <c r="AQ16" s="344">
        <v>0</v>
      </c>
      <c r="AR16" s="344">
        <v>0</v>
      </c>
      <c r="AS16" s="344">
        <v>0</v>
      </c>
      <c r="AT16" s="344">
        <v>0</v>
      </c>
      <c r="AU16" s="344">
        <v>0</v>
      </c>
      <c r="AV16" s="344">
        <v>0</v>
      </c>
      <c r="AW16" s="344">
        <v>0</v>
      </c>
      <c r="AX16" s="344">
        <v>0</v>
      </c>
      <c r="AY16" s="344">
        <v>0</v>
      </c>
      <c r="AZ16" s="344">
        <v>0</v>
      </c>
      <c r="BA16" s="344">
        <v>0</v>
      </c>
      <c r="BB16" s="344">
        <v>0</v>
      </c>
      <c r="BC16" s="344">
        <v>0</v>
      </c>
      <c r="BD16" s="344">
        <v>0</v>
      </c>
      <c r="BE16" s="344">
        <v>0</v>
      </c>
      <c r="BF16" s="344">
        <v>0</v>
      </c>
      <c r="BG16" s="344">
        <v>0</v>
      </c>
      <c r="BH16" s="344">
        <v>0</v>
      </c>
      <c r="BI16" s="344">
        <v>0</v>
      </c>
      <c r="BJ16" s="344">
        <v>0</v>
      </c>
      <c r="BK16" s="344">
        <v>0</v>
      </c>
      <c r="BL16" s="344">
        <v>0</v>
      </c>
      <c r="BM16" s="344">
        <v>0</v>
      </c>
      <c r="BN16" s="344">
        <v>0</v>
      </c>
      <c r="BO16" s="344">
        <v>0</v>
      </c>
      <c r="BP16" s="344">
        <v>0</v>
      </c>
      <c r="BQ16" s="344">
        <v>0</v>
      </c>
      <c r="BR16" s="344">
        <v>0</v>
      </c>
      <c r="BS16" s="344">
        <v>0</v>
      </c>
      <c r="BT16" s="344">
        <v>0</v>
      </c>
      <c r="BU16" s="344">
        <v>0</v>
      </c>
      <c r="BV16" s="344">
        <v>0</v>
      </c>
      <c r="BW16" s="344">
        <v>0</v>
      </c>
      <c r="BX16" s="344">
        <v>0</v>
      </c>
      <c r="BY16" s="344">
        <v>0</v>
      </c>
      <c r="BZ16" s="344">
        <v>0</v>
      </c>
      <c r="CA16" s="344">
        <v>0</v>
      </c>
      <c r="CB16" s="344">
        <v>0</v>
      </c>
      <c r="CC16" s="344">
        <v>0</v>
      </c>
      <c r="CD16" s="344">
        <v>0</v>
      </c>
      <c r="CE16" s="344">
        <v>0</v>
      </c>
      <c r="CF16" s="344">
        <v>0</v>
      </c>
      <c r="CG16" s="344">
        <v>0</v>
      </c>
      <c r="CH16" s="344">
        <v>0</v>
      </c>
      <c r="CI16" s="344">
        <v>0</v>
      </c>
      <c r="CJ16" s="344">
        <v>0</v>
      </c>
      <c r="CK16" s="344">
        <v>0</v>
      </c>
      <c r="CL16" s="344">
        <v>0</v>
      </c>
      <c r="CM16" s="344">
        <v>0</v>
      </c>
      <c r="CN16" s="344">
        <v>0</v>
      </c>
      <c r="CO16" s="344">
        <v>0</v>
      </c>
      <c r="CP16" s="344">
        <v>0</v>
      </c>
      <c r="CQ16" s="344">
        <v>0</v>
      </c>
      <c r="CR16" s="344">
        <v>0</v>
      </c>
      <c r="CS16" s="344">
        <v>0</v>
      </c>
      <c r="CT16" s="344">
        <v>0</v>
      </c>
      <c r="CU16" s="344">
        <v>0</v>
      </c>
      <c r="CV16" s="344">
        <v>0</v>
      </c>
      <c r="CW16" s="344">
        <v>0</v>
      </c>
      <c r="CX16" s="344">
        <v>0</v>
      </c>
      <c r="CY16" s="344">
        <v>0</v>
      </c>
      <c r="CZ16" s="54">
        <v>0</v>
      </c>
      <c r="DA16" s="344">
        <v>0</v>
      </c>
      <c r="DB16" s="344">
        <v>0</v>
      </c>
      <c r="DC16" s="344">
        <v>0</v>
      </c>
      <c r="DD16" s="344">
        <v>0</v>
      </c>
      <c r="DE16" s="344">
        <v>0</v>
      </c>
      <c r="DF16" s="344">
        <v>0</v>
      </c>
      <c r="DG16" s="344">
        <v>0</v>
      </c>
      <c r="DH16" s="344">
        <v>0</v>
      </c>
      <c r="DI16" s="344">
        <v>0</v>
      </c>
      <c r="DJ16" s="344">
        <v>0</v>
      </c>
      <c r="DK16" s="344">
        <v>0</v>
      </c>
      <c r="DL16" s="344">
        <v>0</v>
      </c>
      <c r="DM16" s="57">
        <v>0</v>
      </c>
      <c r="DN16" s="57">
        <v>0</v>
      </c>
      <c r="DO16" s="57">
        <v>0</v>
      </c>
      <c r="DP16" s="57">
        <v>0</v>
      </c>
      <c r="DQ16" s="57">
        <v>0</v>
      </c>
      <c r="DR16" s="57">
        <v>0</v>
      </c>
      <c r="DS16" s="57">
        <v>0</v>
      </c>
      <c r="DT16" s="57">
        <v>0</v>
      </c>
      <c r="DU16" s="57">
        <v>0</v>
      </c>
      <c r="DV16" s="57">
        <v>0</v>
      </c>
      <c r="DW16" s="57">
        <v>0</v>
      </c>
      <c r="DX16" s="57">
        <v>0</v>
      </c>
      <c r="DY16" s="57">
        <v>0</v>
      </c>
      <c r="DZ16" s="57">
        <v>0</v>
      </c>
      <c r="EA16" s="57">
        <v>0</v>
      </c>
      <c r="EB16" s="57">
        <v>0</v>
      </c>
      <c r="EC16" s="57">
        <v>0</v>
      </c>
      <c r="ED16" s="57">
        <v>0</v>
      </c>
      <c r="EE16" s="57">
        <v>0</v>
      </c>
      <c r="EF16" s="57">
        <v>0</v>
      </c>
      <c r="EG16" s="57">
        <v>0</v>
      </c>
      <c r="EH16" s="57">
        <v>0</v>
      </c>
      <c r="EI16" s="57">
        <v>0</v>
      </c>
      <c r="EJ16" s="57">
        <v>0</v>
      </c>
      <c r="EK16" s="57">
        <v>0</v>
      </c>
      <c r="EL16" s="354">
        <v>0</v>
      </c>
      <c r="EM16" s="57">
        <v>0</v>
      </c>
      <c r="EN16" s="57">
        <v>0</v>
      </c>
      <c r="EO16" s="57">
        <v>0</v>
      </c>
      <c r="EP16" s="57">
        <v>0</v>
      </c>
      <c r="EQ16" s="57">
        <v>0</v>
      </c>
      <c r="ER16" s="57">
        <v>0</v>
      </c>
      <c r="ES16" s="57">
        <v>0</v>
      </c>
      <c r="ET16" s="57">
        <v>0</v>
      </c>
      <c r="EU16" s="57">
        <v>0</v>
      </c>
      <c r="EV16" s="57">
        <v>0</v>
      </c>
      <c r="EW16" s="57">
        <v>0</v>
      </c>
      <c r="EX16" s="57">
        <v>0</v>
      </c>
      <c r="EY16" s="57">
        <v>0</v>
      </c>
      <c r="EZ16" s="57">
        <v>0</v>
      </c>
      <c r="FA16" s="57">
        <v>0</v>
      </c>
      <c r="FB16" s="57">
        <v>0</v>
      </c>
      <c r="FC16" s="57">
        <v>0</v>
      </c>
      <c r="FD16" s="57">
        <v>0</v>
      </c>
      <c r="FE16" s="57">
        <v>0</v>
      </c>
      <c r="FF16" s="57">
        <v>0</v>
      </c>
      <c r="FG16" s="57">
        <v>0</v>
      </c>
      <c r="FH16" s="57">
        <v>0</v>
      </c>
      <c r="FI16" s="57">
        <v>0</v>
      </c>
      <c r="FJ16" s="57">
        <v>0</v>
      </c>
      <c r="FK16" s="57">
        <v>0</v>
      </c>
      <c r="FL16" s="57">
        <v>0</v>
      </c>
      <c r="FM16" s="57">
        <v>0</v>
      </c>
      <c r="FN16" s="57">
        <v>0</v>
      </c>
      <c r="FO16" s="57">
        <v>0</v>
      </c>
      <c r="FP16" s="57">
        <v>0</v>
      </c>
      <c r="FQ16" s="57">
        <v>0</v>
      </c>
      <c r="FR16" s="57">
        <v>0</v>
      </c>
      <c r="FS16" s="57">
        <v>0</v>
      </c>
      <c r="FT16" s="57">
        <v>0</v>
      </c>
      <c r="FU16" s="57">
        <v>0</v>
      </c>
      <c r="FV16" s="57">
        <v>0</v>
      </c>
      <c r="FW16" s="57">
        <v>0</v>
      </c>
      <c r="FX16" s="57">
        <v>0</v>
      </c>
      <c r="FY16" s="57">
        <v>0</v>
      </c>
      <c r="FZ16" s="57">
        <v>0</v>
      </c>
      <c r="GA16" s="57">
        <v>0</v>
      </c>
      <c r="GB16" s="57">
        <v>0</v>
      </c>
      <c r="GC16" s="57">
        <v>0</v>
      </c>
      <c r="GD16" s="57">
        <v>0</v>
      </c>
      <c r="GE16" s="57">
        <v>0</v>
      </c>
      <c r="GF16" s="57">
        <v>0</v>
      </c>
      <c r="GG16" s="57">
        <v>0</v>
      </c>
      <c r="GH16" s="57">
        <v>0</v>
      </c>
      <c r="GI16" s="57">
        <v>0</v>
      </c>
      <c r="GJ16" s="57">
        <v>0</v>
      </c>
      <c r="GK16" s="57">
        <v>0</v>
      </c>
      <c r="GL16" s="57">
        <v>0</v>
      </c>
      <c r="GM16" s="57">
        <v>0</v>
      </c>
      <c r="GN16" s="57">
        <v>0</v>
      </c>
      <c r="GO16" s="57">
        <v>0</v>
      </c>
      <c r="GP16" s="57">
        <v>0</v>
      </c>
      <c r="GQ16" s="57">
        <v>0</v>
      </c>
      <c r="GR16" s="57">
        <v>0</v>
      </c>
      <c r="GS16" s="57">
        <v>0</v>
      </c>
      <c r="GT16" s="57">
        <v>0</v>
      </c>
      <c r="GU16" s="57">
        <v>0</v>
      </c>
      <c r="GV16" s="57">
        <v>0</v>
      </c>
      <c r="GW16" s="57">
        <v>0</v>
      </c>
      <c r="GX16" s="57">
        <v>0</v>
      </c>
      <c r="GY16" s="57">
        <v>0</v>
      </c>
      <c r="GZ16" s="57">
        <v>0</v>
      </c>
      <c r="HA16" s="57">
        <v>0</v>
      </c>
      <c r="HB16" s="57">
        <v>0</v>
      </c>
      <c r="HC16" s="57">
        <v>0</v>
      </c>
      <c r="HD16" s="57">
        <v>0</v>
      </c>
    </row>
    <row r="17" spans="1:212" ht="12" x14ac:dyDescent="0.25">
      <c r="B17" s="356"/>
      <c r="C17" s="361" t="s">
        <v>16</v>
      </c>
      <c r="D17" s="361"/>
      <c r="E17" s="356"/>
      <c r="F17" s="344">
        <v>721.64038500000004</v>
      </c>
      <c r="G17" s="344">
        <v>714.81254200000001</v>
      </c>
      <c r="H17" s="344">
        <v>649.24547099999995</v>
      </c>
      <c r="I17" s="344">
        <v>576.83839399999999</v>
      </c>
      <c r="J17" s="344">
        <v>553.07689700000003</v>
      </c>
      <c r="K17" s="344">
        <v>526.34861999999998</v>
      </c>
      <c r="L17" s="344">
        <v>506.640827</v>
      </c>
      <c r="M17" s="344">
        <v>390.92723799999999</v>
      </c>
      <c r="N17" s="344">
        <v>322.268305</v>
      </c>
      <c r="O17" s="344">
        <v>294.768485</v>
      </c>
      <c r="P17" s="344">
        <v>297.71740499999999</v>
      </c>
      <c r="Q17" s="344">
        <v>305.15594399999998</v>
      </c>
      <c r="R17" s="344">
        <v>298.08986800000002</v>
      </c>
      <c r="S17" s="344">
        <v>290.76981599999999</v>
      </c>
      <c r="T17" s="344">
        <v>297.892809</v>
      </c>
      <c r="U17" s="344">
        <v>289.40081500000002</v>
      </c>
      <c r="V17" s="344">
        <v>287.74507699999998</v>
      </c>
      <c r="W17" s="344">
        <v>300.53447199999999</v>
      </c>
      <c r="X17" s="344">
        <v>390.888305</v>
      </c>
      <c r="Y17" s="344">
        <v>375.333505</v>
      </c>
      <c r="Z17" s="344">
        <v>340.64895100000001</v>
      </c>
      <c r="AA17" s="344">
        <v>342.08934199999999</v>
      </c>
      <c r="AB17" s="344">
        <v>399.79336499999999</v>
      </c>
      <c r="AC17" s="344">
        <v>375.21947299999999</v>
      </c>
      <c r="AD17" s="344">
        <v>426.91658000000001</v>
      </c>
      <c r="AE17" s="344">
        <v>516.49492899999996</v>
      </c>
      <c r="AF17" s="344">
        <v>521.02442299999996</v>
      </c>
      <c r="AG17" s="344">
        <v>635.64162999999996</v>
      </c>
      <c r="AH17" s="344">
        <v>555.65709100000004</v>
      </c>
      <c r="AI17" s="344">
        <v>557.81381199999998</v>
      </c>
      <c r="AJ17" s="344">
        <v>542.29564707759403</v>
      </c>
      <c r="AK17" s="344">
        <v>535.55910202439509</v>
      </c>
      <c r="AL17" s="344">
        <v>572.89023996193782</v>
      </c>
      <c r="AM17" s="344">
        <v>591.6524155306065</v>
      </c>
      <c r="AN17" s="344">
        <v>667.47437139203885</v>
      </c>
      <c r="AO17" s="344">
        <v>715.26806661581099</v>
      </c>
      <c r="AP17" s="344">
        <v>694.57837803077837</v>
      </c>
      <c r="AQ17" s="344">
        <v>736.54604215294353</v>
      </c>
      <c r="AR17" s="344">
        <v>714.54327653601013</v>
      </c>
      <c r="AS17" s="344">
        <v>730.6749808580289</v>
      </c>
      <c r="AT17" s="344">
        <v>790.92787668408789</v>
      </c>
      <c r="AU17" s="344">
        <v>835.719099308708</v>
      </c>
      <c r="AV17" s="344">
        <v>904.62060512861729</v>
      </c>
      <c r="AW17" s="344">
        <v>934.50861064751143</v>
      </c>
      <c r="AX17" s="344">
        <v>913.57310355950119</v>
      </c>
      <c r="AY17" s="344">
        <v>987.57670980584885</v>
      </c>
      <c r="AZ17" s="344">
        <v>878.11385073134693</v>
      </c>
      <c r="BA17" s="344">
        <v>842.0019278128409</v>
      </c>
      <c r="BB17" s="344">
        <v>936.66903152573434</v>
      </c>
      <c r="BC17" s="344">
        <v>1056.4560375687031</v>
      </c>
      <c r="BD17" s="344">
        <v>1152.3235115733389</v>
      </c>
      <c r="BE17" s="344">
        <v>811.87269196018747</v>
      </c>
      <c r="BF17" s="344">
        <v>765.5375519650828</v>
      </c>
      <c r="BG17" s="344">
        <v>795.47885747278656</v>
      </c>
      <c r="BH17" s="344">
        <v>844.79471159668049</v>
      </c>
      <c r="BI17" s="344">
        <v>821.44678234762989</v>
      </c>
      <c r="BJ17" s="344">
        <v>816.31546193778399</v>
      </c>
      <c r="BK17" s="344">
        <v>790.34030107044509</v>
      </c>
      <c r="BL17" s="344">
        <v>798.07167186116612</v>
      </c>
      <c r="BM17" s="344">
        <v>795.53693858086388</v>
      </c>
      <c r="BN17" s="344">
        <v>835.6096770740312</v>
      </c>
      <c r="BO17" s="344">
        <v>841.36021957117907</v>
      </c>
      <c r="BP17" s="344">
        <v>799.68338836953262</v>
      </c>
      <c r="BQ17" s="344">
        <v>767.27694551794514</v>
      </c>
      <c r="BR17" s="344">
        <v>805.38745848325289</v>
      </c>
      <c r="BS17" s="344">
        <v>817.86173140987898</v>
      </c>
      <c r="BT17" s="344">
        <v>795.02068416714303</v>
      </c>
      <c r="BU17" s="344">
        <v>686.47679124092792</v>
      </c>
      <c r="BV17" s="344">
        <v>664.69127271396599</v>
      </c>
      <c r="BW17" s="344">
        <v>709.40107552504901</v>
      </c>
      <c r="BX17" s="344">
        <v>692.16637227285094</v>
      </c>
      <c r="BY17" s="344">
        <v>684.17976915339989</v>
      </c>
      <c r="BZ17" s="344">
        <v>283.61909959295701</v>
      </c>
      <c r="CA17" s="344">
        <v>286.60026194161395</v>
      </c>
      <c r="CB17" s="344">
        <v>282.86681464502402</v>
      </c>
      <c r="CC17" s="344">
        <v>281.01662537215901</v>
      </c>
      <c r="CD17" s="344">
        <v>278.16795031677503</v>
      </c>
      <c r="CE17" s="344">
        <v>279.14247408951996</v>
      </c>
      <c r="CF17" s="344">
        <v>233.23536109923003</v>
      </c>
      <c r="CG17" s="344">
        <v>192.53427996767707</v>
      </c>
      <c r="CH17" s="344">
        <v>194.70784231893199</v>
      </c>
      <c r="CI17" s="344">
        <v>291.72372442553001</v>
      </c>
      <c r="CJ17" s="344">
        <v>190.23375663482599</v>
      </c>
      <c r="CK17" s="344">
        <v>154.01479144992101</v>
      </c>
      <c r="CL17" s="344">
        <v>150.24808406018099</v>
      </c>
      <c r="CM17" s="344">
        <v>1.2799004092812499E-8</v>
      </c>
      <c r="CN17" s="344">
        <v>94.154183397132996</v>
      </c>
      <c r="CO17" s="344">
        <v>90.327103886011997</v>
      </c>
      <c r="CP17" s="344">
        <v>151.243570495824</v>
      </c>
      <c r="CQ17" s="344">
        <v>149.41972899999999</v>
      </c>
      <c r="CR17" s="344">
        <v>147.276221481807</v>
      </c>
      <c r="CS17" s="344">
        <v>259.92922361898599</v>
      </c>
      <c r="CT17" s="344">
        <v>151.91237899999999</v>
      </c>
      <c r="CU17" s="344">
        <v>155.690664</v>
      </c>
      <c r="CV17" s="344">
        <v>152.64272593791</v>
      </c>
      <c r="CW17" s="344">
        <v>153.267519623808</v>
      </c>
      <c r="CX17" s="344">
        <v>156.38717770162401</v>
      </c>
      <c r="CY17" s="344">
        <v>207.77364302886602</v>
      </c>
      <c r="CZ17" s="54">
        <v>329.19125008871197</v>
      </c>
      <c r="DA17" s="344">
        <v>364.57897215632602</v>
      </c>
      <c r="DB17" s="344">
        <v>418.55039182796105</v>
      </c>
      <c r="DC17" s="344">
        <v>573.14262938389697</v>
      </c>
      <c r="DD17" s="344">
        <v>713.50645055711618</v>
      </c>
      <c r="DE17" s="344">
        <v>542.07904893324098</v>
      </c>
      <c r="DF17" s="344">
        <v>703.67195631412994</v>
      </c>
      <c r="DG17" s="344">
        <v>922.99306657644593</v>
      </c>
      <c r="DH17" s="344">
        <v>1110.16877014992</v>
      </c>
      <c r="DI17" s="344">
        <v>1451.3430192349301</v>
      </c>
      <c r="DJ17" s="344">
        <v>1418.6798873288801</v>
      </c>
      <c r="DK17" s="344">
        <v>1381.28457354793</v>
      </c>
      <c r="DL17" s="344">
        <v>1062.7892834962702</v>
      </c>
      <c r="DM17" s="57">
        <v>789.14353865580802</v>
      </c>
      <c r="DN17" s="57">
        <v>805.50104257727696</v>
      </c>
      <c r="DO17" s="57">
        <v>898.55048872739394</v>
      </c>
      <c r="DP17" s="57">
        <v>856.49243688673403</v>
      </c>
      <c r="DQ17" s="57">
        <v>865.0488258568239</v>
      </c>
      <c r="DR17" s="57">
        <v>860.05934800693706</v>
      </c>
      <c r="DS17" s="57">
        <v>682.25012700712705</v>
      </c>
      <c r="DT17" s="57">
        <v>716.33171313628702</v>
      </c>
      <c r="DU17" s="57">
        <v>744.36637539552294</v>
      </c>
      <c r="DV17" s="57">
        <v>514.68307196158401</v>
      </c>
      <c r="DW17" s="57">
        <v>517.194219284263</v>
      </c>
      <c r="DX17" s="57">
        <v>530.98190308282801</v>
      </c>
      <c r="DY17" s="57">
        <v>527.26769989273009</v>
      </c>
      <c r="DZ17" s="57">
        <v>535.86356006672099</v>
      </c>
      <c r="EA17" s="57">
        <v>516.57826026145108</v>
      </c>
      <c r="EB17" s="57">
        <v>485.66032284615505</v>
      </c>
      <c r="EC17" s="57">
        <v>479.837403757841</v>
      </c>
      <c r="ED17" s="57">
        <v>399.93803441823604</v>
      </c>
      <c r="EE17" s="57">
        <v>388.59340953567005</v>
      </c>
      <c r="EF17" s="57">
        <v>667.82365284480409</v>
      </c>
      <c r="EG17" s="57">
        <v>727.50388777732019</v>
      </c>
      <c r="EH17" s="57">
        <v>755.45199939620693</v>
      </c>
      <c r="EI17" s="57">
        <v>677.38233377260997</v>
      </c>
      <c r="EJ17" s="57">
        <v>702.38102263231599</v>
      </c>
      <c r="EK17" s="57">
        <v>522.82968638819602</v>
      </c>
      <c r="EL17" s="354">
        <v>529.67471236405095</v>
      </c>
      <c r="EM17" s="57">
        <v>583.94440552934793</v>
      </c>
      <c r="EN17" s="57">
        <v>970.64595103231693</v>
      </c>
      <c r="EO17" s="57">
        <v>757.0329844696239</v>
      </c>
      <c r="EP17" s="57">
        <v>762.24530525267107</v>
      </c>
      <c r="EQ17" s="57">
        <v>776.02524381293597</v>
      </c>
      <c r="ER17" s="57">
        <v>790.64753361312501</v>
      </c>
      <c r="ES17" s="57">
        <v>734.92080924750007</v>
      </c>
      <c r="ET17" s="57">
        <v>833.25805246242794</v>
      </c>
      <c r="EU17" s="57">
        <v>924.13187338926195</v>
      </c>
      <c r="EV17" s="57">
        <v>861.65774070479199</v>
      </c>
      <c r="EW17" s="57">
        <v>892.54709732373794</v>
      </c>
      <c r="EX17" s="57">
        <v>709.96185460404195</v>
      </c>
      <c r="EY17" s="57">
        <v>679.90963808776894</v>
      </c>
      <c r="EZ17" s="57">
        <v>664.62056677478006</v>
      </c>
      <c r="FA17" s="57">
        <v>683.10188013024992</v>
      </c>
      <c r="FB17" s="57">
        <v>682.53506397443994</v>
      </c>
      <c r="FC17" s="57">
        <v>672.18734747731992</v>
      </c>
      <c r="FD17" s="57">
        <v>628.88462132977997</v>
      </c>
      <c r="FE17" s="57">
        <v>645.8372015949999</v>
      </c>
      <c r="FF17" s="57">
        <v>709.1320338852521</v>
      </c>
      <c r="FG17" s="57">
        <v>719.51440480311999</v>
      </c>
      <c r="FH17" s="57">
        <v>731.534038009136</v>
      </c>
      <c r="FI17" s="57">
        <v>763.97494319467603</v>
      </c>
      <c r="FJ17" s="57">
        <v>767.66428725016499</v>
      </c>
      <c r="FK17" s="57">
        <v>776.31351673750999</v>
      </c>
      <c r="FL17" s="57">
        <v>869.4252089707619</v>
      </c>
      <c r="FM17" s="57">
        <v>945.52833247358092</v>
      </c>
      <c r="FN17" s="57">
        <v>738.52506636818021</v>
      </c>
      <c r="FO17" s="57">
        <v>697.04965354677802</v>
      </c>
      <c r="FP17" s="57">
        <v>711.04828971338497</v>
      </c>
      <c r="FQ17" s="57">
        <v>731.43578173699996</v>
      </c>
      <c r="FR17" s="57">
        <v>672.50300938917803</v>
      </c>
      <c r="FS17" s="57">
        <v>643.19221027487504</v>
      </c>
      <c r="FT17" s="57">
        <v>658.92863095286998</v>
      </c>
      <c r="FU17" s="57">
        <v>714.11820793419008</v>
      </c>
      <c r="FV17" s="57">
        <v>675.29340540329008</v>
      </c>
      <c r="FW17" s="57">
        <v>682.48633810105594</v>
      </c>
      <c r="FX17" s="57">
        <v>570.89884791807606</v>
      </c>
      <c r="FY17" s="57">
        <v>598.33525421194702</v>
      </c>
      <c r="FZ17" s="57">
        <v>616.85275857922295</v>
      </c>
      <c r="GA17" s="57">
        <v>392.01765936975903</v>
      </c>
      <c r="GB17" s="57">
        <v>441.37422636018402</v>
      </c>
      <c r="GC17" s="57">
        <v>442.815748011908</v>
      </c>
      <c r="GD17" s="57">
        <v>438.052187391129</v>
      </c>
      <c r="GE17" s="57">
        <v>409.31530767579699</v>
      </c>
      <c r="GF17" s="57">
        <v>397.85014592821904</v>
      </c>
      <c r="GG17" s="57">
        <v>325.03900369992999</v>
      </c>
      <c r="GH17" s="57">
        <v>394.64506060027202</v>
      </c>
      <c r="GI17" s="57">
        <v>354.30012170605693</v>
      </c>
      <c r="GJ17" s="57">
        <v>354.61848013495006</v>
      </c>
      <c r="GK17" s="57">
        <v>506.06282013765406</v>
      </c>
      <c r="GL17" s="57">
        <v>516.82169903462</v>
      </c>
      <c r="GM17" s="57">
        <v>626.06463729563393</v>
      </c>
      <c r="GN17" s="57">
        <v>494.92612822041491</v>
      </c>
      <c r="GO17" s="57">
        <v>461.88778484893305</v>
      </c>
      <c r="GP17" s="57">
        <v>355.01570932169898</v>
      </c>
      <c r="GQ17" s="57">
        <v>1017.0998247559849</v>
      </c>
      <c r="GR17" s="57">
        <v>1058.5853936807198</v>
      </c>
      <c r="GS17" s="57">
        <v>1535.2150171984376</v>
      </c>
      <c r="GT17" s="57">
        <v>1568.087371226582</v>
      </c>
      <c r="GU17" s="57">
        <v>1510.689368097436</v>
      </c>
      <c r="GV17" s="57">
        <v>1733.8989424708891</v>
      </c>
      <c r="GW17" s="57">
        <v>1649.768488135752</v>
      </c>
      <c r="GX17" s="57">
        <v>1947.463799490087</v>
      </c>
      <c r="GY17" s="57">
        <v>2285.5666143033409</v>
      </c>
      <c r="GZ17" s="57">
        <v>2400.3266403340804</v>
      </c>
      <c r="HA17" s="57">
        <v>2241.1503835164563</v>
      </c>
      <c r="HB17" s="57">
        <v>2398.8898758796558</v>
      </c>
      <c r="HC17" s="57">
        <v>1820.4161241937513</v>
      </c>
      <c r="HD17" s="57">
        <v>2049.5646597917089</v>
      </c>
    </row>
    <row r="18" spans="1:212" ht="12" x14ac:dyDescent="0.25">
      <c r="B18" s="356"/>
      <c r="D18" s="361"/>
      <c r="E18" s="356"/>
      <c r="F18" s="344"/>
      <c r="G18" s="344"/>
      <c r="H18" s="344"/>
      <c r="I18" s="344"/>
      <c r="J18" s="344"/>
      <c r="K18" s="344"/>
      <c r="L18" s="344"/>
      <c r="M18" s="344"/>
      <c r="N18" s="344"/>
      <c r="O18" s="344"/>
      <c r="P18" s="344"/>
      <c r="Q18" s="344"/>
      <c r="R18" s="344"/>
      <c r="S18" s="344"/>
      <c r="T18" s="344"/>
      <c r="U18" s="344"/>
      <c r="V18" s="344"/>
      <c r="W18" s="344"/>
      <c r="X18" s="344"/>
      <c r="Y18" s="344"/>
      <c r="Z18" s="344"/>
      <c r="AA18" s="344"/>
      <c r="AB18" s="344"/>
      <c r="AC18" s="344"/>
      <c r="AD18" s="344"/>
      <c r="AE18" s="344"/>
      <c r="AF18" s="344"/>
      <c r="AG18" s="344"/>
      <c r="AH18" s="344"/>
      <c r="AI18" s="344"/>
      <c r="AJ18" s="344"/>
      <c r="AK18" s="344"/>
      <c r="AL18" s="344"/>
      <c r="AM18" s="344"/>
      <c r="AN18" s="344"/>
      <c r="AO18" s="344"/>
      <c r="AP18" s="344"/>
      <c r="AQ18" s="344"/>
      <c r="AR18" s="344"/>
      <c r="AS18" s="344"/>
      <c r="AT18" s="344"/>
      <c r="AU18" s="344"/>
      <c r="AV18" s="344"/>
      <c r="AW18" s="344"/>
      <c r="AX18" s="344"/>
      <c r="AY18" s="344"/>
      <c r="AZ18" s="344"/>
      <c r="BA18" s="344"/>
      <c r="BB18" s="344"/>
      <c r="BC18" s="344"/>
      <c r="BD18" s="344"/>
      <c r="BE18" s="344"/>
      <c r="BF18" s="344"/>
      <c r="BG18" s="344"/>
      <c r="BH18" s="344"/>
      <c r="BI18" s="344"/>
      <c r="BJ18" s="344"/>
      <c r="BK18" s="344"/>
      <c r="BL18" s="344"/>
      <c r="BM18" s="344"/>
      <c r="BN18" s="344"/>
      <c r="BO18" s="344"/>
      <c r="BP18" s="344"/>
      <c r="BQ18" s="344"/>
      <c r="BR18" s="344"/>
      <c r="BS18" s="344"/>
      <c r="BT18" s="344"/>
      <c r="BU18" s="344"/>
      <c r="BV18" s="344"/>
      <c r="BW18" s="344"/>
      <c r="BX18" s="344"/>
      <c r="BY18" s="344"/>
      <c r="BZ18" s="344"/>
      <c r="CA18" s="344"/>
      <c r="CB18" s="344"/>
      <c r="CC18" s="344"/>
      <c r="CD18" s="344"/>
      <c r="CE18" s="344"/>
      <c r="CF18" s="344"/>
      <c r="CG18" s="344"/>
      <c r="CH18" s="344"/>
      <c r="CI18" s="344"/>
      <c r="CJ18" s="344"/>
      <c r="CK18" s="344"/>
      <c r="CL18" s="344"/>
      <c r="CM18" s="344"/>
      <c r="CN18" s="344"/>
      <c r="CO18" s="344"/>
      <c r="CP18" s="344"/>
      <c r="CQ18" s="344"/>
      <c r="CR18" s="344"/>
      <c r="CS18" s="344"/>
      <c r="CT18" s="344"/>
      <c r="CU18" s="344"/>
      <c r="CV18" s="344"/>
      <c r="CW18" s="344"/>
      <c r="CX18" s="344"/>
      <c r="CY18" s="344"/>
      <c r="DA18" s="344"/>
      <c r="DB18" s="344"/>
      <c r="DC18" s="344"/>
      <c r="DD18" s="344"/>
      <c r="DE18" s="344"/>
      <c r="DF18" s="344"/>
      <c r="DG18" s="344"/>
      <c r="DH18" s="344"/>
      <c r="DI18" s="344"/>
      <c r="DJ18" s="344"/>
      <c r="DK18" s="344"/>
      <c r="DL18" s="344"/>
      <c r="DM18" s="57"/>
      <c r="EE18" s="57"/>
      <c r="EF18" s="57"/>
      <c r="EG18" s="57"/>
      <c r="EH18" s="57"/>
      <c r="EI18" s="57"/>
      <c r="EJ18" s="57"/>
      <c r="EK18" s="57"/>
      <c r="EL18" s="354"/>
      <c r="EM18" s="57"/>
      <c r="EN18" s="57"/>
      <c r="EO18" s="57"/>
      <c r="EP18" s="57"/>
      <c r="EQ18" s="57"/>
      <c r="ER18" s="57"/>
      <c r="ES18" s="57"/>
      <c r="ET18" s="57"/>
      <c r="EU18" s="57"/>
      <c r="EV18" s="57"/>
      <c r="EW18" s="57"/>
      <c r="EX18" s="57"/>
      <c r="EY18" s="57"/>
      <c r="EZ18" s="57"/>
      <c r="FA18" s="57"/>
      <c r="FB18" s="57"/>
      <c r="FC18" s="57"/>
      <c r="FD18" s="57"/>
      <c r="FE18" s="57"/>
      <c r="FF18" s="57"/>
      <c r="FG18" s="57"/>
      <c r="FH18" s="57"/>
      <c r="FI18" s="57"/>
      <c r="FJ18" s="57"/>
      <c r="FK18" s="57"/>
      <c r="FL18" s="57"/>
      <c r="FM18" s="57"/>
      <c r="FN18" s="57"/>
      <c r="FO18" s="57"/>
      <c r="FP18" s="57"/>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row>
    <row r="19" spans="1:212" ht="12" x14ac:dyDescent="0.25">
      <c r="A19" s="356" t="s">
        <v>19</v>
      </c>
      <c r="F19" s="344">
        <v>2590.1055849999998</v>
      </c>
      <c r="G19" s="344">
        <v>2182.6800859999998</v>
      </c>
      <c r="H19" s="344">
        <v>2140.5760100000002</v>
      </c>
      <c r="I19" s="344">
        <v>2386.876593</v>
      </c>
      <c r="J19" s="344">
        <v>2702.6117640000002</v>
      </c>
      <c r="K19" s="344">
        <v>3941.6317290000002</v>
      </c>
      <c r="L19" s="344">
        <v>2802.731115</v>
      </c>
      <c r="M19" s="344">
        <v>2881.9970720000001</v>
      </c>
      <c r="N19" s="344">
        <v>2979.1349129999999</v>
      </c>
      <c r="O19" s="344">
        <v>3166.5478090000001</v>
      </c>
      <c r="P19" s="344">
        <v>3449.4795399999998</v>
      </c>
      <c r="Q19" s="344">
        <v>2630.1404990000001</v>
      </c>
      <c r="R19" s="344">
        <v>3134.5480779999998</v>
      </c>
      <c r="S19" s="344">
        <v>3337.2860909999999</v>
      </c>
      <c r="T19" s="344">
        <v>2774.46261</v>
      </c>
      <c r="U19" s="344">
        <v>3192.4885650000001</v>
      </c>
      <c r="V19" s="344">
        <v>4222.2780119999998</v>
      </c>
      <c r="W19" s="344">
        <v>4798.1956309999996</v>
      </c>
      <c r="X19" s="344">
        <v>4270.9063759999999</v>
      </c>
      <c r="Y19" s="344">
        <v>4091.1938460000001</v>
      </c>
      <c r="Z19" s="344">
        <v>3958.3524640000001</v>
      </c>
      <c r="AA19" s="344">
        <v>3707.8948650000002</v>
      </c>
      <c r="AB19" s="344">
        <v>4238.478897</v>
      </c>
      <c r="AC19" s="344">
        <v>4141.6061390000004</v>
      </c>
      <c r="AD19" s="344">
        <v>4798.4447769999997</v>
      </c>
      <c r="AE19" s="344">
        <v>4896.1118260000003</v>
      </c>
      <c r="AF19" s="344">
        <v>4206.1653050000004</v>
      </c>
      <c r="AG19" s="344">
        <v>3496.5521950000002</v>
      </c>
      <c r="AH19" s="344">
        <v>3750.792246</v>
      </c>
      <c r="AI19" s="344">
        <v>4136.9257680000001</v>
      </c>
      <c r="AJ19" s="344">
        <v>4892.1430773151887</v>
      </c>
      <c r="AK19" s="344">
        <v>4998.4653130954293</v>
      </c>
      <c r="AL19" s="344">
        <v>4408.1323765710094</v>
      </c>
      <c r="AM19" s="344">
        <v>3924.4240856443334</v>
      </c>
      <c r="AN19" s="344">
        <v>2602.2873740040877</v>
      </c>
      <c r="AO19" s="344">
        <v>2295.2709573008015</v>
      </c>
      <c r="AP19" s="344">
        <v>2284.0607416400971</v>
      </c>
      <c r="AQ19" s="344">
        <v>2297.246941514923</v>
      </c>
      <c r="AR19" s="344">
        <v>1786.8687045613951</v>
      </c>
      <c r="AS19" s="344">
        <v>1194.7599116510582</v>
      </c>
      <c r="AT19" s="344">
        <v>531.91775928543962</v>
      </c>
      <c r="AU19" s="344">
        <v>527.58419797645502</v>
      </c>
      <c r="AV19" s="344">
        <v>0</v>
      </c>
      <c r="AW19" s="344">
        <v>0</v>
      </c>
      <c r="AX19" s="344">
        <v>0</v>
      </c>
      <c r="AY19" s="344">
        <v>0</v>
      </c>
      <c r="AZ19" s="344">
        <v>0</v>
      </c>
      <c r="BA19" s="344">
        <v>0</v>
      </c>
      <c r="BB19" s="344">
        <v>0</v>
      </c>
      <c r="BC19" s="344">
        <v>0</v>
      </c>
      <c r="BD19" s="344">
        <v>447.4132438478747</v>
      </c>
      <c r="BE19" s="344">
        <v>454.61974904528097</v>
      </c>
      <c r="BF19" s="344">
        <v>456.41168416248291</v>
      </c>
      <c r="BG19" s="344">
        <v>280.26765695067263</v>
      </c>
      <c r="BH19" s="344">
        <v>283.44614512471651</v>
      </c>
      <c r="BI19" s="344">
        <v>0</v>
      </c>
      <c r="BJ19" s="344">
        <v>0</v>
      </c>
      <c r="BK19" s="344">
        <v>659.17211604616546</v>
      </c>
      <c r="BL19" s="344">
        <v>648.47457858281905</v>
      </c>
      <c r="BM19" s="344">
        <v>1237.3566298473761</v>
      </c>
      <c r="BN19" s="344">
        <v>2209.7074464883758</v>
      </c>
      <c r="BO19" s="344">
        <v>2249.3401691525537</v>
      </c>
      <c r="BP19" s="344">
        <v>2130.8780141305697</v>
      </c>
      <c r="BQ19" s="344">
        <v>2046.5605252803202</v>
      </c>
      <c r="BR19" s="344">
        <v>1896.6359561636859</v>
      </c>
      <c r="BS19" s="344">
        <v>1966.167180809894</v>
      </c>
      <c r="BT19" s="344">
        <v>3758.3599320287399</v>
      </c>
      <c r="BU19" s="344">
        <v>4244.6500618466916</v>
      </c>
      <c r="BV19" s="344">
        <v>4575.6336561827293</v>
      </c>
      <c r="BW19" s="344">
        <v>6365.5150842227895</v>
      </c>
      <c r="BX19" s="344">
        <v>5520.6887145554401</v>
      </c>
      <c r="BY19" s="344">
        <v>5491.3679609034007</v>
      </c>
      <c r="BZ19" s="344">
        <v>3973.0184280868193</v>
      </c>
      <c r="CA19" s="344">
        <v>3676.0150177520336</v>
      </c>
      <c r="CB19" s="344">
        <v>4551.5529106414697</v>
      </c>
      <c r="CC19" s="344">
        <v>4879.6028145470809</v>
      </c>
      <c r="CD19" s="344">
        <v>5052.4368190546702</v>
      </c>
      <c r="CE19" s="344">
        <v>4682.6461669892797</v>
      </c>
      <c r="CF19" s="344">
        <v>5964.4979971037201</v>
      </c>
      <c r="CG19" s="344">
        <v>4908.5630952528109</v>
      </c>
      <c r="CH19" s="344">
        <v>5627.4389422010208</v>
      </c>
      <c r="CI19" s="344">
        <v>6832.8319001330228</v>
      </c>
      <c r="CJ19" s="344">
        <v>6735.9477259946898</v>
      </c>
      <c r="CK19" s="344">
        <v>4352.4752864236216</v>
      </c>
      <c r="CL19" s="344">
        <v>6367.1826119684874</v>
      </c>
      <c r="CM19" s="344">
        <v>6838.6139810519198</v>
      </c>
      <c r="CN19" s="344">
        <v>7442.4903563993703</v>
      </c>
      <c r="CO19" s="344">
        <v>8969.3647102979012</v>
      </c>
      <c r="CP19" s="344">
        <v>9209.69470450687</v>
      </c>
      <c r="CQ19" s="344">
        <v>9269.9569280092674</v>
      </c>
      <c r="CR19" s="344">
        <v>9906.1141639659727</v>
      </c>
      <c r="CS19" s="344">
        <v>9645.733408651462</v>
      </c>
      <c r="CT19" s="344">
        <v>9029.0636973930614</v>
      </c>
      <c r="CU19" s="344">
        <v>11818.392755630786</v>
      </c>
      <c r="CV19" s="344">
        <v>12276.202646141193</v>
      </c>
      <c r="CW19" s="344">
        <v>12297.71698833789</v>
      </c>
      <c r="CX19" s="344">
        <v>12281.926205482725</v>
      </c>
      <c r="CY19" s="344">
        <v>8882.6672215426042</v>
      </c>
      <c r="CZ19" s="54">
        <v>6009.0549823649271</v>
      </c>
      <c r="DA19" s="344">
        <v>7974.6660038793525</v>
      </c>
      <c r="DB19" s="344">
        <v>7986.7409349374011</v>
      </c>
      <c r="DC19" s="344">
        <v>7218.4142919889009</v>
      </c>
      <c r="DD19" s="344">
        <v>5304.6744506150771</v>
      </c>
      <c r="DE19" s="344">
        <v>5609.7426977958939</v>
      </c>
      <c r="DF19" s="344">
        <v>3022.2331478466394</v>
      </c>
      <c r="DG19" s="344">
        <v>4010.487105397091</v>
      </c>
      <c r="DH19" s="344">
        <v>3510.7223245877781</v>
      </c>
      <c r="DI19" s="344">
        <v>3125.0368847346672</v>
      </c>
      <c r="DJ19" s="344">
        <v>1464.8664741269902</v>
      </c>
      <c r="DK19" s="344">
        <v>1042.5363543569301</v>
      </c>
      <c r="DL19" s="344">
        <v>1850.3974892604599</v>
      </c>
      <c r="DM19" s="57">
        <v>5203.86084718448</v>
      </c>
      <c r="DN19" s="57">
        <v>6517.2275542407197</v>
      </c>
      <c r="DO19" s="57">
        <v>4429.0880990788201</v>
      </c>
      <c r="DP19" s="57">
        <v>2836.8284409488601</v>
      </c>
      <c r="DQ19" s="57">
        <v>2318.8626634288698</v>
      </c>
      <c r="DR19" s="57">
        <v>2302.1192454351194</v>
      </c>
      <c r="DS19" s="57">
        <v>2821.5798413995003</v>
      </c>
      <c r="DT19" s="57">
        <v>2991.7300963883099</v>
      </c>
      <c r="DU19" s="57">
        <v>3059.88190079685</v>
      </c>
      <c r="DV19" s="57">
        <v>2465.7843034407501</v>
      </c>
      <c r="DW19" s="57">
        <v>1368.7791730731299</v>
      </c>
      <c r="DX19" s="57">
        <v>1528.09244969313</v>
      </c>
      <c r="DY19" s="57">
        <v>1446.7128538299601</v>
      </c>
      <c r="DZ19" s="57">
        <v>1911.11994290247</v>
      </c>
      <c r="EA19" s="57">
        <v>1147.3861706775999</v>
      </c>
      <c r="EB19" s="57">
        <v>1161.1016068845602</v>
      </c>
      <c r="EC19" s="57">
        <v>981.43602249167191</v>
      </c>
      <c r="ED19" s="57">
        <v>199.88489739000002</v>
      </c>
      <c r="EE19" s="57">
        <v>1061.1849254436502</v>
      </c>
      <c r="EF19" s="57">
        <v>1897.31430932233</v>
      </c>
      <c r="EG19" s="57">
        <v>1698.03260495225</v>
      </c>
      <c r="EH19" s="57">
        <v>899.11056718000009</v>
      </c>
      <c r="EI19" s="57">
        <v>399.49964116000001</v>
      </c>
      <c r="EJ19" s="57">
        <v>399.51765165000006</v>
      </c>
      <c r="EK19" s="57">
        <v>156.981456199782</v>
      </c>
      <c r="EL19" s="354">
        <v>446.64708098172702</v>
      </c>
      <c r="EM19" s="57">
        <v>942.72871093398498</v>
      </c>
      <c r="EN19" s="57">
        <v>788.05367888152307</v>
      </c>
      <c r="EO19" s="57">
        <v>1087.9520833295301</v>
      </c>
      <c r="EP19" s="57">
        <v>782.50178926349406</v>
      </c>
      <c r="EQ19" s="57">
        <v>885.64233678964604</v>
      </c>
      <c r="ER19" s="57">
        <v>649.81574239192605</v>
      </c>
      <c r="ES19" s="57">
        <v>946.76167360456998</v>
      </c>
      <c r="ET19" s="57">
        <v>765.22512145779092</v>
      </c>
      <c r="EU19" s="57">
        <v>1292.582372364398</v>
      </c>
      <c r="EV19" s="57">
        <v>1101.30359005989</v>
      </c>
      <c r="EW19" s="57">
        <v>958.41162752603304</v>
      </c>
      <c r="EX19" s="57">
        <v>722.97738417322194</v>
      </c>
      <c r="EY19" s="57">
        <v>939.07541745837887</v>
      </c>
      <c r="EZ19" s="57">
        <v>821.24931418120002</v>
      </c>
      <c r="FA19" s="57">
        <v>1223.1409281250001</v>
      </c>
      <c r="FB19" s="57">
        <v>948.32892437999999</v>
      </c>
      <c r="FC19" s="57">
        <v>641.32086895323505</v>
      </c>
      <c r="FD19" s="57">
        <v>641.48846622999997</v>
      </c>
      <c r="FE19" s="57">
        <v>1.1920928955078099E-13</v>
      </c>
      <c r="FF19" s="57">
        <v>482.23800219999998</v>
      </c>
      <c r="FG19" s="57">
        <v>1061.8502076382799</v>
      </c>
      <c r="FH19" s="57">
        <v>1585.4634122342002</v>
      </c>
      <c r="FI19" s="57">
        <v>2362.35919554559</v>
      </c>
      <c r="FJ19" s="57">
        <v>2025.1686498373801</v>
      </c>
      <c r="FK19" s="57">
        <v>1632.1872064307499</v>
      </c>
      <c r="FL19" s="57">
        <v>1909.2816055579503</v>
      </c>
      <c r="FM19" s="57">
        <v>2224.3573855791601</v>
      </c>
      <c r="FN19" s="57">
        <v>3509.6858262575806</v>
      </c>
      <c r="FO19" s="57">
        <v>2523.4940208594667</v>
      </c>
      <c r="FP19" s="57">
        <v>3264.7631070232001</v>
      </c>
      <c r="FQ19" s="57">
        <v>3962.31746453697</v>
      </c>
      <c r="FR19" s="57">
        <v>4324.5501689475004</v>
      </c>
      <c r="FS19" s="57">
        <v>3554.0057963046102</v>
      </c>
      <c r="FT19" s="57">
        <v>3769.0386414013301</v>
      </c>
      <c r="FU19" s="57">
        <v>4738.2216457396908</v>
      </c>
      <c r="FV19" s="57">
        <v>4555.0189207471503</v>
      </c>
      <c r="FW19" s="57">
        <v>3414.4504701169435</v>
      </c>
      <c r="FX19" s="57">
        <v>2972.6538206517603</v>
      </c>
      <c r="FY19" s="57">
        <v>2843.0248235184094</v>
      </c>
      <c r="FZ19" s="57">
        <v>2069.33849113921</v>
      </c>
      <c r="GA19" s="57">
        <v>1754.7972969717121</v>
      </c>
      <c r="GB19" s="57">
        <v>3011.6376720322141</v>
      </c>
      <c r="GC19" s="57">
        <v>2873.0930241914916</v>
      </c>
      <c r="GD19" s="57">
        <v>2510.1696294911098</v>
      </c>
      <c r="GE19" s="57">
        <v>2167.9943749192521</v>
      </c>
      <c r="GF19" s="57">
        <v>2406.2230740110003</v>
      </c>
      <c r="GG19" s="57">
        <v>2761.3401015980503</v>
      </c>
      <c r="GH19" s="57">
        <v>3100.0036926502698</v>
      </c>
      <c r="GI19" s="57">
        <v>3120.3022232283492</v>
      </c>
      <c r="GJ19" s="57">
        <v>3181.1019701912724</v>
      </c>
      <c r="GK19" s="57">
        <v>2925.3502305718962</v>
      </c>
      <c r="GL19" s="57">
        <v>5454.3427043164011</v>
      </c>
      <c r="GM19" s="57">
        <v>6184.1715068196272</v>
      </c>
      <c r="GN19" s="57">
        <v>6185.6954152924382</v>
      </c>
      <c r="GO19" s="57">
        <v>4451.9045775858649</v>
      </c>
      <c r="GP19" s="57">
        <v>3970.5010381358888</v>
      </c>
      <c r="GQ19" s="57">
        <v>4318.4575067741162</v>
      </c>
      <c r="GR19" s="57">
        <v>3441.1546396812632</v>
      </c>
      <c r="GS19" s="57">
        <v>3512.0098534738627</v>
      </c>
      <c r="GT19" s="57">
        <v>3103.7577537414218</v>
      </c>
      <c r="GU19" s="57">
        <v>2975.657147834037</v>
      </c>
      <c r="GV19" s="57">
        <v>3757.7430156685959</v>
      </c>
      <c r="GW19" s="57">
        <v>4417.2224653107342</v>
      </c>
      <c r="GX19" s="57">
        <v>4669.7023270200498</v>
      </c>
      <c r="GY19" s="57">
        <v>3442.5386535761108</v>
      </c>
      <c r="GZ19" s="57">
        <v>2482.6539853031281</v>
      </c>
      <c r="HA19" s="57">
        <v>2543.6454844208852</v>
      </c>
      <c r="HB19" s="57">
        <v>3061.7871897852242</v>
      </c>
      <c r="HC19" s="57">
        <v>2912.6338656284897</v>
      </c>
      <c r="HD19" s="57">
        <v>3293.2670977063549</v>
      </c>
    </row>
    <row r="20" spans="1:212" ht="12" x14ac:dyDescent="0.25">
      <c r="A20" s="362" t="s">
        <v>11</v>
      </c>
      <c r="B20" s="363" t="s">
        <v>12</v>
      </c>
      <c r="C20" s="356"/>
      <c r="D20" s="361"/>
      <c r="E20" s="356"/>
      <c r="F20" s="344">
        <v>1462.0268060000001</v>
      </c>
      <c r="G20" s="344">
        <v>1435.045085</v>
      </c>
      <c r="H20" s="344">
        <v>1414.871531</v>
      </c>
      <c r="I20" s="344">
        <v>1477.351451</v>
      </c>
      <c r="J20" s="344">
        <v>1079.152542</v>
      </c>
      <c r="K20" s="344">
        <v>1194.5715049999999</v>
      </c>
      <c r="L20" s="344">
        <v>1450.76686</v>
      </c>
      <c r="M20" s="344">
        <v>1776.392116</v>
      </c>
      <c r="N20" s="344">
        <v>1601.973747</v>
      </c>
      <c r="O20" s="344">
        <v>1871.2813719999999</v>
      </c>
      <c r="P20" s="344">
        <v>1681.053071</v>
      </c>
      <c r="Q20" s="344">
        <v>668.32169899999997</v>
      </c>
      <c r="R20" s="344">
        <v>1539.2855420000001</v>
      </c>
      <c r="S20" s="344">
        <v>1597.2520050000001</v>
      </c>
      <c r="T20" s="344">
        <v>1236.6002800000001</v>
      </c>
      <c r="U20" s="344">
        <v>304.06676599999997</v>
      </c>
      <c r="V20" s="344">
        <v>37.870562999999997</v>
      </c>
      <c r="W20" s="344">
        <v>36.734740000000002</v>
      </c>
      <c r="X20" s="344">
        <v>0</v>
      </c>
      <c r="Y20" s="344">
        <v>0</v>
      </c>
      <c r="Z20" s="344">
        <v>0</v>
      </c>
      <c r="AA20" s="344">
        <v>0</v>
      </c>
      <c r="AB20" s="344">
        <v>0</v>
      </c>
      <c r="AC20" s="344">
        <v>0</v>
      </c>
      <c r="AD20" s="344">
        <v>265.64246200000002</v>
      </c>
      <c r="AE20" s="344">
        <v>277.18101999999999</v>
      </c>
      <c r="AF20" s="344">
        <v>0</v>
      </c>
      <c r="AG20" s="344">
        <v>81.696550999999999</v>
      </c>
      <c r="AH20" s="344">
        <v>121.796561</v>
      </c>
      <c r="AI20" s="344">
        <v>38.176273999999999</v>
      </c>
      <c r="AJ20" s="344">
        <v>0</v>
      </c>
      <c r="AK20" s="344">
        <v>0</v>
      </c>
      <c r="AL20" s="344">
        <v>97.334978309999997</v>
      </c>
      <c r="AM20" s="344">
        <v>97.485419700000008</v>
      </c>
      <c r="AN20" s="344">
        <v>0</v>
      </c>
      <c r="AO20" s="344">
        <v>0</v>
      </c>
      <c r="AP20" s="344">
        <v>0</v>
      </c>
      <c r="AQ20" s="344">
        <v>84.323957863226241</v>
      </c>
      <c r="AR20" s="344">
        <v>0</v>
      </c>
      <c r="AS20" s="344">
        <v>0</v>
      </c>
      <c r="AT20" s="344">
        <v>81.630891159183662</v>
      </c>
      <c r="AU20" s="344">
        <v>368.99655012636902</v>
      </c>
      <c r="AV20" s="344">
        <v>0</v>
      </c>
      <c r="AW20" s="344">
        <v>0</v>
      </c>
      <c r="AX20" s="344">
        <v>0</v>
      </c>
      <c r="AY20" s="344">
        <v>0</v>
      </c>
      <c r="AZ20" s="344">
        <v>0</v>
      </c>
      <c r="BA20" s="344">
        <v>0</v>
      </c>
      <c r="BB20" s="344">
        <v>0</v>
      </c>
      <c r="BC20" s="344">
        <v>0</v>
      </c>
      <c r="BD20" s="344">
        <v>447.4132438478747</v>
      </c>
      <c r="BE20" s="344">
        <v>454.61974904528097</v>
      </c>
      <c r="BF20" s="344">
        <v>456.41168416248291</v>
      </c>
      <c r="BG20" s="344">
        <v>280.26765695067263</v>
      </c>
      <c r="BH20" s="344">
        <v>283.44614512471651</v>
      </c>
      <c r="BI20" s="344">
        <v>0</v>
      </c>
      <c r="BJ20" s="344">
        <v>0</v>
      </c>
      <c r="BK20" s="344">
        <v>226.6112218999275</v>
      </c>
      <c r="BL20" s="344">
        <v>0</v>
      </c>
      <c r="BM20" s="344">
        <v>0</v>
      </c>
      <c r="BN20" s="344">
        <v>0</v>
      </c>
      <c r="BO20" s="344">
        <v>0</v>
      </c>
      <c r="BP20" s="344">
        <v>0</v>
      </c>
      <c r="BQ20" s="344">
        <v>0</v>
      </c>
      <c r="BR20" s="344">
        <v>0</v>
      </c>
      <c r="BS20" s="344">
        <v>0</v>
      </c>
      <c r="BT20" s="344">
        <v>0</v>
      </c>
      <c r="BU20" s="344">
        <v>0</v>
      </c>
      <c r="BV20" s="344">
        <v>0</v>
      </c>
      <c r="BW20" s="344">
        <v>0</v>
      </c>
      <c r="BX20" s="344">
        <v>0</v>
      </c>
      <c r="BY20" s="344">
        <v>0</v>
      </c>
      <c r="BZ20" s="344">
        <v>0</v>
      </c>
      <c r="CA20" s="344">
        <v>0</v>
      </c>
      <c r="CB20" s="344">
        <v>0</v>
      </c>
      <c r="CC20" s="344">
        <v>0</v>
      </c>
      <c r="CD20" s="344">
        <v>0</v>
      </c>
      <c r="CE20" s="344">
        <v>0</v>
      </c>
      <c r="CF20" s="344">
        <v>0</v>
      </c>
      <c r="CG20" s="344">
        <v>0</v>
      </c>
      <c r="CH20" s="344">
        <v>505.13482453166108</v>
      </c>
      <c r="CI20" s="344">
        <v>794.93759434375306</v>
      </c>
      <c r="CJ20" s="344">
        <v>795.57621889215989</v>
      </c>
      <c r="CK20" s="344">
        <v>367.95701952585102</v>
      </c>
      <c r="CL20" s="344">
        <v>394.59579440803805</v>
      </c>
      <c r="CM20" s="344">
        <v>507.80712505755008</v>
      </c>
      <c r="CN20" s="344">
        <v>539.07645468710302</v>
      </c>
      <c r="CO20" s="344">
        <v>583.88044201945991</v>
      </c>
      <c r="CP20" s="344">
        <v>591.64568840466904</v>
      </c>
      <c r="CQ20" s="344">
        <v>350.20862298261795</v>
      </c>
      <c r="CR20" s="344">
        <v>344.98252431583296</v>
      </c>
      <c r="CS20" s="344">
        <v>301.647795128746</v>
      </c>
      <c r="CT20" s="344">
        <v>218.21340718217999</v>
      </c>
      <c r="CU20" s="344">
        <v>378.76679190862706</v>
      </c>
      <c r="CV20" s="344">
        <v>576.72709860438397</v>
      </c>
      <c r="CW20" s="344">
        <v>264.79615280544101</v>
      </c>
      <c r="CX20" s="344">
        <v>274.83545731922402</v>
      </c>
      <c r="CY20" s="344">
        <v>275.54868699965499</v>
      </c>
      <c r="CZ20" s="54">
        <v>1000.2570092868601</v>
      </c>
      <c r="DA20" s="344">
        <v>3637.7329219418807</v>
      </c>
      <c r="DB20" s="344">
        <v>3893.6937801551003</v>
      </c>
      <c r="DC20" s="344">
        <v>2617.2158834581101</v>
      </c>
      <c r="DD20" s="344">
        <v>2357.7598371329</v>
      </c>
      <c r="DE20" s="344">
        <v>3213.54075709164</v>
      </c>
      <c r="DF20" s="344">
        <v>943.28218576304812</v>
      </c>
      <c r="DG20" s="344">
        <v>2582.8391105336</v>
      </c>
      <c r="DH20" s="344">
        <v>2578.9747339708802</v>
      </c>
      <c r="DI20" s="344">
        <v>2252.9921348865901</v>
      </c>
      <c r="DJ20" s="344">
        <v>1464.8664741269902</v>
      </c>
      <c r="DK20" s="344">
        <v>1042.5363543569301</v>
      </c>
      <c r="DL20" s="344">
        <v>1850.3974892604599</v>
      </c>
      <c r="DM20" s="57">
        <v>5203.86084718448</v>
      </c>
      <c r="DN20" s="57">
        <v>6317.5692931213198</v>
      </c>
      <c r="DO20" s="57">
        <v>4228.4478599488202</v>
      </c>
      <c r="DP20" s="57">
        <v>2636.00859389886</v>
      </c>
      <c r="DQ20" s="57">
        <v>2318.8626634288698</v>
      </c>
      <c r="DR20" s="57">
        <v>2302.1192454351194</v>
      </c>
      <c r="DS20" s="57">
        <v>2821.5798413995003</v>
      </c>
      <c r="DT20" s="57">
        <v>2991.7300963883099</v>
      </c>
      <c r="DU20" s="57">
        <v>3059.88190079685</v>
      </c>
      <c r="DV20" s="57">
        <v>2465.7843034407501</v>
      </c>
      <c r="DW20" s="57">
        <v>1368.7791730731299</v>
      </c>
      <c r="DX20" s="57">
        <v>1528.09244969313</v>
      </c>
      <c r="DY20" s="57">
        <v>1446.7128538299601</v>
      </c>
      <c r="DZ20" s="57">
        <v>1911.11994290247</v>
      </c>
      <c r="EA20" s="57">
        <v>1147.3861706775999</v>
      </c>
      <c r="EB20" s="57">
        <v>1161.1016068845602</v>
      </c>
      <c r="EC20" s="57">
        <v>981.43602249167191</v>
      </c>
      <c r="ED20" s="57">
        <v>199.88489739000002</v>
      </c>
      <c r="EE20" s="57">
        <v>1061.1849254436502</v>
      </c>
      <c r="EF20" s="57">
        <v>1897.31430932233</v>
      </c>
      <c r="EG20" s="57">
        <v>1698.03260495225</v>
      </c>
      <c r="EH20" s="57">
        <v>899.11056718000009</v>
      </c>
      <c r="EI20" s="57">
        <v>399.49964116000001</v>
      </c>
      <c r="EJ20" s="57">
        <v>399.51765165000006</v>
      </c>
      <c r="EK20" s="57">
        <v>156.981456199782</v>
      </c>
      <c r="EL20" s="354">
        <v>446.64708098172702</v>
      </c>
      <c r="EM20" s="57">
        <v>942.72871093398498</v>
      </c>
      <c r="EN20" s="57">
        <v>788.05367888152307</v>
      </c>
      <c r="EO20" s="57">
        <v>1087.9520833295301</v>
      </c>
      <c r="EP20" s="57">
        <v>782.50178926349406</v>
      </c>
      <c r="EQ20" s="57">
        <v>885.64233678964604</v>
      </c>
      <c r="ER20" s="57">
        <v>649.81574239192605</v>
      </c>
      <c r="ES20" s="57">
        <v>946.76167360456998</v>
      </c>
      <c r="ET20" s="57">
        <v>765.22512145779092</v>
      </c>
      <c r="EU20" s="57">
        <v>1004.73711152379</v>
      </c>
      <c r="EV20" s="57">
        <v>1101.30359005989</v>
      </c>
      <c r="EW20" s="57">
        <v>958.41162752603304</v>
      </c>
      <c r="EX20" s="57">
        <v>722.97738417322194</v>
      </c>
      <c r="EY20" s="57">
        <v>939.07541745837887</v>
      </c>
      <c r="EZ20" s="57">
        <v>821.24931418120002</v>
      </c>
      <c r="FA20" s="57">
        <v>1223.1409281250001</v>
      </c>
      <c r="FB20" s="57">
        <v>948.32892437999999</v>
      </c>
      <c r="FC20" s="57">
        <v>641.32086895323505</v>
      </c>
      <c r="FD20" s="57">
        <v>641.48846622999997</v>
      </c>
      <c r="FE20" s="57">
        <v>1.1920928955078099E-13</v>
      </c>
      <c r="FF20" s="57">
        <v>482.23800219999998</v>
      </c>
      <c r="FG20" s="57">
        <v>1061.8502076382799</v>
      </c>
      <c r="FH20" s="57">
        <v>1585.4634122342002</v>
      </c>
      <c r="FI20" s="57">
        <v>2362.35919554559</v>
      </c>
      <c r="FJ20" s="57">
        <v>2025.1686498373801</v>
      </c>
      <c r="FK20" s="57">
        <v>1632.1872064307499</v>
      </c>
      <c r="FL20" s="57">
        <v>1909.2816055579503</v>
      </c>
      <c r="FM20" s="57">
        <v>2224.3573855791601</v>
      </c>
      <c r="FN20" s="57">
        <v>3509.6858262575806</v>
      </c>
      <c r="FO20" s="57">
        <v>1711.5623557382503</v>
      </c>
      <c r="FP20" s="57">
        <v>2149.54695651163</v>
      </c>
      <c r="FQ20" s="57">
        <v>2287.2866046345703</v>
      </c>
      <c r="FR20" s="57">
        <v>2721.1798481293399</v>
      </c>
      <c r="FS20" s="57">
        <v>2142.9024305876501</v>
      </c>
      <c r="FT20" s="57">
        <v>2036.47340794662</v>
      </c>
      <c r="FU20" s="57">
        <v>3215.4272677752506</v>
      </c>
      <c r="FV20" s="57">
        <v>3263.4161406246299</v>
      </c>
      <c r="FW20" s="57">
        <v>2901.8907281687602</v>
      </c>
      <c r="FX20" s="57">
        <v>2972.6538206517603</v>
      </c>
      <c r="FY20" s="57">
        <v>2843.0248235184094</v>
      </c>
      <c r="FZ20" s="57">
        <v>2069.33849113921</v>
      </c>
      <c r="GA20" s="57">
        <v>1486.3515431457001</v>
      </c>
      <c r="GB20" s="57">
        <v>2747.3226000220998</v>
      </c>
      <c r="GC20" s="57">
        <v>2607.8436019383698</v>
      </c>
      <c r="GD20" s="57">
        <v>2384.7295514728498</v>
      </c>
      <c r="GE20" s="57">
        <v>2044.5147476086499</v>
      </c>
      <c r="GF20" s="57">
        <v>2406.2230740110003</v>
      </c>
      <c r="GG20" s="57">
        <v>2761.3401015980503</v>
      </c>
      <c r="GH20" s="57">
        <v>3100.0036926502698</v>
      </c>
      <c r="GI20" s="57">
        <v>3120.3022232283492</v>
      </c>
      <c r="GJ20" s="57">
        <v>2919.2678850804655</v>
      </c>
      <c r="GK20" s="57">
        <v>2441.32274969628</v>
      </c>
      <c r="GL20" s="57">
        <v>4775.8753546905282</v>
      </c>
      <c r="GM20" s="57">
        <v>5602.7122381033469</v>
      </c>
      <c r="GN20" s="57">
        <v>5481.6439098738892</v>
      </c>
      <c r="GO20" s="57">
        <v>3702.9606772279712</v>
      </c>
      <c r="GP20" s="57">
        <v>3384.7114514347472</v>
      </c>
      <c r="GQ20" s="57">
        <v>3636.6905760074064</v>
      </c>
      <c r="GR20" s="57">
        <v>2846.3196442625594</v>
      </c>
      <c r="GS20" s="57">
        <v>2923.8686699662608</v>
      </c>
      <c r="GT20" s="57">
        <v>2487.9375754582638</v>
      </c>
      <c r="GU20" s="57">
        <v>2553.3180486132396</v>
      </c>
      <c r="GV20" s="57">
        <v>3025.5221905072281</v>
      </c>
      <c r="GW20" s="57">
        <v>3294.4026204428656</v>
      </c>
      <c r="GX20" s="57">
        <v>3308.936105524795</v>
      </c>
      <c r="GY20" s="57">
        <v>2007.8094043152091</v>
      </c>
      <c r="GZ20" s="57">
        <v>1481.7215768773042</v>
      </c>
      <c r="HA20" s="57">
        <v>1545.1933060593901</v>
      </c>
      <c r="HB20" s="57">
        <v>2217.6599307813804</v>
      </c>
      <c r="HC20" s="57">
        <v>2305.0442925147099</v>
      </c>
      <c r="HD20" s="57">
        <v>2340.8064132127929</v>
      </c>
    </row>
    <row r="21" spans="1:212" ht="12" x14ac:dyDescent="0.25">
      <c r="A21" s="362" t="s">
        <v>13</v>
      </c>
      <c r="B21" s="356" t="s">
        <v>14</v>
      </c>
      <c r="C21" s="356"/>
      <c r="D21" s="361"/>
      <c r="E21" s="356"/>
      <c r="F21" s="344">
        <v>272.65716099999997</v>
      </c>
      <c r="G21" s="344">
        <v>203.343164</v>
      </c>
      <c r="H21" s="344">
        <v>211.10936699999999</v>
      </c>
      <c r="I21" s="344">
        <v>189.43292400000001</v>
      </c>
      <c r="J21" s="344">
        <v>439.51229699999999</v>
      </c>
      <c r="K21" s="344">
        <v>680.43062399999997</v>
      </c>
      <c r="L21" s="344">
        <v>452.62972300000001</v>
      </c>
      <c r="M21" s="344">
        <v>166.027153</v>
      </c>
      <c r="N21" s="344">
        <v>141.79670899999999</v>
      </c>
      <c r="O21" s="344">
        <v>197.20469399999999</v>
      </c>
      <c r="P21" s="344">
        <v>406.67506300000002</v>
      </c>
      <c r="Q21" s="344">
        <v>408.94151499999998</v>
      </c>
      <c r="R21" s="344">
        <v>210.799588</v>
      </c>
      <c r="S21" s="344">
        <v>287.69096200000001</v>
      </c>
      <c r="T21" s="344">
        <v>265.69830000000002</v>
      </c>
      <c r="U21" s="344">
        <v>352.743382</v>
      </c>
      <c r="V21" s="344">
        <v>398.79138799999998</v>
      </c>
      <c r="W21" s="344">
        <v>725.46515999999997</v>
      </c>
      <c r="X21" s="344">
        <v>479.20422100000002</v>
      </c>
      <c r="Y21" s="344">
        <v>597.97365400000001</v>
      </c>
      <c r="Z21" s="344">
        <v>444.493427</v>
      </c>
      <c r="AA21" s="344">
        <v>735.72235799999999</v>
      </c>
      <c r="AB21" s="344">
        <v>833.48897399999998</v>
      </c>
      <c r="AC21" s="344">
        <v>886.26475500000004</v>
      </c>
      <c r="AD21" s="344">
        <v>1109.9188590000001</v>
      </c>
      <c r="AE21" s="344">
        <v>1095.62105</v>
      </c>
      <c r="AF21" s="344">
        <v>929.778549</v>
      </c>
      <c r="AG21" s="344">
        <v>493.13089200000002</v>
      </c>
      <c r="AH21" s="344">
        <v>379.14763799999997</v>
      </c>
      <c r="AI21" s="344">
        <v>543.84453299999996</v>
      </c>
      <c r="AJ21" s="344">
        <v>574.01196917305947</v>
      </c>
      <c r="AK21" s="344">
        <v>818.78156736325002</v>
      </c>
      <c r="AL21" s="344">
        <v>872.77456376445605</v>
      </c>
      <c r="AM21" s="344">
        <v>961.81175025781613</v>
      </c>
      <c r="AN21" s="344">
        <v>489.686248636946</v>
      </c>
      <c r="AO21" s="344">
        <v>1202.9927692684291</v>
      </c>
      <c r="AP21" s="344">
        <v>1209.530638005129</v>
      </c>
      <c r="AQ21" s="344">
        <v>1007.83912574403</v>
      </c>
      <c r="AR21" s="344">
        <v>601.6997498485199</v>
      </c>
      <c r="AS21" s="344">
        <v>586.42199174098801</v>
      </c>
      <c r="AT21" s="344">
        <v>300.18347698955</v>
      </c>
      <c r="AU21" s="344">
        <v>158.587647850086</v>
      </c>
      <c r="AV21" s="344">
        <v>0</v>
      </c>
      <c r="AW21" s="344">
        <v>0</v>
      </c>
      <c r="AX21" s="344">
        <v>0</v>
      </c>
      <c r="AY21" s="344">
        <v>0</v>
      </c>
      <c r="AZ21" s="344">
        <v>0</v>
      </c>
      <c r="BA21" s="344">
        <v>0</v>
      </c>
      <c r="BB21" s="344">
        <v>0</v>
      </c>
      <c r="BC21" s="344">
        <v>0</v>
      </c>
      <c r="BD21" s="344">
        <v>0</v>
      </c>
      <c r="BE21" s="344">
        <v>0</v>
      </c>
      <c r="BF21" s="344">
        <v>0</v>
      </c>
      <c r="BG21" s="344">
        <v>0</v>
      </c>
      <c r="BH21" s="344">
        <v>0</v>
      </c>
      <c r="BI21" s="344">
        <v>0</v>
      </c>
      <c r="BJ21" s="344">
        <v>0</v>
      </c>
      <c r="BK21" s="344">
        <v>432.56089414623801</v>
      </c>
      <c r="BL21" s="344">
        <v>648.47457858281905</v>
      </c>
      <c r="BM21" s="344">
        <v>850.05626440737615</v>
      </c>
      <c r="BN21" s="344">
        <v>1219.6715078205129</v>
      </c>
      <c r="BO21" s="344">
        <v>1077.3335874643499</v>
      </c>
      <c r="BP21" s="344">
        <v>1490.8653502372194</v>
      </c>
      <c r="BQ21" s="344">
        <v>1400.2018829343201</v>
      </c>
      <c r="BR21" s="344">
        <v>1312.97467669719</v>
      </c>
      <c r="BS21" s="344">
        <v>864.652096168414</v>
      </c>
      <c r="BT21" s="344">
        <v>1244.4092523825798</v>
      </c>
      <c r="BU21" s="344">
        <v>1541.1662879426999</v>
      </c>
      <c r="BV21" s="344">
        <v>1651.5398023555601</v>
      </c>
      <c r="BW21" s="344">
        <v>2408.7796111170501</v>
      </c>
      <c r="BX21" s="344">
        <v>1786.4675829599801</v>
      </c>
      <c r="BY21" s="344">
        <v>1379.23565965481</v>
      </c>
      <c r="BZ21" s="344">
        <v>856.402974131051</v>
      </c>
      <c r="CA21" s="344">
        <v>615.54216502860402</v>
      </c>
      <c r="CB21" s="344">
        <v>1052.57672515328</v>
      </c>
      <c r="CC21" s="344">
        <v>1082.1802380776701</v>
      </c>
      <c r="CD21" s="344">
        <v>1205.5358775366001</v>
      </c>
      <c r="CE21" s="344">
        <v>1349.9222023659599</v>
      </c>
      <c r="CF21" s="344">
        <v>2181.1603028542199</v>
      </c>
      <c r="CG21" s="344">
        <v>1340.2297837611</v>
      </c>
      <c r="CH21" s="344">
        <v>1413.5104884443201</v>
      </c>
      <c r="CI21" s="344">
        <v>1422.9584877874602</v>
      </c>
      <c r="CJ21" s="344">
        <v>1885.6057196001</v>
      </c>
      <c r="CK21" s="344">
        <v>1302.4804349743599</v>
      </c>
      <c r="CL21" s="344">
        <v>1292.05576242589</v>
      </c>
      <c r="CM21" s="344">
        <v>1396.8858546968099</v>
      </c>
      <c r="CN21" s="344">
        <v>1793.5561995158901</v>
      </c>
      <c r="CO21" s="344">
        <v>1993.5549525501499</v>
      </c>
      <c r="CP21" s="344">
        <v>2019.54833401212</v>
      </c>
      <c r="CQ21" s="344">
        <v>2296.4723051225501</v>
      </c>
      <c r="CR21" s="344">
        <v>2177.6062645622201</v>
      </c>
      <c r="CS21" s="344">
        <v>2302.3047482859602</v>
      </c>
      <c r="CT21" s="344">
        <v>1910.87458271624</v>
      </c>
      <c r="CU21" s="344">
        <v>1911.4460354524199</v>
      </c>
      <c r="CV21" s="344">
        <v>2234.4801228947395</v>
      </c>
      <c r="CW21" s="344">
        <v>2781.8899595443904</v>
      </c>
      <c r="CX21" s="344">
        <v>3174.2325294928296</v>
      </c>
      <c r="CY21" s="344">
        <v>2221.7339296969203</v>
      </c>
      <c r="CZ21" s="54">
        <v>1464.75793441677</v>
      </c>
      <c r="DA21" s="344">
        <v>1239.7412437599401</v>
      </c>
      <c r="DB21" s="344">
        <v>1040.5010476079199</v>
      </c>
      <c r="DC21" s="344">
        <v>956.04785509296391</v>
      </c>
      <c r="DD21" s="344">
        <v>809.54460314508492</v>
      </c>
      <c r="DE21" s="344">
        <v>590.05179896213201</v>
      </c>
      <c r="DF21" s="344">
        <v>438.53539876006306</v>
      </c>
      <c r="DG21" s="344">
        <v>382.67054872661299</v>
      </c>
      <c r="DH21" s="344">
        <v>383.58320089625198</v>
      </c>
      <c r="DI21" s="344">
        <v>317.25612312335198</v>
      </c>
      <c r="DJ21" s="344">
        <v>0</v>
      </c>
      <c r="DK21" s="344">
        <v>0</v>
      </c>
      <c r="DL21" s="344">
        <v>0</v>
      </c>
      <c r="DM21" s="57">
        <v>0</v>
      </c>
      <c r="DN21" s="57">
        <v>0</v>
      </c>
      <c r="DO21" s="57">
        <v>0</v>
      </c>
      <c r="DP21" s="57">
        <v>0</v>
      </c>
      <c r="DQ21" s="57">
        <v>0</v>
      </c>
      <c r="DR21" s="57">
        <v>0</v>
      </c>
      <c r="DS21" s="57">
        <v>0</v>
      </c>
      <c r="DT21" s="57">
        <v>0</v>
      </c>
      <c r="DU21" s="57">
        <v>0</v>
      </c>
      <c r="DV21" s="57">
        <v>0</v>
      </c>
      <c r="DW21" s="57">
        <v>0</v>
      </c>
      <c r="DX21" s="57">
        <v>0</v>
      </c>
      <c r="DY21" s="57">
        <v>0</v>
      </c>
      <c r="DZ21" s="57">
        <v>0</v>
      </c>
      <c r="EA21" s="57">
        <v>0</v>
      </c>
      <c r="EB21" s="57">
        <v>0</v>
      </c>
      <c r="EC21" s="57">
        <v>0</v>
      </c>
      <c r="ED21" s="57">
        <v>0</v>
      </c>
      <c r="EE21" s="57">
        <v>0</v>
      </c>
      <c r="EF21" s="57">
        <v>0</v>
      </c>
      <c r="EG21" s="57">
        <v>0</v>
      </c>
      <c r="EH21" s="57">
        <v>0</v>
      </c>
      <c r="EI21" s="57">
        <v>0</v>
      </c>
      <c r="EJ21" s="57">
        <v>0</v>
      </c>
      <c r="EK21" s="57">
        <v>0</v>
      </c>
      <c r="EL21" s="354">
        <v>0</v>
      </c>
      <c r="EM21" s="57">
        <v>0</v>
      </c>
      <c r="EN21" s="57">
        <v>0</v>
      </c>
      <c r="EO21" s="57">
        <v>0</v>
      </c>
      <c r="EP21" s="57">
        <v>0</v>
      </c>
      <c r="EQ21" s="57">
        <v>0</v>
      </c>
      <c r="ER21" s="57">
        <v>0</v>
      </c>
      <c r="ES21" s="57">
        <v>0</v>
      </c>
      <c r="ET21" s="57">
        <v>0</v>
      </c>
      <c r="EU21" s="57">
        <v>0</v>
      </c>
      <c r="EV21" s="57">
        <v>0</v>
      </c>
      <c r="EW21" s="57">
        <v>0</v>
      </c>
      <c r="EX21" s="57">
        <v>0</v>
      </c>
      <c r="EY21" s="57">
        <v>0</v>
      </c>
      <c r="EZ21" s="57">
        <v>0</v>
      </c>
      <c r="FA21" s="57">
        <v>0</v>
      </c>
      <c r="FB21" s="57">
        <v>0</v>
      </c>
      <c r="FC21" s="57">
        <v>0</v>
      </c>
      <c r="FD21" s="57">
        <v>0</v>
      </c>
      <c r="FE21" s="57">
        <v>0</v>
      </c>
      <c r="FF21" s="57">
        <v>0</v>
      </c>
      <c r="FG21" s="57">
        <v>0</v>
      </c>
      <c r="FH21" s="57">
        <v>0</v>
      </c>
      <c r="FI21" s="57">
        <v>0</v>
      </c>
      <c r="FJ21" s="57">
        <v>0</v>
      </c>
      <c r="FK21" s="57">
        <v>0</v>
      </c>
      <c r="FL21" s="57">
        <v>0</v>
      </c>
      <c r="FM21" s="57">
        <v>0</v>
      </c>
      <c r="FN21" s="57">
        <v>0</v>
      </c>
      <c r="FO21" s="57">
        <v>0</v>
      </c>
      <c r="FP21" s="57">
        <v>0</v>
      </c>
      <c r="FQ21" s="57">
        <v>0</v>
      </c>
      <c r="FR21" s="57">
        <v>0</v>
      </c>
      <c r="FS21" s="57">
        <v>0</v>
      </c>
      <c r="FT21" s="57">
        <v>0</v>
      </c>
      <c r="FU21" s="57">
        <v>0</v>
      </c>
      <c r="FV21" s="57">
        <v>0</v>
      </c>
      <c r="FW21" s="57">
        <v>0</v>
      </c>
      <c r="FX21" s="57">
        <v>0</v>
      </c>
      <c r="FY21" s="57">
        <v>0</v>
      </c>
      <c r="FZ21" s="57">
        <v>0</v>
      </c>
      <c r="GA21" s="57">
        <v>0</v>
      </c>
      <c r="GB21" s="57">
        <v>0</v>
      </c>
      <c r="GC21" s="57">
        <v>0</v>
      </c>
      <c r="GD21" s="57">
        <v>0</v>
      </c>
      <c r="GE21" s="57">
        <v>0</v>
      </c>
      <c r="GF21" s="57">
        <v>0</v>
      </c>
      <c r="GG21" s="57">
        <v>0</v>
      </c>
      <c r="GH21" s="57">
        <v>0</v>
      </c>
      <c r="GI21" s="57">
        <v>0</v>
      </c>
      <c r="GJ21" s="57">
        <v>0</v>
      </c>
      <c r="GK21" s="57">
        <v>0</v>
      </c>
      <c r="GL21" s="57">
        <v>0</v>
      </c>
      <c r="GM21" s="57">
        <v>0</v>
      </c>
      <c r="GN21" s="57">
        <v>0</v>
      </c>
      <c r="GO21" s="57">
        <v>0</v>
      </c>
      <c r="GP21" s="57">
        <v>0</v>
      </c>
      <c r="GQ21" s="57">
        <v>0</v>
      </c>
      <c r="GR21" s="57">
        <v>0</v>
      </c>
      <c r="GS21" s="57">
        <v>0</v>
      </c>
      <c r="GT21" s="57">
        <v>0</v>
      </c>
      <c r="GU21" s="57">
        <v>0</v>
      </c>
      <c r="GV21" s="57">
        <v>0</v>
      </c>
      <c r="GW21" s="57">
        <v>0</v>
      </c>
      <c r="GX21" s="57">
        <v>0</v>
      </c>
      <c r="GY21" s="57">
        <v>0</v>
      </c>
      <c r="GZ21" s="57">
        <v>0</v>
      </c>
      <c r="HA21" s="57">
        <v>0</v>
      </c>
      <c r="HB21" s="57">
        <v>0</v>
      </c>
      <c r="HC21" s="57">
        <v>0</v>
      </c>
      <c r="HD21" s="57">
        <v>0</v>
      </c>
    </row>
    <row r="22" spans="1:212" ht="12" x14ac:dyDescent="0.25">
      <c r="C22" s="361" t="s">
        <v>15</v>
      </c>
      <c r="D22" s="361"/>
      <c r="E22" s="356"/>
      <c r="F22" s="344">
        <v>272.65716099999997</v>
      </c>
      <c r="G22" s="344">
        <v>203.343164</v>
      </c>
      <c r="H22" s="344">
        <v>211.10936699999999</v>
      </c>
      <c r="I22" s="344">
        <v>189.43292400000001</v>
      </c>
      <c r="J22" s="344">
        <v>439.51229699999999</v>
      </c>
      <c r="K22" s="344">
        <v>680.43062399999997</v>
      </c>
      <c r="L22" s="344">
        <v>452.62972300000001</v>
      </c>
      <c r="M22" s="344">
        <v>166.027153</v>
      </c>
      <c r="N22" s="344">
        <v>141.79670899999999</v>
      </c>
      <c r="O22" s="344">
        <v>197.20469399999999</v>
      </c>
      <c r="P22" s="344">
        <v>406.67506300000002</v>
      </c>
      <c r="Q22" s="344">
        <v>408.94151499999998</v>
      </c>
      <c r="R22" s="344">
        <v>210.799588</v>
      </c>
      <c r="S22" s="344">
        <v>287.69096200000001</v>
      </c>
      <c r="T22" s="344">
        <v>265.69830000000002</v>
      </c>
      <c r="U22" s="344">
        <v>352.743382</v>
      </c>
      <c r="V22" s="344">
        <v>398.79138799999998</v>
      </c>
      <c r="W22" s="344">
        <v>725.46515999999997</v>
      </c>
      <c r="X22" s="344">
        <v>479.20422100000002</v>
      </c>
      <c r="Y22" s="344">
        <v>597.97365400000001</v>
      </c>
      <c r="Z22" s="344">
        <v>444.493427</v>
      </c>
      <c r="AA22" s="344">
        <v>735.72235799999999</v>
      </c>
      <c r="AB22" s="344">
        <v>833.48897399999998</v>
      </c>
      <c r="AC22" s="344">
        <v>886.26475500000004</v>
      </c>
      <c r="AD22" s="344">
        <v>1109.9188590000001</v>
      </c>
      <c r="AE22" s="344">
        <v>1095.62105</v>
      </c>
      <c r="AF22" s="344">
        <v>929.778549</v>
      </c>
      <c r="AG22" s="344">
        <v>493.13089200000002</v>
      </c>
      <c r="AH22" s="344">
        <v>379.14763799999997</v>
      </c>
      <c r="AI22" s="344">
        <v>543.84453299999996</v>
      </c>
      <c r="AJ22" s="344">
        <v>574.01196917305947</v>
      </c>
      <c r="AK22" s="344">
        <v>818.78156736325002</v>
      </c>
      <c r="AL22" s="344">
        <v>872.77456376445605</v>
      </c>
      <c r="AM22" s="344">
        <v>961.81175025781613</v>
      </c>
      <c r="AN22" s="344">
        <v>489.686248636946</v>
      </c>
      <c r="AO22" s="344">
        <v>1202.9927692684291</v>
      </c>
      <c r="AP22" s="344">
        <v>1209.530638005129</v>
      </c>
      <c r="AQ22" s="344">
        <v>1007.83912574403</v>
      </c>
      <c r="AR22" s="344">
        <v>601.6997498485199</v>
      </c>
      <c r="AS22" s="344">
        <v>586.42199174098801</v>
      </c>
      <c r="AT22" s="344">
        <v>300.18347698955</v>
      </c>
      <c r="AU22" s="344">
        <v>158.587647850086</v>
      </c>
      <c r="AV22" s="344">
        <v>0</v>
      </c>
      <c r="AW22" s="344">
        <v>0</v>
      </c>
      <c r="AX22" s="344">
        <v>0</v>
      </c>
      <c r="AY22" s="344">
        <v>0</v>
      </c>
      <c r="AZ22" s="344">
        <v>0</v>
      </c>
      <c r="BA22" s="344">
        <v>0</v>
      </c>
      <c r="BB22" s="344">
        <v>0</v>
      </c>
      <c r="BC22" s="344">
        <v>0</v>
      </c>
      <c r="BD22" s="344">
        <v>0</v>
      </c>
      <c r="BE22" s="344">
        <v>0</v>
      </c>
      <c r="BF22" s="344">
        <v>0</v>
      </c>
      <c r="BG22" s="344">
        <v>0</v>
      </c>
      <c r="BH22" s="344">
        <v>0</v>
      </c>
      <c r="BI22" s="344">
        <v>0</v>
      </c>
      <c r="BJ22" s="344">
        <v>0</v>
      </c>
      <c r="BK22" s="344">
        <v>432.56089414623801</v>
      </c>
      <c r="BL22" s="344">
        <v>648.47457858281905</v>
      </c>
      <c r="BM22" s="344">
        <v>850.05626440737615</v>
      </c>
      <c r="BN22" s="344">
        <v>1219.6715078205129</v>
      </c>
      <c r="BO22" s="344">
        <v>1077.3335874643499</v>
      </c>
      <c r="BP22" s="344">
        <v>1490.8653502372194</v>
      </c>
      <c r="BQ22" s="344">
        <v>1400.2018829343201</v>
      </c>
      <c r="BR22" s="344">
        <v>1312.97467669719</v>
      </c>
      <c r="BS22" s="344">
        <v>864.652096168414</v>
      </c>
      <c r="BT22" s="344">
        <v>1244.4092523825798</v>
      </c>
      <c r="BU22" s="344">
        <v>1541.1662879426999</v>
      </c>
      <c r="BV22" s="344">
        <v>1651.5398023555601</v>
      </c>
      <c r="BW22" s="344">
        <v>2408.7796111170501</v>
      </c>
      <c r="BX22" s="344">
        <v>1786.4675829599801</v>
      </c>
      <c r="BY22" s="344">
        <v>1379.23565965481</v>
      </c>
      <c r="BZ22" s="344">
        <v>856.402974131051</v>
      </c>
      <c r="CA22" s="344">
        <v>615.54216502860402</v>
      </c>
      <c r="CB22" s="344">
        <v>1052.57672515328</v>
      </c>
      <c r="CC22" s="344">
        <v>1082.1802380776701</v>
      </c>
      <c r="CD22" s="344">
        <v>1205.5358775366001</v>
      </c>
      <c r="CE22" s="344">
        <v>1349.9222023659599</v>
      </c>
      <c r="CF22" s="344">
        <v>2181.1603028542199</v>
      </c>
      <c r="CG22" s="344">
        <v>1340.2297837611</v>
      </c>
      <c r="CH22" s="344">
        <v>1413.5104884443201</v>
      </c>
      <c r="CI22" s="344">
        <v>1422.9584877874602</v>
      </c>
      <c r="CJ22" s="344">
        <v>1885.6057196001</v>
      </c>
      <c r="CK22" s="344">
        <v>1302.4804349743599</v>
      </c>
      <c r="CL22" s="344">
        <v>1292.05576242589</v>
      </c>
      <c r="CM22" s="344">
        <v>1396.8858546968099</v>
      </c>
      <c r="CN22" s="344">
        <v>1793.5561995158901</v>
      </c>
      <c r="CO22" s="344">
        <v>1993.5549525501499</v>
      </c>
      <c r="CP22" s="344">
        <v>2019.54833401212</v>
      </c>
      <c r="CQ22" s="344">
        <v>2296.4723051225501</v>
      </c>
      <c r="CR22" s="344">
        <v>2177.6062645622201</v>
      </c>
      <c r="CS22" s="344">
        <v>2302.3047482859602</v>
      </c>
      <c r="CT22" s="344">
        <v>1910.87458271624</v>
      </c>
      <c r="CU22" s="344">
        <v>1911.4460354524199</v>
      </c>
      <c r="CV22" s="344">
        <v>2234.4801228947395</v>
      </c>
      <c r="CW22" s="344">
        <v>2781.8899595443904</v>
      </c>
      <c r="CX22" s="344">
        <v>3174.2325294928296</v>
      </c>
      <c r="CY22" s="344">
        <v>2221.7339296969203</v>
      </c>
      <c r="CZ22" s="54">
        <v>1464.75793441677</v>
      </c>
      <c r="DA22" s="344">
        <v>1239.7412437599401</v>
      </c>
      <c r="DB22" s="344">
        <v>1040.5010476079199</v>
      </c>
      <c r="DC22" s="344">
        <v>956.04785509296391</v>
      </c>
      <c r="DD22" s="344">
        <v>809.54460314508492</v>
      </c>
      <c r="DE22" s="344">
        <v>590.05179896213201</v>
      </c>
      <c r="DF22" s="344">
        <v>438.53539876006306</v>
      </c>
      <c r="DG22" s="344">
        <v>382.67054872661299</v>
      </c>
      <c r="DH22" s="344">
        <v>383.58320089625198</v>
      </c>
      <c r="DI22" s="344">
        <v>317.25612312335198</v>
      </c>
      <c r="DJ22" s="344">
        <v>0</v>
      </c>
      <c r="DK22" s="344">
        <v>0</v>
      </c>
      <c r="DL22" s="344">
        <v>0</v>
      </c>
      <c r="DM22" s="57">
        <v>0</v>
      </c>
      <c r="DN22" s="57">
        <v>0</v>
      </c>
      <c r="DO22" s="57">
        <v>0</v>
      </c>
      <c r="DP22" s="57">
        <v>0</v>
      </c>
      <c r="DQ22" s="57">
        <v>0</v>
      </c>
      <c r="DR22" s="57">
        <v>0</v>
      </c>
      <c r="DS22" s="57">
        <v>0</v>
      </c>
      <c r="DT22" s="57">
        <v>0</v>
      </c>
      <c r="DU22" s="57">
        <v>0</v>
      </c>
      <c r="DV22" s="57">
        <v>0</v>
      </c>
      <c r="DW22" s="57">
        <v>0</v>
      </c>
      <c r="DX22" s="57">
        <v>0</v>
      </c>
      <c r="DY22" s="57">
        <v>0</v>
      </c>
      <c r="DZ22" s="57">
        <v>0</v>
      </c>
      <c r="EA22" s="57">
        <v>0</v>
      </c>
      <c r="EB22" s="57">
        <v>0</v>
      </c>
      <c r="EC22" s="57">
        <v>0</v>
      </c>
      <c r="ED22" s="57">
        <v>0</v>
      </c>
      <c r="EE22" s="57">
        <v>0</v>
      </c>
      <c r="EF22" s="57">
        <v>0</v>
      </c>
      <c r="EG22" s="57">
        <v>0</v>
      </c>
      <c r="EH22" s="57">
        <v>0</v>
      </c>
      <c r="EI22" s="57">
        <v>0</v>
      </c>
      <c r="EJ22" s="57">
        <v>0</v>
      </c>
      <c r="EK22" s="57">
        <v>0</v>
      </c>
      <c r="EL22" s="354">
        <v>0</v>
      </c>
      <c r="EM22" s="57">
        <v>0</v>
      </c>
      <c r="EN22" s="57">
        <v>0</v>
      </c>
      <c r="EO22" s="57">
        <v>0</v>
      </c>
      <c r="EP22" s="57">
        <v>0</v>
      </c>
      <c r="EQ22" s="57">
        <v>0</v>
      </c>
      <c r="ER22" s="57">
        <v>0</v>
      </c>
      <c r="ES22" s="57">
        <v>0</v>
      </c>
      <c r="ET22" s="57">
        <v>0</v>
      </c>
      <c r="EU22" s="57">
        <v>0</v>
      </c>
      <c r="EV22" s="57">
        <v>0</v>
      </c>
      <c r="EW22" s="57">
        <v>0</v>
      </c>
      <c r="EX22" s="57">
        <v>0</v>
      </c>
      <c r="EY22" s="57">
        <v>0</v>
      </c>
      <c r="EZ22" s="57">
        <v>0</v>
      </c>
      <c r="FA22" s="57">
        <v>0</v>
      </c>
      <c r="FB22" s="57">
        <v>0</v>
      </c>
      <c r="FC22" s="57">
        <v>0</v>
      </c>
      <c r="FD22" s="57">
        <v>0</v>
      </c>
      <c r="FE22" s="57">
        <v>0</v>
      </c>
      <c r="FF22" s="57">
        <v>0</v>
      </c>
      <c r="FG22" s="57">
        <v>0</v>
      </c>
      <c r="FH22" s="57">
        <v>0</v>
      </c>
      <c r="FI22" s="57">
        <v>0</v>
      </c>
      <c r="FJ22" s="57">
        <v>0</v>
      </c>
      <c r="FK22" s="57">
        <v>0</v>
      </c>
      <c r="FL22" s="57">
        <v>0</v>
      </c>
      <c r="FM22" s="57">
        <v>0</v>
      </c>
      <c r="FN22" s="57">
        <v>0</v>
      </c>
      <c r="FO22" s="57">
        <v>0</v>
      </c>
      <c r="FP22" s="57">
        <v>0</v>
      </c>
      <c r="FQ22" s="57">
        <v>0</v>
      </c>
      <c r="FR22" s="57">
        <v>0</v>
      </c>
      <c r="FS22" s="57">
        <v>0</v>
      </c>
      <c r="FT22" s="57">
        <v>0</v>
      </c>
      <c r="FU22" s="57">
        <v>0</v>
      </c>
      <c r="FV22" s="57">
        <v>0</v>
      </c>
      <c r="FW22" s="57">
        <v>0</v>
      </c>
      <c r="FX22" s="57">
        <v>0</v>
      </c>
      <c r="FY22" s="57">
        <v>0</v>
      </c>
      <c r="FZ22" s="57">
        <v>0</v>
      </c>
      <c r="GA22" s="57">
        <v>0</v>
      </c>
      <c r="GB22" s="57">
        <v>0</v>
      </c>
      <c r="GC22" s="57">
        <v>0</v>
      </c>
      <c r="GD22" s="57">
        <v>0</v>
      </c>
      <c r="GE22" s="57">
        <v>0</v>
      </c>
      <c r="GF22" s="57">
        <v>0</v>
      </c>
      <c r="GG22" s="57">
        <v>0</v>
      </c>
      <c r="GH22" s="57">
        <v>0</v>
      </c>
      <c r="GI22" s="57">
        <v>0</v>
      </c>
      <c r="GJ22" s="57">
        <v>0</v>
      </c>
      <c r="GK22" s="57">
        <v>0</v>
      </c>
      <c r="GL22" s="57">
        <v>0</v>
      </c>
      <c r="GM22" s="57">
        <v>0</v>
      </c>
      <c r="GN22" s="57">
        <v>0</v>
      </c>
      <c r="GO22" s="57">
        <v>0</v>
      </c>
      <c r="GP22" s="57">
        <v>0</v>
      </c>
      <c r="GQ22" s="57">
        <v>0</v>
      </c>
      <c r="GR22" s="57">
        <v>0</v>
      </c>
      <c r="GS22" s="57">
        <v>0</v>
      </c>
      <c r="GT22" s="57">
        <v>0</v>
      </c>
      <c r="GU22" s="57">
        <v>0</v>
      </c>
      <c r="GV22" s="57">
        <v>0</v>
      </c>
      <c r="GW22" s="57">
        <v>0</v>
      </c>
      <c r="GX22" s="57">
        <v>0</v>
      </c>
      <c r="GY22" s="57">
        <v>0</v>
      </c>
      <c r="GZ22" s="57">
        <v>0</v>
      </c>
      <c r="HA22" s="57">
        <v>0</v>
      </c>
      <c r="HB22" s="57">
        <v>0</v>
      </c>
      <c r="HC22" s="57">
        <v>0</v>
      </c>
      <c r="HD22" s="57">
        <v>0</v>
      </c>
    </row>
    <row r="23" spans="1:212" ht="12" x14ac:dyDescent="0.25">
      <c r="C23" s="361" t="s">
        <v>16</v>
      </c>
      <c r="D23" s="361"/>
      <c r="E23" s="356"/>
      <c r="F23" s="344">
        <v>0</v>
      </c>
      <c r="G23" s="344">
        <v>0</v>
      </c>
      <c r="H23" s="344">
        <v>0</v>
      </c>
      <c r="I23" s="344">
        <v>0</v>
      </c>
      <c r="J23" s="344">
        <v>0</v>
      </c>
      <c r="K23" s="344">
        <v>0</v>
      </c>
      <c r="L23" s="344">
        <v>0</v>
      </c>
      <c r="M23" s="344">
        <v>0</v>
      </c>
      <c r="N23" s="344">
        <v>0</v>
      </c>
      <c r="O23" s="344">
        <v>0</v>
      </c>
      <c r="P23" s="344">
        <v>0</v>
      </c>
      <c r="Q23" s="344">
        <v>0</v>
      </c>
      <c r="R23" s="344">
        <v>0</v>
      </c>
      <c r="S23" s="344">
        <v>0</v>
      </c>
      <c r="T23" s="344">
        <v>0</v>
      </c>
      <c r="U23" s="344">
        <v>0</v>
      </c>
      <c r="V23" s="344">
        <v>0</v>
      </c>
      <c r="W23" s="344">
        <v>0</v>
      </c>
      <c r="X23" s="344">
        <v>0</v>
      </c>
      <c r="Y23" s="344">
        <v>0</v>
      </c>
      <c r="Z23" s="344">
        <v>0</v>
      </c>
      <c r="AA23" s="344">
        <v>0</v>
      </c>
      <c r="AB23" s="344">
        <v>0</v>
      </c>
      <c r="AC23" s="344">
        <v>0</v>
      </c>
      <c r="AD23" s="344">
        <v>0</v>
      </c>
      <c r="AE23" s="344">
        <v>0</v>
      </c>
      <c r="AF23" s="344">
        <v>0</v>
      </c>
      <c r="AG23" s="344">
        <v>0</v>
      </c>
      <c r="AH23" s="344">
        <v>0</v>
      </c>
      <c r="AI23" s="344">
        <v>0</v>
      </c>
      <c r="AJ23" s="344">
        <v>0</v>
      </c>
      <c r="AK23" s="344">
        <v>0</v>
      </c>
      <c r="AL23" s="344">
        <v>0</v>
      </c>
      <c r="AM23" s="344">
        <v>0</v>
      </c>
      <c r="AN23" s="344">
        <v>0</v>
      </c>
      <c r="AO23" s="344">
        <v>0</v>
      </c>
      <c r="AP23" s="344">
        <v>0</v>
      </c>
      <c r="AQ23" s="344">
        <v>0</v>
      </c>
      <c r="AR23" s="344">
        <v>0</v>
      </c>
      <c r="AS23" s="344">
        <v>0</v>
      </c>
      <c r="AT23" s="344">
        <v>0</v>
      </c>
      <c r="AU23" s="344">
        <v>0</v>
      </c>
      <c r="AV23" s="344">
        <v>0</v>
      </c>
      <c r="AW23" s="344">
        <v>0</v>
      </c>
      <c r="AX23" s="344">
        <v>0</v>
      </c>
      <c r="AY23" s="344">
        <v>0</v>
      </c>
      <c r="AZ23" s="344">
        <v>0</v>
      </c>
      <c r="BA23" s="344">
        <v>0</v>
      </c>
      <c r="BB23" s="344">
        <v>0</v>
      </c>
      <c r="BC23" s="344">
        <v>0</v>
      </c>
      <c r="BD23" s="344">
        <v>0</v>
      </c>
      <c r="BE23" s="344">
        <v>0</v>
      </c>
      <c r="BF23" s="344">
        <v>0</v>
      </c>
      <c r="BG23" s="344">
        <v>0</v>
      </c>
      <c r="BH23" s="344">
        <v>0</v>
      </c>
      <c r="BI23" s="344">
        <v>0</v>
      </c>
      <c r="BJ23" s="344">
        <v>0</v>
      </c>
      <c r="BK23" s="344">
        <v>0</v>
      </c>
      <c r="BL23" s="344">
        <v>0</v>
      </c>
      <c r="BM23" s="344">
        <v>0</v>
      </c>
      <c r="BN23" s="344">
        <v>0</v>
      </c>
      <c r="BO23" s="344">
        <v>0</v>
      </c>
      <c r="BP23" s="344">
        <v>0</v>
      </c>
      <c r="BQ23" s="344">
        <v>0</v>
      </c>
      <c r="BR23" s="344">
        <v>0</v>
      </c>
      <c r="BS23" s="344">
        <v>0</v>
      </c>
      <c r="BT23" s="344">
        <v>0</v>
      </c>
      <c r="BU23" s="344">
        <v>0</v>
      </c>
      <c r="BV23" s="344">
        <v>0</v>
      </c>
      <c r="BW23" s="344">
        <v>0</v>
      </c>
      <c r="BX23" s="344">
        <v>0</v>
      </c>
      <c r="BY23" s="344">
        <v>0</v>
      </c>
      <c r="BZ23" s="344">
        <v>0</v>
      </c>
      <c r="CA23" s="344">
        <v>0</v>
      </c>
      <c r="CB23" s="344">
        <v>0</v>
      </c>
      <c r="CC23" s="344">
        <v>0</v>
      </c>
      <c r="CD23" s="344">
        <v>0</v>
      </c>
      <c r="CE23" s="344">
        <v>0</v>
      </c>
      <c r="CF23" s="344">
        <v>0</v>
      </c>
      <c r="CG23" s="344">
        <v>0</v>
      </c>
      <c r="CH23" s="344">
        <v>0</v>
      </c>
      <c r="CI23" s="344">
        <v>0</v>
      </c>
      <c r="CJ23" s="344">
        <v>0</v>
      </c>
      <c r="CK23" s="344">
        <v>0</v>
      </c>
      <c r="CL23" s="344">
        <v>0</v>
      </c>
      <c r="CM23" s="344">
        <v>0</v>
      </c>
      <c r="CN23" s="344">
        <v>0</v>
      </c>
      <c r="CO23" s="344">
        <v>0</v>
      </c>
      <c r="CP23" s="344">
        <v>0</v>
      </c>
      <c r="CQ23" s="344">
        <v>0</v>
      </c>
      <c r="CR23" s="344">
        <v>0</v>
      </c>
      <c r="CS23" s="344">
        <v>0</v>
      </c>
      <c r="CT23" s="344">
        <v>0</v>
      </c>
      <c r="CU23" s="344">
        <v>0</v>
      </c>
      <c r="CV23" s="344">
        <v>0</v>
      </c>
      <c r="CW23" s="344">
        <v>0</v>
      </c>
      <c r="CX23" s="344">
        <v>0</v>
      </c>
      <c r="CY23" s="344">
        <v>0</v>
      </c>
      <c r="CZ23" s="54">
        <v>0</v>
      </c>
      <c r="DA23" s="344">
        <v>0</v>
      </c>
      <c r="DB23" s="344">
        <v>0</v>
      </c>
      <c r="DC23" s="344">
        <v>0</v>
      </c>
      <c r="DD23" s="344">
        <v>0</v>
      </c>
      <c r="DE23" s="344">
        <v>0</v>
      </c>
      <c r="DF23" s="344">
        <v>0</v>
      </c>
      <c r="DG23" s="344">
        <v>0</v>
      </c>
      <c r="DH23" s="344">
        <v>0</v>
      </c>
      <c r="DI23" s="344">
        <v>0</v>
      </c>
      <c r="DJ23" s="344">
        <v>0</v>
      </c>
      <c r="DK23" s="344">
        <v>0</v>
      </c>
      <c r="DL23" s="344">
        <v>0</v>
      </c>
      <c r="DM23" s="57">
        <v>0</v>
      </c>
      <c r="DN23" s="57">
        <v>0</v>
      </c>
      <c r="DO23" s="57">
        <v>0</v>
      </c>
      <c r="DP23" s="57">
        <v>0</v>
      </c>
      <c r="DQ23" s="57">
        <v>0</v>
      </c>
      <c r="DR23" s="57">
        <v>0</v>
      </c>
      <c r="DS23" s="57">
        <v>0</v>
      </c>
      <c r="DT23" s="57">
        <v>0</v>
      </c>
      <c r="DU23" s="57">
        <v>0</v>
      </c>
      <c r="DV23" s="57">
        <v>0</v>
      </c>
      <c r="DW23" s="57">
        <v>0</v>
      </c>
      <c r="DX23" s="57">
        <v>0</v>
      </c>
      <c r="DY23" s="57">
        <v>0</v>
      </c>
      <c r="DZ23" s="57">
        <v>0</v>
      </c>
      <c r="EA23" s="57">
        <v>0</v>
      </c>
      <c r="EB23" s="57">
        <v>0</v>
      </c>
      <c r="EC23" s="57">
        <v>0</v>
      </c>
      <c r="ED23" s="57">
        <v>0</v>
      </c>
      <c r="EE23" s="57">
        <v>0</v>
      </c>
      <c r="EF23" s="57">
        <v>0</v>
      </c>
      <c r="EG23" s="57">
        <v>0</v>
      </c>
      <c r="EH23" s="57">
        <v>0</v>
      </c>
      <c r="EI23" s="57">
        <v>0</v>
      </c>
      <c r="EJ23" s="57">
        <v>0</v>
      </c>
      <c r="EK23" s="57">
        <v>0</v>
      </c>
      <c r="EL23" s="354">
        <v>0</v>
      </c>
      <c r="EM23" s="57">
        <v>0</v>
      </c>
      <c r="EN23" s="57">
        <v>0</v>
      </c>
      <c r="EO23" s="57">
        <v>0</v>
      </c>
      <c r="EP23" s="57">
        <v>0</v>
      </c>
      <c r="EQ23" s="57">
        <v>0</v>
      </c>
      <c r="ER23" s="57">
        <v>0</v>
      </c>
      <c r="ES23" s="57">
        <v>0</v>
      </c>
      <c r="ET23" s="57">
        <v>0</v>
      </c>
      <c r="EU23" s="57">
        <v>0</v>
      </c>
      <c r="EV23" s="57">
        <v>0</v>
      </c>
      <c r="EW23" s="57">
        <v>0</v>
      </c>
      <c r="EX23" s="57">
        <v>0</v>
      </c>
      <c r="EY23" s="57">
        <v>0</v>
      </c>
      <c r="EZ23" s="57">
        <v>0</v>
      </c>
      <c r="FA23" s="57">
        <v>0</v>
      </c>
      <c r="FB23" s="57">
        <v>0</v>
      </c>
      <c r="FC23" s="57">
        <v>0</v>
      </c>
      <c r="FD23" s="57">
        <v>0</v>
      </c>
      <c r="FE23" s="57">
        <v>0</v>
      </c>
      <c r="FF23" s="57">
        <v>0</v>
      </c>
      <c r="FG23" s="57">
        <v>0</v>
      </c>
      <c r="FH23" s="57">
        <v>0</v>
      </c>
      <c r="FI23" s="57">
        <v>0</v>
      </c>
      <c r="FJ23" s="57">
        <v>0</v>
      </c>
      <c r="FK23" s="57">
        <v>0</v>
      </c>
      <c r="FL23" s="57">
        <v>0</v>
      </c>
      <c r="FM23" s="57">
        <v>0</v>
      </c>
      <c r="FN23" s="57">
        <v>0</v>
      </c>
      <c r="FO23" s="57">
        <v>0</v>
      </c>
      <c r="FP23" s="57">
        <v>0</v>
      </c>
      <c r="FQ23" s="57">
        <v>0</v>
      </c>
      <c r="FR23" s="57">
        <v>0</v>
      </c>
      <c r="FS23" s="57">
        <v>0</v>
      </c>
      <c r="FT23" s="57">
        <v>0</v>
      </c>
      <c r="FU23" s="57">
        <v>0</v>
      </c>
      <c r="FV23" s="57">
        <v>0</v>
      </c>
      <c r="FW23" s="57">
        <v>0</v>
      </c>
      <c r="FX23" s="57">
        <v>0</v>
      </c>
      <c r="FY23" s="57">
        <v>0</v>
      </c>
      <c r="FZ23" s="57">
        <v>0</v>
      </c>
      <c r="GA23" s="57">
        <v>0</v>
      </c>
      <c r="GB23" s="57">
        <v>0</v>
      </c>
      <c r="GC23" s="57">
        <v>0</v>
      </c>
      <c r="GD23" s="57">
        <v>0</v>
      </c>
      <c r="GE23" s="57">
        <v>0</v>
      </c>
      <c r="GF23" s="57">
        <v>0</v>
      </c>
      <c r="GG23" s="57">
        <v>0</v>
      </c>
      <c r="GH23" s="57">
        <v>0</v>
      </c>
      <c r="GI23" s="57">
        <v>0</v>
      </c>
      <c r="GJ23" s="57">
        <v>0</v>
      </c>
      <c r="GK23" s="57">
        <v>0</v>
      </c>
      <c r="GL23" s="57">
        <v>0</v>
      </c>
      <c r="GM23" s="57">
        <v>0</v>
      </c>
      <c r="GN23" s="57">
        <v>0</v>
      </c>
      <c r="GO23" s="57">
        <v>0</v>
      </c>
      <c r="GP23" s="57">
        <v>0</v>
      </c>
      <c r="GQ23" s="57">
        <v>0</v>
      </c>
      <c r="GR23" s="57">
        <v>0</v>
      </c>
      <c r="GS23" s="57">
        <v>0</v>
      </c>
      <c r="GT23" s="57">
        <v>0</v>
      </c>
      <c r="GU23" s="57">
        <v>0</v>
      </c>
      <c r="GV23" s="57">
        <v>0</v>
      </c>
      <c r="GW23" s="57">
        <v>0</v>
      </c>
      <c r="GX23" s="57">
        <v>0</v>
      </c>
      <c r="GY23" s="57">
        <v>0</v>
      </c>
      <c r="GZ23" s="57">
        <v>0</v>
      </c>
      <c r="HA23" s="57">
        <v>0</v>
      </c>
      <c r="HB23" s="57">
        <v>0</v>
      </c>
      <c r="HC23" s="57">
        <v>0</v>
      </c>
      <c r="HD23" s="57">
        <v>0</v>
      </c>
    </row>
    <row r="24" spans="1:212" ht="12" x14ac:dyDescent="0.25">
      <c r="A24" s="362" t="s">
        <v>17</v>
      </c>
      <c r="B24" s="356" t="s">
        <v>18</v>
      </c>
      <c r="C24" s="356"/>
      <c r="D24" s="361"/>
      <c r="E24" s="356"/>
      <c r="F24" s="344">
        <v>855.42161799999997</v>
      </c>
      <c r="G24" s="344">
        <v>544.29183699999999</v>
      </c>
      <c r="H24" s="344">
        <v>514.59511199999997</v>
      </c>
      <c r="I24" s="344">
        <v>720.092218</v>
      </c>
      <c r="J24" s="344">
        <v>1183.946925</v>
      </c>
      <c r="K24" s="344">
        <v>2066.6296000000002</v>
      </c>
      <c r="L24" s="344">
        <v>899.33453199999997</v>
      </c>
      <c r="M24" s="344">
        <v>939.57780300000002</v>
      </c>
      <c r="N24" s="344">
        <v>1235.3644569999999</v>
      </c>
      <c r="O24" s="344">
        <v>1098.061743</v>
      </c>
      <c r="P24" s="344">
        <v>1361.7514060000001</v>
      </c>
      <c r="Q24" s="344">
        <v>1552.877285</v>
      </c>
      <c r="R24" s="344">
        <v>1384.4629480000001</v>
      </c>
      <c r="S24" s="344">
        <v>1452.343124</v>
      </c>
      <c r="T24" s="344">
        <v>1272.1640299999999</v>
      </c>
      <c r="U24" s="344">
        <v>2535.6784170000001</v>
      </c>
      <c r="V24" s="344">
        <v>3785.6160610000002</v>
      </c>
      <c r="W24" s="344">
        <v>4035.995731</v>
      </c>
      <c r="X24" s="344">
        <v>3791.7021549999999</v>
      </c>
      <c r="Y24" s="344">
        <v>3493.2201920000002</v>
      </c>
      <c r="Z24" s="344">
        <v>3513.8590370000002</v>
      </c>
      <c r="AA24" s="344">
        <v>2972.1725070000002</v>
      </c>
      <c r="AB24" s="344">
        <v>3404.9899230000001</v>
      </c>
      <c r="AC24" s="344">
        <v>3255.3413839999998</v>
      </c>
      <c r="AD24" s="344">
        <v>3422.883456</v>
      </c>
      <c r="AE24" s="344">
        <v>3523.3097560000001</v>
      </c>
      <c r="AF24" s="344">
        <v>3276.3867559999999</v>
      </c>
      <c r="AG24" s="344">
        <v>2921.7247520000001</v>
      </c>
      <c r="AH24" s="344">
        <v>3249.848047</v>
      </c>
      <c r="AI24" s="344">
        <v>3554.9049610000002</v>
      </c>
      <c r="AJ24" s="344">
        <v>4318.1311081421291</v>
      </c>
      <c r="AK24" s="344">
        <v>4179.683745732179</v>
      </c>
      <c r="AL24" s="344">
        <v>3438.0228344965535</v>
      </c>
      <c r="AM24" s="344">
        <v>2865.1269156865173</v>
      </c>
      <c r="AN24" s="344">
        <v>2112.6011253671418</v>
      </c>
      <c r="AO24" s="344">
        <v>1092.2781880323721</v>
      </c>
      <c r="AP24" s="344">
        <v>1074.5301036349681</v>
      </c>
      <c r="AQ24" s="344">
        <v>1205.0838579076669</v>
      </c>
      <c r="AR24" s="344">
        <v>1185.1689547128751</v>
      </c>
      <c r="AS24" s="344">
        <v>608.33791991007001</v>
      </c>
      <c r="AT24" s="344">
        <v>150.10339113670599</v>
      </c>
      <c r="AU24" s="344">
        <v>0</v>
      </c>
      <c r="AV24" s="344">
        <v>0</v>
      </c>
      <c r="AW24" s="344">
        <v>0</v>
      </c>
      <c r="AX24" s="344">
        <v>0</v>
      </c>
      <c r="AY24" s="344">
        <v>0</v>
      </c>
      <c r="AZ24" s="344">
        <v>0</v>
      </c>
      <c r="BA24" s="344">
        <v>0</v>
      </c>
      <c r="BB24" s="344">
        <v>0</v>
      </c>
      <c r="BC24" s="344">
        <v>0</v>
      </c>
      <c r="BD24" s="344">
        <v>0</v>
      </c>
      <c r="BE24" s="344">
        <v>0</v>
      </c>
      <c r="BF24" s="344">
        <v>0</v>
      </c>
      <c r="BG24" s="344">
        <v>0</v>
      </c>
      <c r="BH24" s="344">
        <v>0</v>
      </c>
      <c r="BI24" s="344">
        <v>0</v>
      </c>
      <c r="BJ24" s="344">
        <v>0</v>
      </c>
      <c r="BK24" s="344">
        <v>0</v>
      </c>
      <c r="BL24" s="344">
        <v>0</v>
      </c>
      <c r="BM24" s="344">
        <v>387.30036544000001</v>
      </c>
      <c r="BN24" s="344">
        <v>990.03593866786287</v>
      </c>
      <c r="BO24" s="344">
        <v>1172.0065816882038</v>
      </c>
      <c r="BP24" s="344">
        <v>640.01266389335001</v>
      </c>
      <c r="BQ24" s="344">
        <v>646.35864234600012</v>
      </c>
      <c r="BR24" s="344">
        <v>583.66127946649601</v>
      </c>
      <c r="BS24" s="344">
        <v>1101.5150846414799</v>
      </c>
      <c r="BT24" s="344">
        <v>2513.9506796461601</v>
      </c>
      <c r="BU24" s="344">
        <v>2703.4837739039922</v>
      </c>
      <c r="BV24" s="344">
        <v>2924.0938538271698</v>
      </c>
      <c r="BW24" s="344">
        <v>3956.7354731057399</v>
      </c>
      <c r="BX24" s="344">
        <v>3734.2211315954601</v>
      </c>
      <c r="BY24" s="344">
        <v>4112.1323012485909</v>
      </c>
      <c r="BZ24" s="344">
        <v>3116.6154539557683</v>
      </c>
      <c r="CA24" s="344">
        <v>3060.4728527234297</v>
      </c>
      <c r="CB24" s="344">
        <v>3498.9761854881899</v>
      </c>
      <c r="CC24" s="344">
        <v>3797.4225764694106</v>
      </c>
      <c r="CD24" s="344">
        <v>3846.9009415180703</v>
      </c>
      <c r="CE24" s="344">
        <v>3332.7239646233202</v>
      </c>
      <c r="CF24" s="344">
        <v>3783.3376942495001</v>
      </c>
      <c r="CG24" s="344">
        <v>3568.33331149171</v>
      </c>
      <c r="CH24" s="344">
        <v>3708.7936292250406</v>
      </c>
      <c r="CI24" s="344">
        <v>4614.9358180018098</v>
      </c>
      <c r="CJ24" s="344">
        <v>4054.7657875024302</v>
      </c>
      <c r="CK24" s="344">
        <v>2682.0378319234101</v>
      </c>
      <c r="CL24" s="344">
        <v>4680.5310551345592</v>
      </c>
      <c r="CM24" s="344">
        <v>4933.92100129756</v>
      </c>
      <c r="CN24" s="344">
        <v>5109.8577021963765</v>
      </c>
      <c r="CO24" s="344">
        <v>6391.9293157282909</v>
      </c>
      <c r="CP24" s="344">
        <v>6598.5006820900799</v>
      </c>
      <c r="CQ24" s="344">
        <v>6623.2759999040991</v>
      </c>
      <c r="CR24" s="344">
        <v>7383.5253750879201</v>
      </c>
      <c r="CS24" s="344">
        <v>7041.7808652367567</v>
      </c>
      <c r="CT24" s="344">
        <v>6899.9757074946401</v>
      </c>
      <c r="CU24" s="344">
        <v>9528.1799282697411</v>
      </c>
      <c r="CV24" s="344">
        <v>9464.9954246420712</v>
      </c>
      <c r="CW24" s="344">
        <v>9251.0308759880609</v>
      </c>
      <c r="CX24" s="344">
        <v>8832.8582186706717</v>
      </c>
      <c r="CY24" s="344">
        <v>6385.3846048460291</v>
      </c>
      <c r="CZ24" s="54">
        <v>3544.0400386612973</v>
      </c>
      <c r="DA24" s="344">
        <v>3097.1918381775322</v>
      </c>
      <c r="DB24" s="344">
        <v>3052.5461071743803</v>
      </c>
      <c r="DC24" s="344">
        <v>3645.1505534378266</v>
      </c>
      <c r="DD24" s="344">
        <v>2137.3700103370925</v>
      </c>
      <c r="DE24" s="344">
        <v>1806.1501417421214</v>
      </c>
      <c r="DF24" s="344">
        <v>1640.4155633235282</v>
      </c>
      <c r="DG24" s="344">
        <v>1044.9774461368777</v>
      </c>
      <c r="DH24" s="344">
        <v>548.16438972064611</v>
      </c>
      <c r="DI24" s="344">
        <v>554.78862672472542</v>
      </c>
      <c r="DJ24" s="344">
        <v>0</v>
      </c>
      <c r="DK24" s="344">
        <v>0</v>
      </c>
      <c r="DL24" s="344">
        <v>0</v>
      </c>
      <c r="DM24" s="57">
        <v>0</v>
      </c>
      <c r="DN24" s="57">
        <v>199.65826111939998</v>
      </c>
      <c r="DO24" s="57">
        <v>200.64023913</v>
      </c>
      <c r="DP24" s="57">
        <v>200.81984705000002</v>
      </c>
      <c r="DQ24" s="57">
        <v>0</v>
      </c>
      <c r="DR24" s="57">
        <v>0</v>
      </c>
      <c r="DS24" s="57">
        <v>0</v>
      </c>
      <c r="DT24" s="57">
        <v>0</v>
      </c>
      <c r="DU24" s="57">
        <v>0</v>
      </c>
      <c r="DV24" s="57">
        <v>0</v>
      </c>
      <c r="DW24" s="57">
        <v>0</v>
      </c>
      <c r="DX24" s="57">
        <v>0</v>
      </c>
      <c r="DY24" s="57">
        <v>0</v>
      </c>
      <c r="DZ24" s="57">
        <v>0</v>
      </c>
      <c r="EA24" s="57">
        <v>0</v>
      </c>
      <c r="EB24" s="57">
        <v>0</v>
      </c>
      <c r="EC24" s="57">
        <v>0</v>
      </c>
      <c r="ED24" s="57">
        <v>0</v>
      </c>
      <c r="EE24" s="57">
        <v>0</v>
      </c>
      <c r="EF24" s="57">
        <v>0</v>
      </c>
      <c r="EG24" s="57">
        <v>0</v>
      </c>
      <c r="EH24" s="57">
        <v>0</v>
      </c>
      <c r="EI24" s="57">
        <v>0</v>
      </c>
      <c r="EJ24" s="57">
        <v>0</v>
      </c>
      <c r="EK24" s="57">
        <v>0</v>
      </c>
      <c r="EL24" s="354">
        <v>0</v>
      </c>
      <c r="EM24" s="57">
        <v>0</v>
      </c>
      <c r="EN24" s="57">
        <v>0</v>
      </c>
      <c r="EO24" s="57">
        <v>0</v>
      </c>
      <c r="EP24" s="57">
        <v>0</v>
      </c>
      <c r="EQ24" s="57">
        <v>0</v>
      </c>
      <c r="ER24" s="57">
        <v>0</v>
      </c>
      <c r="ES24" s="57">
        <v>0</v>
      </c>
      <c r="ET24" s="57">
        <v>0</v>
      </c>
      <c r="EU24" s="57">
        <v>287.84526084060798</v>
      </c>
      <c r="EV24" s="57">
        <v>0</v>
      </c>
      <c r="EW24" s="57">
        <v>0</v>
      </c>
      <c r="EX24" s="57">
        <v>0</v>
      </c>
      <c r="EY24" s="57">
        <v>0</v>
      </c>
      <c r="EZ24" s="57">
        <v>0</v>
      </c>
      <c r="FA24" s="57">
        <v>0</v>
      </c>
      <c r="FB24" s="57">
        <v>0</v>
      </c>
      <c r="FC24" s="57">
        <v>0</v>
      </c>
      <c r="FD24" s="57">
        <v>0</v>
      </c>
      <c r="FE24" s="57">
        <v>0</v>
      </c>
      <c r="FF24" s="57">
        <v>0</v>
      </c>
      <c r="FG24" s="57">
        <v>0</v>
      </c>
      <c r="FH24" s="57">
        <v>0</v>
      </c>
      <c r="FI24" s="57">
        <v>0</v>
      </c>
      <c r="FJ24" s="57">
        <v>0</v>
      </c>
      <c r="FK24" s="57">
        <v>0</v>
      </c>
      <c r="FL24" s="57">
        <v>0</v>
      </c>
      <c r="FM24" s="57">
        <v>0</v>
      </c>
      <c r="FN24" s="57">
        <v>0</v>
      </c>
      <c r="FO24" s="57">
        <v>811.93166512121616</v>
      </c>
      <c r="FP24" s="57">
        <v>1115.21615051157</v>
      </c>
      <c r="FQ24" s="57">
        <v>1675.0308599023999</v>
      </c>
      <c r="FR24" s="57">
        <v>1603.3703208181601</v>
      </c>
      <c r="FS24" s="57">
        <v>1411.1033657169598</v>
      </c>
      <c r="FT24" s="57">
        <v>1732.5652334547101</v>
      </c>
      <c r="FU24" s="57">
        <v>1522.7943779644402</v>
      </c>
      <c r="FV24" s="57">
        <v>1291.60278012252</v>
      </c>
      <c r="FW24" s="57">
        <v>512.55974194818305</v>
      </c>
      <c r="FX24" s="57">
        <v>0</v>
      </c>
      <c r="FY24" s="57">
        <v>0</v>
      </c>
      <c r="FZ24" s="57">
        <v>0</v>
      </c>
      <c r="GA24" s="57">
        <v>268.44575382601204</v>
      </c>
      <c r="GB24" s="57">
        <v>264.31507201011402</v>
      </c>
      <c r="GC24" s="57">
        <v>265.24942225312202</v>
      </c>
      <c r="GD24" s="57">
        <v>125.44007801826</v>
      </c>
      <c r="GE24" s="57">
        <v>123.479627310602</v>
      </c>
      <c r="GF24" s="57">
        <v>0</v>
      </c>
      <c r="GG24" s="57">
        <v>0</v>
      </c>
      <c r="GH24" s="57">
        <v>0</v>
      </c>
      <c r="GI24" s="57">
        <v>0</v>
      </c>
      <c r="GJ24" s="57">
        <v>261.834085110807</v>
      </c>
      <c r="GK24" s="57">
        <v>484.02748087561599</v>
      </c>
      <c r="GL24" s="57">
        <v>678.46734962587391</v>
      </c>
      <c r="GM24" s="57">
        <v>581.45926871628001</v>
      </c>
      <c r="GN24" s="57">
        <v>704.05150541855005</v>
      </c>
      <c r="GO24" s="57">
        <v>748.94390035789399</v>
      </c>
      <c r="GP24" s="57">
        <v>585.78958670114196</v>
      </c>
      <c r="GQ24" s="57">
        <v>681.76693076671006</v>
      </c>
      <c r="GR24" s="57">
        <v>594.83499541870401</v>
      </c>
      <c r="GS24" s="57">
        <v>588.14118350760202</v>
      </c>
      <c r="GT24" s="57">
        <v>615.82017828315793</v>
      </c>
      <c r="GU24" s="57">
        <v>422.33909922079692</v>
      </c>
      <c r="GV24" s="57">
        <v>732.22082516136788</v>
      </c>
      <c r="GW24" s="57">
        <v>1122.8198448678688</v>
      </c>
      <c r="GX24" s="57">
        <v>1360.766221495255</v>
      </c>
      <c r="GY24" s="57">
        <v>1434.7292492609017</v>
      </c>
      <c r="GZ24" s="57">
        <v>1000.932408425824</v>
      </c>
      <c r="HA24" s="57">
        <v>998.45217836149493</v>
      </c>
      <c r="HB24" s="57">
        <v>844.12725900384373</v>
      </c>
      <c r="HC24" s="57">
        <v>607.58957311378003</v>
      </c>
      <c r="HD24" s="57">
        <v>952.46068449356198</v>
      </c>
    </row>
    <row r="25" spans="1:212" ht="12" x14ac:dyDescent="0.25">
      <c r="C25" s="361" t="s">
        <v>15</v>
      </c>
      <c r="D25" s="361"/>
      <c r="E25" s="356"/>
      <c r="F25" s="344">
        <v>0</v>
      </c>
      <c r="G25" s="344">
        <v>0</v>
      </c>
      <c r="H25" s="344">
        <v>0</v>
      </c>
      <c r="I25" s="344">
        <v>0</v>
      </c>
      <c r="J25" s="344">
        <v>0</v>
      </c>
      <c r="K25" s="344">
        <v>199.354377</v>
      </c>
      <c r="L25" s="344">
        <v>197.38098600000001</v>
      </c>
      <c r="M25" s="344">
        <v>198.335218</v>
      </c>
      <c r="N25" s="344">
        <v>199.306556</v>
      </c>
      <c r="O25" s="344">
        <v>0</v>
      </c>
      <c r="P25" s="344">
        <v>0</v>
      </c>
      <c r="Q25" s="344">
        <v>209.51993300000001</v>
      </c>
      <c r="R25" s="344">
        <v>210.77924999999999</v>
      </c>
      <c r="S25" s="344">
        <v>229.55085099999999</v>
      </c>
      <c r="T25" s="344">
        <v>37.513781000000002</v>
      </c>
      <c r="U25" s="344">
        <v>135.585553</v>
      </c>
      <c r="V25" s="344">
        <v>558.38957600000003</v>
      </c>
      <c r="W25" s="344">
        <v>568.34513600000002</v>
      </c>
      <c r="X25" s="344">
        <v>696.53101500000002</v>
      </c>
      <c r="Y25" s="344">
        <v>552.26041499999997</v>
      </c>
      <c r="Z25" s="344">
        <v>845.07585700000004</v>
      </c>
      <c r="AA25" s="344">
        <v>394.57505300000003</v>
      </c>
      <c r="AB25" s="344">
        <v>654.08218999999997</v>
      </c>
      <c r="AC25" s="344">
        <v>430.10682000000003</v>
      </c>
      <c r="AD25" s="344">
        <v>610.75361099999998</v>
      </c>
      <c r="AE25" s="344">
        <v>379.982662</v>
      </c>
      <c r="AF25" s="344">
        <v>618.30993100000001</v>
      </c>
      <c r="AG25" s="344">
        <v>370.01993700000003</v>
      </c>
      <c r="AH25" s="344">
        <v>377.46954299999999</v>
      </c>
      <c r="AI25" s="344">
        <v>410.57709199999999</v>
      </c>
      <c r="AJ25" s="344">
        <v>427.09751924755028</v>
      </c>
      <c r="AK25" s="344">
        <v>422.94341807002399</v>
      </c>
      <c r="AL25" s="344">
        <v>593.81280620952964</v>
      </c>
      <c r="AM25" s="344">
        <v>645.25914840629991</v>
      </c>
      <c r="AN25" s="344">
        <v>746.56989956567497</v>
      </c>
      <c r="AO25" s="344">
        <v>0</v>
      </c>
      <c r="AP25" s="344">
        <v>0</v>
      </c>
      <c r="AQ25" s="344">
        <v>0</v>
      </c>
      <c r="AR25" s="344">
        <v>74.260564661744993</v>
      </c>
      <c r="AS25" s="344">
        <v>0</v>
      </c>
      <c r="AT25" s="344">
        <v>0</v>
      </c>
      <c r="AU25" s="344">
        <v>0</v>
      </c>
      <c r="AV25" s="344">
        <v>0</v>
      </c>
      <c r="AW25" s="344">
        <v>0</v>
      </c>
      <c r="AX25" s="344">
        <v>0</v>
      </c>
      <c r="AY25" s="344">
        <v>0</v>
      </c>
      <c r="AZ25" s="344">
        <v>0</v>
      </c>
      <c r="BA25" s="344">
        <v>0</v>
      </c>
      <c r="BB25" s="344">
        <v>0</v>
      </c>
      <c r="BC25" s="344">
        <v>0</v>
      </c>
      <c r="BD25" s="344">
        <v>0</v>
      </c>
      <c r="BE25" s="344">
        <v>0</v>
      </c>
      <c r="BF25" s="344">
        <v>0</v>
      </c>
      <c r="BG25" s="344">
        <v>0</v>
      </c>
      <c r="BH25" s="344">
        <v>0</v>
      </c>
      <c r="BI25" s="344">
        <v>0</v>
      </c>
      <c r="BJ25" s="344">
        <v>0</v>
      </c>
      <c r="BK25" s="344">
        <v>0</v>
      </c>
      <c r="BL25" s="344">
        <v>0</v>
      </c>
      <c r="BM25" s="344">
        <v>0</v>
      </c>
      <c r="BN25" s="344">
        <v>602.21965935786295</v>
      </c>
      <c r="BO25" s="344">
        <v>609.02964471950202</v>
      </c>
      <c r="BP25" s="344">
        <v>573.38757416076396</v>
      </c>
      <c r="BQ25" s="344">
        <v>646.35864234600012</v>
      </c>
      <c r="BR25" s="344">
        <v>583.66127946649601</v>
      </c>
      <c r="BS25" s="344">
        <v>596.61192206148007</v>
      </c>
      <c r="BT25" s="344">
        <v>1016.07311041285</v>
      </c>
      <c r="BU25" s="344">
        <v>912.54799564318193</v>
      </c>
      <c r="BV25" s="344">
        <v>1358.7906204996698</v>
      </c>
      <c r="BW25" s="344">
        <v>1610.9993296228099</v>
      </c>
      <c r="BX25" s="344">
        <v>1548.3261086498899</v>
      </c>
      <c r="BY25" s="344">
        <v>1422.0165697439402</v>
      </c>
      <c r="BZ25" s="344">
        <v>590.18539936088803</v>
      </c>
      <c r="CA25" s="344">
        <v>162.73749330999999</v>
      </c>
      <c r="CB25" s="344">
        <v>337.53126000999998</v>
      </c>
      <c r="CC25" s="344">
        <v>649.52793723000002</v>
      </c>
      <c r="CD25" s="344">
        <v>453.24918157999997</v>
      </c>
      <c r="CE25" s="344">
        <v>349.92322036000002</v>
      </c>
      <c r="CF25" s="344">
        <v>571.69776736999995</v>
      </c>
      <c r="CG25" s="344">
        <v>744.99565538829984</v>
      </c>
      <c r="CH25" s="344">
        <v>676.64777423999999</v>
      </c>
      <c r="CI25" s="344">
        <v>742.46545558000003</v>
      </c>
      <c r="CJ25" s="344">
        <v>551.85866964000002</v>
      </c>
      <c r="CK25" s="344">
        <v>137.22732391999998</v>
      </c>
      <c r="CL25" s="344">
        <v>700.63908318000006</v>
      </c>
      <c r="CM25" s="344">
        <v>606.47509737999997</v>
      </c>
      <c r="CN25" s="344">
        <v>607.79592899161605</v>
      </c>
      <c r="CO25" s="344">
        <v>1340.12890760354</v>
      </c>
      <c r="CP25" s="344">
        <v>749.25315207000006</v>
      </c>
      <c r="CQ25" s="344">
        <v>992.87852565999992</v>
      </c>
      <c r="CR25" s="344">
        <v>1641.3862547991503</v>
      </c>
      <c r="CS25" s="344">
        <v>946.80987677626501</v>
      </c>
      <c r="CT25" s="344">
        <v>1635.5837446949602</v>
      </c>
      <c r="CU25" s="344">
        <v>2303.3980123520305</v>
      </c>
      <c r="CV25" s="344">
        <v>2405.80927802324</v>
      </c>
      <c r="CW25" s="344">
        <v>2113.1336464902497</v>
      </c>
      <c r="CX25" s="344">
        <v>2826.6130367566102</v>
      </c>
      <c r="CY25" s="344">
        <v>1712.61003086439</v>
      </c>
      <c r="CZ25" s="54">
        <v>557.57844204102696</v>
      </c>
      <c r="DA25" s="344">
        <v>238.49371552741204</v>
      </c>
      <c r="DB25" s="344">
        <v>248.12666948052001</v>
      </c>
      <c r="DC25" s="344">
        <v>89.561082993926391</v>
      </c>
      <c r="DD25" s="344">
        <v>94.436683579422592</v>
      </c>
      <c r="DE25" s="344">
        <v>96.500403736791597</v>
      </c>
      <c r="DF25" s="344">
        <v>101.000076743018</v>
      </c>
      <c r="DG25" s="344">
        <v>96.292835719069899</v>
      </c>
      <c r="DH25" s="344">
        <v>95.41658024820012</v>
      </c>
      <c r="DI25" s="344">
        <v>95.038403347793292</v>
      </c>
      <c r="DJ25" s="344">
        <v>0</v>
      </c>
      <c r="DK25" s="344">
        <v>0</v>
      </c>
      <c r="DL25" s="344">
        <v>0</v>
      </c>
      <c r="DM25" s="57">
        <v>0</v>
      </c>
      <c r="DN25" s="57">
        <v>0</v>
      </c>
      <c r="DO25" s="57">
        <v>0</v>
      </c>
      <c r="DP25" s="57">
        <v>0</v>
      </c>
      <c r="DQ25" s="57">
        <v>0</v>
      </c>
      <c r="DR25" s="57">
        <v>0</v>
      </c>
      <c r="DS25" s="57">
        <v>0</v>
      </c>
      <c r="DT25" s="57">
        <v>0</v>
      </c>
      <c r="DU25" s="57">
        <v>0</v>
      </c>
      <c r="DV25" s="57">
        <v>0</v>
      </c>
      <c r="DW25" s="57">
        <v>0</v>
      </c>
      <c r="DX25" s="57">
        <v>0</v>
      </c>
      <c r="DY25" s="57">
        <v>0</v>
      </c>
      <c r="DZ25" s="57">
        <v>0</v>
      </c>
      <c r="EA25" s="57">
        <v>0</v>
      </c>
      <c r="EB25" s="57">
        <v>0</v>
      </c>
      <c r="EC25" s="57">
        <v>0</v>
      </c>
      <c r="ED25" s="57">
        <v>0</v>
      </c>
      <c r="EE25" s="57">
        <v>0</v>
      </c>
      <c r="EF25" s="57">
        <v>0</v>
      </c>
      <c r="EG25" s="57">
        <v>0</v>
      </c>
      <c r="EH25" s="57">
        <v>0</v>
      </c>
      <c r="EI25" s="57">
        <v>0</v>
      </c>
      <c r="EJ25" s="57">
        <v>0</v>
      </c>
      <c r="EK25" s="57">
        <v>0</v>
      </c>
      <c r="EL25" s="354">
        <v>0</v>
      </c>
      <c r="EM25" s="57">
        <v>0</v>
      </c>
      <c r="EN25" s="57">
        <v>0</v>
      </c>
      <c r="EO25" s="57">
        <v>0</v>
      </c>
      <c r="EP25" s="57">
        <v>0</v>
      </c>
      <c r="EQ25" s="57">
        <v>0</v>
      </c>
      <c r="ER25" s="57">
        <v>0</v>
      </c>
      <c r="ES25" s="57">
        <v>0</v>
      </c>
      <c r="ET25" s="57">
        <v>0</v>
      </c>
      <c r="EU25" s="57">
        <v>0</v>
      </c>
      <c r="EV25" s="57">
        <v>0</v>
      </c>
      <c r="EW25" s="57">
        <v>0</v>
      </c>
      <c r="EX25" s="57">
        <v>0</v>
      </c>
      <c r="EY25" s="57">
        <v>0</v>
      </c>
      <c r="EZ25" s="57">
        <v>0</v>
      </c>
      <c r="FA25" s="57">
        <v>0</v>
      </c>
      <c r="FB25" s="57">
        <v>0</v>
      </c>
      <c r="FC25" s="57">
        <v>0</v>
      </c>
      <c r="FD25" s="57">
        <v>0</v>
      </c>
      <c r="FE25" s="57">
        <v>0</v>
      </c>
      <c r="FF25" s="57">
        <v>0</v>
      </c>
      <c r="FG25" s="57">
        <v>0</v>
      </c>
      <c r="FH25" s="57">
        <v>0</v>
      </c>
      <c r="FI25" s="57">
        <v>0</v>
      </c>
      <c r="FJ25" s="57">
        <v>0</v>
      </c>
      <c r="FK25" s="57">
        <v>0</v>
      </c>
      <c r="FL25" s="57">
        <v>0</v>
      </c>
      <c r="FM25" s="57">
        <v>0</v>
      </c>
      <c r="FN25" s="57">
        <v>0</v>
      </c>
      <c r="FO25" s="57">
        <v>0</v>
      </c>
      <c r="FP25" s="57">
        <v>0</v>
      </c>
      <c r="FQ25" s="57">
        <v>0</v>
      </c>
      <c r="FR25" s="57">
        <v>0</v>
      </c>
      <c r="FS25" s="57">
        <v>0</v>
      </c>
      <c r="FT25" s="57">
        <v>0</v>
      </c>
      <c r="FU25" s="57">
        <v>0</v>
      </c>
      <c r="FV25" s="57">
        <v>0</v>
      </c>
      <c r="FW25" s="57">
        <v>0</v>
      </c>
      <c r="FX25" s="57">
        <v>0</v>
      </c>
      <c r="FY25" s="57">
        <v>0</v>
      </c>
      <c r="FZ25" s="57">
        <v>0</v>
      </c>
      <c r="GA25" s="57">
        <v>0</v>
      </c>
      <c r="GB25" s="57">
        <v>0</v>
      </c>
      <c r="GC25" s="57">
        <v>0</v>
      </c>
      <c r="GD25" s="57">
        <v>0</v>
      </c>
      <c r="GE25" s="57">
        <v>0</v>
      </c>
      <c r="GF25" s="57">
        <v>0</v>
      </c>
      <c r="GG25" s="57">
        <v>0</v>
      </c>
      <c r="GH25" s="57">
        <v>0</v>
      </c>
      <c r="GI25" s="57">
        <v>0</v>
      </c>
      <c r="GJ25" s="57">
        <v>0</v>
      </c>
      <c r="GK25" s="57">
        <v>0</v>
      </c>
      <c r="GL25" s="57">
        <v>0</v>
      </c>
      <c r="GM25" s="57">
        <v>0</v>
      </c>
      <c r="GN25" s="57">
        <v>0</v>
      </c>
      <c r="GO25" s="57">
        <v>0</v>
      </c>
      <c r="GP25" s="57">
        <v>0</v>
      </c>
      <c r="GQ25" s="57">
        <v>0</v>
      </c>
      <c r="GR25" s="57">
        <v>0</v>
      </c>
      <c r="GS25" s="57">
        <v>0</v>
      </c>
      <c r="GT25" s="57">
        <v>0</v>
      </c>
      <c r="GU25" s="57">
        <v>0</v>
      </c>
      <c r="GV25" s="57">
        <v>0</v>
      </c>
      <c r="GW25" s="57">
        <v>0</v>
      </c>
      <c r="GX25" s="57">
        <v>0</v>
      </c>
      <c r="GY25" s="57">
        <v>0</v>
      </c>
      <c r="GZ25" s="57">
        <v>0</v>
      </c>
      <c r="HA25" s="57">
        <v>0</v>
      </c>
      <c r="HB25" s="57">
        <v>0</v>
      </c>
      <c r="HC25" s="57">
        <v>0</v>
      </c>
      <c r="HD25" s="57">
        <v>0</v>
      </c>
    </row>
    <row r="26" spans="1:212" ht="12" x14ac:dyDescent="0.25">
      <c r="C26" s="361" t="s">
        <v>16</v>
      </c>
      <c r="D26" s="361"/>
      <c r="E26" s="356"/>
      <c r="F26" s="344">
        <v>855.42161799999997</v>
      </c>
      <c r="G26" s="344">
        <v>544.29183699999999</v>
      </c>
      <c r="H26" s="344">
        <v>514.59511199999997</v>
      </c>
      <c r="I26" s="344">
        <v>720.092218</v>
      </c>
      <c r="J26" s="344">
        <v>1183.946925</v>
      </c>
      <c r="K26" s="344">
        <v>1867.2752230000001</v>
      </c>
      <c r="L26" s="344">
        <v>701.95354599999996</v>
      </c>
      <c r="M26" s="344">
        <v>741.24258499999996</v>
      </c>
      <c r="N26" s="344">
        <v>1036.0579009999999</v>
      </c>
      <c r="O26" s="344">
        <v>1098.061743</v>
      </c>
      <c r="P26" s="344">
        <v>1361.7514060000001</v>
      </c>
      <c r="Q26" s="344">
        <v>1343.357352</v>
      </c>
      <c r="R26" s="344">
        <v>1173.683698</v>
      </c>
      <c r="S26" s="344">
        <v>1222.792273</v>
      </c>
      <c r="T26" s="344">
        <v>1234.650249</v>
      </c>
      <c r="U26" s="344">
        <v>2400.0928640000002</v>
      </c>
      <c r="V26" s="344">
        <v>3227.2264850000001</v>
      </c>
      <c r="W26" s="344">
        <v>3467.6505950000001</v>
      </c>
      <c r="X26" s="344">
        <v>3095.1711399999999</v>
      </c>
      <c r="Y26" s="344">
        <v>2940.959777</v>
      </c>
      <c r="Z26" s="344">
        <v>2668.7831799999999</v>
      </c>
      <c r="AA26" s="344">
        <v>2577.5974540000002</v>
      </c>
      <c r="AB26" s="344">
        <v>2750.907733</v>
      </c>
      <c r="AC26" s="344">
        <v>2825.2345639999999</v>
      </c>
      <c r="AD26" s="344">
        <v>2812.1298449999999</v>
      </c>
      <c r="AE26" s="344">
        <v>3143.3270940000002</v>
      </c>
      <c r="AF26" s="344">
        <v>2658.0768250000001</v>
      </c>
      <c r="AG26" s="344">
        <v>2551.7048150000001</v>
      </c>
      <c r="AH26" s="344">
        <v>2872.3785039999998</v>
      </c>
      <c r="AI26" s="344">
        <v>3144.3278690000002</v>
      </c>
      <c r="AJ26" s="344">
        <v>3891.0335888945788</v>
      </c>
      <c r="AK26" s="344">
        <v>3756.7403276621553</v>
      </c>
      <c r="AL26" s="344">
        <v>2844.2100282870238</v>
      </c>
      <c r="AM26" s="344">
        <v>2219.8677672802173</v>
      </c>
      <c r="AN26" s="344">
        <v>1366.0312258014669</v>
      </c>
      <c r="AO26" s="344">
        <v>1092.2781880323721</v>
      </c>
      <c r="AP26" s="344">
        <v>1074.5301036349681</v>
      </c>
      <c r="AQ26" s="344">
        <v>1205.0838579076669</v>
      </c>
      <c r="AR26" s="344">
        <v>1110.90839005113</v>
      </c>
      <c r="AS26" s="344">
        <v>608.33791991007001</v>
      </c>
      <c r="AT26" s="344">
        <v>150.10339113670599</v>
      </c>
      <c r="AU26" s="344">
        <v>0</v>
      </c>
      <c r="AV26" s="344">
        <v>0</v>
      </c>
      <c r="AW26" s="344">
        <v>0</v>
      </c>
      <c r="AX26" s="344">
        <v>0</v>
      </c>
      <c r="AY26" s="344">
        <v>0</v>
      </c>
      <c r="AZ26" s="344">
        <v>0</v>
      </c>
      <c r="BA26" s="344">
        <v>0</v>
      </c>
      <c r="BB26" s="344">
        <v>0</v>
      </c>
      <c r="BC26" s="344">
        <v>0</v>
      </c>
      <c r="BD26" s="344">
        <v>0</v>
      </c>
      <c r="BE26" s="344">
        <v>0</v>
      </c>
      <c r="BF26" s="344">
        <v>0</v>
      </c>
      <c r="BG26" s="344">
        <v>0</v>
      </c>
      <c r="BH26" s="344">
        <v>0</v>
      </c>
      <c r="BI26" s="344">
        <v>0</v>
      </c>
      <c r="BJ26" s="344">
        <v>0</v>
      </c>
      <c r="BK26" s="344">
        <v>0</v>
      </c>
      <c r="BL26" s="344">
        <v>0</v>
      </c>
      <c r="BM26" s="344">
        <v>387.30036544000001</v>
      </c>
      <c r="BN26" s="344">
        <v>387.81627931000003</v>
      </c>
      <c r="BO26" s="344">
        <v>562.97693696870192</v>
      </c>
      <c r="BP26" s="344">
        <v>66.625089732585991</v>
      </c>
      <c r="BQ26" s="344">
        <v>0</v>
      </c>
      <c r="BR26" s="344">
        <v>0</v>
      </c>
      <c r="BS26" s="344">
        <v>504.90316257999996</v>
      </c>
      <c r="BT26" s="344">
        <v>1497.8775692333099</v>
      </c>
      <c r="BU26" s="344">
        <v>1790.9357782608104</v>
      </c>
      <c r="BV26" s="344">
        <v>1565.3032333275</v>
      </c>
      <c r="BW26" s="344">
        <v>2345.7361434829304</v>
      </c>
      <c r="BX26" s="344">
        <v>2185.89502294557</v>
      </c>
      <c r="BY26" s="344">
        <v>2690.1157315046503</v>
      </c>
      <c r="BZ26" s="344">
        <v>2526.4300545948799</v>
      </c>
      <c r="CA26" s="344">
        <v>2897.7353594134297</v>
      </c>
      <c r="CB26" s="344">
        <v>3161.4449254781898</v>
      </c>
      <c r="CC26" s="344">
        <v>3147.8946392394105</v>
      </c>
      <c r="CD26" s="344">
        <v>3393.6517599380704</v>
      </c>
      <c r="CE26" s="344">
        <v>2982.8007442633198</v>
      </c>
      <c r="CF26" s="344">
        <v>3211.6399268795003</v>
      </c>
      <c r="CG26" s="344">
        <v>2823.3376561034102</v>
      </c>
      <c r="CH26" s="344">
        <v>3032.1458549850404</v>
      </c>
      <c r="CI26" s="344">
        <v>3872.4703624218096</v>
      </c>
      <c r="CJ26" s="344">
        <v>3502.9071178624299</v>
      </c>
      <c r="CK26" s="344">
        <v>2544.8105080034097</v>
      </c>
      <c r="CL26" s="344">
        <v>3979.8919719545597</v>
      </c>
      <c r="CM26" s="344">
        <v>4327.4459039175599</v>
      </c>
      <c r="CN26" s="344">
        <v>4502.0617732047604</v>
      </c>
      <c r="CO26" s="344">
        <v>5051.80040812475</v>
      </c>
      <c r="CP26" s="344">
        <v>5849.2475300200804</v>
      </c>
      <c r="CQ26" s="344">
        <v>5630.3974742440996</v>
      </c>
      <c r="CR26" s="344">
        <v>5742.1391202887698</v>
      </c>
      <c r="CS26" s="344">
        <v>6094.9709884604908</v>
      </c>
      <c r="CT26" s="344">
        <v>5264.3919627996802</v>
      </c>
      <c r="CU26" s="344">
        <v>7224.7819159177106</v>
      </c>
      <c r="CV26" s="344">
        <v>7059.1861466188293</v>
      </c>
      <c r="CW26" s="344">
        <v>7137.8972294978093</v>
      </c>
      <c r="CX26" s="344">
        <v>6006.2451819140606</v>
      </c>
      <c r="CY26" s="344">
        <v>4672.7745739816401</v>
      </c>
      <c r="CZ26" s="54">
        <v>2986.46159662027</v>
      </c>
      <c r="DA26" s="344">
        <v>2858.6981226501202</v>
      </c>
      <c r="DB26" s="344">
        <v>2804.4194376938599</v>
      </c>
      <c r="DC26" s="344">
        <v>3555.5894704439002</v>
      </c>
      <c r="DD26" s="344">
        <v>2042.9333267576699</v>
      </c>
      <c r="DE26" s="344">
        <v>1709.6497380053299</v>
      </c>
      <c r="DF26" s="344">
        <v>1539.4154865805103</v>
      </c>
      <c r="DG26" s="344">
        <v>948.6846104178079</v>
      </c>
      <c r="DH26" s="344">
        <v>452.74780947244608</v>
      </c>
      <c r="DI26" s="344">
        <v>459.75022337693201</v>
      </c>
      <c r="DJ26" s="344">
        <v>0</v>
      </c>
      <c r="DK26" s="344">
        <v>0</v>
      </c>
      <c r="DL26" s="344">
        <v>0</v>
      </c>
      <c r="DM26" s="57">
        <v>0</v>
      </c>
      <c r="DN26" s="57">
        <v>199.65826111939998</v>
      </c>
      <c r="DO26" s="57">
        <v>200.64023913</v>
      </c>
      <c r="DP26" s="57">
        <v>200.81984705000002</v>
      </c>
      <c r="DQ26" s="57">
        <v>0</v>
      </c>
      <c r="DR26" s="57">
        <v>0</v>
      </c>
      <c r="DS26" s="57">
        <v>0</v>
      </c>
      <c r="DT26" s="57">
        <v>0</v>
      </c>
      <c r="DU26" s="57">
        <v>0</v>
      </c>
      <c r="DV26" s="57">
        <v>0</v>
      </c>
      <c r="DW26" s="57">
        <v>0</v>
      </c>
      <c r="DX26" s="57">
        <v>0</v>
      </c>
      <c r="DY26" s="57">
        <v>0</v>
      </c>
      <c r="DZ26" s="57">
        <v>0</v>
      </c>
      <c r="EA26" s="57">
        <v>0</v>
      </c>
      <c r="EB26" s="57">
        <v>0</v>
      </c>
      <c r="EC26" s="57">
        <v>0</v>
      </c>
      <c r="ED26" s="57">
        <v>0</v>
      </c>
      <c r="EE26" s="57">
        <v>0</v>
      </c>
      <c r="EF26" s="57">
        <v>0</v>
      </c>
      <c r="EG26" s="57">
        <v>0</v>
      </c>
      <c r="EH26" s="57">
        <v>0</v>
      </c>
      <c r="EI26" s="57">
        <v>0</v>
      </c>
      <c r="EJ26" s="57">
        <v>0</v>
      </c>
      <c r="EK26" s="57">
        <v>0</v>
      </c>
      <c r="EL26" s="354">
        <v>0</v>
      </c>
      <c r="EM26" s="57">
        <v>0</v>
      </c>
      <c r="EN26" s="57">
        <v>0</v>
      </c>
      <c r="EO26" s="57">
        <v>0</v>
      </c>
      <c r="EP26" s="57">
        <v>0</v>
      </c>
      <c r="EQ26" s="57">
        <v>0</v>
      </c>
      <c r="ER26" s="57">
        <v>0</v>
      </c>
      <c r="ES26" s="57">
        <v>0</v>
      </c>
      <c r="ET26" s="57">
        <v>0</v>
      </c>
      <c r="EU26" s="57">
        <v>287.84526084060798</v>
      </c>
      <c r="EV26" s="57">
        <v>0</v>
      </c>
      <c r="EW26" s="57">
        <v>0</v>
      </c>
      <c r="EX26" s="57">
        <v>0</v>
      </c>
      <c r="EY26" s="57">
        <v>0</v>
      </c>
      <c r="EZ26" s="57">
        <v>0</v>
      </c>
      <c r="FA26" s="57">
        <v>0</v>
      </c>
      <c r="FB26" s="57">
        <v>0</v>
      </c>
      <c r="FC26" s="57">
        <v>0</v>
      </c>
      <c r="FD26" s="57">
        <v>0</v>
      </c>
      <c r="FE26" s="57">
        <v>0</v>
      </c>
      <c r="FF26" s="57">
        <v>0</v>
      </c>
      <c r="FG26" s="57">
        <v>0</v>
      </c>
      <c r="FH26" s="57">
        <v>0</v>
      </c>
      <c r="FI26" s="57">
        <v>0</v>
      </c>
      <c r="FJ26" s="57">
        <v>0</v>
      </c>
      <c r="FK26" s="57">
        <v>0</v>
      </c>
      <c r="FL26" s="57">
        <v>0</v>
      </c>
      <c r="FM26" s="57">
        <v>0</v>
      </c>
      <c r="FN26" s="57">
        <v>0</v>
      </c>
      <c r="FO26" s="57">
        <v>811.93166512121616</v>
      </c>
      <c r="FP26" s="57">
        <v>1115.21615051157</v>
      </c>
      <c r="FQ26" s="57">
        <v>1675.0308599023999</v>
      </c>
      <c r="FR26" s="57">
        <v>1603.3703208181601</v>
      </c>
      <c r="FS26" s="57">
        <v>1411.1033657169598</v>
      </c>
      <c r="FT26" s="57">
        <v>1732.5652334547101</v>
      </c>
      <c r="FU26" s="57">
        <v>1522.7943779644402</v>
      </c>
      <c r="FV26" s="57">
        <v>1291.60278012252</v>
      </c>
      <c r="FW26" s="57">
        <v>512.55974194818305</v>
      </c>
      <c r="FX26" s="57">
        <v>0</v>
      </c>
      <c r="FY26" s="57">
        <v>0</v>
      </c>
      <c r="FZ26" s="57">
        <v>0</v>
      </c>
      <c r="GA26" s="57">
        <v>268.44575382601204</v>
      </c>
      <c r="GB26" s="57">
        <v>264.31507201011402</v>
      </c>
      <c r="GC26" s="57">
        <v>265.24942225312202</v>
      </c>
      <c r="GD26" s="57">
        <v>125.44007801826</v>
      </c>
      <c r="GE26" s="57">
        <v>123.479627310602</v>
      </c>
      <c r="GF26" s="57">
        <v>0</v>
      </c>
      <c r="GG26" s="57">
        <v>0</v>
      </c>
      <c r="GH26" s="57">
        <v>0</v>
      </c>
      <c r="GI26" s="57">
        <v>0</v>
      </c>
      <c r="GJ26" s="57">
        <v>261.834085110807</v>
      </c>
      <c r="GK26" s="57">
        <v>484.02748087561599</v>
      </c>
      <c r="GL26" s="57">
        <v>678.46734962587391</v>
      </c>
      <c r="GM26" s="57">
        <v>581.45926871628001</v>
      </c>
      <c r="GN26" s="57">
        <v>704.05150541855005</v>
      </c>
      <c r="GO26" s="57">
        <v>748.94390035789399</v>
      </c>
      <c r="GP26" s="57">
        <v>585.78958670114196</v>
      </c>
      <c r="GQ26" s="57">
        <v>681.76693076671006</v>
      </c>
      <c r="GR26" s="57">
        <v>594.83499541870401</v>
      </c>
      <c r="GS26" s="57">
        <v>588.14118350760202</v>
      </c>
      <c r="GT26" s="57">
        <v>615.82017828315793</v>
      </c>
      <c r="GU26" s="57">
        <v>422.33909922079692</v>
      </c>
      <c r="GV26" s="57">
        <v>732.22082516136788</v>
      </c>
      <c r="GW26" s="57">
        <v>1122.8198448678688</v>
      </c>
      <c r="GX26" s="57">
        <v>1360.766221495255</v>
      </c>
      <c r="GY26" s="57">
        <v>1434.7292492609017</v>
      </c>
      <c r="GZ26" s="57">
        <v>1000.932408425824</v>
      </c>
      <c r="HA26" s="57">
        <v>998.45217836149493</v>
      </c>
      <c r="HB26" s="57">
        <v>844.12725900384373</v>
      </c>
      <c r="HC26" s="57">
        <v>607.58957311378003</v>
      </c>
      <c r="HD26" s="57">
        <v>952.46068449356198</v>
      </c>
    </row>
    <row r="27" spans="1:212" ht="12" x14ac:dyDescent="0.25">
      <c r="A27" s="356"/>
      <c r="B27" s="364"/>
      <c r="C27" s="361"/>
      <c r="D27" s="356"/>
      <c r="E27" s="356"/>
      <c r="F27" s="344"/>
      <c r="G27" s="344"/>
      <c r="H27" s="344"/>
      <c r="I27" s="344"/>
      <c r="J27" s="344"/>
      <c r="K27" s="344"/>
      <c r="L27" s="344"/>
      <c r="M27" s="344"/>
      <c r="N27" s="344"/>
      <c r="O27" s="344"/>
      <c r="P27" s="344"/>
      <c r="Q27" s="344"/>
      <c r="R27" s="344"/>
      <c r="S27" s="344"/>
      <c r="T27" s="344"/>
      <c r="U27" s="344"/>
      <c r="V27" s="344"/>
      <c r="W27" s="344"/>
      <c r="X27" s="344"/>
      <c r="Y27" s="344"/>
      <c r="Z27" s="344"/>
      <c r="AA27" s="344"/>
      <c r="AB27" s="344"/>
      <c r="AC27" s="344"/>
      <c r="AD27" s="344"/>
      <c r="AE27" s="344"/>
      <c r="AF27" s="344"/>
      <c r="AG27" s="344"/>
      <c r="AH27" s="344"/>
      <c r="AI27" s="344"/>
      <c r="AJ27" s="344"/>
      <c r="AK27" s="344"/>
      <c r="AL27" s="344"/>
      <c r="AM27" s="344"/>
      <c r="AN27" s="344"/>
      <c r="AO27" s="344"/>
      <c r="AP27" s="344"/>
      <c r="AQ27" s="344"/>
      <c r="AR27" s="344"/>
      <c r="AS27" s="344"/>
      <c r="AT27" s="344"/>
      <c r="AU27" s="344"/>
      <c r="AV27" s="344"/>
      <c r="AW27" s="344"/>
      <c r="AX27" s="344"/>
      <c r="AY27" s="344"/>
      <c r="AZ27" s="344"/>
      <c r="BA27" s="344"/>
      <c r="BB27" s="344"/>
      <c r="BC27" s="344"/>
      <c r="BD27" s="344"/>
      <c r="BE27" s="344"/>
      <c r="BF27" s="344"/>
      <c r="BG27" s="344"/>
      <c r="BH27" s="344"/>
      <c r="BI27" s="344"/>
      <c r="BJ27" s="344"/>
      <c r="BK27" s="344"/>
      <c r="BL27" s="344"/>
      <c r="BM27" s="344"/>
      <c r="BN27" s="344"/>
      <c r="BO27" s="344"/>
      <c r="BP27" s="344"/>
      <c r="BQ27" s="344"/>
      <c r="BR27" s="344"/>
      <c r="BS27" s="344"/>
      <c r="BT27" s="344"/>
      <c r="BU27" s="344"/>
      <c r="BV27" s="344"/>
      <c r="BW27" s="344"/>
      <c r="BX27" s="344"/>
      <c r="BY27" s="344"/>
      <c r="BZ27" s="344"/>
      <c r="CA27" s="344"/>
      <c r="CB27" s="344"/>
      <c r="CC27" s="344"/>
      <c r="CD27" s="344"/>
      <c r="CE27" s="344"/>
      <c r="CF27" s="344"/>
      <c r="CG27" s="344"/>
      <c r="CH27" s="344"/>
      <c r="CI27" s="344"/>
      <c r="CJ27" s="344"/>
      <c r="CK27" s="344"/>
      <c r="CL27" s="344"/>
      <c r="CM27" s="344"/>
      <c r="CN27" s="344"/>
      <c r="CO27" s="344"/>
      <c r="CP27" s="344"/>
      <c r="CQ27" s="344"/>
      <c r="CR27" s="344"/>
      <c r="CS27" s="344"/>
      <c r="CT27" s="344"/>
      <c r="CU27" s="344"/>
      <c r="CV27" s="344"/>
      <c r="CW27" s="344"/>
      <c r="CX27" s="344"/>
      <c r="CY27" s="344"/>
      <c r="DA27" s="344"/>
      <c r="DB27" s="344"/>
      <c r="DC27" s="344"/>
      <c r="DD27" s="344"/>
      <c r="DE27" s="344"/>
      <c r="DF27" s="344"/>
      <c r="DG27" s="344"/>
      <c r="DH27" s="344"/>
      <c r="DI27" s="344"/>
      <c r="DJ27" s="344"/>
      <c r="DK27" s="344"/>
      <c r="DL27" s="344"/>
      <c r="DM27" s="57"/>
      <c r="EE27" s="57"/>
      <c r="EF27" s="57"/>
      <c r="EG27" s="57"/>
      <c r="EH27" s="57"/>
      <c r="EI27" s="57"/>
      <c r="EJ27" s="57"/>
      <c r="EK27" s="57"/>
      <c r="EL27" s="354"/>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row>
    <row r="28" spans="1:212" ht="12" x14ac:dyDescent="0.25">
      <c r="A28" s="356" t="s">
        <v>80</v>
      </c>
      <c r="B28" s="356"/>
      <c r="C28" s="356"/>
      <c r="D28" s="356"/>
      <c r="E28" s="356"/>
      <c r="F28" s="344">
        <v>2979.2210070000001</v>
      </c>
      <c r="G28" s="344">
        <v>3247.9042319999999</v>
      </c>
      <c r="H28" s="344">
        <v>2290.2618321099994</v>
      </c>
      <c r="I28" s="344">
        <v>3600.258546</v>
      </c>
      <c r="J28" s="344">
        <v>8060.747926</v>
      </c>
      <c r="K28" s="344">
        <v>8337.3437109999995</v>
      </c>
      <c r="L28" s="344">
        <v>3553.8078609999998</v>
      </c>
      <c r="M28" s="344">
        <v>2911.6335570000001</v>
      </c>
      <c r="N28" s="344">
        <v>3639.616716</v>
      </c>
      <c r="O28" s="344">
        <v>5423.1592440000004</v>
      </c>
      <c r="P28" s="344">
        <v>5938.5881821800003</v>
      </c>
      <c r="Q28" s="344">
        <v>6958.500848960789</v>
      </c>
      <c r="R28" s="344">
        <v>6249.3534110246374</v>
      </c>
      <c r="S28" s="344">
        <v>5836.1421132090818</v>
      </c>
      <c r="T28" s="344">
        <v>6699.6070390300001</v>
      </c>
      <c r="U28" s="344">
        <v>5863.852382</v>
      </c>
      <c r="V28" s="344">
        <v>7453.9363122499999</v>
      </c>
      <c r="W28" s="344">
        <v>8329.6172626063671</v>
      </c>
      <c r="X28" s="344">
        <v>8163.3513074454531</v>
      </c>
      <c r="Y28" s="344">
        <v>5100.0233376294991</v>
      </c>
      <c r="Z28" s="344">
        <v>5722.4745225441166</v>
      </c>
      <c r="AA28" s="344">
        <v>6883.3914173599524</v>
      </c>
      <c r="AB28" s="344">
        <v>6929.2521832475595</v>
      </c>
      <c r="AC28" s="344">
        <v>6955.0431618843431</v>
      </c>
      <c r="AD28" s="344">
        <v>5326.7721104288048</v>
      </c>
      <c r="AE28" s="344">
        <v>6178.9005104248081</v>
      </c>
      <c r="AF28" s="344">
        <v>6183.6544897457725</v>
      </c>
      <c r="AG28" s="344">
        <v>5598.2152790978644</v>
      </c>
      <c r="AH28" s="344">
        <v>6026.9420512670549</v>
      </c>
      <c r="AI28" s="344">
        <v>5501.1205736281909</v>
      </c>
      <c r="AJ28" s="344">
        <v>3987.1455091858047</v>
      </c>
      <c r="AK28" s="344">
        <v>3545.2575837048494</v>
      </c>
      <c r="AL28" s="344">
        <v>3529.0000897766304</v>
      </c>
      <c r="AM28" s="344">
        <v>4837.3810348637353</v>
      </c>
      <c r="AN28" s="344">
        <v>5213.5512296570369</v>
      </c>
      <c r="AO28" s="344">
        <v>5408.1147721610951</v>
      </c>
      <c r="AP28" s="344">
        <v>5735.1073628641961</v>
      </c>
      <c r="AQ28" s="344">
        <v>7445.0809188241137</v>
      </c>
      <c r="AR28" s="344">
        <v>7172.041058805281</v>
      </c>
      <c r="AS28" s="344">
        <v>6978.2401688134269</v>
      </c>
      <c r="AT28" s="344">
        <v>7019.9955479910359</v>
      </c>
      <c r="AU28" s="344">
        <v>4349.3913024002113</v>
      </c>
      <c r="AV28" s="344">
        <v>2281.3845225788623</v>
      </c>
      <c r="AW28" s="344">
        <v>3019.8907153855048</v>
      </c>
      <c r="AX28" s="344">
        <v>2712.6498678472321</v>
      </c>
      <c r="AY28" s="344">
        <v>3241.0090339179483</v>
      </c>
      <c r="AZ28" s="344">
        <v>3142.0900143640583</v>
      </c>
      <c r="BA28" s="344">
        <v>2103.3617554545435</v>
      </c>
      <c r="BB28" s="344">
        <v>2451.1800324853953</v>
      </c>
      <c r="BC28" s="344">
        <v>2686.101437594431</v>
      </c>
      <c r="BD28" s="344">
        <v>3215.1264048626899</v>
      </c>
      <c r="BE28" s="344">
        <v>2831.90880575243</v>
      </c>
      <c r="BF28" s="344">
        <v>3651.3690807337439</v>
      </c>
      <c r="BG28" s="344">
        <v>3773.3017744247759</v>
      </c>
      <c r="BH28" s="344">
        <v>2047.4312346152394</v>
      </c>
      <c r="BI28" s="344">
        <v>2797.0265299063185</v>
      </c>
      <c r="BJ28" s="344">
        <v>2292.0040859356259</v>
      </c>
      <c r="BK28" s="344">
        <v>1857.0154919257989</v>
      </c>
      <c r="BL28" s="344">
        <v>1622.8078443702425</v>
      </c>
      <c r="BM28" s="344">
        <v>1303.6623872097659</v>
      </c>
      <c r="BN28" s="344">
        <v>452.41768936259768</v>
      </c>
      <c r="BO28" s="344">
        <v>416.98250165539719</v>
      </c>
      <c r="BP28" s="344">
        <v>399.07306868304033</v>
      </c>
      <c r="BQ28" s="344">
        <v>-111.53861029262352</v>
      </c>
      <c r="BR28" s="344">
        <v>355.39736293284778</v>
      </c>
      <c r="BS28" s="344">
        <v>485.0141064951161</v>
      </c>
      <c r="BT28" s="344">
        <v>167.81152176086391</v>
      </c>
      <c r="BU28" s="344">
        <v>615.91986219449825</v>
      </c>
      <c r="BV28" s="344">
        <v>250.74880286597264</v>
      </c>
      <c r="BW28" s="344">
        <v>1232.8462929626251</v>
      </c>
      <c r="BX28" s="344">
        <v>1299.1061334786991</v>
      </c>
      <c r="BY28" s="344">
        <v>479.56956081147149</v>
      </c>
      <c r="BZ28" s="344">
        <v>1603.8563080653325</v>
      </c>
      <c r="CA28" s="344">
        <v>888.14658362375303</v>
      </c>
      <c r="CB28" s="344">
        <v>766.51829718855856</v>
      </c>
      <c r="CC28" s="344">
        <v>1221.5516004483713</v>
      </c>
      <c r="CD28" s="344">
        <v>1529.2047735932217</v>
      </c>
      <c r="CE28" s="344">
        <v>1814.0209192761495</v>
      </c>
      <c r="CF28" s="344">
        <v>2114.8937590578917</v>
      </c>
      <c r="CG28" s="344">
        <v>1322.4265976757652</v>
      </c>
      <c r="CH28" s="344">
        <v>1030.0851851816783</v>
      </c>
      <c r="CI28" s="344">
        <v>781.91923758447979</v>
      </c>
      <c r="CJ28" s="344">
        <v>774.92858415386945</v>
      </c>
      <c r="CK28" s="344">
        <v>1399.2315517069153</v>
      </c>
      <c r="CL28" s="344">
        <v>628.63685518937427</v>
      </c>
      <c r="CM28" s="344">
        <v>1604.6249099830038</v>
      </c>
      <c r="CN28" s="344">
        <v>1243.2153047121219</v>
      </c>
      <c r="CO28" s="344">
        <v>1550.0507136214028</v>
      </c>
      <c r="CP28" s="344">
        <v>1618.623397580237</v>
      </c>
      <c r="CQ28" s="344">
        <v>1766.1372955990441</v>
      </c>
      <c r="CR28" s="344">
        <v>1357.3218112145273</v>
      </c>
      <c r="CS28" s="344">
        <v>1582.8947007795612</v>
      </c>
      <c r="CT28" s="344">
        <v>1494.0864228114203</v>
      </c>
      <c r="CU28" s="344">
        <v>1549.358670279843</v>
      </c>
      <c r="CV28" s="344">
        <v>1116.4723302074726</v>
      </c>
      <c r="CW28" s="344">
        <v>1567.452186862306</v>
      </c>
      <c r="CX28" s="344">
        <v>1393.2877214599771</v>
      </c>
      <c r="CY28" s="344">
        <v>538.50085783110796</v>
      </c>
      <c r="CZ28" s="54">
        <v>-9.6067073821999429</v>
      </c>
      <c r="DA28" s="344">
        <v>101.00486522540285</v>
      </c>
      <c r="DB28" s="344">
        <v>109.02794136972034</v>
      </c>
      <c r="DC28" s="344">
        <v>487.97298863858771</v>
      </c>
      <c r="DD28" s="344">
        <v>-227.71391212630738</v>
      </c>
      <c r="DE28" s="344">
        <v>371.19757319463702</v>
      </c>
      <c r="DF28" s="344">
        <v>362.48255347802808</v>
      </c>
      <c r="DG28" s="344">
        <v>1499.6840165096401</v>
      </c>
      <c r="DH28" s="344">
        <v>1379.7020154870186</v>
      </c>
      <c r="DI28" s="344">
        <v>1643.7113525264635</v>
      </c>
      <c r="DJ28" s="344">
        <v>1621.4999616540174</v>
      </c>
      <c r="DK28" s="344">
        <v>960.68028298398769</v>
      </c>
      <c r="DL28" s="344">
        <v>653.85353539391804</v>
      </c>
      <c r="DM28" s="57">
        <v>464.1259108743015</v>
      </c>
      <c r="DN28" s="57">
        <v>150.49569087564703</v>
      </c>
      <c r="DO28" s="57">
        <v>473.54089419435849</v>
      </c>
      <c r="DP28" s="57">
        <v>699.18077967790259</v>
      </c>
      <c r="DQ28" s="57">
        <v>703.83876982292406</v>
      </c>
      <c r="DR28" s="57">
        <v>297.1080395576875</v>
      </c>
      <c r="DS28" s="57">
        <v>56.018029471633326</v>
      </c>
      <c r="DT28" s="57">
        <v>399.86685444837474</v>
      </c>
      <c r="DU28" s="57">
        <v>-46.96406921894993</v>
      </c>
      <c r="DV28" s="57">
        <v>316.91207456485995</v>
      </c>
      <c r="DW28" s="57">
        <v>360.26559506932426</v>
      </c>
      <c r="DX28" s="57">
        <v>523.86818232713915</v>
      </c>
      <c r="DY28" s="57">
        <v>225.86694268322049</v>
      </c>
      <c r="DZ28" s="57">
        <v>-37.402669614601791</v>
      </c>
      <c r="EA28" s="57">
        <v>623.19743844480615</v>
      </c>
      <c r="EB28" s="57">
        <v>2.9931114466073723</v>
      </c>
      <c r="EC28" s="57">
        <v>52.997417706490069</v>
      </c>
      <c r="ED28" s="57">
        <v>-804.58582635706728</v>
      </c>
      <c r="EE28" s="57">
        <v>-441.06298519801567</v>
      </c>
      <c r="EF28" s="57">
        <v>-54.114858346108804</v>
      </c>
      <c r="EG28" s="57">
        <v>-47.099588797068009</v>
      </c>
      <c r="EH28" s="57">
        <v>520.92524386903335</v>
      </c>
      <c r="EI28" s="57">
        <v>486.03818419233369</v>
      </c>
      <c r="EJ28" s="57">
        <v>-818.50022443077194</v>
      </c>
      <c r="EK28" s="57">
        <v>229.5871172511138</v>
      </c>
      <c r="EL28" s="354">
        <v>-8.247071295951514</v>
      </c>
      <c r="EM28" s="57">
        <v>632.38852124860671</v>
      </c>
      <c r="EN28" s="57">
        <v>73.248540226484238</v>
      </c>
      <c r="EO28" s="57">
        <v>437.0922530782438</v>
      </c>
      <c r="EP28" s="57">
        <v>-116.94825005005191</v>
      </c>
      <c r="EQ28" s="57">
        <v>-167.47572384274719</v>
      </c>
      <c r="ER28" s="57">
        <v>-419.4052097446845</v>
      </c>
      <c r="ES28" s="57">
        <v>-36.321650193910045</v>
      </c>
      <c r="ET28" s="57">
        <v>-393.82587682171322</v>
      </c>
      <c r="EU28" s="57">
        <v>104.06160553177085</v>
      </c>
      <c r="EV28" s="57">
        <v>-1149.8555053027628</v>
      </c>
      <c r="EW28" s="57">
        <v>-48.621021811083324</v>
      </c>
      <c r="EX28" s="57">
        <v>607.93148594018396</v>
      </c>
      <c r="EY28" s="57">
        <v>599.19753685136664</v>
      </c>
      <c r="EZ28" s="57">
        <v>235.10041177171792</v>
      </c>
      <c r="FA28" s="57">
        <v>-58.913761896872984</v>
      </c>
      <c r="FB28" s="57">
        <v>-638.48051590507202</v>
      </c>
      <c r="FC28" s="57">
        <v>-1192.4049727897586</v>
      </c>
      <c r="FD28" s="57">
        <v>-333.13004635561265</v>
      </c>
      <c r="FE28" s="57">
        <v>-636.31619345759862</v>
      </c>
      <c r="FF28" s="57">
        <v>-977.62882051066038</v>
      </c>
      <c r="FG28" s="57">
        <v>-285.66476166537677</v>
      </c>
      <c r="FH28" s="57">
        <v>-297.92367035150642</v>
      </c>
      <c r="FI28" s="57">
        <v>223.43589586773618</v>
      </c>
      <c r="FJ28" s="57">
        <v>263.16141437533605</v>
      </c>
      <c r="FK28" s="57">
        <v>460.25050369246094</v>
      </c>
      <c r="FL28" s="57">
        <v>-446.19385676003998</v>
      </c>
      <c r="FM28" s="57">
        <v>-176.49256416502067</v>
      </c>
      <c r="FN28" s="57">
        <v>68.812214125786227</v>
      </c>
      <c r="FO28" s="57">
        <v>-1138.996675658708</v>
      </c>
      <c r="FP28" s="57">
        <v>-548.47465794601715</v>
      </c>
      <c r="FQ28" s="57">
        <v>-618.55670330382873</v>
      </c>
      <c r="FR28" s="57">
        <v>-297.58017758558196</v>
      </c>
      <c r="FS28" s="57">
        <v>40.723665301477695</v>
      </c>
      <c r="FT28" s="57">
        <v>-1106.4286728647373</v>
      </c>
      <c r="FU28" s="57">
        <v>-566.96816641949044</v>
      </c>
      <c r="FV28" s="57">
        <v>32.952154554523929</v>
      </c>
      <c r="FW28" s="57">
        <v>424.69833699346731</v>
      </c>
      <c r="FX28" s="57">
        <v>99.065074003274106</v>
      </c>
      <c r="FY28" s="57">
        <v>-157.9513401196773</v>
      </c>
      <c r="FZ28" s="57">
        <v>-1045.9016232902015</v>
      </c>
      <c r="GA28" s="57">
        <v>-833.96327353734523</v>
      </c>
      <c r="GB28" s="57">
        <v>81.018019423822352</v>
      </c>
      <c r="GC28" s="57">
        <v>197.85947975343282</v>
      </c>
      <c r="GD28" s="57">
        <v>-284.9871952976581</v>
      </c>
      <c r="GE28" s="57">
        <v>-182.46290018515742</v>
      </c>
      <c r="GF28" s="57">
        <v>-817.6136399172226</v>
      </c>
      <c r="GG28" s="57">
        <v>-198.1543420172834</v>
      </c>
      <c r="GH28" s="57">
        <v>114.71294500755249</v>
      </c>
      <c r="GI28" s="57">
        <v>273.34248292040076</v>
      </c>
      <c r="GJ28" s="57">
        <v>-1413.887499296879</v>
      </c>
      <c r="GK28" s="57">
        <v>-570.77996252938772</v>
      </c>
      <c r="GL28" s="57">
        <v>-391.60574395008445</v>
      </c>
      <c r="GM28" s="57">
        <v>348.36597665088721</v>
      </c>
      <c r="GN28" s="57">
        <v>-85.013958165529175</v>
      </c>
      <c r="GO28" s="57">
        <v>342.63186234695394</v>
      </c>
      <c r="GP28" s="57">
        <v>-27.477809438327768</v>
      </c>
      <c r="GQ28" s="57">
        <v>-628.9180608043547</v>
      </c>
      <c r="GR28" s="57">
        <v>-90.307578370049043</v>
      </c>
      <c r="GS28" s="57">
        <v>-910.59288007231658</v>
      </c>
      <c r="GT28" s="57">
        <v>-593.72583344409168</v>
      </c>
      <c r="GU28" s="57">
        <v>369.50239340858559</v>
      </c>
      <c r="GV28" s="57">
        <v>384.10487489066907</v>
      </c>
      <c r="GW28" s="57">
        <v>393.66807311649029</v>
      </c>
      <c r="GX28" s="57">
        <v>569.40213766352372</v>
      </c>
      <c r="GY28" s="57">
        <v>510.79226260580367</v>
      </c>
      <c r="GZ28" s="57">
        <v>400.20522882161788</v>
      </c>
      <c r="HA28" s="57">
        <v>2031.2167766987268</v>
      </c>
      <c r="HB28" s="57">
        <v>882.01668547636302</v>
      </c>
      <c r="HC28" s="57">
        <v>1010.626593513166</v>
      </c>
      <c r="HD28" s="57">
        <v>897.81804972937232</v>
      </c>
    </row>
    <row r="29" spans="1:212" ht="12" x14ac:dyDescent="0.25">
      <c r="A29" s="362" t="s">
        <v>11</v>
      </c>
      <c r="B29" s="356" t="s">
        <v>21</v>
      </c>
      <c r="F29" s="344">
        <v>706.12831200000005</v>
      </c>
      <c r="G29" s="344">
        <v>702.446462</v>
      </c>
      <c r="H29" s="344">
        <v>837.43135199999995</v>
      </c>
      <c r="I29" s="344">
        <v>691.75015399999995</v>
      </c>
      <c r="J29" s="344">
        <v>663.61406399999998</v>
      </c>
      <c r="K29" s="344">
        <v>678.26397199999997</v>
      </c>
      <c r="L29" s="344">
        <v>668.855321</v>
      </c>
      <c r="M29" s="344">
        <v>659.34956399999999</v>
      </c>
      <c r="N29" s="344">
        <v>667.65501700000004</v>
      </c>
      <c r="O29" s="344">
        <v>652.78071499999999</v>
      </c>
      <c r="P29" s="344">
        <v>783.21427400000005</v>
      </c>
      <c r="Q29" s="344">
        <v>666.33163133882101</v>
      </c>
      <c r="R29" s="344">
        <v>651.90692496421605</v>
      </c>
      <c r="S29" s="344">
        <v>774.03704156669119</v>
      </c>
      <c r="T29" s="344">
        <v>645.03339700000004</v>
      </c>
      <c r="U29" s="344">
        <v>375.99245999999999</v>
      </c>
      <c r="V29" s="344">
        <v>119.540223</v>
      </c>
      <c r="W29" s="344">
        <v>114.68377671772522</v>
      </c>
      <c r="X29" s="344">
        <v>119.91613829741388</v>
      </c>
      <c r="Y29" s="344">
        <v>120.32797450194818</v>
      </c>
      <c r="Z29" s="344">
        <v>121.03731673202802</v>
      </c>
      <c r="AA29" s="344">
        <v>118.10946138619332</v>
      </c>
      <c r="AB29" s="344">
        <v>118.32651378282603</v>
      </c>
      <c r="AC29" s="344">
        <v>118.59110445368989</v>
      </c>
      <c r="AD29" s="344">
        <v>118.22691999348997</v>
      </c>
      <c r="AE29" s="344">
        <v>119.9807618063822</v>
      </c>
      <c r="AF29" s="344">
        <v>190.5096139004651</v>
      </c>
      <c r="AG29" s="344">
        <v>237.88672914192418</v>
      </c>
      <c r="AH29" s="344">
        <v>174.01874953398658</v>
      </c>
      <c r="AI29" s="344">
        <v>111.6113618930508</v>
      </c>
      <c r="AJ29" s="344">
        <v>228.93618712364974</v>
      </c>
      <c r="AK29" s="344">
        <v>128.41513421288261</v>
      </c>
      <c r="AL29" s="344">
        <v>119.4299672867776</v>
      </c>
      <c r="AM29" s="344">
        <v>119.06609818004829</v>
      </c>
      <c r="AN29" s="344">
        <v>111.81252340738054</v>
      </c>
      <c r="AO29" s="344">
        <v>112.62975463377289</v>
      </c>
      <c r="AP29" s="344">
        <v>117.15169714137743</v>
      </c>
      <c r="AQ29" s="344">
        <v>119.9087391027775</v>
      </c>
      <c r="AR29" s="344">
        <v>115.43392377331958</v>
      </c>
      <c r="AS29" s="344">
        <v>307.62685928612581</v>
      </c>
      <c r="AT29" s="344">
        <v>709.38491684556334</v>
      </c>
      <c r="AU29" s="344">
        <v>262.91992135788649</v>
      </c>
      <c r="AV29" s="344">
        <v>118.3494853215892</v>
      </c>
      <c r="AW29" s="344">
        <v>125.53949436872463</v>
      </c>
      <c r="AX29" s="344">
        <v>109.33714352671026</v>
      </c>
      <c r="AY29" s="344">
        <v>120.21472390520655</v>
      </c>
      <c r="AZ29" s="344">
        <v>130.08080283168076</v>
      </c>
      <c r="BA29" s="344">
        <v>134.45888871745183</v>
      </c>
      <c r="BB29" s="344">
        <v>140.33011028101359</v>
      </c>
      <c r="BC29" s="344">
        <v>144.47413609046504</v>
      </c>
      <c r="BD29" s="344">
        <v>119.33855352597992</v>
      </c>
      <c r="BE29" s="344">
        <v>127.18341622911424</v>
      </c>
      <c r="BF29" s="344">
        <v>115.60693057106072</v>
      </c>
      <c r="BG29" s="344">
        <v>142.00219825848382</v>
      </c>
      <c r="BH29" s="344">
        <v>120.2628906947252</v>
      </c>
      <c r="BI29" s="344">
        <v>179.7729365228229</v>
      </c>
      <c r="BJ29" s="344">
        <v>184.11493828026425</v>
      </c>
      <c r="BK29" s="344">
        <v>180.46975124371644</v>
      </c>
      <c r="BL29" s="344">
        <v>178.0356293041373</v>
      </c>
      <c r="BM29" s="344">
        <v>179.68627867492867</v>
      </c>
      <c r="BN29" s="344">
        <v>180.70441113758713</v>
      </c>
      <c r="BO29" s="344">
        <v>183.81718597650473</v>
      </c>
      <c r="BP29" s="344">
        <v>191.79236002379042</v>
      </c>
      <c r="BQ29" s="344">
        <v>192.78266812236404</v>
      </c>
      <c r="BR29" s="344">
        <v>243.34594591653141</v>
      </c>
      <c r="BS29" s="344">
        <v>209.06692325510681</v>
      </c>
      <c r="BT29" s="344">
        <v>214.5181552483663</v>
      </c>
      <c r="BU29" s="344">
        <v>206.21991728168416</v>
      </c>
      <c r="BV29" s="344">
        <v>199.72423989447984</v>
      </c>
      <c r="BW29" s="344">
        <v>232.86938198676341</v>
      </c>
      <c r="BX29" s="344">
        <v>221.13286538624703</v>
      </c>
      <c r="BY29" s="344">
        <v>220.81180195123116</v>
      </c>
      <c r="BZ29" s="344">
        <v>199.86731052017365</v>
      </c>
      <c r="CA29" s="344">
        <v>205.86342392128569</v>
      </c>
      <c r="CB29" s="344">
        <v>198.46044804649722</v>
      </c>
      <c r="CC29" s="344">
        <v>204.29378649755034</v>
      </c>
      <c r="CD29" s="344">
        <v>204.38390570356179</v>
      </c>
      <c r="CE29" s="344">
        <v>247.47018038638919</v>
      </c>
      <c r="CF29" s="344">
        <v>191.2353984870056</v>
      </c>
      <c r="CG29" s="344">
        <v>192.48214059363301</v>
      </c>
      <c r="CH29" s="344">
        <v>198.73129145713051</v>
      </c>
      <c r="CI29" s="344">
        <v>252.50159765980698</v>
      </c>
      <c r="CJ29" s="344">
        <v>186.42259884338708</v>
      </c>
      <c r="CK29" s="344">
        <v>208.928968109625</v>
      </c>
      <c r="CL29" s="344">
        <v>187.99577790299145</v>
      </c>
      <c r="CM29" s="344">
        <v>194.36676099072403</v>
      </c>
      <c r="CN29" s="344">
        <v>166.09852251770724</v>
      </c>
      <c r="CO29" s="344">
        <v>161.30986072752162</v>
      </c>
      <c r="CP29" s="344">
        <v>117.34273308370229</v>
      </c>
      <c r="CQ29" s="344">
        <v>275.20658804790673</v>
      </c>
      <c r="CR29" s="344">
        <v>164.36175187140165</v>
      </c>
      <c r="CS29" s="344">
        <v>173.01519949740751</v>
      </c>
      <c r="CT29" s="344">
        <v>161.88523460122641</v>
      </c>
      <c r="CU29" s="344">
        <v>158.97623466513602</v>
      </c>
      <c r="CV29" s="344">
        <v>163.39638322054779</v>
      </c>
      <c r="CW29" s="344">
        <v>159.96509028555195</v>
      </c>
      <c r="CX29" s="344">
        <v>156.41659019637027</v>
      </c>
      <c r="CY29" s="344">
        <v>226.84778764148112</v>
      </c>
      <c r="CZ29" s="54">
        <v>223.33658260455786</v>
      </c>
      <c r="DA29" s="344">
        <v>191.95297688449415</v>
      </c>
      <c r="DB29" s="344">
        <v>169.12888647252754</v>
      </c>
      <c r="DC29" s="344">
        <v>235.2944626327758</v>
      </c>
      <c r="DD29" s="344">
        <v>179.32277877861077</v>
      </c>
      <c r="DE29" s="344">
        <v>164.93018713243922</v>
      </c>
      <c r="DF29" s="344">
        <v>1121.0642053734148</v>
      </c>
      <c r="DG29" s="344">
        <v>1739.9145706150646</v>
      </c>
      <c r="DH29" s="344">
        <v>1968.5938071230828</v>
      </c>
      <c r="DI29" s="344">
        <v>1626.9177766290964</v>
      </c>
      <c r="DJ29" s="344">
        <v>1708.4429651965174</v>
      </c>
      <c r="DK29" s="344">
        <v>1430.2657396285613</v>
      </c>
      <c r="DL29" s="344">
        <v>1352.699570082169</v>
      </c>
      <c r="DM29" s="57">
        <v>752.19284580230465</v>
      </c>
      <c r="DN29" s="57">
        <v>677.37677550525143</v>
      </c>
      <c r="DO29" s="57">
        <v>598.56521390168189</v>
      </c>
      <c r="DP29" s="57">
        <v>544.18884480322447</v>
      </c>
      <c r="DQ29" s="57">
        <v>563.15421347934398</v>
      </c>
      <c r="DR29" s="57">
        <v>460.39071716665603</v>
      </c>
      <c r="DS29" s="57">
        <v>433.03132823057507</v>
      </c>
      <c r="DT29" s="57">
        <v>456.62062948620644</v>
      </c>
      <c r="DU29" s="57">
        <v>414.10166540937269</v>
      </c>
      <c r="DV29" s="57">
        <v>538.45481689810561</v>
      </c>
      <c r="DW29" s="57">
        <v>530.31478225790511</v>
      </c>
      <c r="DX29" s="57">
        <v>565.22506788849978</v>
      </c>
      <c r="DY29" s="57">
        <v>511.43483625503239</v>
      </c>
      <c r="DZ29" s="57">
        <v>643.31159147189999</v>
      </c>
      <c r="EA29" s="57">
        <v>535.0370384736193</v>
      </c>
      <c r="EB29" s="57">
        <v>511.87135323472586</v>
      </c>
      <c r="EC29" s="57">
        <v>572.89925837444525</v>
      </c>
      <c r="ED29" s="57">
        <v>404.53461238297547</v>
      </c>
      <c r="EE29" s="57">
        <v>420.93086574748071</v>
      </c>
      <c r="EF29" s="57">
        <v>580.37554439100916</v>
      </c>
      <c r="EG29" s="57">
        <v>447.70529953943827</v>
      </c>
      <c r="EH29" s="57">
        <v>522.88566964366805</v>
      </c>
      <c r="EI29" s="57">
        <v>474.33620217178105</v>
      </c>
      <c r="EJ29" s="57">
        <v>599.10191919840634</v>
      </c>
      <c r="EK29" s="57">
        <v>484.25619892223892</v>
      </c>
      <c r="EL29" s="354">
        <v>372.09978057619895</v>
      </c>
      <c r="EM29" s="57">
        <v>476.14625172581708</v>
      </c>
      <c r="EN29" s="57">
        <v>594.2958771271509</v>
      </c>
      <c r="EO29" s="57">
        <v>737.84983038184362</v>
      </c>
      <c r="EP29" s="57">
        <v>327.05839887799931</v>
      </c>
      <c r="EQ29" s="57">
        <v>222.72524587235338</v>
      </c>
      <c r="ER29" s="57">
        <v>405.95922370954497</v>
      </c>
      <c r="ES29" s="57">
        <v>423.71235822623561</v>
      </c>
      <c r="ET29" s="57">
        <v>331.99101611927028</v>
      </c>
      <c r="EU29" s="57">
        <v>511.81332696773495</v>
      </c>
      <c r="EV29" s="57">
        <v>383.8159818476019</v>
      </c>
      <c r="EW29" s="57">
        <v>610.46614828213478</v>
      </c>
      <c r="EX29" s="57">
        <v>626.59043518983981</v>
      </c>
      <c r="EY29" s="57">
        <v>587.20764601974804</v>
      </c>
      <c r="EZ29" s="57">
        <v>503.11936505775367</v>
      </c>
      <c r="FA29" s="57">
        <v>672.58924799583599</v>
      </c>
      <c r="FB29" s="57">
        <v>446.83858492419472</v>
      </c>
      <c r="FC29" s="57">
        <v>302.26147551046199</v>
      </c>
      <c r="FD29" s="57">
        <v>1097.9353625616507</v>
      </c>
      <c r="FE29" s="57">
        <v>589.68720235777471</v>
      </c>
      <c r="FF29" s="57">
        <v>545.28300041218074</v>
      </c>
      <c r="FG29" s="57">
        <v>617.36373939320731</v>
      </c>
      <c r="FH29" s="57">
        <v>308.12444238962615</v>
      </c>
      <c r="FI29" s="57">
        <v>356.74818239231598</v>
      </c>
      <c r="FJ29" s="57">
        <v>652.69904723311345</v>
      </c>
      <c r="FK29" s="57">
        <v>239.88599892371334</v>
      </c>
      <c r="FL29" s="57">
        <v>397.49588306412562</v>
      </c>
      <c r="FM29" s="57">
        <v>616.79710087419267</v>
      </c>
      <c r="FN29" s="57">
        <v>323.05549074683518</v>
      </c>
      <c r="FO29" s="57">
        <v>208.19734545007043</v>
      </c>
      <c r="FP29" s="57">
        <v>572.44483267228293</v>
      </c>
      <c r="FQ29" s="57">
        <v>226.94403746668024</v>
      </c>
      <c r="FR29" s="57">
        <v>223.93196635609002</v>
      </c>
      <c r="FS29" s="57">
        <v>588.50961347951647</v>
      </c>
      <c r="FT29" s="57">
        <v>204.42260251028304</v>
      </c>
      <c r="FU29" s="57">
        <v>264.48430544717053</v>
      </c>
      <c r="FV29" s="57">
        <v>406.10646223397936</v>
      </c>
      <c r="FW29" s="57">
        <v>348.64159748344838</v>
      </c>
      <c r="FX29" s="57">
        <v>394.95323791108478</v>
      </c>
      <c r="FY29" s="57">
        <v>336.1874931238363</v>
      </c>
      <c r="FZ29" s="57">
        <v>259.38754143892317</v>
      </c>
      <c r="GA29" s="57">
        <v>331.71589492090504</v>
      </c>
      <c r="GB29" s="57">
        <v>364.56612193308996</v>
      </c>
      <c r="GC29" s="57">
        <v>423.25042202020273</v>
      </c>
      <c r="GD29" s="57">
        <v>278.71743828335786</v>
      </c>
      <c r="GE29" s="57">
        <v>544.41999041212671</v>
      </c>
      <c r="GF29" s="57">
        <v>419.33605533708368</v>
      </c>
      <c r="GG29" s="57">
        <v>286.80776912036038</v>
      </c>
      <c r="GH29" s="57">
        <v>337.6173845892402</v>
      </c>
      <c r="GI29" s="57">
        <v>150.22536117661809</v>
      </c>
      <c r="GJ29" s="57">
        <v>204.9783513319295</v>
      </c>
      <c r="GK29" s="57">
        <v>419.79630560704373</v>
      </c>
      <c r="GL29" s="57">
        <v>355.54423777136685</v>
      </c>
      <c r="GM29" s="57">
        <v>408.21430890118415</v>
      </c>
      <c r="GN29" s="57">
        <v>369.66175455888697</v>
      </c>
      <c r="GO29" s="57">
        <v>320.11090835874734</v>
      </c>
      <c r="GP29" s="57">
        <v>215.05603339558806</v>
      </c>
      <c r="GQ29" s="57">
        <v>307.69354722315063</v>
      </c>
      <c r="GR29" s="57">
        <v>282.77929943660774</v>
      </c>
      <c r="GS29" s="57">
        <v>284.21999265296955</v>
      </c>
      <c r="GT29" s="57">
        <v>333.97310044091057</v>
      </c>
      <c r="GU29" s="57">
        <v>377.37973880810881</v>
      </c>
      <c r="GV29" s="57">
        <v>260.1582193855466</v>
      </c>
      <c r="GW29" s="57">
        <v>299.60509702259753</v>
      </c>
      <c r="GX29" s="57">
        <v>450.00287604523515</v>
      </c>
      <c r="GY29" s="57">
        <v>260.02199726393962</v>
      </c>
      <c r="GZ29" s="57">
        <v>383.22055688677176</v>
      </c>
      <c r="HA29" s="57">
        <v>2016.5255826150055</v>
      </c>
      <c r="HB29" s="57">
        <v>867.63752620630339</v>
      </c>
      <c r="HC29" s="57">
        <v>998.59462310163497</v>
      </c>
      <c r="HD29" s="57">
        <v>883.63355004281368</v>
      </c>
    </row>
    <row r="30" spans="1:212" ht="12" x14ac:dyDescent="0.25">
      <c r="A30" s="362" t="s">
        <v>13</v>
      </c>
      <c r="B30" s="356" t="s">
        <v>22</v>
      </c>
      <c r="F30" s="344">
        <v>204.97910999999999</v>
      </c>
      <c r="G30" s="344">
        <v>763.52684699999998</v>
      </c>
      <c r="H30" s="344">
        <v>122.23538000000001</v>
      </c>
      <c r="I30" s="344">
        <v>164.846723</v>
      </c>
      <c r="J30" s="344">
        <v>148.85643400000001</v>
      </c>
      <c r="K30" s="344">
        <v>688.395442</v>
      </c>
      <c r="L30" s="344">
        <v>312.42286100000001</v>
      </c>
      <c r="M30" s="344">
        <v>213.08722499999999</v>
      </c>
      <c r="N30" s="344">
        <v>145.58258900000001</v>
      </c>
      <c r="O30" s="344">
        <v>682.95614999999998</v>
      </c>
      <c r="P30" s="344">
        <v>519.59694100000002</v>
      </c>
      <c r="Q30" s="344">
        <v>1208.380733</v>
      </c>
      <c r="R30" s="344">
        <v>393.53247139999996</v>
      </c>
      <c r="S30" s="344">
        <v>728.81242999999995</v>
      </c>
      <c r="T30" s="344">
        <v>862.56318299999998</v>
      </c>
      <c r="U30" s="344">
        <v>648.58824500000003</v>
      </c>
      <c r="V30" s="344">
        <v>979.89998700000001</v>
      </c>
      <c r="W30" s="344">
        <v>820.03603699999996</v>
      </c>
      <c r="X30" s="344">
        <v>904.1212299</v>
      </c>
      <c r="Y30" s="344">
        <v>190.4097955</v>
      </c>
      <c r="Z30" s="344">
        <v>558.00550779999992</v>
      </c>
      <c r="AA30" s="344">
        <v>618.26339900000005</v>
      </c>
      <c r="AB30" s="344">
        <v>766.32736899999998</v>
      </c>
      <c r="AC30" s="344">
        <v>1400.7128082000002</v>
      </c>
      <c r="AD30" s="344">
        <v>448.79215900000003</v>
      </c>
      <c r="AE30" s="344">
        <v>475.58295399999997</v>
      </c>
      <c r="AF30" s="344">
        <v>1067.9846531000001</v>
      </c>
      <c r="AG30" s="344">
        <v>996.54543309999997</v>
      </c>
      <c r="AH30" s="344">
        <v>842.43060329999992</v>
      </c>
      <c r="AI30" s="344">
        <v>1023.756347</v>
      </c>
      <c r="AJ30" s="344">
        <v>345.2590950370801</v>
      </c>
      <c r="AK30" s="344">
        <v>281.53943678955</v>
      </c>
      <c r="AL30" s="344">
        <v>1012.942885030077</v>
      </c>
      <c r="AM30" s="344">
        <v>809.0999380387932</v>
      </c>
      <c r="AN30" s="344">
        <v>1168.5240520694708</v>
      </c>
      <c r="AO30" s="344">
        <v>1220.498656832026</v>
      </c>
      <c r="AP30" s="344">
        <v>1157.9753446485979</v>
      </c>
      <c r="AQ30" s="344">
        <v>1931.621648334549</v>
      </c>
      <c r="AR30" s="344">
        <v>1112.7601462054529</v>
      </c>
      <c r="AS30" s="344">
        <v>887.72625345979418</v>
      </c>
      <c r="AT30" s="344">
        <v>985.65539178912366</v>
      </c>
      <c r="AU30" s="344">
        <v>131.53391180241232</v>
      </c>
      <c r="AV30" s="344">
        <v>6.2056230377580004</v>
      </c>
      <c r="AW30" s="344">
        <v>179.26630971853001</v>
      </c>
      <c r="AX30" s="344">
        <v>322.47118150644798</v>
      </c>
      <c r="AY30" s="344">
        <v>260.24439050323497</v>
      </c>
      <c r="AZ30" s="344">
        <v>241.012477614407</v>
      </c>
      <c r="BA30" s="344">
        <v>250.51858058864599</v>
      </c>
      <c r="BB30" s="344">
        <v>162.9082961124</v>
      </c>
      <c r="BC30" s="344">
        <v>285.51936812131311</v>
      </c>
      <c r="BD30" s="344">
        <v>499.02302721231399</v>
      </c>
      <c r="BE30" s="344">
        <v>275.49181318661948</v>
      </c>
      <c r="BF30" s="344">
        <v>602.99745923949695</v>
      </c>
      <c r="BG30" s="344">
        <v>503.74675042596527</v>
      </c>
      <c r="BH30" s="344">
        <v>939.71607561489282</v>
      </c>
      <c r="BI30" s="344">
        <v>781.39215561020421</v>
      </c>
      <c r="BJ30" s="344">
        <v>826.3760171584845</v>
      </c>
      <c r="BK30" s="344">
        <v>684.54491846336509</v>
      </c>
      <c r="BL30" s="344">
        <v>338.94499286910184</v>
      </c>
      <c r="BM30" s="344">
        <v>273.16487982396245</v>
      </c>
      <c r="BN30" s="344">
        <v>152.21910159414134</v>
      </c>
      <c r="BO30" s="344">
        <v>1.9246234474513606</v>
      </c>
      <c r="BP30" s="344">
        <v>3.2483712850730786</v>
      </c>
      <c r="BQ30" s="344">
        <v>2.8783895339226011</v>
      </c>
      <c r="BR30" s="344">
        <v>135.2517709764868</v>
      </c>
      <c r="BS30" s="344">
        <v>2.6888830271079551</v>
      </c>
      <c r="BT30" s="344">
        <v>1.9992653000570877</v>
      </c>
      <c r="BU30" s="344">
        <v>506.41035333589684</v>
      </c>
      <c r="BV30" s="344">
        <v>2.9186990664796055</v>
      </c>
      <c r="BW30" s="344">
        <v>399.81171936859147</v>
      </c>
      <c r="BX30" s="344">
        <v>106.1026066439203</v>
      </c>
      <c r="BY30" s="344">
        <v>258.82788725290368</v>
      </c>
      <c r="BZ30" s="344">
        <v>675.41698036245884</v>
      </c>
      <c r="CA30" s="344">
        <v>155.66918268081409</v>
      </c>
      <c r="CB30" s="344">
        <v>462.09679191469206</v>
      </c>
      <c r="CC30" s="344">
        <v>249.27678937341969</v>
      </c>
      <c r="CD30" s="344">
        <v>641.00862666432863</v>
      </c>
      <c r="CE30" s="344">
        <v>358.57522150970351</v>
      </c>
      <c r="CF30" s="344">
        <v>16.96310909053059</v>
      </c>
      <c r="CG30" s="344">
        <v>3.8014894155113454</v>
      </c>
      <c r="CH30" s="344">
        <v>3.1612249052643135</v>
      </c>
      <c r="CI30" s="344">
        <v>4.2069506156749181</v>
      </c>
      <c r="CJ30" s="344">
        <v>442.08193061111467</v>
      </c>
      <c r="CK30" s="344">
        <v>256.61416692548005</v>
      </c>
      <c r="CL30" s="344">
        <v>2.2917499149348504</v>
      </c>
      <c r="CM30" s="344">
        <v>3.7267537595599003</v>
      </c>
      <c r="CN30" s="344">
        <v>2.6863656031981331</v>
      </c>
      <c r="CO30" s="344">
        <v>9.5951983917365187</v>
      </c>
      <c r="CP30" s="344">
        <v>259.30801544725909</v>
      </c>
      <c r="CQ30" s="344">
        <v>0.95240656360225628</v>
      </c>
      <c r="CR30" s="344">
        <v>424.86365157403259</v>
      </c>
      <c r="CS30" s="344">
        <v>7.3988250000000004</v>
      </c>
      <c r="CT30" s="344">
        <v>251.41368713000003</v>
      </c>
      <c r="CU30" s="344">
        <v>289.74459388259345</v>
      </c>
      <c r="CV30" s="344">
        <v>1.5205024999999999</v>
      </c>
      <c r="CW30" s="344">
        <v>0.85271200000000003</v>
      </c>
      <c r="CX30" s="344">
        <v>259.78600633958189</v>
      </c>
      <c r="CY30" s="344">
        <v>191.76634699999997</v>
      </c>
      <c r="CZ30" s="54">
        <v>116.96960009999999</v>
      </c>
      <c r="DA30" s="344">
        <v>252.749628</v>
      </c>
      <c r="DB30" s="344">
        <v>133.83479999999997</v>
      </c>
      <c r="DC30" s="344">
        <v>145.70008909999999</v>
      </c>
      <c r="DD30" s="344">
        <v>60.476672999999991</v>
      </c>
      <c r="DE30" s="344">
        <v>101.203354</v>
      </c>
      <c r="DF30" s="344">
        <v>43.840233600000005</v>
      </c>
      <c r="DG30" s="344">
        <v>11.085486400000001</v>
      </c>
      <c r="DH30" s="344">
        <v>21.291123899999999</v>
      </c>
      <c r="DI30" s="344">
        <v>4.1699154000000007</v>
      </c>
      <c r="DJ30" s="344">
        <v>2.0800206999999999</v>
      </c>
      <c r="DK30" s="344">
        <v>5.4876179999999994</v>
      </c>
      <c r="DL30" s="344">
        <v>1.3903551999999999</v>
      </c>
      <c r="DM30" s="57">
        <v>2.1585874935951939</v>
      </c>
      <c r="DN30" s="57">
        <v>9.4467063607426898</v>
      </c>
      <c r="DO30" s="57">
        <v>6.1097628288589023</v>
      </c>
      <c r="DP30" s="57">
        <v>3.4993290132160166</v>
      </c>
      <c r="DQ30" s="57">
        <v>3.328661737663055</v>
      </c>
      <c r="DR30" s="57">
        <v>61.748404747023429</v>
      </c>
      <c r="DS30" s="57">
        <v>3.6538886622216364</v>
      </c>
      <c r="DT30" s="57">
        <v>-14.906006250440095</v>
      </c>
      <c r="DU30" s="57">
        <v>117.90534753052292</v>
      </c>
      <c r="DV30" s="57">
        <v>18.930750267148969</v>
      </c>
      <c r="DW30" s="57">
        <v>23.965309509172954</v>
      </c>
      <c r="DX30" s="57">
        <v>15.153837143873178</v>
      </c>
      <c r="DY30" s="57">
        <v>3.4570128907544522</v>
      </c>
      <c r="DZ30" s="57">
        <v>2.3053626462567971</v>
      </c>
      <c r="EA30" s="57">
        <v>82.710517710893413</v>
      </c>
      <c r="EB30" s="57">
        <v>2.5150304787001856</v>
      </c>
      <c r="EC30" s="57">
        <v>1.5777208979802768</v>
      </c>
      <c r="ED30" s="57">
        <v>0.36600051569347025</v>
      </c>
      <c r="EE30" s="57">
        <v>0.97954765951576772</v>
      </c>
      <c r="EF30" s="57">
        <v>5.3282978801960486</v>
      </c>
      <c r="EG30" s="57">
        <v>1.8875785506996103</v>
      </c>
      <c r="EH30" s="57">
        <v>1.7589559746003294</v>
      </c>
      <c r="EI30" s="57">
        <v>0.88301213819743174</v>
      </c>
      <c r="EJ30" s="57">
        <v>4.9201565393120852</v>
      </c>
      <c r="EK30" s="57">
        <v>0.22232514616768417</v>
      </c>
      <c r="EL30" s="354">
        <v>1.486761800306152</v>
      </c>
      <c r="EM30" s="57">
        <v>76.546588311783552</v>
      </c>
      <c r="EN30" s="57">
        <v>2.244802023962468</v>
      </c>
      <c r="EO30" s="57">
        <v>18.678677070778047</v>
      </c>
      <c r="EP30" s="57">
        <v>1.3685029936090225</v>
      </c>
      <c r="EQ30" s="57">
        <v>2.5455714212471725</v>
      </c>
      <c r="ER30" s="57">
        <v>1.6348458804455392</v>
      </c>
      <c r="ES30" s="57">
        <v>0.96755310134933081</v>
      </c>
      <c r="ET30" s="57">
        <v>1.3446327565668612</v>
      </c>
      <c r="EU30" s="57">
        <v>1.9270814088200363</v>
      </c>
      <c r="EV30" s="57">
        <v>1.2542808094204871</v>
      </c>
      <c r="EW30" s="57">
        <v>2.3280759981120367</v>
      </c>
      <c r="EX30" s="57">
        <v>2.1205725544724268</v>
      </c>
      <c r="EY30" s="57">
        <v>2.6383683704103045</v>
      </c>
      <c r="EZ30" s="57">
        <v>83.160634837628365</v>
      </c>
      <c r="FA30" s="57">
        <v>2.7467556541866327</v>
      </c>
      <c r="FB30" s="57">
        <v>4.2392284875638619</v>
      </c>
      <c r="FC30" s="57">
        <v>95.107578473194508</v>
      </c>
      <c r="FD30" s="57">
        <v>73.45286661079777</v>
      </c>
      <c r="FE30" s="57">
        <v>53.30541395034043</v>
      </c>
      <c r="FF30" s="57">
        <v>67.653855891758596</v>
      </c>
      <c r="FG30" s="57">
        <v>326.10097324655044</v>
      </c>
      <c r="FH30" s="57">
        <v>196.5619277355315</v>
      </c>
      <c r="FI30" s="57">
        <v>21.748058134888566</v>
      </c>
      <c r="FJ30" s="57">
        <v>82.9428685982692</v>
      </c>
      <c r="FK30" s="57">
        <v>213.07795177272644</v>
      </c>
      <c r="FL30" s="57">
        <v>62.271631355050879</v>
      </c>
      <c r="FM30" s="57">
        <v>80.656102386983392</v>
      </c>
      <c r="FN30" s="57">
        <v>5.9440440614742815</v>
      </c>
      <c r="FO30" s="57">
        <v>3.3733941514716697</v>
      </c>
      <c r="FP30" s="57">
        <v>3.1608265462</v>
      </c>
      <c r="FQ30" s="57">
        <v>99.837815429950084</v>
      </c>
      <c r="FR30" s="57">
        <v>26.523870333799998</v>
      </c>
      <c r="FS30" s="57">
        <v>58.220798550071727</v>
      </c>
      <c r="FT30" s="57">
        <v>64.25858995920737</v>
      </c>
      <c r="FU30" s="57">
        <v>27.937675602978015</v>
      </c>
      <c r="FV30" s="57">
        <v>122.08023890792214</v>
      </c>
      <c r="FW30" s="57">
        <v>65.617277758526939</v>
      </c>
      <c r="FX30" s="57">
        <v>0.96167528146568915</v>
      </c>
      <c r="FY30" s="57">
        <v>1.5150706664489086</v>
      </c>
      <c r="FZ30" s="57">
        <v>1.7490910306031529</v>
      </c>
      <c r="GA30" s="57">
        <v>5.9991359432193843</v>
      </c>
      <c r="GB30" s="57">
        <v>1.7818937478711556</v>
      </c>
      <c r="GC30" s="57">
        <v>1.9700359564658514</v>
      </c>
      <c r="GD30" s="57">
        <v>8.1544068420000038</v>
      </c>
      <c r="GE30" s="57">
        <v>50.045563257128322</v>
      </c>
      <c r="GF30" s="57">
        <v>71.999843680768933</v>
      </c>
      <c r="GG30" s="57">
        <v>22.048211395629362</v>
      </c>
      <c r="GH30" s="57">
        <v>116.89308076537149</v>
      </c>
      <c r="GI30" s="57">
        <v>115.86563973350023</v>
      </c>
      <c r="GJ30" s="57">
        <v>66.786721029381965</v>
      </c>
      <c r="GK30" s="57">
        <v>125.93902858788623</v>
      </c>
      <c r="GL30" s="57">
        <v>91.255484386629149</v>
      </c>
      <c r="GM30" s="57">
        <v>80.791283564771959</v>
      </c>
      <c r="GN30" s="57">
        <v>87.304454735634565</v>
      </c>
      <c r="GO30" s="57">
        <v>140.34032862175684</v>
      </c>
      <c r="GP30" s="57">
        <v>89.752160595916905</v>
      </c>
      <c r="GQ30" s="57">
        <v>35.008193170189202</v>
      </c>
      <c r="GR30" s="57">
        <v>123.21460471571363</v>
      </c>
      <c r="GS30" s="57">
        <v>104.9227718271147</v>
      </c>
      <c r="GT30" s="57">
        <v>40.700849374861136</v>
      </c>
      <c r="GU30" s="57">
        <v>50.321990592226726</v>
      </c>
      <c r="GV30" s="57">
        <v>111.98755681570559</v>
      </c>
      <c r="GW30" s="57">
        <v>76.204425267133573</v>
      </c>
      <c r="GX30" s="57">
        <v>107.17992247868557</v>
      </c>
      <c r="GY30" s="57">
        <v>36.546056320335389</v>
      </c>
      <c r="GZ30" s="57">
        <v>0.62364513931799004</v>
      </c>
      <c r="HA30" s="57">
        <v>0.53994178955641969</v>
      </c>
      <c r="HB30" s="57">
        <v>0.43035551964911734</v>
      </c>
      <c r="HC30" s="57">
        <v>0.43823908781621584</v>
      </c>
      <c r="HD30" s="57">
        <v>0.89629295974545564</v>
      </c>
    </row>
    <row r="31" spans="1:212" x14ac:dyDescent="0.2">
      <c r="C31" s="361" t="s">
        <v>15</v>
      </c>
      <c r="F31" s="344">
        <v>51.662109999999998</v>
      </c>
      <c r="G31" s="344">
        <v>558.23284699999999</v>
      </c>
      <c r="H31" s="344">
        <v>53.022379999999998</v>
      </c>
      <c r="I31" s="344">
        <v>54.789723000000002</v>
      </c>
      <c r="J31" s="344">
        <v>52.484434</v>
      </c>
      <c r="K31" s="344">
        <v>552.693442</v>
      </c>
      <c r="L31" s="344">
        <v>190.09486100000001</v>
      </c>
      <c r="M31" s="344">
        <v>212.97422499999999</v>
      </c>
      <c r="N31" s="344">
        <v>145.39158900000001</v>
      </c>
      <c r="O31" s="344">
        <v>682.84614999999997</v>
      </c>
      <c r="P31" s="344">
        <v>519.43294100000003</v>
      </c>
      <c r="Q31" s="344">
        <v>1208.1797329999999</v>
      </c>
      <c r="R31" s="344">
        <v>344.15251739999997</v>
      </c>
      <c r="S31" s="344">
        <v>681.31927499999995</v>
      </c>
      <c r="T31" s="344">
        <v>791.91870100000006</v>
      </c>
      <c r="U31" s="344">
        <v>625.99971600000003</v>
      </c>
      <c r="V31" s="344">
        <v>956.57902799999999</v>
      </c>
      <c r="W31" s="344">
        <v>794.83775400000002</v>
      </c>
      <c r="X31" s="344">
        <v>878.97782589999997</v>
      </c>
      <c r="Y31" s="344">
        <v>190.2487955</v>
      </c>
      <c r="Z31" s="344">
        <v>557.84450779999997</v>
      </c>
      <c r="AA31" s="344">
        <v>618.12339899999995</v>
      </c>
      <c r="AB31" s="344">
        <v>670.09199699999999</v>
      </c>
      <c r="AC31" s="344">
        <v>1400.5718082000001</v>
      </c>
      <c r="AD31" s="344">
        <v>344.454905</v>
      </c>
      <c r="AE31" s="344">
        <v>430.01195000000001</v>
      </c>
      <c r="AF31" s="344">
        <v>821.18423210000003</v>
      </c>
      <c r="AG31" s="344">
        <v>933.18777710000006</v>
      </c>
      <c r="AH31" s="344">
        <v>842.29060329999993</v>
      </c>
      <c r="AI31" s="344">
        <v>1023.561347</v>
      </c>
      <c r="AJ31" s="344">
        <v>345.15409503708008</v>
      </c>
      <c r="AK31" s="344">
        <v>281.43843678955</v>
      </c>
      <c r="AL31" s="344">
        <v>1012.762885030077</v>
      </c>
      <c r="AM31" s="344">
        <v>808.98993803879318</v>
      </c>
      <c r="AN31" s="344">
        <v>1168.373052069471</v>
      </c>
      <c r="AO31" s="344">
        <v>1220.3506568320261</v>
      </c>
      <c r="AP31" s="344">
        <v>1157.8323446485979</v>
      </c>
      <c r="AQ31" s="344">
        <v>1931.4916483345489</v>
      </c>
      <c r="AR31" s="344">
        <v>1112.6589083554529</v>
      </c>
      <c r="AS31" s="344">
        <v>887.57842626979414</v>
      </c>
      <c r="AT31" s="344">
        <v>985.51939178912369</v>
      </c>
      <c r="AU31" s="344">
        <v>131.43100795241233</v>
      </c>
      <c r="AV31" s="344">
        <v>6.0876259577580001</v>
      </c>
      <c r="AW31" s="344">
        <v>179.07584595853001</v>
      </c>
      <c r="AX31" s="344">
        <v>162.33492821644799</v>
      </c>
      <c r="AY31" s="344">
        <v>260.113358333235</v>
      </c>
      <c r="AZ31" s="344">
        <v>240.87718195440701</v>
      </c>
      <c r="BA31" s="344">
        <v>250.37481482864601</v>
      </c>
      <c r="BB31" s="344">
        <v>162.78829611239999</v>
      </c>
      <c r="BC31" s="344">
        <v>285.40958177131841</v>
      </c>
      <c r="BD31" s="344">
        <v>498.87154688231789</v>
      </c>
      <c r="BE31" s="344">
        <v>275.34308583662028</v>
      </c>
      <c r="BF31" s="344">
        <v>602.81793684949753</v>
      </c>
      <c r="BG31" s="344">
        <v>503.55677298597044</v>
      </c>
      <c r="BH31" s="344">
        <v>939.5531700148972</v>
      </c>
      <c r="BI31" s="344">
        <v>781.21698724020882</v>
      </c>
      <c r="BJ31" s="344">
        <v>675.29169699849331</v>
      </c>
      <c r="BK31" s="344">
        <v>684.33993114337488</v>
      </c>
      <c r="BL31" s="344">
        <v>338.81150464911298</v>
      </c>
      <c r="BM31" s="344">
        <v>272.81667360397074</v>
      </c>
      <c r="BN31" s="344">
        <v>151.99928553414856</v>
      </c>
      <c r="BO31" s="344">
        <v>1.5980487574575022</v>
      </c>
      <c r="BP31" s="344">
        <v>3.0023702850828835</v>
      </c>
      <c r="BQ31" s="344">
        <v>2.6358601639274837</v>
      </c>
      <c r="BR31" s="344">
        <v>135.08609499648753</v>
      </c>
      <c r="BS31" s="344">
        <v>2.5570576571071157</v>
      </c>
      <c r="BT31" s="344">
        <v>1.8059962500568969</v>
      </c>
      <c r="BU31" s="344">
        <v>506.24598693589724</v>
      </c>
      <c r="BV31" s="344">
        <v>2.9026443064784231</v>
      </c>
      <c r="BW31" s="344">
        <v>399.70296529859081</v>
      </c>
      <c r="BX31" s="344">
        <v>105.81919119392144</v>
      </c>
      <c r="BY31" s="344">
        <v>258.70606244290519</v>
      </c>
      <c r="BZ31" s="344">
        <v>675.27177987245909</v>
      </c>
      <c r="CA31" s="344">
        <v>155.36589028081377</v>
      </c>
      <c r="CB31" s="344">
        <v>461.94146841469109</v>
      </c>
      <c r="CC31" s="344">
        <v>248.96500736341878</v>
      </c>
      <c r="CD31" s="344">
        <v>640.90861501432892</v>
      </c>
      <c r="CE31" s="344">
        <v>358.47459237970247</v>
      </c>
      <c r="CF31" s="344">
        <v>16.82780272052975</v>
      </c>
      <c r="CG31" s="344">
        <v>3.6524735155117263</v>
      </c>
      <c r="CH31" s="344">
        <v>3.0388531652645421</v>
      </c>
      <c r="CI31" s="344">
        <v>4.042441585674232</v>
      </c>
      <c r="CJ31" s="344">
        <v>441.91139272111559</v>
      </c>
      <c r="CK31" s="344">
        <v>256.45396595547982</v>
      </c>
      <c r="CL31" s="344">
        <v>2.0022220449352335</v>
      </c>
      <c r="CM31" s="344">
        <v>3.1417556095605508</v>
      </c>
      <c r="CN31" s="344">
        <v>2.585761983198247</v>
      </c>
      <c r="CO31" s="344">
        <v>9.4946479817357172</v>
      </c>
      <c r="CP31" s="344">
        <v>259.20694071726149</v>
      </c>
      <c r="CQ31" s="344">
        <v>0.8454713436041642</v>
      </c>
      <c r="CR31" s="344">
        <v>424.70018844403347</v>
      </c>
      <c r="CS31" s="344">
        <v>6.9368249999999998</v>
      </c>
      <c r="CT31" s="344">
        <v>251.31368713000003</v>
      </c>
      <c r="CU31" s="344">
        <v>289.41887517259437</v>
      </c>
      <c r="CV31" s="344">
        <v>1.4195024999999997</v>
      </c>
      <c r="CW31" s="344">
        <v>0.71571200000000001</v>
      </c>
      <c r="CX31" s="344">
        <v>259.6860058495821</v>
      </c>
      <c r="CY31" s="344">
        <v>191.66634699999997</v>
      </c>
      <c r="CZ31" s="54">
        <v>116.8696001</v>
      </c>
      <c r="DA31" s="344">
        <v>252.64962800000001</v>
      </c>
      <c r="DB31" s="344">
        <v>133.73479999999998</v>
      </c>
      <c r="DC31" s="344">
        <v>145.40408909999999</v>
      </c>
      <c r="DD31" s="344">
        <v>60.383672999999995</v>
      </c>
      <c r="DE31" s="344">
        <v>101.103354</v>
      </c>
      <c r="DF31" s="344">
        <v>43.560233600000004</v>
      </c>
      <c r="DG31" s="344">
        <v>10.985486400000001</v>
      </c>
      <c r="DH31" s="344">
        <v>21.1031239</v>
      </c>
      <c r="DI31" s="344">
        <v>3.9739154000000005</v>
      </c>
      <c r="DJ31" s="344">
        <v>1.9800206999999999</v>
      </c>
      <c r="DK31" s="344">
        <v>5.3886179999999992</v>
      </c>
      <c r="DL31" s="344">
        <v>1.1913552000000001</v>
      </c>
      <c r="DM31" s="57">
        <v>1.8820285935951939</v>
      </c>
      <c r="DN31" s="57">
        <v>9.3467137607426896</v>
      </c>
      <c r="DO31" s="57">
        <v>6.0097632288589029</v>
      </c>
      <c r="DP31" s="57">
        <v>3.262714613216017</v>
      </c>
      <c r="DQ31" s="57">
        <v>3.1486467376630549</v>
      </c>
      <c r="DR31" s="57">
        <v>61.594354747023424</v>
      </c>
      <c r="DS31" s="57">
        <v>3.5283236622216365</v>
      </c>
      <c r="DT31" s="57">
        <v>-15.006006250440095</v>
      </c>
      <c r="DU31" s="57">
        <v>117.80534753052291</v>
      </c>
      <c r="DV31" s="57">
        <v>18.830750267148968</v>
      </c>
      <c r="DW31" s="57">
        <v>23.852969509172954</v>
      </c>
      <c r="DX31" s="57">
        <v>15.053837143873178</v>
      </c>
      <c r="DY31" s="57">
        <v>3.3590878907544521</v>
      </c>
      <c r="DZ31" s="57">
        <v>2.205362646256797</v>
      </c>
      <c r="EA31" s="57">
        <v>82.610517710893404</v>
      </c>
      <c r="EB31" s="57">
        <v>2.4150304787001855</v>
      </c>
      <c r="EC31" s="57">
        <v>1.4777198979802768</v>
      </c>
      <c r="ED31" s="57">
        <v>0.26600051569347027</v>
      </c>
      <c r="EE31" s="57">
        <v>0.86987765951576768</v>
      </c>
      <c r="EF31" s="57">
        <v>5.1946028801960491</v>
      </c>
      <c r="EG31" s="57">
        <v>1.7538835506996102</v>
      </c>
      <c r="EH31" s="57">
        <v>1.6226519746003294</v>
      </c>
      <c r="EI31" s="57">
        <v>0.75127913819743164</v>
      </c>
      <c r="EJ31" s="57">
        <v>4.8141625393120853</v>
      </c>
      <c r="EK31" s="57">
        <v>0.12232414616768418</v>
      </c>
      <c r="EL31" s="354">
        <v>1.3867618003061521</v>
      </c>
      <c r="EM31" s="57">
        <v>76.351715311783551</v>
      </c>
      <c r="EN31" s="57">
        <v>1.747817023962468</v>
      </c>
      <c r="EO31" s="57">
        <v>18.503492070778044</v>
      </c>
      <c r="EP31" s="57">
        <v>0.8181219936090226</v>
      </c>
      <c r="EQ31" s="57">
        <v>2.1602714212471725</v>
      </c>
      <c r="ER31" s="57">
        <v>1.1305958804455392</v>
      </c>
      <c r="ES31" s="57">
        <v>0.46337310134933085</v>
      </c>
      <c r="ET31" s="57">
        <v>0.84045275656686125</v>
      </c>
      <c r="EU31" s="57">
        <v>1.4229364088200362</v>
      </c>
      <c r="EV31" s="57">
        <v>0.75013580942048719</v>
      </c>
      <c r="EW31" s="57">
        <v>1.8239309981120366</v>
      </c>
      <c r="EX31" s="57">
        <v>1.6165025544724267</v>
      </c>
      <c r="EY31" s="57">
        <v>2.1344083704103047</v>
      </c>
      <c r="EZ31" s="57">
        <v>82.656749837628368</v>
      </c>
      <c r="FA31" s="57">
        <v>2.2429456541866326</v>
      </c>
      <c r="FB31" s="57">
        <v>3.7354934875638617</v>
      </c>
      <c r="FC31" s="57">
        <v>94.603918473194511</v>
      </c>
      <c r="FD31" s="57">
        <v>72.949281610797769</v>
      </c>
      <c r="FE31" s="57">
        <v>53.300413950340428</v>
      </c>
      <c r="FF31" s="57">
        <v>67.648930891758596</v>
      </c>
      <c r="FG31" s="57">
        <v>326.09612324655046</v>
      </c>
      <c r="FH31" s="57">
        <v>196.55707773553152</v>
      </c>
      <c r="FI31" s="57">
        <v>21.743358134888567</v>
      </c>
      <c r="FJ31" s="57">
        <v>82.938243598269196</v>
      </c>
      <c r="FK31" s="57">
        <v>213.07332677272646</v>
      </c>
      <c r="FL31" s="57">
        <v>62.267156355050879</v>
      </c>
      <c r="FM31" s="57">
        <v>80.651702386983388</v>
      </c>
      <c r="FN31" s="57">
        <v>5.939719061474281</v>
      </c>
      <c r="FO31" s="57">
        <v>3.36906915147167</v>
      </c>
      <c r="FP31" s="57">
        <v>3.1565765462000002</v>
      </c>
      <c r="FQ31" s="57">
        <v>99.833640429950094</v>
      </c>
      <c r="FR31" s="57">
        <v>26.519845333799999</v>
      </c>
      <c r="FS31" s="57">
        <v>58.216848550071724</v>
      </c>
      <c r="FT31" s="57">
        <v>64.254714959207377</v>
      </c>
      <c r="FU31" s="57">
        <v>27.933875602978013</v>
      </c>
      <c r="FV31" s="57">
        <v>122.07654890792213</v>
      </c>
      <c r="FW31" s="57">
        <v>65.613587758526933</v>
      </c>
      <c r="FX31" s="57">
        <v>0.95813528146568916</v>
      </c>
      <c r="FY31" s="57">
        <v>1.5116056664489086</v>
      </c>
      <c r="FZ31" s="57">
        <v>1.7457010306031528</v>
      </c>
      <c r="GA31" s="57">
        <v>5.9958209432193845</v>
      </c>
      <c r="GB31" s="57">
        <v>1.7786537478711557</v>
      </c>
      <c r="GC31" s="57">
        <v>1.9668709564658513</v>
      </c>
      <c r="GD31" s="57">
        <v>8.1512418420000046</v>
      </c>
      <c r="GE31" s="57">
        <v>50.042548257128324</v>
      </c>
      <c r="GF31" s="57">
        <v>71.996903680768938</v>
      </c>
      <c r="GG31" s="57">
        <v>22.045346395629362</v>
      </c>
      <c r="GH31" s="57">
        <v>116.89029076537149</v>
      </c>
      <c r="GI31" s="57">
        <v>115.86292473350022</v>
      </c>
      <c r="GJ31" s="57">
        <v>66.784081029381966</v>
      </c>
      <c r="GK31" s="57">
        <v>125.93646358788622</v>
      </c>
      <c r="GL31" s="57">
        <v>91.252994386629155</v>
      </c>
      <c r="GM31" s="57">
        <v>80.788866564771965</v>
      </c>
      <c r="GN31" s="57">
        <v>87.30245273563456</v>
      </c>
      <c r="GO31" s="57">
        <v>140.33840162175684</v>
      </c>
      <c r="GP31" s="57">
        <v>89.750343595916917</v>
      </c>
      <c r="GQ31" s="57">
        <v>35.006451170189202</v>
      </c>
      <c r="GR31" s="57">
        <v>123.21293771571364</v>
      </c>
      <c r="GS31" s="57">
        <v>104.9211798271147</v>
      </c>
      <c r="GT31" s="57">
        <v>40.699257374861133</v>
      </c>
      <c r="GU31" s="57">
        <v>50.320473592226726</v>
      </c>
      <c r="GV31" s="57">
        <v>111.98611481570558</v>
      </c>
      <c r="GW31" s="57">
        <v>76.203058267133571</v>
      </c>
      <c r="GX31" s="57">
        <v>107.17984547868556</v>
      </c>
      <c r="GY31" s="57">
        <v>36.546056320335389</v>
      </c>
      <c r="GZ31" s="57">
        <v>0.62364313931799009</v>
      </c>
      <c r="HA31" s="57">
        <v>0.53993978955641975</v>
      </c>
      <c r="HB31" s="57">
        <v>0.43035351964911733</v>
      </c>
      <c r="HC31" s="57">
        <v>0.43823708781621584</v>
      </c>
      <c r="HD31" s="57">
        <v>0.8962909597454557</v>
      </c>
    </row>
    <row r="32" spans="1:212" x14ac:dyDescent="0.2">
      <c r="C32" s="361" t="s">
        <v>16</v>
      </c>
      <c r="F32" s="344">
        <v>153.31700000000001</v>
      </c>
      <c r="G32" s="344">
        <v>205.29400000000001</v>
      </c>
      <c r="H32" s="344">
        <v>69.212999999999994</v>
      </c>
      <c r="I32" s="344">
        <v>110.057</v>
      </c>
      <c r="J32" s="344">
        <v>96.372</v>
      </c>
      <c r="K32" s="344">
        <v>135.702</v>
      </c>
      <c r="L32" s="344">
        <v>122.328</v>
      </c>
      <c r="M32" s="344">
        <v>0.113</v>
      </c>
      <c r="N32" s="344">
        <v>0.191</v>
      </c>
      <c r="O32" s="344">
        <v>0.11</v>
      </c>
      <c r="P32" s="344">
        <v>0.16400000000000001</v>
      </c>
      <c r="Q32" s="344">
        <v>0.20100000000000001</v>
      </c>
      <c r="R32" s="344">
        <v>49.379953999999998</v>
      </c>
      <c r="S32" s="344">
        <v>47.493155000000002</v>
      </c>
      <c r="T32" s="344">
        <v>70.644481999999996</v>
      </c>
      <c r="U32" s="344">
        <v>22.588529000000001</v>
      </c>
      <c r="V32" s="344">
        <v>23.320958999999998</v>
      </c>
      <c r="W32" s="344">
        <v>25.198283</v>
      </c>
      <c r="X32" s="344">
        <v>25.143404</v>
      </c>
      <c r="Y32" s="344">
        <v>0.161</v>
      </c>
      <c r="Z32" s="344">
        <v>0.161</v>
      </c>
      <c r="AA32" s="344">
        <v>0.14000000000000001</v>
      </c>
      <c r="AB32" s="344">
        <v>96.235371999999998</v>
      </c>
      <c r="AC32" s="344">
        <v>0.14099999999999999</v>
      </c>
      <c r="AD32" s="344">
        <v>104.337254</v>
      </c>
      <c r="AE32" s="344">
        <v>45.571004000000002</v>
      </c>
      <c r="AF32" s="344">
        <v>246.800421</v>
      </c>
      <c r="AG32" s="344">
        <v>63.357655999999999</v>
      </c>
      <c r="AH32" s="344">
        <v>0.14000000000000001</v>
      </c>
      <c r="AI32" s="344">
        <v>0.19500000000000001</v>
      </c>
      <c r="AJ32" s="344">
        <v>0.105</v>
      </c>
      <c r="AK32" s="344">
        <v>0.10100000000000001</v>
      </c>
      <c r="AL32" s="344">
        <v>0.18</v>
      </c>
      <c r="AM32" s="344">
        <v>0.11</v>
      </c>
      <c r="AN32" s="344">
        <v>0.151</v>
      </c>
      <c r="AO32" s="344">
        <v>0.14799999999999999</v>
      </c>
      <c r="AP32" s="344">
        <v>0.14299999999999999</v>
      </c>
      <c r="AQ32" s="344">
        <v>0.13</v>
      </c>
      <c r="AR32" s="344">
        <v>0.10123785</v>
      </c>
      <c r="AS32" s="344">
        <v>0.14782719</v>
      </c>
      <c r="AT32" s="344">
        <v>0.13600000000000001</v>
      </c>
      <c r="AU32" s="344">
        <v>0.10290385000000001</v>
      </c>
      <c r="AV32" s="344">
        <v>0.11799708</v>
      </c>
      <c r="AW32" s="344">
        <v>0.19046376000000001</v>
      </c>
      <c r="AX32" s="344">
        <v>160.13625328999998</v>
      </c>
      <c r="AY32" s="344">
        <v>0.13103217</v>
      </c>
      <c r="AZ32" s="344">
        <v>0.13529566000000001</v>
      </c>
      <c r="BA32" s="344">
        <v>0.14376576000000002</v>
      </c>
      <c r="BB32" s="344">
        <v>0.12</v>
      </c>
      <c r="BC32" s="344">
        <v>0.10978634999465942</v>
      </c>
      <c r="BD32" s="344">
        <v>0.15148032999610897</v>
      </c>
      <c r="BE32" s="344">
        <v>0.14872734999916079</v>
      </c>
      <c r="BF32" s="344">
        <v>0.17952238999938971</v>
      </c>
      <c r="BG32" s="344">
        <v>0.18997743999481198</v>
      </c>
      <c r="BH32" s="344">
        <v>0.1629055999956131</v>
      </c>
      <c r="BI32" s="344">
        <v>0.17516836999532581</v>
      </c>
      <c r="BJ32" s="344">
        <v>151.08432015999108</v>
      </c>
      <c r="BK32" s="344">
        <v>0.20498731999015812</v>
      </c>
      <c r="BL32" s="344">
        <v>0.13348821998882299</v>
      </c>
      <c r="BM32" s="344">
        <v>0.348206219991684</v>
      </c>
      <c r="BN32" s="344">
        <v>0.21981605999279022</v>
      </c>
      <c r="BO32" s="344">
        <v>0.32657468999385836</v>
      </c>
      <c r="BP32" s="344">
        <v>0.24600099999019504</v>
      </c>
      <c r="BQ32" s="344">
        <v>0.24252936999511721</v>
      </c>
      <c r="BR32" s="344">
        <v>0.16567597999927405</v>
      </c>
      <c r="BS32" s="344">
        <v>0.13182537000083899</v>
      </c>
      <c r="BT32" s="344">
        <v>0.19326905000019098</v>
      </c>
      <c r="BU32" s="344">
        <v>0.164366399999619</v>
      </c>
      <c r="BV32" s="344">
        <v>1.6054760001182597E-2</v>
      </c>
      <c r="BW32" s="344">
        <v>0.10875407000064899</v>
      </c>
      <c r="BX32" s="344">
        <v>0.28341544999885604</v>
      </c>
      <c r="BY32" s="344">
        <v>0.121824809998512</v>
      </c>
      <c r="BZ32" s="344">
        <v>0.145200489999771</v>
      </c>
      <c r="CA32" s="344">
        <v>0.303292400000304</v>
      </c>
      <c r="CB32" s="344">
        <v>0.15532350000095399</v>
      </c>
      <c r="CC32" s="344">
        <v>0.31178201000091404</v>
      </c>
      <c r="CD32" s="344">
        <v>0.10001164999961901</v>
      </c>
      <c r="CE32" s="344">
        <v>0.100629130001068</v>
      </c>
      <c r="CF32" s="344">
        <v>0.135306370000839</v>
      </c>
      <c r="CG32" s="344">
        <v>0.14901589999961901</v>
      </c>
      <c r="CH32" s="344">
        <v>0.12237173999977102</v>
      </c>
      <c r="CI32" s="344">
        <v>0.16450903000068703</v>
      </c>
      <c r="CJ32" s="344">
        <v>0.17053788999912101</v>
      </c>
      <c r="CK32" s="344">
        <v>0.16020097000026701</v>
      </c>
      <c r="CL32" s="344">
        <v>0.28952786999961699</v>
      </c>
      <c r="CM32" s="344">
        <v>0.58499814999935007</v>
      </c>
      <c r="CN32" s="344">
        <v>0.100603619999886</v>
      </c>
      <c r="CO32" s="344">
        <v>0.10055041000080102</v>
      </c>
      <c r="CP32" s="344">
        <v>0.101074729997635</v>
      </c>
      <c r="CQ32" s="344">
        <v>0.10693521999809202</v>
      </c>
      <c r="CR32" s="344">
        <v>0.16346312999916099</v>
      </c>
      <c r="CS32" s="344">
        <v>0.46200000000000002</v>
      </c>
      <c r="CT32" s="344">
        <v>0.1</v>
      </c>
      <c r="CU32" s="344">
        <v>0.32571870999908503</v>
      </c>
      <c r="CV32" s="344">
        <v>0.10100000000000001</v>
      </c>
      <c r="CW32" s="344">
        <v>0.13700000000000001</v>
      </c>
      <c r="CX32" s="344">
        <v>0.100000489999771</v>
      </c>
      <c r="CY32" s="344">
        <v>0.1</v>
      </c>
      <c r="CZ32" s="54">
        <v>0.1</v>
      </c>
      <c r="DA32" s="344">
        <v>0.1</v>
      </c>
      <c r="DB32" s="344">
        <v>0.1</v>
      </c>
      <c r="DC32" s="344">
        <v>0.29599999999999999</v>
      </c>
      <c r="DD32" s="344">
        <v>9.2999999999999999E-2</v>
      </c>
      <c r="DE32" s="344">
        <v>0.1</v>
      </c>
      <c r="DF32" s="344">
        <v>0.28000000000000003</v>
      </c>
      <c r="DG32" s="344">
        <v>0.1</v>
      </c>
      <c r="DH32" s="344">
        <v>0.188</v>
      </c>
      <c r="DI32" s="344">
        <v>0.19600000000000001</v>
      </c>
      <c r="DJ32" s="344">
        <v>0.1</v>
      </c>
      <c r="DK32" s="344">
        <v>9.9000000000000005E-2</v>
      </c>
      <c r="DL32" s="344">
        <v>0.19900000000000001</v>
      </c>
      <c r="DM32" s="57">
        <v>0.2765589</v>
      </c>
      <c r="DN32" s="57">
        <v>9.9992599999999987E-2</v>
      </c>
      <c r="DO32" s="57">
        <v>9.9999600000000008E-2</v>
      </c>
      <c r="DP32" s="57">
        <v>0.2366144</v>
      </c>
      <c r="DQ32" s="57">
        <v>0.18001500000000001</v>
      </c>
      <c r="DR32" s="57">
        <v>0.15404999999999999</v>
      </c>
      <c r="DS32" s="57">
        <v>0.12556500000000001</v>
      </c>
      <c r="DT32" s="57">
        <v>0.1</v>
      </c>
      <c r="DU32" s="57">
        <v>0.1</v>
      </c>
      <c r="DV32" s="57">
        <v>0.1</v>
      </c>
      <c r="DW32" s="57">
        <v>0.11234</v>
      </c>
      <c r="DX32" s="57">
        <v>0.1</v>
      </c>
      <c r="DY32" s="57">
        <v>9.7924999999999998E-2</v>
      </c>
      <c r="DZ32" s="57">
        <v>0.1</v>
      </c>
      <c r="EA32" s="57">
        <v>0.1</v>
      </c>
      <c r="EB32" s="57">
        <v>0.1</v>
      </c>
      <c r="EC32" s="57">
        <v>0.10000100000000001</v>
      </c>
      <c r="ED32" s="57">
        <v>0.1</v>
      </c>
      <c r="EE32" s="57">
        <v>0.10967</v>
      </c>
      <c r="EF32" s="57">
        <v>0.13369500000000001</v>
      </c>
      <c r="EG32" s="57">
        <v>0.13369500000000001</v>
      </c>
      <c r="EH32" s="57">
        <v>0.13630400000000001</v>
      </c>
      <c r="EI32" s="57">
        <v>0.13173299999999999</v>
      </c>
      <c r="EJ32" s="57">
        <v>0.105994</v>
      </c>
      <c r="EK32" s="57">
        <v>0.10000100000000001</v>
      </c>
      <c r="EL32" s="354">
        <v>0.1</v>
      </c>
      <c r="EM32" s="57">
        <v>0.19487299999999999</v>
      </c>
      <c r="EN32" s="57">
        <v>0.49698500000000001</v>
      </c>
      <c r="EO32" s="57">
        <v>0.17518500000000001</v>
      </c>
      <c r="EP32" s="57">
        <v>0.55038100000000001</v>
      </c>
      <c r="EQ32" s="57">
        <v>0.38529999999999998</v>
      </c>
      <c r="ER32" s="57">
        <v>0.50424999999999998</v>
      </c>
      <c r="ES32" s="57">
        <v>0.50417999999999996</v>
      </c>
      <c r="ET32" s="57">
        <v>0.50417999999999996</v>
      </c>
      <c r="EU32" s="57">
        <v>0.50414499999999995</v>
      </c>
      <c r="EV32" s="57">
        <v>0.50414499999999995</v>
      </c>
      <c r="EW32" s="57">
        <v>0.50414499999999995</v>
      </c>
      <c r="EX32" s="57">
        <v>0.50407000000000002</v>
      </c>
      <c r="EY32" s="57">
        <v>0.50395999999999996</v>
      </c>
      <c r="EZ32" s="57">
        <v>0.50388500000000003</v>
      </c>
      <c r="FA32" s="57">
        <v>0.50380999999999998</v>
      </c>
      <c r="FB32" s="57">
        <v>0.50373500000000004</v>
      </c>
      <c r="FC32" s="57">
        <v>0.50366</v>
      </c>
      <c r="FD32" s="57">
        <v>0.50358499999999995</v>
      </c>
      <c r="FE32" s="57">
        <v>5.0000000000000001E-3</v>
      </c>
      <c r="FF32" s="57">
        <v>4.9249999999999997E-3</v>
      </c>
      <c r="FG32" s="57">
        <v>4.8500000000000001E-3</v>
      </c>
      <c r="FH32" s="57">
        <v>4.8500000000000001E-3</v>
      </c>
      <c r="FI32" s="57">
        <v>4.7000000000000002E-3</v>
      </c>
      <c r="FJ32" s="57">
        <v>4.6249999999999998E-3</v>
      </c>
      <c r="FK32" s="57">
        <v>4.6249999999999998E-3</v>
      </c>
      <c r="FL32" s="57">
        <v>4.4749999999999998E-3</v>
      </c>
      <c r="FM32" s="57">
        <v>4.4000000000000003E-3</v>
      </c>
      <c r="FN32" s="57">
        <v>4.3249999999999999E-3</v>
      </c>
      <c r="FO32" s="57">
        <v>4.3249999999999999E-3</v>
      </c>
      <c r="FP32" s="57">
        <v>4.2500000000000003E-3</v>
      </c>
      <c r="FQ32" s="57">
        <v>4.1749999999999999E-3</v>
      </c>
      <c r="FR32" s="57">
        <v>4.0250000000000008E-3</v>
      </c>
      <c r="FS32" s="57">
        <v>3.9500000000000004E-3</v>
      </c>
      <c r="FT32" s="57">
        <v>3.875E-3</v>
      </c>
      <c r="FU32" s="57">
        <v>3.8E-3</v>
      </c>
      <c r="FV32" s="57">
        <v>3.6900000000000001E-3</v>
      </c>
      <c r="FW32" s="57">
        <v>3.6900000000000001E-3</v>
      </c>
      <c r="FX32" s="57">
        <v>3.5400000000000002E-3</v>
      </c>
      <c r="FY32" s="57">
        <v>3.4650000000000002E-3</v>
      </c>
      <c r="FZ32" s="57">
        <v>3.3899999999999998E-3</v>
      </c>
      <c r="GA32" s="57">
        <v>3.3149999999999998E-3</v>
      </c>
      <c r="GB32" s="57">
        <v>3.2399999999999998E-3</v>
      </c>
      <c r="GC32" s="57">
        <v>3.1649999999999998E-3</v>
      </c>
      <c r="GD32" s="57">
        <v>3.1649999999999998E-3</v>
      </c>
      <c r="GE32" s="57">
        <v>3.0149999999999999E-3</v>
      </c>
      <c r="GF32" s="57">
        <v>2.9399999999999999E-3</v>
      </c>
      <c r="GG32" s="57">
        <v>2.8649999999999999E-3</v>
      </c>
      <c r="GH32" s="57">
        <v>2.7899999999999999E-3</v>
      </c>
      <c r="GI32" s="57">
        <v>2.715E-3</v>
      </c>
      <c r="GJ32" s="57">
        <v>2.64E-3</v>
      </c>
      <c r="GK32" s="57">
        <v>2.565E-3</v>
      </c>
      <c r="GL32" s="57">
        <v>2.49E-3</v>
      </c>
      <c r="GM32" s="57">
        <v>2.4169999999999999E-3</v>
      </c>
      <c r="GN32" s="57">
        <v>2.0019999999999999E-3</v>
      </c>
      <c r="GO32" s="57">
        <v>1.9269999999999999E-3</v>
      </c>
      <c r="GP32" s="57">
        <v>1.817E-3</v>
      </c>
      <c r="GQ32" s="57">
        <v>1.7420000000000001E-3</v>
      </c>
      <c r="GR32" s="57">
        <v>1.6670000000000001E-3</v>
      </c>
      <c r="GS32" s="57">
        <v>1.5920000000000001E-3</v>
      </c>
      <c r="GT32" s="57">
        <v>1.5920000000000001E-3</v>
      </c>
      <c r="GU32" s="57">
        <v>1.5169999999999999E-3</v>
      </c>
      <c r="GV32" s="57">
        <v>1.4419999999999999E-3</v>
      </c>
      <c r="GW32" s="57">
        <v>1.3669999999999999E-3</v>
      </c>
      <c r="GX32" s="57">
        <v>7.7000000000000001E-5</v>
      </c>
      <c r="GY32" s="57">
        <v>0</v>
      </c>
      <c r="GZ32" s="57">
        <v>1.9999999999999999E-6</v>
      </c>
      <c r="HA32" s="57">
        <v>1.9999999999999999E-6</v>
      </c>
      <c r="HB32" s="57">
        <v>1.9999999999999999E-6</v>
      </c>
      <c r="HC32" s="57">
        <v>1.9999999999999999E-6</v>
      </c>
      <c r="HD32" s="57">
        <v>1.9999999999999999E-6</v>
      </c>
    </row>
    <row r="33" spans="1:212" ht="12" x14ac:dyDescent="0.25">
      <c r="A33" s="362" t="s">
        <v>17</v>
      </c>
      <c r="B33" s="356" t="s">
        <v>23</v>
      </c>
      <c r="F33" s="344">
        <v>3675.7274309999998</v>
      </c>
      <c r="G33" s="344">
        <v>1865.67022</v>
      </c>
      <c r="H33" s="344">
        <v>3202.028456</v>
      </c>
      <c r="I33" s="344">
        <v>3777.4550559999998</v>
      </c>
      <c r="J33" s="344">
        <v>7738.1474470000003</v>
      </c>
      <c r="K33" s="344">
        <v>7094.9657850000003</v>
      </c>
      <c r="L33" s="344">
        <v>3839.5297770000002</v>
      </c>
      <c r="M33" s="344">
        <v>2446.4843129999999</v>
      </c>
      <c r="N33" s="344">
        <v>3224.5139210000002</v>
      </c>
      <c r="O33" s="344">
        <v>5839.2885690000003</v>
      </c>
      <c r="P33" s="344">
        <v>6193.3134090000003</v>
      </c>
      <c r="Q33" s="344">
        <v>6479.831656391968</v>
      </c>
      <c r="R33" s="344">
        <v>5704.3299206604215</v>
      </c>
      <c r="S33" s="344">
        <v>6109.0667492223902</v>
      </c>
      <c r="T33" s="344">
        <v>5956.631093</v>
      </c>
      <c r="U33" s="344">
        <v>5997.8166510000001</v>
      </c>
      <c r="V33" s="344">
        <v>7339.4494979999999</v>
      </c>
      <c r="W33" s="344">
        <v>7394.8974488886424</v>
      </c>
      <c r="X33" s="344">
        <v>8542.2696763780386</v>
      </c>
      <c r="Y33" s="344">
        <v>6586.3702640875508</v>
      </c>
      <c r="Z33" s="344">
        <v>6141.5239583420889</v>
      </c>
      <c r="AA33" s="344">
        <v>7110.3406801437586</v>
      </c>
      <c r="AB33" s="344">
        <v>7240.0857414147331</v>
      </c>
      <c r="AC33" s="344">
        <v>6977.8486650106524</v>
      </c>
      <c r="AD33" s="344">
        <v>6206.9525061153145</v>
      </c>
      <c r="AE33" s="344">
        <v>5646.1021165884267</v>
      </c>
      <c r="AF33" s="344">
        <v>5270.3792123953062</v>
      </c>
      <c r="AG33" s="344">
        <v>5580.4743708559399</v>
      </c>
      <c r="AH33" s="344">
        <v>5726.2700270330688</v>
      </c>
      <c r="AI33" s="344">
        <v>4417.4748873951394</v>
      </c>
      <c r="AJ33" s="344">
        <v>4144.4417644496607</v>
      </c>
      <c r="AK33" s="344">
        <v>3903.1653682897704</v>
      </c>
      <c r="AL33" s="344">
        <v>3218.1869595610151</v>
      </c>
      <c r="AM33" s="344">
        <v>5792.1808558583634</v>
      </c>
      <c r="AN33" s="344">
        <v>4434.7410531678788</v>
      </c>
      <c r="AO33" s="344">
        <v>4757.7234929493643</v>
      </c>
      <c r="AP33" s="344">
        <v>4867.6378438141774</v>
      </c>
      <c r="AQ33" s="344">
        <v>5642.0144609456738</v>
      </c>
      <c r="AR33" s="344">
        <v>6183.7481294739746</v>
      </c>
      <c r="AS33" s="344">
        <v>6166.6280041740802</v>
      </c>
      <c r="AT33" s="344">
        <v>6190.5443888087875</v>
      </c>
      <c r="AU33" s="344">
        <v>3954.9374692399128</v>
      </c>
      <c r="AV33" s="344">
        <v>2273.5451942895588</v>
      </c>
      <c r="AW33" s="344">
        <v>3041.989020221486</v>
      </c>
      <c r="AX33" s="344">
        <v>3068.3520736829823</v>
      </c>
      <c r="AY33" s="344">
        <v>2919.973137561894</v>
      </c>
      <c r="AZ33" s="344">
        <v>3221.4191760711469</v>
      </c>
      <c r="BA33" s="344">
        <v>2353.1427509044547</v>
      </c>
      <c r="BB33" s="344">
        <v>2669.8133482785129</v>
      </c>
      <c r="BC33" s="344">
        <v>2983.5690344824261</v>
      </c>
      <c r="BD33" s="344">
        <v>3127.7507875489505</v>
      </c>
      <c r="BE33" s="344">
        <v>2552.9346672095821</v>
      </c>
      <c r="BF33" s="344">
        <v>3281.9244836532698</v>
      </c>
      <c r="BG33" s="344">
        <v>3192.2618929974269</v>
      </c>
      <c r="BH33" s="344">
        <v>1403.1665966014402</v>
      </c>
      <c r="BI33" s="344">
        <v>1981.0950132147284</v>
      </c>
      <c r="BJ33" s="344">
        <v>1847.7815308618276</v>
      </c>
      <c r="BK33" s="344">
        <v>1865.6344782496226</v>
      </c>
      <c r="BL33" s="344">
        <v>2096.5726325293576</v>
      </c>
      <c r="BM33" s="344">
        <v>1770.8545861714269</v>
      </c>
      <c r="BN33" s="344">
        <v>714.78219238118584</v>
      </c>
      <c r="BO33" s="344">
        <v>492.73446790872219</v>
      </c>
      <c r="BP33" s="344">
        <v>472.280020132819</v>
      </c>
      <c r="BQ33" s="344">
        <v>465.25123472760129</v>
      </c>
      <c r="BR33" s="344">
        <v>509.65902391367791</v>
      </c>
      <c r="BS33" s="344">
        <v>479.91146070142139</v>
      </c>
      <c r="BT33" s="344">
        <v>441.64151068337549</v>
      </c>
      <c r="BU33" s="344">
        <v>309.97987635108717</v>
      </c>
      <c r="BV33" s="344">
        <v>597.6102064268282</v>
      </c>
      <c r="BW33" s="344">
        <v>1061.7228638503523</v>
      </c>
      <c r="BX33" s="344">
        <v>1357.3467062794518</v>
      </c>
      <c r="BY33" s="344">
        <v>1138.5961353224764</v>
      </c>
      <c r="BZ33" s="344">
        <v>995.34534694470733</v>
      </c>
      <c r="CA33" s="344">
        <v>1228.1303297035845</v>
      </c>
      <c r="CB33" s="344">
        <v>890.13012709383941</v>
      </c>
      <c r="CC33" s="344">
        <v>1457.6003310441074</v>
      </c>
      <c r="CD33" s="344">
        <v>1040.7822005986102</v>
      </c>
      <c r="CE33" s="344">
        <v>2010.5373902028289</v>
      </c>
      <c r="CF33" s="344">
        <v>1889.550473755721</v>
      </c>
      <c r="CG33" s="344">
        <v>1891.1960175523759</v>
      </c>
      <c r="CH33" s="344">
        <v>1282.7032034201304</v>
      </c>
      <c r="CI33" s="344">
        <v>1749.3536835639779</v>
      </c>
      <c r="CJ33" s="344">
        <v>1180.988991762948</v>
      </c>
      <c r="CK33" s="344">
        <v>1616.7596966023359</v>
      </c>
      <c r="CL33" s="344">
        <v>1801.8929616560781</v>
      </c>
      <c r="CM33" s="344">
        <v>1770.9065183453679</v>
      </c>
      <c r="CN33" s="344">
        <v>1695.5173075495095</v>
      </c>
      <c r="CO33" s="344">
        <v>1781.1860226370777</v>
      </c>
      <c r="CP33" s="344">
        <v>1568.7102776484896</v>
      </c>
      <c r="CQ33" s="344">
        <v>1596.1685801293611</v>
      </c>
      <c r="CR33" s="344">
        <v>1335.3725814024781</v>
      </c>
      <c r="CS33" s="344">
        <v>1649.7871280335355</v>
      </c>
      <c r="CT33" s="344">
        <v>1768.512577963397</v>
      </c>
      <c r="CU33" s="344">
        <v>1424.0466822151395</v>
      </c>
      <c r="CV33" s="344">
        <v>1632.0394695592308</v>
      </c>
      <c r="CW33" s="344">
        <v>1606.871413496928</v>
      </c>
      <c r="CX33" s="344">
        <v>1140.5576501761079</v>
      </c>
      <c r="CY33" s="344">
        <v>646.03045072986288</v>
      </c>
      <c r="CZ33" s="54">
        <v>197.04963593095718</v>
      </c>
      <c r="DA33" s="344">
        <v>97.105131085321773</v>
      </c>
      <c r="DB33" s="344">
        <v>359.58389646140688</v>
      </c>
      <c r="DC33" s="344">
        <v>194.26340162535462</v>
      </c>
      <c r="DD33" s="344">
        <v>438.30931408753378</v>
      </c>
      <c r="DE33" s="344">
        <v>375.62023177153583</v>
      </c>
      <c r="DF33" s="344">
        <v>-178.40086383012172</v>
      </c>
      <c r="DG33" s="344">
        <v>5.6737352328873012</v>
      </c>
      <c r="DH33" s="344">
        <v>-195.81172882208509</v>
      </c>
      <c r="DI33" s="344">
        <v>136.05962591943015</v>
      </c>
      <c r="DJ33" s="344">
        <v>74.905920180657063</v>
      </c>
      <c r="DK33" s="344">
        <v>329.37549241471231</v>
      </c>
      <c r="DL33" s="344">
        <v>88.489825623208986</v>
      </c>
      <c r="DM33" s="57">
        <v>162.9167252962767</v>
      </c>
      <c r="DN33" s="57">
        <v>6.9713613620277615</v>
      </c>
      <c r="DO33" s="57">
        <v>6.998758138922657</v>
      </c>
      <c r="DP33" s="57">
        <v>112.57639405840602</v>
      </c>
      <c r="DQ33" s="57">
        <v>52.424802837681682</v>
      </c>
      <c r="DR33" s="57">
        <v>5.5891889930080207</v>
      </c>
      <c r="DS33" s="57">
        <v>118.74155534890467</v>
      </c>
      <c r="DT33" s="57">
        <v>81.711994473408382</v>
      </c>
      <c r="DU33" s="57">
        <v>5.5181305767764872</v>
      </c>
      <c r="DV33" s="57">
        <v>11.900927572857388</v>
      </c>
      <c r="DW33" s="57">
        <v>10.472623075750272</v>
      </c>
      <c r="DX33" s="57">
        <v>6.4693058276395057</v>
      </c>
      <c r="DY33" s="57">
        <v>39.810602999408609</v>
      </c>
      <c r="DZ33" s="57">
        <v>39.682150100022419</v>
      </c>
      <c r="EA33" s="57">
        <v>5.4498822602934283</v>
      </c>
      <c r="EB33" s="57">
        <v>75.350792094257315</v>
      </c>
      <c r="EC33" s="57">
        <v>60.387820704419504</v>
      </c>
      <c r="ED33" s="57">
        <v>153.83688553684377</v>
      </c>
      <c r="EE33" s="57">
        <v>179.86790999921791</v>
      </c>
      <c r="EF33" s="57">
        <v>165.22839867487312</v>
      </c>
      <c r="EG33" s="57">
        <v>138.95135385513203</v>
      </c>
      <c r="EH33" s="57">
        <v>102.61579152876598</v>
      </c>
      <c r="EI33" s="57">
        <v>169.81792906900517</v>
      </c>
      <c r="EJ33" s="57">
        <v>13.811793260129619</v>
      </c>
      <c r="EK33" s="57">
        <v>224.60331964713313</v>
      </c>
      <c r="EL33" s="354">
        <v>327.64867945926335</v>
      </c>
      <c r="EM33" s="57">
        <v>79.695681211006104</v>
      </c>
      <c r="EN33" s="57">
        <v>80.070101353571744</v>
      </c>
      <c r="EO33" s="57">
        <v>7.6384458472591188</v>
      </c>
      <c r="EP33" s="57">
        <v>378.7934214116047</v>
      </c>
      <c r="EQ33" s="57">
        <v>93.140984388495369</v>
      </c>
      <c r="ER33" s="57">
        <v>79.796177898249169</v>
      </c>
      <c r="ES33" s="57">
        <v>10.731334210355094</v>
      </c>
      <c r="ET33" s="57">
        <v>67.624898954314546</v>
      </c>
      <c r="EU33" s="57">
        <v>192.3019897198858</v>
      </c>
      <c r="EV33" s="57">
        <v>256.5246997421749</v>
      </c>
      <c r="EW33" s="57">
        <v>213.02737938989495</v>
      </c>
      <c r="EX33" s="57">
        <v>425.22334600846563</v>
      </c>
      <c r="EY33" s="57">
        <v>9.3515224612083401</v>
      </c>
      <c r="EZ33" s="57">
        <v>9.1850629268858857</v>
      </c>
      <c r="FA33" s="57">
        <v>8.7631241420094916</v>
      </c>
      <c r="FB33" s="57">
        <v>160.65622391769946</v>
      </c>
      <c r="FC33" s="57">
        <v>8.0478619294648279</v>
      </c>
      <c r="FD33" s="57">
        <v>10.003957366358948</v>
      </c>
      <c r="FE33" s="57">
        <v>13.877466821876189</v>
      </c>
      <c r="FF33" s="57">
        <v>11.610978702700212</v>
      </c>
      <c r="FG33" s="57">
        <v>12.027259863905419</v>
      </c>
      <c r="FH33" s="57">
        <v>12.088065230226</v>
      </c>
      <c r="FI33" s="57">
        <v>10.062723220800597</v>
      </c>
      <c r="FJ33" s="57">
        <v>10.387651986051429</v>
      </c>
      <c r="FK33" s="57">
        <v>7.2802054708211799</v>
      </c>
      <c r="FL33" s="57">
        <v>10.016797910026426</v>
      </c>
      <c r="FM33" s="57">
        <v>8.7538505315312971</v>
      </c>
      <c r="FN33" s="57">
        <v>8.7451527451787445</v>
      </c>
      <c r="FO33" s="57">
        <v>8.9729668576798947</v>
      </c>
      <c r="FP33" s="57">
        <v>8.8478285937799992</v>
      </c>
      <c r="FQ33" s="57">
        <v>10.238852394740062</v>
      </c>
      <c r="FR33" s="57">
        <v>9.4674137997100001</v>
      </c>
      <c r="FS33" s="57">
        <v>9.6445779891973498</v>
      </c>
      <c r="FT33" s="57">
        <v>9.1215957499621823</v>
      </c>
      <c r="FU33" s="57">
        <v>11.861719106757032</v>
      </c>
      <c r="FV33" s="57">
        <v>8.2001571274604874</v>
      </c>
      <c r="FW33" s="57">
        <v>10.439461751491978</v>
      </c>
      <c r="FX33" s="57">
        <v>136.76185220386759</v>
      </c>
      <c r="FY33" s="57">
        <v>146.30889587854537</v>
      </c>
      <c r="FZ33" s="57">
        <v>223.50818826284203</v>
      </c>
      <c r="GA33" s="57">
        <v>9.1216482151302767</v>
      </c>
      <c r="GB33" s="57">
        <v>268.3123995156613</v>
      </c>
      <c r="GC33" s="57">
        <v>8.3657518388772392</v>
      </c>
      <c r="GD33" s="57">
        <v>10.595930555189998</v>
      </c>
      <c r="GE33" s="57">
        <v>9.0191177155244802</v>
      </c>
      <c r="GF33" s="57">
        <v>10.570977323434736</v>
      </c>
      <c r="GG33" s="57">
        <v>13.024611254788894</v>
      </c>
      <c r="GH33" s="57">
        <v>12.14251283154287</v>
      </c>
      <c r="GI33" s="57">
        <v>7.2514820102823956</v>
      </c>
      <c r="GJ33" s="57">
        <v>8.7562204521073888</v>
      </c>
      <c r="GK33" s="57">
        <v>8.7848666101713899</v>
      </c>
      <c r="GL33" s="57">
        <v>7.322046439613513</v>
      </c>
      <c r="GM33" s="57">
        <v>8.8071510299320543</v>
      </c>
      <c r="GN33" s="57">
        <v>12.186166292683282</v>
      </c>
      <c r="GO33" s="57">
        <v>5.4859786770487631</v>
      </c>
      <c r="GP33" s="57">
        <v>7.5158314467512817</v>
      </c>
      <c r="GQ33" s="57">
        <v>11.086796721730501</v>
      </c>
      <c r="GR33" s="57">
        <v>8.3828924776295839</v>
      </c>
      <c r="GS33" s="57">
        <v>10.692392029286056</v>
      </c>
      <c r="GT33" s="57">
        <v>10.810307694623619</v>
      </c>
      <c r="GU33" s="57">
        <v>11.426947294900057</v>
      </c>
      <c r="GV33" s="57">
        <v>11.959098432029789</v>
      </c>
      <c r="GW33" s="57">
        <v>17.858550826759224</v>
      </c>
      <c r="GX33" s="57">
        <v>12.219339139603022</v>
      </c>
      <c r="GY33" s="57">
        <v>214.22420902152871</v>
      </c>
      <c r="GZ33" s="57">
        <v>16.361026795528119</v>
      </c>
      <c r="HA33" s="57">
        <v>14.151252294164761</v>
      </c>
      <c r="HB33" s="57">
        <v>13.948803750410519</v>
      </c>
      <c r="HC33" s="57">
        <v>11.593731323714753</v>
      </c>
      <c r="HD33" s="57">
        <v>13.28820672681319</v>
      </c>
    </row>
    <row r="34" spans="1:212" ht="12" x14ac:dyDescent="0.25">
      <c r="B34" s="361" t="s">
        <v>15</v>
      </c>
      <c r="C34" s="356"/>
      <c r="D34" s="356"/>
      <c r="E34" s="356"/>
      <c r="F34" s="344">
        <v>892.28477299999997</v>
      </c>
      <c r="G34" s="344">
        <v>1029.6744120000001</v>
      </c>
      <c r="H34" s="344">
        <v>951.17427699999996</v>
      </c>
      <c r="I34" s="344">
        <v>528.86357099999998</v>
      </c>
      <c r="J34" s="344">
        <v>1093.1500980000001</v>
      </c>
      <c r="K34" s="344">
        <v>1292.7800279999999</v>
      </c>
      <c r="L34" s="344">
        <v>515.159987</v>
      </c>
      <c r="M34" s="344">
        <v>1071.301751</v>
      </c>
      <c r="N34" s="344">
        <v>769.04570799999999</v>
      </c>
      <c r="O34" s="344">
        <v>2215.0964199999999</v>
      </c>
      <c r="P34" s="344">
        <v>2217.4759629999999</v>
      </c>
      <c r="Q34" s="344">
        <v>3350.7247244635059</v>
      </c>
      <c r="R34" s="344">
        <v>2231.8110675401626</v>
      </c>
      <c r="S34" s="344">
        <v>3122.712089123741</v>
      </c>
      <c r="T34" s="344">
        <v>3316.4310009999999</v>
      </c>
      <c r="U34" s="344">
        <v>2598.8367440000002</v>
      </c>
      <c r="V34" s="344">
        <v>2808.9045409999999</v>
      </c>
      <c r="W34" s="344">
        <v>1959.8281626677649</v>
      </c>
      <c r="X34" s="344">
        <v>2221.8854564506728</v>
      </c>
      <c r="Y34" s="344">
        <v>3062.4158267460434</v>
      </c>
      <c r="Z34" s="344">
        <v>2524.9783864232963</v>
      </c>
      <c r="AA34" s="344">
        <v>2935.9622066574375</v>
      </c>
      <c r="AB34" s="344">
        <v>1866.3042777450285</v>
      </c>
      <c r="AC34" s="344">
        <v>1809.3067317437615</v>
      </c>
      <c r="AD34" s="344">
        <v>1913.1409566755217</v>
      </c>
      <c r="AE34" s="344">
        <v>797.46907199193549</v>
      </c>
      <c r="AF34" s="344">
        <v>1267.5027705630366</v>
      </c>
      <c r="AG34" s="344">
        <v>1245.236514541624</v>
      </c>
      <c r="AH34" s="344">
        <v>1334.8453459287787</v>
      </c>
      <c r="AI34" s="344">
        <v>355.93202122928113</v>
      </c>
      <c r="AJ34" s="344">
        <v>726.71108647468657</v>
      </c>
      <c r="AK34" s="344">
        <v>190.81890561539927</v>
      </c>
      <c r="AL34" s="344">
        <v>376.19115664095028</v>
      </c>
      <c r="AM34" s="344">
        <v>1689.5160982778207</v>
      </c>
      <c r="AN34" s="344">
        <v>767.58879125034241</v>
      </c>
      <c r="AO34" s="344">
        <v>992.71747011132845</v>
      </c>
      <c r="AP34" s="344">
        <v>1153.5595763336585</v>
      </c>
      <c r="AQ34" s="344">
        <v>670.54381660569265</v>
      </c>
      <c r="AR34" s="344">
        <v>531.54172335233955</v>
      </c>
      <c r="AS34" s="344">
        <v>498.34412849899161</v>
      </c>
      <c r="AT34" s="344">
        <v>835.28675215084354</v>
      </c>
      <c r="AU34" s="344">
        <v>913.63225999157657</v>
      </c>
      <c r="AV34" s="344">
        <v>467.68807812548545</v>
      </c>
      <c r="AW34" s="344">
        <v>435.9211101691958</v>
      </c>
      <c r="AX34" s="344">
        <v>468.29015683990451</v>
      </c>
      <c r="AY34" s="344">
        <v>960.78670719454351</v>
      </c>
      <c r="AZ34" s="344">
        <v>1240.70551536576</v>
      </c>
      <c r="BA34" s="344">
        <v>970.12586254884923</v>
      </c>
      <c r="BB34" s="344">
        <v>214.0025438912522</v>
      </c>
      <c r="BC34" s="344">
        <v>479.09809833240195</v>
      </c>
      <c r="BD34" s="344">
        <v>452.35083338825223</v>
      </c>
      <c r="BE34" s="344">
        <v>566.65308515641618</v>
      </c>
      <c r="BF34" s="344">
        <v>703.36136600219277</v>
      </c>
      <c r="BG34" s="344">
        <v>846.27370744015934</v>
      </c>
      <c r="BH34" s="344">
        <v>132.86388214276923</v>
      </c>
      <c r="BI34" s="344">
        <v>685.56763340949919</v>
      </c>
      <c r="BJ34" s="344">
        <v>253.96271505120589</v>
      </c>
      <c r="BK34" s="344">
        <v>727.27354098380943</v>
      </c>
      <c r="BL34" s="344">
        <v>648.31211593481385</v>
      </c>
      <c r="BM34" s="344">
        <v>1032.6328893584055</v>
      </c>
      <c r="BN34" s="344">
        <v>138.79701832232126</v>
      </c>
      <c r="BO34" s="344">
        <v>481.82151994231458</v>
      </c>
      <c r="BP34" s="344">
        <v>190.06449236853172</v>
      </c>
      <c r="BQ34" s="344">
        <v>39.315663837952592</v>
      </c>
      <c r="BR34" s="344">
        <v>497.63713174423918</v>
      </c>
      <c r="BS34" s="344">
        <v>458.47830868656553</v>
      </c>
      <c r="BT34" s="344">
        <v>3.3769440977958673</v>
      </c>
      <c r="BU34" s="344">
        <v>300.16517409419578</v>
      </c>
      <c r="BV34" s="344">
        <v>247.46091527315488</v>
      </c>
      <c r="BW34" s="344">
        <v>747.43627046881033</v>
      </c>
      <c r="BX34" s="344">
        <v>699.54799435994028</v>
      </c>
      <c r="BY34" s="344">
        <v>432.68424578631164</v>
      </c>
      <c r="BZ34" s="344">
        <v>620.7141383266478</v>
      </c>
      <c r="CA34" s="344">
        <v>198.54269793882196</v>
      </c>
      <c r="CB34" s="344">
        <v>715.28153968270726</v>
      </c>
      <c r="CC34" s="344">
        <v>1152.5825337318363</v>
      </c>
      <c r="CD34" s="344">
        <v>349.63288109196395</v>
      </c>
      <c r="CE34" s="344">
        <v>584.3327265900964</v>
      </c>
      <c r="CF34" s="344">
        <v>472.92261813989569</v>
      </c>
      <c r="CG34" s="344">
        <v>808.47808197405061</v>
      </c>
      <c r="CH34" s="344">
        <v>524.23461167190112</v>
      </c>
      <c r="CI34" s="344">
        <v>1115.3160167258798</v>
      </c>
      <c r="CJ34" s="344">
        <v>774.03552968365216</v>
      </c>
      <c r="CK34" s="344">
        <v>928.54827968142308</v>
      </c>
      <c r="CL34" s="344">
        <v>1148.5437777224699</v>
      </c>
      <c r="CM34" s="344">
        <v>1320.5082126433811</v>
      </c>
      <c r="CN34" s="344">
        <v>728.11202247706444</v>
      </c>
      <c r="CO34" s="344">
        <v>1318.8887455228733</v>
      </c>
      <c r="CP34" s="344">
        <v>1215.1728885752018</v>
      </c>
      <c r="CQ34" s="344">
        <v>1389.7217786881499</v>
      </c>
      <c r="CR34" s="344">
        <v>720.79407678549296</v>
      </c>
      <c r="CS34" s="344">
        <v>1539.5676688357119</v>
      </c>
      <c r="CT34" s="344">
        <v>1311.0011558722238</v>
      </c>
      <c r="CU34" s="344">
        <v>1127.7061805213452</v>
      </c>
      <c r="CV34" s="344">
        <v>157.20398348161294</v>
      </c>
      <c r="CW34" s="344">
        <v>1554.2969580983042</v>
      </c>
      <c r="CX34" s="344">
        <v>574.55067417099394</v>
      </c>
      <c r="CY34" s="344">
        <v>7.747806936995719</v>
      </c>
      <c r="CZ34" s="54">
        <v>4.4555033503981401</v>
      </c>
      <c r="DA34" s="344">
        <v>2.9323861784894651</v>
      </c>
      <c r="DB34" s="344">
        <v>2.6493916443668377</v>
      </c>
      <c r="DC34" s="344">
        <v>2.1768536282376107</v>
      </c>
      <c r="DD34" s="344">
        <v>1.2704279499424247</v>
      </c>
      <c r="DE34" s="344">
        <v>1.2715739474862604</v>
      </c>
      <c r="DF34" s="344">
        <v>2.0788303211384007</v>
      </c>
      <c r="DG34" s="344">
        <v>1.0389022705231683</v>
      </c>
      <c r="DH34" s="344">
        <v>1.5873772719187043</v>
      </c>
      <c r="DI34" s="344">
        <v>1.5351409478290989</v>
      </c>
      <c r="DJ34" s="344">
        <v>0.97908607453431995</v>
      </c>
      <c r="DK34" s="344">
        <v>1.1894682912400005</v>
      </c>
      <c r="DL34" s="344">
        <v>0.59195269526253547</v>
      </c>
      <c r="DM34" s="57">
        <v>0.21255818045727715</v>
      </c>
      <c r="DN34" s="57">
        <v>8.7280689568101602E-2</v>
      </c>
      <c r="DO34" s="57">
        <v>7.3994929642528504E-2</v>
      </c>
      <c r="DP34" s="57">
        <v>0.22554854002167174</v>
      </c>
      <c r="DQ34" s="57">
        <v>0.58508114553447954</v>
      </c>
      <c r="DR34" s="57">
        <v>0.61269757459409835</v>
      </c>
      <c r="DS34" s="57">
        <v>0.96073527091216171</v>
      </c>
      <c r="DT34" s="57">
        <v>0.45736332131179069</v>
      </c>
      <c r="DU34" s="57">
        <v>0.9771846140839614</v>
      </c>
      <c r="DV34" s="57">
        <v>1.8599360920787547</v>
      </c>
      <c r="DW34" s="57">
        <v>3.0672344990962745</v>
      </c>
      <c r="DX34" s="57">
        <v>2.0669524345353283</v>
      </c>
      <c r="DY34" s="57">
        <v>2.227390409190432</v>
      </c>
      <c r="DZ34" s="57">
        <v>3.0183344640660463</v>
      </c>
      <c r="EA34" s="57">
        <v>0.90203082206501661</v>
      </c>
      <c r="EB34" s="57">
        <v>1.0650994979732407</v>
      </c>
      <c r="EC34" s="57">
        <v>2.1557310994359598</v>
      </c>
      <c r="ED34" s="57">
        <v>5.8163058350491186</v>
      </c>
      <c r="EE34" s="57">
        <v>5.4211049995744247</v>
      </c>
      <c r="EF34" s="57">
        <v>6.0079393231190421</v>
      </c>
      <c r="EG34" s="57">
        <v>6.4513391289097957</v>
      </c>
      <c r="EH34" s="57">
        <v>0.30191450341510284</v>
      </c>
      <c r="EI34" s="57">
        <v>0.33973830059114474</v>
      </c>
      <c r="EJ34" s="57">
        <v>0.21455895715990569</v>
      </c>
      <c r="EK34" s="57">
        <v>0.19347097321641119</v>
      </c>
      <c r="EL34" s="354">
        <v>0.15394866205106075</v>
      </c>
      <c r="EM34" s="57">
        <v>0</v>
      </c>
      <c r="EN34" s="57">
        <v>0</v>
      </c>
      <c r="EO34" s="57">
        <v>8.7890625E-2</v>
      </c>
      <c r="EP34" s="57">
        <v>9.4505400664372949E-2</v>
      </c>
      <c r="EQ34" s="57">
        <v>0.40926302905010054</v>
      </c>
      <c r="ER34" s="57">
        <v>0</v>
      </c>
      <c r="ES34" s="57">
        <v>0.47052500164683753</v>
      </c>
      <c r="ET34" s="57">
        <v>0.46637140254825338</v>
      </c>
      <c r="EU34" s="57">
        <v>0.26175563941942603</v>
      </c>
      <c r="EV34" s="57">
        <v>0.19775184062489581</v>
      </c>
      <c r="EW34" s="57">
        <v>6.1087860144839308E-2</v>
      </c>
      <c r="EX34" s="57">
        <v>2.9075759934695841E-2</v>
      </c>
      <c r="EY34" s="57">
        <v>2.4081420058036224E-2</v>
      </c>
      <c r="EZ34" s="57">
        <v>0.1047200000565488</v>
      </c>
      <c r="FA34" s="57">
        <v>2.3292562543673553E-2</v>
      </c>
      <c r="FB34" s="57">
        <v>0.14654257983411381</v>
      </c>
      <c r="FC34" s="57">
        <v>1.0276977446302793</v>
      </c>
      <c r="FD34" s="57">
        <v>0.81327301119063167</v>
      </c>
      <c r="FE34" s="57">
        <v>0.72256860423425195</v>
      </c>
      <c r="FF34" s="57">
        <v>1.7447276712551198</v>
      </c>
      <c r="FG34" s="57">
        <v>2.5089030874909684</v>
      </c>
      <c r="FH34" s="57">
        <v>1.8081522718891829</v>
      </c>
      <c r="FI34" s="57">
        <v>1.4074981822300732</v>
      </c>
      <c r="FJ34" s="57">
        <v>1.6299413700783192</v>
      </c>
      <c r="FK34" s="57">
        <v>0.59423750148299415</v>
      </c>
      <c r="FL34" s="57">
        <v>1.2149408692127182</v>
      </c>
      <c r="FM34" s="57">
        <v>0.20393880078965104</v>
      </c>
      <c r="FN34" s="57">
        <v>0.10016759965722646</v>
      </c>
      <c r="FO34" s="57">
        <v>0.10130803801418313</v>
      </c>
      <c r="FP34" s="57">
        <v>0.10108020000000001</v>
      </c>
      <c r="FQ34" s="57">
        <v>0.41730000012519003</v>
      </c>
      <c r="FR34" s="57">
        <v>0.20580899999999999</v>
      </c>
      <c r="FS34" s="57">
        <v>0.43510499971652911</v>
      </c>
      <c r="FT34" s="57">
        <v>0.30386074992768114</v>
      </c>
      <c r="FU34" s="57">
        <v>1.224900964481386</v>
      </c>
      <c r="FV34" s="57">
        <v>0.21588352449190437</v>
      </c>
      <c r="FW34" s="57">
        <v>0.43696653826338056</v>
      </c>
      <c r="FX34" s="57">
        <v>0.42761134851191251</v>
      </c>
      <c r="FY34" s="57">
        <v>0.33034254746630087</v>
      </c>
      <c r="FZ34" s="57">
        <v>0.20838242091366266</v>
      </c>
      <c r="GA34" s="57">
        <v>0</v>
      </c>
      <c r="GB34" s="57">
        <v>0</v>
      </c>
      <c r="GC34" s="57">
        <v>0</v>
      </c>
      <c r="GD34" s="57">
        <v>0</v>
      </c>
      <c r="GE34" s="57">
        <v>0</v>
      </c>
      <c r="GF34" s="57">
        <v>0</v>
      </c>
      <c r="GG34" s="57">
        <v>0</v>
      </c>
      <c r="GH34" s="57">
        <v>0</v>
      </c>
      <c r="GI34" s="57">
        <v>0</v>
      </c>
      <c r="GJ34" s="57">
        <v>0</v>
      </c>
      <c r="GK34" s="57">
        <v>0</v>
      </c>
      <c r="GL34" s="57">
        <v>0.35769195111582003</v>
      </c>
      <c r="GM34" s="57">
        <v>0.37129669349933975</v>
      </c>
      <c r="GN34" s="57">
        <v>1.1794898480118012</v>
      </c>
      <c r="GO34" s="57">
        <v>0.59248870415636012</v>
      </c>
      <c r="GP34" s="57">
        <v>0.50695137380026756</v>
      </c>
      <c r="GQ34" s="57">
        <v>0.5069574522032817</v>
      </c>
      <c r="GR34" s="57">
        <v>1.2835077788578442</v>
      </c>
      <c r="GS34" s="57">
        <v>4.1393809602464806</v>
      </c>
      <c r="GT34" s="57">
        <v>3.1412663536942573</v>
      </c>
      <c r="GU34" s="57">
        <v>3.1127087767113206</v>
      </c>
      <c r="GV34" s="57">
        <v>3.480679896020737</v>
      </c>
      <c r="GW34" s="57">
        <v>7.583963102263259</v>
      </c>
      <c r="GX34" s="57">
        <v>6.7696404269631634</v>
      </c>
      <c r="GY34" s="57">
        <v>0</v>
      </c>
      <c r="GZ34" s="57">
        <v>7.0504689816625987</v>
      </c>
      <c r="HA34" s="57">
        <v>8.8698926196009165</v>
      </c>
      <c r="HB34" s="57">
        <v>7.2572550648590655</v>
      </c>
      <c r="HC34" s="57">
        <v>5.1706333488012373</v>
      </c>
      <c r="HD34" s="57">
        <v>4.6464327541954589</v>
      </c>
    </row>
    <row r="35" spans="1:212" ht="12" x14ac:dyDescent="0.25">
      <c r="A35" s="356"/>
      <c r="B35" s="361" t="s">
        <v>16</v>
      </c>
      <c r="C35" s="356"/>
      <c r="D35" s="356"/>
      <c r="E35" s="356"/>
      <c r="F35" s="344">
        <v>2783.4426579999999</v>
      </c>
      <c r="G35" s="344">
        <v>835.99580800000001</v>
      </c>
      <c r="H35" s="344">
        <v>2250.8541789999999</v>
      </c>
      <c r="I35" s="344">
        <v>3248.5914849999999</v>
      </c>
      <c r="J35" s="344">
        <v>6644.9973490000002</v>
      </c>
      <c r="K35" s="344">
        <v>5802.1857570000002</v>
      </c>
      <c r="L35" s="344">
        <v>3324.3697900000002</v>
      </c>
      <c r="M35" s="344">
        <v>1375.182562</v>
      </c>
      <c r="N35" s="344">
        <v>2455.4682130000001</v>
      </c>
      <c r="O35" s="344">
        <v>3624.192149</v>
      </c>
      <c r="P35" s="344">
        <v>3975.837446</v>
      </c>
      <c r="Q35" s="344">
        <v>3129.106931928462</v>
      </c>
      <c r="R35" s="344">
        <v>3472.5188531202584</v>
      </c>
      <c r="S35" s="344">
        <v>2986.3546600986492</v>
      </c>
      <c r="T35" s="344">
        <v>2640.200092</v>
      </c>
      <c r="U35" s="344">
        <v>3398.9799069999999</v>
      </c>
      <c r="V35" s="344">
        <v>4530.5449570000001</v>
      </c>
      <c r="W35" s="344">
        <v>5435.069286220878</v>
      </c>
      <c r="X35" s="344">
        <v>6320.3842199273649</v>
      </c>
      <c r="Y35" s="344">
        <v>3523.9544373415083</v>
      </c>
      <c r="Z35" s="344">
        <v>3616.5455719187917</v>
      </c>
      <c r="AA35" s="344">
        <v>4174.3784734863211</v>
      </c>
      <c r="AB35" s="344">
        <v>5373.7814636697049</v>
      </c>
      <c r="AC35" s="344">
        <v>5168.5419332668907</v>
      </c>
      <c r="AD35" s="344">
        <v>4293.8115494397935</v>
      </c>
      <c r="AE35" s="344">
        <v>4848.6330445964904</v>
      </c>
      <c r="AF35" s="344">
        <v>4002.8764418322698</v>
      </c>
      <c r="AG35" s="344">
        <v>4335.2378563143156</v>
      </c>
      <c r="AH35" s="344">
        <v>4391.4246811042904</v>
      </c>
      <c r="AI35" s="344">
        <v>4061.5428661658589</v>
      </c>
      <c r="AJ35" s="344">
        <v>3417.7306779749738</v>
      </c>
      <c r="AK35" s="344">
        <v>3712.3464626743712</v>
      </c>
      <c r="AL35" s="344">
        <v>2841.9958029200648</v>
      </c>
      <c r="AM35" s="344">
        <v>4102.6647575805428</v>
      </c>
      <c r="AN35" s="344">
        <v>3667.1522619175366</v>
      </c>
      <c r="AO35" s="344">
        <v>3765.0060228380366</v>
      </c>
      <c r="AP35" s="344">
        <v>3714.0782674805187</v>
      </c>
      <c r="AQ35" s="344">
        <v>4971.4706443399809</v>
      </c>
      <c r="AR35" s="344">
        <v>5652.2064061216342</v>
      </c>
      <c r="AS35" s="344">
        <v>5668.283875675088</v>
      </c>
      <c r="AT35" s="344">
        <v>5355.2576366579433</v>
      </c>
      <c r="AU35" s="344">
        <v>3041.3052092483363</v>
      </c>
      <c r="AV35" s="344">
        <v>1805.8571161640734</v>
      </c>
      <c r="AW35" s="344">
        <v>2606.0679100522902</v>
      </c>
      <c r="AX35" s="344">
        <v>2600.0619168430781</v>
      </c>
      <c r="AY35" s="344">
        <v>1959.1864303673506</v>
      </c>
      <c r="AZ35" s="344">
        <v>1980.7136607053869</v>
      </c>
      <c r="BA35" s="344">
        <v>1383.0168883556053</v>
      </c>
      <c r="BB35" s="344">
        <v>2455.8108043872608</v>
      </c>
      <c r="BC35" s="344">
        <v>2504.4709361500245</v>
      </c>
      <c r="BD35" s="344">
        <v>2675.3999541606986</v>
      </c>
      <c r="BE35" s="344">
        <v>1986.2815820531659</v>
      </c>
      <c r="BF35" s="344">
        <v>2578.5631176510774</v>
      </c>
      <c r="BG35" s="344">
        <v>2345.9881855572676</v>
      </c>
      <c r="BH35" s="344">
        <v>1270.3027144586708</v>
      </c>
      <c r="BI35" s="344">
        <v>1295.5273798052292</v>
      </c>
      <c r="BJ35" s="344">
        <v>1593.8188158106218</v>
      </c>
      <c r="BK35" s="344">
        <v>1138.3609372658132</v>
      </c>
      <c r="BL35" s="344">
        <v>1448.2605165945438</v>
      </c>
      <c r="BM35" s="344">
        <v>738.22169681302171</v>
      </c>
      <c r="BN35" s="344">
        <v>575.98517405886457</v>
      </c>
      <c r="BO35" s="344">
        <v>10.912947966407653</v>
      </c>
      <c r="BP35" s="344">
        <v>282.21552776428729</v>
      </c>
      <c r="BQ35" s="344">
        <v>425.93557088964866</v>
      </c>
      <c r="BR35" s="344">
        <v>12.021892169438699</v>
      </c>
      <c r="BS35" s="344">
        <v>21.433152014855878</v>
      </c>
      <c r="BT35" s="344">
        <v>438.26456658557964</v>
      </c>
      <c r="BU35" s="344">
        <v>9.8147022568913886</v>
      </c>
      <c r="BV35" s="344">
        <v>350.14929115367323</v>
      </c>
      <c r="BW35" s="344">
        <v>314.28659338154193</v>
      </c>
      <c r="BX35" s="344">
        <v>657.79871191951145</v>
      </c>
      <c r="BY35" s="344">
        <v>705.91188953616472</v>
      </c>
      <c r="BZ35" s="344">
        <v>374.63120861805953</v>
      </c>
      <c r="CA35" s="344">
        <v>1029.5876317647624</v>
      </c>
      <c r="CB35" s="344">
        <v>174.84858741113214</v>
      </c>
      <c r="CC35" s="344">
        <v>305.01779731227117</v>
      </c>
      <c r="CD35" s="344">
        <v>691.14931950664618</v>
      </c>
      <c r="CE35" s="344">
        <v>1426.2046636127325</v>
      </c>
      <c r="CF35" s="344">
        <v>1416.6278556158254</v>
      </c>
      <c r="CG35" s="344">
        <v>1082.7179355783251</v>
      </c>
      <c r="CH35" s="344">
        <v>758.46859174822941</v>
      </c>
      <c r="CI35" s="344">
        <v>634.03766683809829</v>
      </c>
      <c r="CJ35" s="344">
        <v>406.95346207929578</v>
      </c>
      <c r="CK35" s="344">
        <v>688.21141692091282</v>
      </c>
      <c r="CL35" s="344">
        <v>653.34918393360806</v>
      </c>
      <c r="CM35" s="344">
        <v>450.39830570198677</v>
      </c>
      <c r="CN35" s="344">
        <v>967.40528507244494</v>
      </c>
      <c r="CO35" s="344">
        <v>462.29727711420475</v>
      </c>
      <c r="CP35" s="344">
        <v>353.53738907328801</v>
      </c>
      <c r="CQ35" s="344">
        <v>206.44680144121116</v>
      </c>
      <c r="CR35" s="344">
        <v>614.57850461698501</v>
      </c>
      <c r="CS35" s="344">
        <v>110.21945919782364</v>
      </c>
      <c r="CT35" s="344">
        <v>457.51142209117307</v>
      </c>
      <c r="CU35" s="344">
        <v>296.34050169379452</v>
      </c>
      <c r="CV35" s="344">
        <v>1474.8354860776178</v>
      </c>
      <c r="CW35" s="344">
        <v>52.574455398623797</v>
      </c>
      <c r="CX35" s="344">
        <v>566.00697600511387</v>
      </c>
      <c r="CY35" s="344">
        <v>638.28264379286713</v>
      </c>
      <c r="CZ35" s="54">
        <v>192.59413258055901</v>
      </c>
      <c r="DA35" s="344">
        <v>94.172744906832307</v>
      </c>
      <c r="DB35" s="344">
        <v>356.93450481704002</v>
      </c>
      <c r="DC35" s="344">
        <v>192.08654799711701</v>
      </c>
      <c r="DD35" s="344">
        <v>437.03888613759136</v>
      </c>
      <c r="DE35" s="344">
        <v>374.34865782404955</v>
      </c>
      <c r="DF35" s="344">
        <v>-180.47969415126013</v>
      </c>
      <c r="DG35" s="344">
        <v>4.6348329623641336</v>
      </c>
      <c r="DH35" s="344">
        <v>-197.3991060940038</v>
      </c>
      <c r="DI35" s="344">
        <v>134.52448497160103</v>
      </c>
      <c r="DJ35" s="344">
        <v>73.926834106122726</v>
      </c>
      <c r="DK35" s="344">
        <v>328.18602412347235</v>
      </c>
      <c r="DL35" s="344">
        <v>87.897872927946452</v>
      </c>
      <c r="DM35" s="57">
        <v>162.70416711581942</v>
      </c>
      <c r="DN35" s="57">
        <v>6.8840806724596604</v>
      </c>
      <c r="DO35" s="57">
        <v>6.9247632092801288</v>
      </c>
      <c r="DP35" s="57">
        <v>112.35084551838435</v>
      </c>
      <c r="DQ35" s="57">
        <v>51.839721692147201</v>
      </c>
      <c r="DR35" s="57">
        <v>4.9764914184139224</v>
      </c>
      <c r="DS35" s="57">
        <v>117.78082007799252</v>
      </c>
      <c r="DT35" s="57">
        <v>81.254631152096593</v>
      </c>
      <c r="DU35" s="57">
        <v>4.5409459626925255</v>
      </c>
      <c r="DV35" s="57">
        <v>10.040991480778633</v>
      </c>
      <c r="DW35" s="57">
        <v>7.4053885766539977</v>
      </c>
      <c r="DX35" s="57">
        <v>4.4023533931041774</v>
      </c>
      <c r="DY35" s="57">
        <v>37.583212590218182</v>
      </c>
      <c r="DZ35" s="57">
        <v>36.663815635956375</v>
      </c>
      <c r="EA35" s="57">
        <v>4.5478514382284114</v>
      </c>
      <c r="EB35" s="57">
        <v>74.285692596284079</v>
      </c>
      <c r="EC35" s="57">
        <v>58.232089604983535</v>
      </c>
      <c r="ED35" s="57">
        <v>148.02057970179465</v>
      </c>
      <c r="EE35" s="57">
        <v>174.44680499964352</v>
      </c>
      <c r="EF35" s="57">
        <v>159.22045935175407</v>
      </c>
      <c r="EG35" s="57">
        <v>132.50001472622222</v>
      </c>
      <c r="EH35" s="57">
        <v>102.31387702535086</v>
      </c>
      <c r="EI35" s="57">
        <v>169.47819076841401</v>
      </c>
      <c r="EJ35" s="57">
        <v>13.597234302969714</v>
      </c>
      <c r="EK35" s="57">
        <v>224.40984867391674</v>
      </c>
      <c r="EL35" s="354">
        <v>327.49473079721224</v>
      </c>
      <c r="EM35" s="57">
        <v>79.695681211006104</v>
      </c>
      <c r="EN35" s="57">
        <v>80.070101353571744</v>
      </c>
      <c r="EO35" s="57">
        <v>7.5505552222591188</v>
      </c>
      <c r="EP35" s="57">
        <v>378.69891601094031</v>
      </c>
      <c r="EQ35" s="57">
        <v>92.731721359445274</v>
      </c>
      <c r="ER35" s="57">
        <v>79.796177898249169</v>
      </c>
      <c r="ES35" s="57">
        <v>10.260809208708256</v>
      </c>
      <c r="ET35" s="57">
        <v>67.158527551766298</v>
      </c>
      <c r="EU35" s="57">
        <v>192.04023408046635</v>
      </c>
      <c r="EV35" s="57">
        <v>256.32694790155</v>
      </c>
      <c r="EW35" s="57">
        <v>212.96629152975007</v>
      </c>
      <c r="EX35" s="57">
        <v>425.19427024853093</v>
      </c>
      <c r="EY35" s="57">
        <v>9.327441041150303</v>
      </c>
      <c r="EZ35" s="57">
        <v>9.0803429268293385</v>
      </c>
      <c r="FA35" s="57">
        <v>8.7398315794658181</v>
      </c>
      <c r="FB35" s="57">
        <v>160.50968133786535</v>
      </c>
      <c r="FC35" s="57">
        <v>7.020164184834548</v>
      </c>
      <c r="FD35" s="57">
        <v>9.1906843551683171</v>
      </c>
      <c r="FE35" s="57">
        <v>13.154898217641936</v>
      </c>
      <c r="FF35" s="57">
        <v>9.8662510314450937</v>
      </c>
      <c r="FG35" s="57">
        <v>9.5183567764144499</v>
      </c>
      <c r="FH35" s="57">
        <v>10.279912958336817</v>
      </c>
      <c r="FI35" s="57">
        <v>8.6552250385705225</v>
      </c>
      <c r="FJ35" s="57">
        <v>8.7577106159731102</v>
      </c>
      <c r="FK35" s="57">
        <v>6.6859679693381855</v>
      </c>
      <c r="FL35" s="57">
        <v>8.8018570408137062</v>
      </c>
      <c r="FM35" s="57">
        <v>8.5499117307416466</v>
      </c>
      <c r="FN35" s="57">
        <v>8.6449851455215185</v>
      </c>
      <c r="FO35" s="57">
        <v>8.8716588196657113</v>
      </c>
      <c r="FP35" s="57">
        <v>8.7467483937800008</v>
      </c>
      <c r="FQ35" s="57">
        <v>9.8215523946148711</v>
      </c>
      <c r="FR35" s="57">
        <v>9.2616047997099997</v>
      </c>
      <c r="FS35" s="57">
        <v>9.2094729894808189</v>
      </c>
      <c r="FT35" s="57">
        <v>8.8177350000345012</v>
      </c>
      <c r="FU35" s="57">
        <v>10.636818142275647</v>
      </c>
      <c r="FV35" s="57">
        <v>7.9842736029685826</v>
      </c>
      <c r="FW35" s="57">
        <v>10.002495213228597</v>
      </c>
      <c r="FX35" s="57">
        <v>136.33424085535569</v>
      </c>
      <c r="FY35" s="57">
        <v>145.97855333107907</v>
      </c>
      <c r="FZ35" s="57">
        <v>223.29980584192836</v>
      </c>
      <c r="GA35" s="57">
        <v>9.1216482151302767</v>
      </c>
      <c r="GB35" s="57">
        <v>268.3123995156613</v>
      </c>
      <c r="GC35" s="57">
        <v>8.3657518388772392</v>
      </c>
      <c r="GD35" s="57">
        <v>10.595930555189998</v>
      </c>
      <c r="GE35" s="57">
        <v>9.0191177155244802</v>
      </c>
      <c r="GF35" s="57">
        <v>10.570977323434736</v>
      </c>
      <c r="GG35" s="57">
        <v>13.024611254788894</v>
      </c>
      <c r="GH35" s="57">
        <v>12.14251283154287</v>
      </c>
      <c r="GI35" s="57">
        <v>7.2514820102823956</v>
      </c>
      <c r="GJ35" s="57">
        <v>8.7562204521073888</v>
      </c>
      <c r="GK35" s="57">
        <v>8.7848666101713899</v>
      </c>
      <c r="GL35" s="57">
        <v>6.9643544884976931</v>
      </c>
      <c r="GM35" s="57">
        <v>8.4358543364327137</v>
      </c>
      <c r="GN35" s="57">
        <v>11.006676444671482</v>
      </c>
      <c r="GO35" s="57">
        <v>4.8934899728924037</v>
      </c>
      <c r="GP35" s="57">
        <v>7.0088800729510146</v>
      </c>
      <c r="GQ35" s="57">
        <v>10.57983926952722</v>
      </c>
      <c r="GR35" s="57">
        <v>7.0993846987717397</v>
      </c>
      <c r="GS35" s="57">
        <v>6.5530110690395764</v>
      </c>
      <c r="GT35" s="57">
        <v>7.6690413409293621</v>
      </c>
      <c r="GU35" s="57">
        <v>8.3142385181887342</v>
      </c>
      <c r="GV35" s="57">
        <v>8.4784185360090536</v>
      </c>
      <c r="GW35" s="57">
        <v>10.274587724495964</v>
      </c>
      <c r="GX35" s="57">
        <v>5.4496987126398588</v>
      </c>
      <c r="GY35" s="57">
        <v>214.22420902152871</v>
      </c>
      <c r="GZ35" s="57">
        <v>9.3105578138655201</v>
      </c>
      <c r="HA35" s="57">
        <v>5.2813596745638449</v>
      </c>
      <c r="HB35" s="57">
        <v>6.6915486855514539</v>
      </c>
      <c r="HC35" s="57">
        <v>6.4230979749135155</v>
      </c>
      <c r="HD35" s="57">
        <v>8.6417739726177309</v>
      </c>
    </row>
    <row r="36" spans="1:212" ht="12" x14ac:dyDescent="0.25">
      <c r="A36" s="362" t="s">
        <v>81</v>
      </c>
      <c r="B36" s="356" t="s">
        <v>74</v>
      </c>
      <c r="C36" s="356"/>
      <c r="D36" s="356" t="s">
        <v>117</v>
      </c>
      <c r="E36" s="356"/>
      <c r="F36" s="344">
        <v>-1607.613846</v>
      </c>
      <c r="G36" s="344">
        <v>-83.739296999999993</v>
      </c>
      <c r="H36" s="344">
        <v>-1871.43335589</v>
      </c>
      <c r="I36" s="344">
        <v>-1033.7933869999999</v>
      </c>
      <c r="J36" s="344">
        <v>-489.87001900000001</v>
      </c>
      <c r="K36" s="344">
        <v>-124.281488</v>
      </c>
      <c r="L36" s="344">
        <v>-1267.000098</v>
      </c>
      <c r="M36" s="344">
        <v>-407.28754500000002</v>
      </c>
      <c r="N36" s="344">
        <v>-398.13481100000001</v>
      </c>
      <c r="O36" s="344">
        <v>-1751.86619</v>
      </c>
      <c r="P36" s="344">
        <v>-1557.5364418199999</v>
      </c>
      <c r="Q36" s="344">
        <v>-1396.0431717700001</v>
      </c>
      <c r="R36" s="344">
        <v>-500.41590600000001</v>
      </c>
      <c r="S36" s="344">
        <v>-1775.77410758</v>
      </c>
      <c r="T36" s="344">
        <v>-764.62063397000009</v>
      </c>
      <c r="U36" s="344">
        <v>-1158.5449739999999</v>
      </c>
      <c r="V36" s="344">
        <v>-984.95339575000003</v>
      </c>
      <c r="W36" s="344">
        <v>0</v>
      </c>
      <c r="X36" s="344">
        <v>-1402.9557371300002</v>
      </c>
      <c r="Y36" s="344">
        <v>-1797.08469646</v>
      </c>
      <c r="Z36" s="344">
        <v>-1098.0922603299998</v>
      </c>
      <c r="AA36" s="344">
        <v>-963.32212316999994</v>
      </c>
      <c r="AB36" s="344">
        <v>-1195.4874409500001</v>
      </c>
      <c r="AC36" s="344">
        <v>-1542.1094157800001</v>
      </c>
      <c r="AD36" s="344">
        <v>-1447.1994746800001</v>
      </c>
      <c r="AE36" s="344">
        <v>-62.765321970000002</v>
      </c>
      <c r="AF36" s="344">
        <v>-345.21898964999997</v>
      </c>
      <c r="AG36" s="344">
        <v>-1216.6912540000001</v>
      </c>
      <c r="AH36" s="344">
        <v>-715.77732860000003</v>
      </c>
      <c r="AI36" s="344">
        <v>-51.722022659999993</v>
      </c>
      <c r="AJ36" s="344">
        <v>-731.49153742458498</v>
      </c>
      <c r="AK36" s="344">
        <v>-767.86235558735359</v>
      </c>
      <c r="AL36" s="344">
        <v>-821.55972210123923</v>
      </c>
      <c r="AM36" s="344">
        <v>-1882.9658572134699</v>
      </c>
      <c r="AN36" s="344">
        <v>-501.52639898769411</v>
      </c>
      <c r="AO36" s="344">
        <v>-682.7371322540688</v>
      </c>
      <c r="AP36" s="344">
        <v>-407.65752273995696</v>
      </c>
      <c r="AQ36" s="344">
        <v>-248.4639295588868</v>
      </c>
      <c r="AR36" s="344">
        <v>-239.9011406474657</v>
      </c>
      <c r="AS36" s="344">
        <v>-383.74094810657357</v>
      </c>
      <c r="AT36" s="344">
        <v>-865.58914945243839</v>
      </c>
      <c r="AU36" s="344">
        <v>0</v>
      </c>
      <c r="AV36" s="344">
        <v>-116.71578007004422</v>
      </c>
      <c r="AW36" s="344">
        <v>-326.9041089232357</v>
      </c>
      <c r="AX36" s="344">
        <v>-787.51053086890852</v>
      </c>
      <c r="AY36" s="344">
        <v>-59.423218052387028</v>
      </c>
      <c r="AZ36" s="344">
        <v>-450.42244215317612</v>
      </c>
      <c r="BA36" s="344">
        <v>-634.75846475600918</v>
      </c>
      <c r="BB36" s="344">
        <v>-521.87172218653086</v>
      </c>
      <c r="BC36" s="344">
        <v>-727.46110109977315</v>
      </c>
      <c r="BD36" s="344">
        <v>-530.98596342455494</v>
      </c>
      <c r="BE36" s="344">
        <v>-123.70109087288601</v>
      </c>
      <c r="BF36" s="344">
        <v>-349.15979273008372</v>
      </c>
      <c r="BG36" s="344">
        <v>-64.709067257100003</v>
      </c>
      <c r="BH36" s="344">
        <v>-415.71432829581903</v>
      </c>
      <c r="BI36" s="344">
        <v>-145.2335754414367</v>
      </c>
      <c r="BJ36" s="344">
        <v>-566.26840036495037</v>
      </c>
      <c r="BK36" s="344">
        <v>-873.6336560309054</v>
      </c>
      <c r="BL36" s="344">
        <v>-990.74541033235414</v>
      </c>
      <c r="BM36" s="344">
        <v>-920.04335746055233</v>
      </c>
      <c r="BN36" s="344">
        <v>-595.28801575031662</v>
      </c>
      <c r="BO36" s="344">
        <v>-261.49377567728112</v>
      </c>
      <c r="BP36" s="344">
        <v>-268.24768275864216</v>
      </c>
      <c r="BQ36" s="344">
        <v>-772.45090267651153</v>
      </c>
      <c r="BR36" s="344">
        <v>-532.85937787384842</v>
      </c>
      <c r="BS36" s="344">
        <v>-206.65316048852003</v>
      </c>
      <c r="BT36" s="344">
        <v>-490.34740947093496</v>
      </c>
      <c r="BU36" s="344">
        <v>-406.69028477416998</v>
      </c>
      <c r="BV36" s="344">
        <v>-549.50434252181492</v>
      </c>
      <c r="BW36" s="344">
        <v>-461.55767224308198</v>
      </c>
      <c r="BX36" s="344">
        <v>-385.47604483092005</v>
      </c>
      <c r="BY36" s="344">
        <v>-1138.6662637151398</v>
      </c>
      <c r="BZ36" s="344">
        <v>-266.77332976200699</v>
      </c>
      <c r="CA36" s="344">
        <v>-701.51635268193104</v>
      </c>
      <c r="CB36" s="344">
        <v>-784.16906986647007</v>
      </c>
      <c r="CC36" s="344">
        <v>-689.61930646670589</v>
      </c>
      <c r="CD36" s="344">
        <v>-356.96995937327898</v>
      </c>
      <c r="CE36" s="344">
        <v>-802.56187282277199</v>
      </c>
      <c r="CF36" s="344">
        <v>17.144777724634604</v>
      </c>
      <c r="CG36" s="344">
        <v>-765.05304988575506</v>
      </c>
      <c r="CH36" s="344">
        <v>-454.510534600847</v>
      </c>
      <c r="CI36" s="344">
        <v>-1224.1429942549801</v>
      </c>
      <c r="CJ36" s="344">
        <v>-1034.5649370635801</v>
      </c>
      <c r="CK36" s="344">
        <v>-683.07127993052586</v>
      </c>
      <c r="CL36" s="344">
        <v>-1363.5436342846301</v>
      </c>
      <c r="CM36" s="344">
        <v>-364.375123112648</v>
      </c>
      <c r="CN36" s="344">
        <v>-621.086890958293</v>
      </c>
      <c r="CO36" s="344">
        <v>-402.04036813493298</v>
      </c>
      <c r="CP36" s="344">
        <v>-326.73762859921402</v>
      </c>
      <c r="CQ36" s="344">
        <v>-106.19027914182601</v>
      </c>
      <c r="CR36" s="344">
        <v>-567.27617363338493</v>
      </c>
      <c r="CS36" s="344">
        <v>-247.30645175138201</v>
      </c>
      <c r="CT36" s="344">
        <v>-687.72507688320297</v>
      </c>
      <c r="CU36" s="344">
        <v>-323.40884048302604</v>
      </c>
      <c r="CV36" s="344">
        <v>-680.48402507230605</v>
      </c>
      <c r="CW36" s="344">
        <v>-200.237028920174</v>
      </c>
      <c r="CX36" s="344">
        <v>-163.47252525208302</v>
      </c>
      <c r="CY36" s="344">
        <v>-526.143727540236</v>
      </c>
      <c r="CZ36" s="54">
        <v>-546.96252601771494</v>
      </c>
      <c r="DA36" s="344">
        <v>-440.80287074441304</v>
      </c>
      <c r="DB36" s="344">
        <v>-553.519641564214</v>
      </c>
      <c r="DC36" s="344">
        <v>-87.2849647195427</v>
      </c>
      <c r="DD36" s="344">
        <v>-905.82267799245187</v>
      </c>
      <c r="DE36" s="344">
        <v>-270.55619970933799</v>
      </c>
      <c r="DF36" s="344">
        <v>-624.02102166526493</v>
      </c>
      <c r="DG36" s="344">
        <v>-256.98977573831201</v>
      </c>
      <c r="DH36" s="344">
        <v>-414.37118671397906</v>
      </c>
      <c r="DI36" s="344">
        <v>-123.43596542206299</v>
      </c>
      <c r="DJ36" s="344">
        <v>-163.92894442315702</v>
      </c>
      <c r="DK36" s="344">
        <v>-804.44856705928612</v>
      </c>
      <c r="DL36" s="344">
        <v>-788.72621551145994</v>
      </c>
      <c r="DM36" s="57">
        <v>-453.14224771787502</v>
      </c>
      <c r="DN36" s="57">
        <v>-543.2991523523749</v>
      </c>
      <c r="DO36" s="57">
        <v>-138.132840675105</v>
      </c>
      <c r="DP36" s="57">
        <v>38.9162118030562</v>
      </c>
      <c r="DQ36" s="57">
        <v>84.931091768235291</v>
      </c>
      <c r="DR36" s="57">
        <v>-230.62027134900001</v>
      </c>
      <c r="DS36" s="57">
        <v>-499.40874277006799</v>
      </c>
      <c r="DT36" s="57">
        <v>-123.5597632608</v>
      </c>
      <c r="DU36" s="57">
        <v>-584.489212735622</v>
      </c>
      <c r="DV36" s="57">
        <v>-252.37442017325205</v>
      </c>
      <c r="DW36" s="57">
        <v>-204.48711977350402</v>
      </c>
      <c r="DX36" s="57">
        <v>-62.980028532873199</v>
      </c>
      <c r="DY36" s="57">
        <v>-328.83550946197499</v>
      </c>
      <c r="DZ36" s="57">
        <v>-722.70177383278099</v>
      </c>
      <c r="EA36" s="57">
        <v>0</v>
      </c>
      <c r="EB36" s="57">
        <v>-586.74406436107597</v>
      </c>
      <c r="EC36" s="57">
        <v>-581.86738227035494</v>
      </c>
      <c r="ED36" s="57">
        <v>-1363.32332479258</v>
      </c>
      <c r="EE36" s="57">
        <v>-1042.8413086042301</v>
      </c>
      <c r="EF36" s="57">
        <v>-805.04709929218711</v>
      </c>
      <c r="EG36" s="57">
        <v>-635.64382074233799</v>
      </c>
      <c r="EH36" s="57">
        <v>-106.33517327800101</v>
      </c>
      <c r="EI36" s="57">
        <v>-158.99895918665001</v>
      </c>
      <c r="EJ36" s="57">
        <v>-1436.33409342862</v>
      </c>
      <c r="EK36" s="57">
        <v>-479.49472646442598</v>
      </c>
      <c r="EL36" s="354">
        <v>-709.48229313171998</v>
      </c>
      <c r="EM36" s="57">
        <v>0</v>
      </c>
      <c r="EN36" s="57">
        <v>-603.36224027820094</v>
      </c>
      <c r="EO36" s="57">
        <v>-327.07470022163699</v>
      </c>
      <c r="EP36" s="57">
        <v>-824.16857333326493</v>
      </c>
      <c r="EQ36" s="57">
        <v>-485.88752552484311</v>
      </c>
      <c r="ER36" s="57">
        <v>-906.79545723292415</v>
      </c>
      <c r="ES36" s="57">
        <v>-471.73289573185008</v>
      </c>
      <c r="ET36" s="57">
        <v>-794.78642465186488</v>
      </c>
      <c r="EU36" s="57">
        <v>-601.98079256466997</v>
      </c>
      <c r="EV36" s="57">
        <v>-1791.4504677019602</v>
      </c>
      <c r="EW36" s="57">
        <v>-874.44262548122504</v>
      </c>
      <c r="EX36" s="57">
        <v>-446.00286781259399</v>
      </c>
      <c r="EY36" s="57">
        <v>0</v>
      </c>
      <c r="EZ36" s="57">
        <v>-360.36465105054998</v>
      </c>
      <c r="FA36" s="57">
        <v>-743.01288968890503</v>
      </c>
      <c r="FB36" s="57">
        <v>-1250.2145532345301</v>
      </c>
      <c r="FC36" s="57">
        <v>-1597.82188870288</v>
      </c>
      <c r="FD36" s="57">
        <v>-1514.5222328944201</v>
      </c>
      <c r="FE36" s="57">
        <v>-1293.1862765875899</v>
      </c>
      <c r="FF36" s="57">
        <v>-1602.1766555172999</v>
      </c>
      <c r="FG36" s="57">
        <v>-1241.15673416904</v>
      </c>
      <c r="FH36" s="57">
        <v>-814.69810570689003</v>
      </c>
      <c r="FI36" s="57">
        <v>-165.12306788026899</v>
      </c>
      <c r="FJ36" s="57">
        <v>-482.86815344209805</v>
      </c>
      <c r="FK36" s="57">
        <v>6.347525200000031E-3</v>
      </c>
      <c r="FL36" s="57">
        <v>-915.9781690892429</v>
      </c>
      <c r="FM36" s="57">
        <v>-882.69961795772804</v>
      </c>
      <c r="FN36" s="57">
        <v>-268.93247342770201</v>
      </c>
      <c r="FO36" s="57">
        <v>-1359.54038211793</v>
      </c>
      <c r="FP36" s="57">
        <v>-1132.9281457582802</v>
      </c>
      <c r="FQ36" s="57">
        <v>-955.57740859519902</v>
      </c>
      <c r="FR36" s="57">
        <v>-557.503428075182</v>
      </c>
      <c r="FS36" s="57">
        <v>-615.65132471730794</v>
      </c>
      <c r="FT36" s="57">
        <v>-1384.23146108419</v>
      </c>
      <c r="FU36" s="57">
        <v>-871.25186657639597</v>
      </c>
      <c r="FV36" s="57">
        <v>-503.43470371483801</v>
      </c>
      <c r="FW36" s="57">
        <v>0</v>
      </c>
      <c r="FX36" s="57">
        <v>-433.61169139314399</v>
      </c>
      <c r="FY36" s="57">
        <v>-641.96279978850794</v>
      </c>
      <c r="FZ36" s="57">
        <v>-1530.5464440225699</v>
      </c>
      <c r="GA36" s="57">
        <v>-1180.7999526166</v>
      </c>
      <c r="GB36" s="57">
        <v>-553.6423957728</v>
      </c>
      <c r="GC36" s="57">
        <v>-235.72673006211301</v>
      </c>
      <c r="GD36" s="57">
        <v>-582.45497097820601</v>
      </c>
      <c r="GE36" s="57">
        <v>-785.94757156993694</v>
      </c>
      <c r="GF36" s="57">
        <v>-1319.52051625851</v>
      </c>
      <c r="GG36" s="57">
        <v>-520.03493378806206</v>
      </c>
      <c r="GH36" s="57">
        <v>-351.94003317860211</v>
      </c>
      <c r="GI36" s="57">
        <v>0</v>
      </c>
      <c r="GJ36" s="57">
        <v>-1694.408792110298</v>
      </c>
      <c r="GK36" s="57">
        <v>-1125.3001633344891</v>
      </c>
      <c r="GL36" s="57">
        <v>-845.727512547694</v>
      </c>
      <c r="GM36" s="57">
        <v>-149.44676684500101</v>
      </c>
      <c r="GN36" s="57">
        <v>-554.16633375273398</v>
      </c>
      <c r="GO36" s="57">
        <v>-123.305353310599</v>
      </c>
      <c r="GP36" s="57">
        <v>-339.801834876584</v>
      </c>
      <c r="GQ36" s="57">
        <v>-982.70659791942501</v>
      </c>
      <c r="GR36" s="57">
        <v>-504.68437499999999</v>
      </c>
      <c r="GS36" s="57">
        <v>-1310.4280365816869</v>
      </c>
      <c r="GT36" s="57">
        <v>-979.21009095448699</v>
      </c>
      <c r="GU36" s="57">
        <v>-69.626283286650008</v>
      </c>
      <c r="GV36" s="57">
        <v>2.5738704204559326E-7</v>
      </c>
      <c r="GW36" s="57">
        <v>0</v>
      </c>
      <c r="GX36" s="57">
        <v>0</v>
      </c>
      <c r="GY36" s="57">
        <v>0</v>
      </c>
      <c r="GZ36" s="57">
        <v>0</v>
      </c>
      <c r="HA36" s="57">
        <v>0</v>
      </c>
      <c r="HB36" s="57">
        <v>0</v>
      </c>
      <c r="HC36" s="57">
        <v>0</v>
      </c>
      <c r="HD36" s="57">
        <v>0</v>
      </c>
    </row>
    <row r="37" spans="1:212" ht="12" x14ac:dyDescent="0.25">
      <c r="B37" s="356"/>
      <c r="D37" s="356"/>
      <c r="E37" s="356"/>
      <c r="F37" s="344"/>
      <c r="G37" s="344"/>
      <c r="H37" s="344"/>
      <c r="I37" s="344"/>
      <c r="J37" s="344"/>
      <c r="K37" s="344"/>
      <c r="L37" s="344"/>
      <c r="M37" s="344"/>
      <c r="N37" s="344"/>
      <c r="O37" s="344"/>
      <c r="P37" s="344"/>
      <c r="Q37" s="344"/>
      <c r="R37" s="344"/>
      <c r="S37" s="344"/>
      <c r="T37" s="344"/>
      <c r="U37" s="344"/>
      <c r="V37" s="344"/>
      <c r="W37" s="344"/>
      <c r="X37" s="344"/>
      <c r="Y37" s="344"/>
      <c r="Z37" s="344"/>
      <c r="AA37" s="344"/>
      <c r="AB37" s="344"/>
      <c r="AC37" s="344"/>
      <c r="AD37" s="344"/>
      <c r="AE37" s="344"/>
      <c r="AF37" s="344"/>
      <c r="AG37" s="344"/>
      <c r="AH37" s="344"/>
      <c r="AI37" s="344"/>
      <c r="AJ37" s="344"/>
      <c r="AK37" s="344"/>
      <c r="AL37" s="344"/>
      <c r="AM37" s="344"/>
      <c r="AN37" s="344"/>
      <c r="AO37" s="344"/>
      <c r="AP37" s="344"/>
      <c r="AQ37" s="344"/>
      <c r="AR37" s="344"/>
      <c r="AS37" s="344"/>
      <c r="AT37" s="344"/>
      <c r="AU37" s="344"/>
      <c r="AV37" s="344"/>
      <c r="AW37" s="344"/>
      <c r="AX37" s="344"/>
      <c r="AY37" s="344"/>
      <c r="AZ37" s="344"/>
      <c r="BA37" s="344"/>
      <c r="BB37" s="344"/>
      <c r="BC37" s="344"/>
      <c r="BD37" s="344"/>
      <c r="BE37" s="344"/>
      <c r="BF37" s="344"/>
      <c r="BG37" s="344"/>
      <c r="BH37" s="344"/>
      <c r="BI37" s="344"/>
      <c r="BJ37" s="344"/>
      <c r="BK37" s="344"/>
      <c r="BL37" s="344"/>
      <c r="BM37" s="344"/>
      <c r="BN37" s="344"/>
      <c r="BO37" s="344"/>
      <c r="BP37" s="344"/>
      <c r="BQ37" s="344"/>
      <c r="BR37" s="344"/>
      <c r="BS37" s="344"/>
      <c r="BT37" s="344"/>
      <c r="BU37" s="344"/>
      <c r="BV37" s="344"/>
      <c r="BW37" s="344"/>
      <c r="BX37" s="344"/>
      <c r="BY37" s="344"/>
      <c r="BZ37" s="344"/>
      <c r="CA37" s="344"/>
      <c r="CB37" s="344"/>
      <c r="CC37" s="344"/>
      <c r="CD37" s="344"/>
      <c r="CE37" s="344"/>
      <c r="CF37" s="344"/>
      <c r="CG37" s="344"/>
      <c r="CH37" s="344"/>
      <c r="CI37" s="344"/>
      <c r="CJ37" s="344"/>
      <c r="CK37" s="344"/>
      <c r="CL37" s="344"/>
      <c r="CM37" s="344"/>
      <c r="CN37" s="344"/>
      <c r="CO37" s="344"/>
      <c r="CP37" s="344"/>
      <c r="CQ37" s="344"/>
      <c r="CR37" s="344"/>
      <c r="CS37" s="344"/>
      <c r="CT37" s="344"/>
      <c r="CU37" s="344"/>
      <c r="CV37" s="344"/>
      <c r="CW37" s="344"/>
      <c r="CX37" s="344"/>
      <c r="CY37" s="344"/>
      <c r="DA37" s="344"/>
      <c r="DB37" s="344"/>
      <c r="DC37" s="344"/>
      <c r="DD37" s="344"/>
      <c r="DE37" s="344"/>
      <c r="DF37" s="344"/>
      <c r="DG37" s="344"/>
      <c r="DH37" s="344"/>
      <c r="DI37" s="344"/>
      <c r="DJ37" s="344"/>
      <c r="DK37" s="344"/>
      <c r="DL37" s="344"/>
      <c r="DM37" s="57"/>
      <c r="EE37" s="57"/>
      <c r="EF37" s="57"/>
      <c r="EG37" s="57"/>
      <c r="EH37" s="57"/>
      <c r="EI37" s="57"/>
      <c r="EJ37" s="57"/>
      <c r="EK37" s="57"/>
      <c r="EL37" s="354"/>
      <c r="EM37" s="57"/>
      <c r="EN37" s="57"/>
      <c r="EO37" s="57"/>
      <c r="EP37" s="57"/>
      <c r="EQ37" s="57"/>
      <c r="ER37" s="57"/>
      <c r="ES37" s="57"/>
      <c r="ET37" s="57"/>
      <c r="EU37" s="57"/>
      <c r="EV37" s="57"/>
      <c r="EW37" s="57"/>
      <c r="EX37" s="57"/>
      <c r="EY37" s="57"/>
      <c r="EZ37" s="57"/>
      <c r="FA37" s="57"/>
      <c r="FB37" s="57"/>
      <c r="FC37" s="57"/>
      <c r="FD37" s="57"/>
      <c r="FE37" s="57"/>
      <c r="FF37" s="57"/>
      <c r="FG37" s="57"/>
      <c r="FH37" s="57"/>
      <c r="FI37" s="57"/>
      <c r="FJ37" s="57"/>
      <c r="FK37" s="57"/>
      <c r="FL37" s="57"/>
      <c r="FM37" s="57"/>
      <c r="FN37" s="57"/>
      <c r="FO37" s="57"/>
      <c r="FP37" s="57"/>
      <c r="FQ37" s="57"/>
      <c r="FR37" s="57"/>
      <c r="FS37" s="57"/>
      <c r="FT37" s="57"/>
      <c r="FU37" s="57"/>
      <c r="FV37" s="57"/>
      <c r="FW37" s="57"/>
      <c r="FX37" s="57"/>
      <c r="FY37" s="57"/>
      <c r="FZ37" s="57"/>
      <c r="GA37" s="57"/>
      <c r="GB37" s="57"/>
      <c r="GC37" s="57"/>
      <c r="GD37" s="57"/>
      <c r="GE37" s="57"/>
      <c r="GF37" s="57"/>
      <c r="GG37" s="57"/>
      <c r="GH37" s="57"/>
      <c r="GI37" s="57"/>
      <c r="GJ37" s="57"/>
      <c r="GK37" s="57"/>
      <c r="GL37" s="57"/>
      <c r="GM37" s="57"/>
      <c r="GN37" s="57"/>
      <c r="GO37" s="57"/>
      <c r="GP37" s="57"/>
      <c r="GQ37" s="57"/>
      <c r="GR37" s="57"/>
      <c r="GS37" s="57"/>
      <c r="GT37" s="57"/>
      <c r="GU37" s="57"/>
      <c r="GV37" s="57"/>
      <c r="GW37" s="57"/>
      <c r="GX37" s="57"/>
      <c r="GY37" s="57"/>
      <c r="GZ37" s="57"/>
      <c r="HA37" s="57"/>
      <c r="HB37" s="57"/>
      <c r="HC37" s="57"/>
      <c r="HD37" s="57"/>
    </row>
    <row r="38" spans="1:212" ht="12" x14ac:dyDescent="0.25">
      <c r="B38" s="356"/>
      <c r="D38" s="356"/>
      <c r="E38" s="356"/>
      <c r="F38" s="344"/>
      <c r="G38" s="344"/>
      <c r="H38" s="344"/>
      <c r="I38" s="344"/>
      <c r="J38" s="344"/>
      <c r="K38" s="344"/>
      <c r="L38" s="344"/>
      <c r="M38" s="344"/>
      <c r="N38" s="344"/>
      <c r="O38" s="344"/>
      <c r="P38" s="344"/>
      <c r="Q38" s="344"/>
      <c r="R38" s="344"/>
      <c r="S38" s="344"/>
      <c r="T38" s="344"/>
      <c r="U38" s="344"/>
      <c r="V38" s="344"/>
      <c r="W38" s="344"/>
      <c r="X38" s="344"/>
      <c r="Y38" s="344"/>
      <c r="Z38" s="344"/>
      <c r="AA38" s="344"/>
      <c r="AB38" s="344"/>
      <c r="AC38" s="344"/>
      <c r="AD38" s="344"/>
      <c r="AE38" s="344"/>
      <c r="AF38" s="344"/>
      <c r="AG38" s="344"/>
      <c r="AH38" s="344"/>
      <c r="AI38" s="344"/>
      <c r="AJ38" s="344"/>
      <c r="AK38" s="344"/>
      <c r="AL38" s="344"/>
      <c r="AM38" s="344"/>
      <c r="AN38" s="344"/>
      <c r="AO38" s="344"/>
      <c r="AP38" s="344"/>
      <c r="AQ38" s="344"/>
      <c r="AR38" s="344"/>
      <c r="AS38" s="344"/>
      <c r="AT38" s="344"/>
      <c r="AU38" s="344"/>
      <c r="AV38" s="344"/>
      <c r="AW38" s="344"/>
      <c r="AX38" s="344"/>
      <c r="AY38" s="344"/>
      <c r="AZ38" s="344"/>
      <c r="BA38" s="344"/>
      <c r="BB38" s="344"/>
      <c r="BC38" s="344"/>
      <c r="BD38" s="344"/>
      <c r="BE38" s="344"/>
      <c r="BF38" s="344"/>
      <c r="BG38" s="344"/>
      <c r="BH38" s="344"/>
      <c r="BI38" s="344"/>
      <c r="BJ38" s="344"/>
      <c r="BK38" s="344"/>
      <c r="BL38" s="344"/>
      <c r="BM38" s="344"/>
      <c r="BN38" s="344"/>
      <c r="BO38" s="344"/>
      <c r="BP38" s="344"/>
      <c r="BQ38" s="344"/>
      <c r="BR38" s="344"/>
      <c r="BS38" s="344"/>
      <c r="BT38" s="344"/>
      <c r="BU38" s="344"/>
      <c r="BV38" s="344"/>
      <c r="BW38" s="344"/>
      <c r="BX38" s="344"/>
      <c r="BY38" s="344"/>
      <c r="BZ38" s="344"/>
      <c r="CA38" s="344"/>
      <c r="CB38" s="344"/>
      <c r="CC38" s="344"/>
      <c r="CD38" s="344"/>
      <c r="CE38" s="344"/>
      <c r="CF38" s="344"/>
      <c r="CG38" s="344"/>
      <c r="CH38" s="344"/>
      <c r="CI38" s="344"/>
      <c r="CJ38" s="344"/>
      <c r="CK38" s="344"/>
      <c r="CL38" s="344"/>
      <c r="CM38" s="344"/>
      <c r="CN38" s="344"/>
      <c r="CO38" s="344"/>
      <c r="CP38" s="344"/>
      <c r="CQ38" s="344"/>
      <c r="CR38" s="344"/>
      <c r="CS38" s="344"/>
      <c r="CT38" s="344"/>
      <c r="CU38" s="344"/>
      <c r="CV38" s="344"/>
      <c r="CW38" s="344"/>
      <c r="CX38" s="344"/>
      <c r="CY38" s="344"/>
      <c r="DA38" s="344"/>
      <c r="DB38" s="344"/>
      <c r="DC38" s="344"/>
      <c r="DD38" s="344"/>
      <c r="DE38" s="344"/>
      <c r="DF38" s="344"/>
      <c r="DG38" s="344"/>
      <c r="DH38" s="344"/>
      <c r="DI38" s="344"/>
      <c r="DJ38" s="344"/>
      <c r="DK38" s="344"/>
      <c r="DL38" s="344"/>
      <c r="DM38" s="57"/>
      <c r="EE38" s="57"/>
      <c r="EF38" s="57"/>
      <c r="EG38" s="57"/>
      <c r="EH38" s="57"/>
      <c r="EI38" s="57"/>
      <c r="EJ38" s="57"/>
      <c r="EK38" s="57"/>
      <c r="EL38" s="354"/>
      <c r="EM38" s="57"/>
      <c r="EN38" s="57"/>
      <c r="EO38" s="57"/>
      <c r="EP38" s="57"/>
      <c r="EQ38" s="57"/>
      <c r="ER38" s="57"/>
      <c r="ES38" s="57"/>
      <c r="ET38" s="57"/>
      <c r="EU38" s="57"/>
      <c r="EV38" s="57"/>
      <c r="EW38" s="57"/>
      <c r="EX38" s="57"/>
      <c r="EY38" s="57"/>
      <c r="EZ38" s="57"/>
      <c r="FA38" s="57"/>
      <c r="FB38" s="57"/>
      <c r="FC38" s="57"/>
      <c r="FD38" s="57"/>
      <c r="FE38" s="57"/>
      <c r="FF38" s="57"/>
      <c r="FG38" s="57"/>
      <c r="FH38" s="57"/>
      <c r="FI38" s="57"/>
      <c r="FJ38" s="57"/>
      <c r="FK38" s="57"/>
      <c r="FL38" s="57"/>
      <c r="FM38" s="57"/>
      <c r="FN38" s="57"/>
      <c r="FO38" s="57"/>
      <c r="FP38" s="57"/>
      <c r="FQ38" s="57"/>
      <c r="FR38" s="57"/>
      <c r="FS38" s="57"/>
      <c r="FT38" s="57"/>
      <c r="FU38" s="57"/>
      <c r="FV38" s="57"/>
      <c r="FW38" s="57"/>
      <c r="FX38" s="57"/>
      <c r="FY38" s="57"/>
      <c r="FZ38" s="57"/>
      <c r="GA38" s="57"/>
      <c r="GB38" s="57"/>
      <c r="GC38" s="57"/>
      <c r="GD38" s="57"/>
      <c r="GE38" s="57"/>
      <c r="GF38" s="57"/>
      <c r="GG38" s="57"/>
      <c r="GH38" s="57"/>
      <c r="GI38" s="57"/>
      <c r="GJ38" s="57"/>
      <c r="GK38" s="57"/>
      <c r="GL38" s="57"/>
      <c r="GM38" s="57"/>
      <c r="GN38" s="57"/>
      <c r="GO38" s="57"/>
      <c r="GP38" s="57"/>
      <c r="GQ38" s="57"/>
      <c r="GR38" s="57"/>
      <c r="GS38" s="57"/>
      <c r="GT38" s="57"/>
      <c r="GU38" s="57"/>
      <c r="GV38" s="57"/>
      <c r="GW38" s="57"/>
      <c r="GX38" s="57"/>
      <c r="GY38" s="57"/>
      <c r="GZ38" s="57"/>
      <c r="HA38" s="57"/>
      <c r="HB38" s="57"/>
      <c r="HC38" s="57"/>
      <c r="HD38" s="57"/>
    </row>
    <row r="39" spans="1:212" ht="13.2" x14ac:dyDescent="0.25">
      <c r="A39" s="365">
        <v>2</v>
      </c>
      <c r="B39" s="352" t="s">
        <v>24</v>
      </c>
      <c r="C39" s="356"/>
      <c r="D39" s="356"/>
      <c r="E39" s="356"/>
      <c r="F39" s="344">
        <v>5354.0463449999997</v>
      </c>
      <c r="G39" s="344">
        <v>5475.2412549999999</v>
      </c>
      <c r="H39" s="344">
        <v>5598.5657179999998</v>
      </c>
      <c r="I39" s="344">
        <v>5571.160879</v>
      </c>
      <c r="J39" s="344">
        <v>5341.1039380000002</v>
      </c>
      <c r="K39" s="344">
        <v>5269.753412</v>
      </c>
      <c r="L39" s="344">
        <v>5187.842772</v>
      </c>
      <c r="M39" s="344">
        <v>5044.8035760000002</v>
      </c>
      <c r="N39" s="344">
        <v>5154.8202110000002</v>
      </c>
      <c r="O39" s="344">
        <v>4375.2430949999998</v>
      </c>
      <c r="P39" s="344">
        <v>4354.7796710000002</v>
      </c>
      <c r="Q39" s="344">
        <v>4323.7518229999996</v>
      </c>
      <c r="R39" s="344">
        <v>4252.7984669999996</v>
      </c>
      <c r="S39" s="344">
        <v>3920.4761090000002</v>
      </c>
      <c r="T39" s="344">
        <v>3905.8005440000002</v>
      </c>
      <c r="U39" s="344">
        <v>3805.7816710000002</v>
      </c>
      <c r="V39" s="344">
        <v>3780.3359249999999</v>
      </c>
      <c r="W39" s="344">
        <v>4297.8146749999996</v>
      </c>
      <c r="X39" s="344">
        <v>4328.2943059758536</v>
      </c>
      <c r="Y39" s="344">
        <v>4261.9890025395962</v>
      </c>
      <c r="Z39" s="344">
        <v>4078.5008478519958</v>
      </c>
      <c r="AA39" s="344">
        <v>3928.9477063542772</v>
      </c>
      <c r="AB39" s="344">
        <v>4116.4875743760913</v>
      </c>
      <c r="AC39" s="344">
        <v>4291.0926913119229</v>
      </c>
      <c r="AD39" s="344">
        <v>4184.2796734343019</v>
      </c>
      <c r="AE39" s="344">
        <v>4355.4902951355325</v>
      </c>
      <c r="AF39" s="344">
        <v>5060.5299635929296</v>
      </c>
      <c r="AG39" s="344">
        <v>4823.2857990050124</v>
      </c>
      <c r="AH39" s="344">
        <v>4802.3783297798391</v>
      </c>
      <c r="AI39" s="344">
        <v>5063.587333849945</v>
      </c>
      <c r="AJ39" s="344">
        <v>4876.8315082448216</v>
      </c>
      <c r="AK39" s="344">
        <v>4899.2982912616844</v>
      </c>
      <c r="AL39" s="344">
        <v>4901.8214707753041</v>
      </c>
      <c r="AM39" s="344">
        <v>4526.7868003413805</v>
      </c>
      <c r="AN39" s="344">
        <v>4645.6643394650046</v>
      </c>
      <c r="AO39" s="344">
        <v>5600.6216590559352</v>
      </c>
      <c r="AP39" s="344">
        <v>5496.1007995763139</v>
      </c>
      <c r="AQ39" s="344">
        <v>5520.5875426032062</v>
      </c>
      <c r="AR39" s="344">
        <v>5878.8954799095336</v>
      </c>
      <c r="AS39" s="344">
        <v>5842.2485479191982</v>
      </c>
      <c r="AT39" s="344">
        <v>5815.5576616980497</v>
      </c>
      <c r="AU39" s="344">
        <v>6207.2518260288289</v>
      </c>
      <c r="AV39" s="344">
        <v>6210.9330396921132</v>
      </c>
      <c r="AW39" s="344">
        <v>6120.5062649014853</v>
      </c>
      <c r="AX39" s="344">
        <v>6268.384709555201</v>
      </c>
      <c r="AY39" s="344">
        <v>6264.4933796456053</v>
      </c>
      <c r="AZ39" s="344">
        <v>6349.3386483507038</v>
      </c>
      <c r="BA39" s="344">
        <v>6500.4558461347324</v>
      </c>
      <c r="BB39" s="344">
        <v>6417.4368231218805</v>
      </c>
      <c r="BC39" s="344">
        <v>6371.3879104858524</v>
      </c>
      <c r="BD39" s="344">
        <v>6791.3669540672281</v>
      </c>
      <c r="BE39" s="344">
        <v>6690.0245820465989</v>
      </c>
      <c r="BF39" s="344">
        <v>6701.9805731823599</v>
      </c>
      <c r="BG39" s="344">
        <v>6331.9723055476834</v>
      </c>
      <c r="BH39" s="344">
        <v>6308.0222852182351</v>
      </c>
      <c r="BI39" s="344">
        <v>6297.950117882313</v>
      </c>
      <c r="BJ39" s="344">
        <v>6322.2090057101623</v>
      </c>
      <c r="BK39" s="344">
        <v>5957.1911589714364</v>
      </c>
      <c r="BL39" s="344">
        <v>6018.7870552039985</v>
      </c>
      <c r="BM39" s="344">
        <v>5675.4345667732159</v>
      </c>
      <c r="BN39" s="344">
        <v>5577.1223771632567</v>
      </c>
      <c r="BO39" s="344">
        <v>5594.3702099274497</v>
      </c>
      <c r="BP39" s="344">
        <v>5514.3132745826797</v>
      </c>
      <c r="BQ39" s="344">
        <v>5507.1630612973122</v>
      </c>
      <c r="BR39" s="344">
        <v>5608.6686443901835</v>
      </c>
      <c r="BS39" s="344">
        <v>5533.0587807435304</v>
      </c>
      <c r="BT39" s="344">
        <v>5364.9802597891503</v>
      </c>
      <c r="BU39" s="344">
        <v>5276.5801434205596</v>
      </c>
      <c r="BV39" s="344">
        <v>5198.3914939436854</v>
      </c>
      <c r="BW39" s="344">
        <v>5216.2158603780499</v>
      </c>
      <c r="BX39" s="344">
        <v>4567.4051549682999</v>
      </c>
      <c r="BY39" s="344">
        <v>4302.3114905812208</v>
      </c>
      <c r="BZ39" s="344">
        <v>3684.9077137803001</v>
      </c>
      <c r="CA39" s="344">
        <v>3702.1200993058601</v>
      </c>
      <c r="CB39" s="344">
        <v>3621.2839555463602</v>
      </c>
      <c r="CC39" s="344">
        <v>3612.1399299938803</v>
      </c>
      <c r="CD39" s="344">
        <v>3394.3830617555304</v>
      </c>
      <c r="CE39" s="344">
        <v>1764.62393692418</v>
      </c>
      <c r="CF39" s="344">
        <v>1781.7291524508303</v>
      </c>
      <c r="CG39" s="344">
        <v>1766.5440172929502</v>
      </c>
      <c r="CH39" s="344">
        <v>1770.9443059855901</v>
      </c>
      <c r="CI39" s="344">
        <v>1805.2449613900799</v>
      </c>
      <c r="CJ39" s="344">
        <v>1765.0951300894401</v>
      </c>
      <c r="CK39" s="344">
        <v>2261.7623162688396</v>
      </c>
      <c r="CL39" s="344">
        <v>2265.8981637103302</v>
      </c>
      <c r="CM39" s="344">
        <v>1995.0416172817902</v>
      </c>
      <c r="CN39" s="344">
        <v>1935.4197122347</v>
      </c>
      <c r="CO39" s="344">
        <v>1642.8688385092803</v>
      </c>
      <c r="CP39" s="344">
        <v>1491.8974683633701</v>
      </c>
      <c r="CQ39" s="344">
        <v>1413.5739179181505</v>
      </c>
      <c r="CR39" s="344">
        <v>1379.3195951756097</v>
      </c>
      <c r="CS39" s="344">
        <v>1211.5695368669401</v>
      </c>
      <c r="CT39" s="344">
        <v>1203.8923481489501</v>
      </c>
      <c r="CU39" s="344">
        <v>1191.2147001586695</v>
      </c>
      <c r="CV39" s="344">
        <v>1133.0290842337201</v>
      </c>
      <c r="CW39" s="344">
        <v>1135.06619241307</v>
      </c>
      <c r="CX39" s="344">
        <v>1110.1815069074701</v>
      </c>
      <c r="CY39" s="344">
        <v>1107.1728301220001</v>
      </c>
      <c r="CZ39" s="54">
        <v>1103.2906174858201</v>
      </c>
      <c r="DA39" s="344">
        <v>1114.0850260582699</v>
      </c>
      <c r="DB39" s="344">
        <v>1111.25764480353</v>
      </c>
      <c r="DC39" s="344">
        <v>1098.8659520188301</v>
      </c>
      <c r="DD39" s="344">
        <v>1102.2988128055799</v>
      </c>
      <c r="DE39" s="344">
        <v>1095.9162945227802</v>
      </c>
      <c r="DF39" s="344">
        <v>1114.7176272146201</v>
      </c>
      <c r="DG39" s="344">
        <v>1140.79806742345</v>
      </c>
      <c r="DH39" s="344">
        <v>1364.50864446575</v>
      </c>
      <c r="DI39" s="344">
        <v>1365.6937093847598</v>
      </c>
      <c r="DJ39" s="344">
        <v>1292.8432417477898</v>
      </c>
      <c r="DK39" s="344">
        <v>1252.1647181500298</v>
      </c>
      <c r="DL39" s="344">
        <v>1242.0668728804701</v>
      </c>
      <c r="DM39" s="57">
        <v>1146.8282189950098</v>
      </c>
      <c r="DN39" s="57">
        <v>2357.5299128797797</v>
      </c>
      <c r="DO39" s="57">
        <v>2350.08446013298</v>
      </c>
      <c r="DP39" s="57">
        <v>2189.7825380578697</v>
      </c>
      <c r="DQ39" s="57">
        <v>2152.1785499846201</v>
      </c>
      <c r="DR39" s="57">
        <v>2434.2943999168924</v>
      </c>
      <c r="DS39" s="57">
        <v>2613.74085701886</v>
      </c>
      <c r="DT39" s="57">
        <v>3281.8944292880697</v>
      </c>
      <c r="DU39" s="57">
        <v>3509.6205360520103</v>
      </c>
      <c r="DV39" s="57">
        <v>3457.7944365300095</v>
      </c>
      <c r="DW39" s="57">
        <v>3479.2515948839909</v>
      </c>
      <c r="DX39" s="57">
        <v>3943.8613904578901</v>
      </c>
      <c r="DY39" s="57">
        <v>3956.7696774798696</v>
      </c>
      <c r="DZ39" s="57">
        <v>3424.4414149876798</v>
      </c>
      <c r="EA39" s="57">
        <v>3332.8155191111005</v>
      </c>
      <c r="EB39" s="57">
        <v>3304.1153235954102</v>
      </c>
      <c r="EC39" s="57">
        <v>3228.5279523465465</v>
      </c>
      <c r="ED39" s="57">
        <v>3515.367108830394</v>
      </c>
      <c r="EE39" s="57">
        <v>3498.2182900961989</v>
      </c>
      <c r="EF39" s="57">
        <v>4160.865381401476</v>
      </c>
      <c r="EG39" s="57">
        <v>4077.3524030229883</v>
      </c>
      <c r="EH39" s="57">
        <v>4185.9852210401059</v>
      </c>
      <c r="EI39" s="57">
        <v>4078.3978266375007</v>
      </c>
      <c r="EJ39" s="57">
        <v>4857.593385208902</v>
      </c>
      <c r="EK39" s="57">
        <v>4901.1206891337242</v>
      </c>
      <c r="EL39" s="354">
        <v>4473.8694854172109</v>
      </c>
      <c r="EM39" s="57">
        <v>4891.5765765871065</v>
      </c>
      <c r="EN39" s="57">
        <v>5213.5237406092756</v>
      </c>
      <c r="EO39" s="57">
        <v>5249.800322772684</v>
      </c>
      <c r="EP39" s="57">
        <v>7039.3348303848534</v>
      </c>
      <c r="EQ39" s="57">
        <v>7191.0434751195626</v>
      </c>
      <c r="ER39" s="57">
        <v>7107.4598384841001</v>
      </c>
      <c r="ES39" s="57">
        <v>7101.7887592045154</v>
      </c>
      <c r="ET39" s="57">
        <v>7521.7119355001905</v>
      </c>
      <c r="EU39" s="57">
        <v>7570.4454981034978</v>
      </c>
      <c r="EV39" s="57">
        <v>7679.9100219164429</v>
      </c>
      <c r="EW39" s="57">
        <v>7799.316931767924</v>
      </c>
      <c r="EX39" s="57">
        <v>7630.4358195753503</v>
      </c>
      <c r="EY39" s="57">
        <v>8441.0866771991932</v>
      </c>
      <c r="EZ39" s="57">
        <v>8528.0118467982284</v>
      </c>
      <c r="FA39" s="57">
        <v>8966.7423125807709</v>
      </c>
      <c r="FB39" s="57">
        <v>8968.6328469461296</v>
      </c>
      <c r="FC39" s="57">
        <v>9118.9242679885811</v>
      </c>
      <c r="FD39" s="57">
        <v>8882.291879057575</v>
      </c>
      <c r="FE39" s="57">
        <v>9043.6872393786307</v>
      </c>
      <c r="FF39" s="57">
        <v>9013.3273483094727</v>
      </c>
      <c r="FG39" s="57">
        <v>9048.5423378651958</v>
      </c>
      <c r="FH39" s="57">
        <v>9201.2254270337035</v>
      </c>
      <c r="FI39" s="57">
        <v>9066.985792694868</v>
      </c>
      <c r="FJ39" s="57">
        <v>8768.5535223997467</v>
      </c>
      <c r="FK39" s="57">
        <v>8862.6797738196128</v>
      </c>
      <c r="FL39" s="57">
        <v>9190.4245551648783</v>
      </c>
      <c r="FM39" s="57">
        <v>8624.4117854078941</v>
      </c>
      <c r="FN39" s="57">
        <v>8640.9691913705719</v>
      </c>
      <c r="FO39" s="57">
        <v>8701.7823168653995</v>
      </c>
      <c r="FP39" s="57">
        <v>8300.3211510049496</v>
      </c>
      <c r="FQ39" s="57">
        <v>8518.1116022802526</v>
      </c>
      <c r="FR39" s="57">
        <v>8649.7837982699439</v>
      </c>
      <c r="FS39" s="57">
        <v>8199.8267663375846</v>
      </c>
      <c r="FT39" s="57">
        <v>8325.1154094114481</v>
      </c>
      <c r="FU39" s="57">
        <v>7884.0968670849097</v>
      </c>
      <c r="FV39" s="57">
        <v>7909.5055549087219</v>
      </c>
      <c r="FW39" s="57">
        <v>7991.1639597632293</v>
      </c>
      <c r="FX39" s="57">
        <v>7813.4578804248667</v>
      </c>
      <c r="FY39" s="57">
        <v>7927.1055840954232</v>
      </c>
      <c r="FZ39" s="57">
        <v>7708.2590038087646</v>
      </c>
      <c r="GA39" s="57">
        <v>7728.8386240536902</v>
      </c>
      <c r="GB39" s="57">
        <v>7518.0250299912568</v>
      </c>
      <c r="GC39" s="57">
        <v>7838.3888074308779</v>
      </c>
      <c r="GD39" s="57">
        <v>7764.7983258283593</v>
      </c>
      <c r="GE39" s="57">
        <v>7529.5044160139369</v>
      </c>
      <c r="GF39" s="57">
        <v>7202.6115826053929</v>
      </c>
      <c r="GG39" s="57">
        <v>7181.9644353932035</v>
      </c>
      <c r="GH39" s="57">
        <v>6968.5531658909467</v>
      </c>
      <c r="GI39" s="57">
        <v>5357.9062017596088</v>
      </c>
      <c r="GJ39" s="57">
        <v>5073.9304763883456</v>
      </c>
      <c r="GK39" s="57">
        <v>4668.3728154760329</v>
      </c>
      <c r="GL39" s="57">
        <v>4345.452480176712</v>
      </c>
      <c r="GM39" s="57">
        <v>4430.2837126108016</v>
      </c>
      <c r="GN39" s="57">
        <v>4262.4981460841473</v>
      </c>
      <c r="GO39" s="57">
        <v>4271.8291233505133</v>
      </c>
      <c r="GP39" s="57">
        <v>4236.3216552018466</v>
      </c>
      <c r="GQ39" s="57">
        <v>4403.5600733092306</v>
      </c>
      <c r="GR39" s="57">
        <v>4324.4006713115423</v>
      </c>
      <c r="GS39" s="57">
        <v>4253.7888743017065</v>
      </c>
      <c r="GT39" s="57">
        <v>4154.415142658575</v>
      </c>
      <c r="GU39" s="57">
        <v>4197.2711763661046</v>
      </c>
      <c r="GV39" s="57">
        <v>4181.4299039784701</v>
      </c>
      <c r="GW39" s="57">
        <v>7281.1471037946085</v>
      </c>
      <c r="GX39" s="57">
        <v>7426.1575335022753</v>
      </c>
      <c r="GY39" s="57">
        <v>7389.1811285591093</v>
      </c>
      <c r="GZ39" s="57">
        <v>7301.1165537275492</v>
      </c>
      <c r="HA39" s="57">
        <v>7280.0908693711754</v>
      </c>
      <c r="HB39" s="57">
        <v>7098.1666341807013</v>
      </c>
      <c r="HC39" s="57">
        <v>7091.4541141465706</v>
      </c>
      <c r="HD39" s="57">
        <v>7314.3672457869634</v>
      </c>
    </row>
    <row r="40" spans="1:212" ht="12" x14ac:dyDescent="0.25">
      <c r="B40" s="356"/>
      <c r="C40" s="356"/>
      <c r="D40" s="356"/>
      <c r="E40" s="356"/>
      <c r="F40" s="344"/>
      <c r="G40" s="344"/>
      <c r="H40" s="344"/>
      <c r="I40" s="344"/>
      <c r="J40" s="344"/>
      <c r="K40" s="344"/>
      <c r="L40" s="344"/>
      <c r="M40" s="344"/>
      <c r="N40" s="344"/>
      <c r="O40" s="344"/>
      <c r="P40" s="344"/>
      <c r="Q40" s="344"/>
      <c r="R40" s="344"/>
      <c r="S40" s="344"/>
      <c r="T40" s="344"/>
      <c r="U40" s="344"/>
      <c r="V40" s="344"/>
      <c r="W40" s="344"/>
      <c r="X40" s="344"/>
      <c r="Y40" s="344"/>
      <c r="Z40" s="344"/>
      <c r="AA40" s="344"/>
      <c r="AB40" s="344"/>
      <c r="AC40" s="344"/>
      <c r="AD40" s="344"/>
      <c r="AE40" s="344"/>
      <c r="AF40" s="344"/>
      <c r="AG40" s="344"/>
      <c r="AH40" s="344"/>
      <c r="AI40" s="344"/>
      <c r="AJ40" s="344"/>
      <c r="AK40" s="344"/>
      <c r="AL40" s="344"/>
      <c r="AM40" s="344"/>
      <c r="AN40" s="344"/>
      <c r="AO40" s="344"/>
      <c r="AP40" s="344"/>
      <c r="AQ40" s="344"/>
      <c r="AR40" s="344"/>
      <c r="AS40" s="344"/>
      <c r="AT40" s="344"/>
      <c r="AU40" s="344"/>
      <c r="AV40" s="344"/>
      <c r="AW40" s="344"/>
      <c r="AX40" s="344"/>
      <c r="AY40" s="344"/>
      <c r="AZ40" s="344"/>
      <c r="BA40" s="344"/>
      <c r="BB40" s="344"/>
      <c r="BC40" s="344"/>
      <c r="BD40" s="344"/>
      <c r="BE40" s="344"/>
      <c r="BF40" s="344"/>
      <c r="BG40" s="344"/>
      <c r="BH40" s="344"/>
      <c r="BI40" s="344"/>
      <c r="BJ40" s="344"/>
      <c r="BK40" s="344"/>
      <c r="BL40" s="344"/>
      <c r="BM40" s="344"/>
      <c r="BN40" s="344"/>
      <c r="BO40" s="344"/>
      <c r="BP40" s="344"/>
      <c r="BQ40" s="344"/>
      <c r="BR40" s="344"/>
      <c r="BS40" s="344"/>
      <c r="BT40" s="344"/>
      <c r="BU40" s="344"/>
      <c r="BV40" s="344"/>
      <c r="BW40" s="344"/>
      <c r="BX40" s="344"/>
      <c r="BY40" s="344"/>
      <c r="BZ40" s="344"/>
      <c r="CA40" s="344"/>
      <c r="CB40" s="344"/>
      <c r="CC40" s="344"/>
      <c r="CD40" s="344"/>
      <c r="CE40" s="344"/>
      <c r="CF40" s="344"/>
      <c r="CG40" s="344"/>
      <c r="CH40" s="344"/>
      <c r="CI40" s="344"/>
      <c r="CJ40" s="344"/>
      <c r="CK40" s="344"/>
      <c r="CL40" s="344"/>
      <c r="CM40" s="344"/>
      <c r="CN40" s="344"/>
      <c r="CO40" s="344"/>
      <c r="CP40" s="344"/>
      <c r="CQ40" s="344"/>
      <c r="CR40" s="344"/>
      <c r="CS40" s="344"/>
      <c r="CT40" s="344"/>
      <c r="CU40" s="344"/>
      <c r="CV40" s="344"/>
      <c r="CW40" s="344"/>
      <c r="CX40" s="344"/>
      <c r="CY40" s="344"/>
      <c r="DA40" s="344"/>
      <c r="DB40" s="344"/>
      <c r="DC40" s="344"/>
      <c r="DD40" s="344"/>
      <c r="DE40" s="344"/>
      <c r="DF40" s="344"/>
      <c r="DG40" s="344"/>
      <c r="DH40" s="344"/>
      <c r="DI40" s="344"/>
      <c r="DJ40" s="344"/>
      <c r="DK40" s="344"/>
      <c r="DL40" s="344"/>
      <c r="DM40" s="57"/>
      <c r="EE40" s="57"/>
      <c r="EF40" s="57"/>
      <c r="EG40" s="57"/>
      <c r="EH40" s="57"/>
      <c r="EI40" s="57"/>
      <c r="EJ40" s="57"/>
      <c r="EK40" s="57"/>
      <c r="EL40" s="354"/>
      <c r="EM40" s="57"/>
      <c r="EN40" s="57"/>
      <c r="EO40" s="57"/>
      <c r="EP40" s="57"/>
      <c r="EQ40" s="57"/>
      <c r="ER40" s="57"/>
      <c r="ES40" s="57"/>
      <c r="ET40" s="57"/>
      <c r="EU40" s="57"/>
      <c r="EV40" s="57"/>
      <c r="EW40" s="57"/>
      <c r="EX40" s="57"/>
      <c r="EY40" s="57"/>
      <c r="EZ40" s="57"/>
      <c r="FA40" s="57"/>
      <c r="FB40" s="57"/>
      <c r="FC40" s="57"/>
      <c r="FD40" s="57"/>
      <c r="FE40" s="57"/>
      <c r="FF40" s="57"/>
      <c r="FG40" s="57"/>
      <c r="FH40" s="57"/>
      <c r="FI40" s="57"/>
      <c r="FJ40" s="57"/>
      <c r="FK40" s="57"/>
      <c r="FL40" s="57"/>
      <c r="FM40" s="57"/>
      <c r="FN40" s="57"/>
      <c r="FO40" s="57"/>
      <c r="FP40" s="57"/>
      <c r="FQ40" s="57"/>
      <c r="FR40" s="57"/>
      <c r="FS40" s="57"/>
      <c r="FT40" s="57"/>
      <c r="FU40" s="57"/>
      <c r="FV40" s="57"/>
      <c r="FW40" s="57"/>
      <c r="FX40" s="57"/>
      <c r="FY40" s="57"/>
      <c r="FZ40" s="57"/>
      <c r="GA40" s="57"/>
      <c r="GB40" s="57"/>
      <c r="GC40" s="57"/>
      <c r="GD40" s="57"/>
      <c r="GE40" s="57"/>
      <c r="GF40" s="57"/>
      <c r="GG40" s="57"/>
      <c r="GH40" s="57"/>
      <c r="GI40" s="57"/>
      <c r="GJ40" s="57"/>
      <c r="GK40" s="57"/>
      <c r="GL40" s="57"/>
      <c r="GM40" s="57"/>
      <c r="GN40" s="57"/>
      <c r="GO40" s="57"/>
      <c r="GP40" s="57"/>
      <c r="GQ40" s="57"/>
      <c r="GR40" s="57"/>
      <c r="GS40" s="57"/>
      <c r="GT40" s="57"/>
      <c r="GU40" s="57"/>
      <c r="GV40" s="57"/>
      <c r="GW40" s="57"/>
      <c r="GX40" s="57"/>
      <c r="GY40" s="57"/>
      <c r="GZ40" s="57"/>
      <c r="HA40" s="57"/>
      <c r="HB40" s="57"/>
      <c r="HC40" s="57"/>
      <c r="HD40" s="57"/>
    </row>
    <row r="41" spans="1:212" ht="13.2" x14ac:dyDescent="0.25">
      <c r="A41" s="365">
        <v>3</v>
      </c>
      <c r="B41" s="352" t="s">
        <v>25</v>
      </c>
      <c r="C41" s="356"/>
      <c r="D41" s="356"/>
      <c r="E41" s="356"/>
      <c r="F41" s="344">
        <v>318.800524</v>
      </c>
      <c r="G41" s="344">
        <v>306.33316100000002</v>
      </c>
      <c r="H41" s="344">
        <v>363.90291500000001</v>
      </c>
      <c r="I41" s="344">
        <v>344.8347</v>
      </c>
      <c r="J41" s="344">
        <v>339.91646200000002</v>
      </c>
      <c r="K41" s="344">
        <v>512.19215499999996</v>
      </c>
      <c r="L41" s="344">
        <v>475.90667500000001</v>
      </c>
      <c r="M41" s="344">
        <v>489.57128</v>
      </c>
      <c r="N41" s="344">
        <v>466.80034000000001</v>
      </c>
      <c r="O41" s="344">
        <v>323.47564799999998</v>
      </c>
      <c r="P41" s="344">
        <v>314.47093000000001</v>
      </c>
      <c r="Q41" s="344">
        <v>405.885063</v>
      </c>
      <c r="R41" s="344">
        <v>363.752861</v>
      </c>
      <c r="S41" s="344">
        <v>271.09840400000002</v>
      </c>
      <c r="T41" s="344">
        <v>347.659854</v>
      </c>
      <c r="U41" s="344">
        <v>320.64614</v>
      </c>
      <c r="V41" s="344">
        <v>363.95227299999999</v>
      </c>
      <c r="W41" s="344">
        <v>327.299398</v>
      </c>
      <c r="X41" s="344">
        <v>294.14585503440475</v>
      </c>
      <c r="Y41" s="344">
        <v>366.94901393520479</v>
      </c>
      <c r="Z41" s="344">
        <v>350.43302014702874</v>
      </c>
      <c r="AA41" s="344">
        <v>284.21786173921191</v>
      </c>
      <c r="AB41" s="344">
        <v>358.85457740987596</v>
      </c>
      <c r="AC41" s="344">
        <v>353.69155459558641</v>
      </c>
      <c r="AD41" s="344">
        <v>375.01738161463987</v>
      </c>
      <c r="AE41" s="344">
        <v>376.41966613676016</v>
      </c>
      <c r="AF41" s="344">
        <v>342.36686077662898</v>
      </c>
      <c r="AG41" s="344">
        <v>328.38599470513077</v>
      </c>
      <c r="AH41" s="344">
        <v>326.81266782477292</v>
      </c>
      <c r="AI41" s="344">
        <v>283.58106513506215</v>
      </c>
      <c r="AJ41" s="344">
        <v>291.57218304799216</v>
      </c>
      <c r="AK41" s="344">
        <v>300.54100706014452</v>
      </c>
      <c r="AL41" s="344">
        <v>288.16236607023984</v>
      </c>
      <c r="AM41" s="344">
        <v>292.94834963328645</v>
      </c>
      <c r="AN41" s="344">
        <v>307.29699076339534</v>
      </c>
      <c r="AO41" s="344">
        <v>299.75148002020001</v>
      </c>
      <c r="AP41" s="344">
        <v>299.83681200052314</v>
      </c>
      <c r="AQ41" s="344">
        <v>366.17357267788367</v>
      </c>
      <c r="AR41" s="344">
        <v>357.74969266429065</v>
      </c>
      <c r="AS41" s="344">
        <v>366.02180329378359</v>
      </c>
      <c r="AT41" s="344">
        <v>366.31142920707924</v>
      </c>
      <c r="AU41" s="344">
        <v>349.52667516374902</v>
      </c>
      <c r="AV41" s="344">
        <v>348.99351620518109</v>
      </c>
      <c r="AW41" s="344">
        <v>348.40454605906672</v>
      </c>
      <c r="AX41" s="344">
        <v>324.55749316465807</v>
      </c>
      <c r="AY41" s="344">
        <v>382.26508398436795</v>
      </c>
      <c r="AZ41" s="344">
        <v>403.59608976859312</v>
      </c>
      <c r="BA41" s="344">
        <v>400.43310882584905</v>
      </c>
      <c r="BB41" s="344">
        <v>370.46409469177087</v>
      </c>
      <c r="BC41" s="344">
        <v>376.40366993654845</v>
      </c>
      <c r="BD41" s="344">
        <v>388.5007127155439</v>
      </c>
      <c r="BE41" s="344">
        <v>382.28380805538939</v>
      </c>
      <c r="BF41" s="344">
        <v>389.20261738269073</v>
      </c>
      <c r="BG41" s="344">
        <v>378.74394499393748</v>
      </c>
      <c r="BH41" s="344">
        <v>331.00950962937037</v>
      </c>
      <c r="BI41" s="344">
        <v>341.6000703584449</v>
      </c>
      <c r="BJ41" s="344">
        <v>342.0451145500237</v>
      </c>
      <c r="BK41" s="344">
        <v>323.52397493463752</v>
      </c>
      <c r="BL41" s="344">
        <v>340.21196764553576</v>
      </c>
      <c r="BM41" s="344">
        <v>298.67877320872225</v>
      </c>
      <c r="BN41" s="344">
        <v>294.48762680612452</v>
      </c>
      <c r="BO41" s="344">
        <v>304.84562386183887</v>
      </c>
      <c r="BP41" s="344">
        <v>302.80560866471217</v>
      </c>
      <c r="BQ41" s="344">
        <v>307.38435546136111</v>
      </c>
      <c r="BR41" s="344">
        <v>324.47375236137469</v>
      </c>
      <c r="BS41" s="344">
        <v>328.01211593242903</v>
      </c>
      <c r="BT41" s="344">
        <v>326.12296665039497</v>
      </c>
      <c r="BU41" s="344">
        <v>337.48155927206</v>
      </c>
      <c r="BV41" s="344">
        <v>332.82023002435199</v>
      </c>
      <c r="BW41" s="344">
        <v>306.07052351319197</v>
      </c>
      <c r="BX41" s="344">
        <v>305.260346751101</v>
      </c>
      <c r="BY41" s="344">
        <v>298.11443897506405</v>
      </c>
      <c r="BZ41" s="344">
        <v>292.714115855861</v>
      </c>
      <c r="CA41" s="344">
        <v>298.48030389004202</v>
      </c>
      <c r="CB41" s="344">
        <v>296.35799901116502</v>
      </c>
      <c r="CC41" s="344">
        <v>290.11563185734201</v>
      </c>
      <c r="CD41" s="344">
        <v>285.66949013239901</v>
      </c>
      <c r="CE41" s="344">
        <v>286.69852132622702</v>
      </c>
      <c r="CF41" s="344">
        <v>289.93405215594601</v>
      </c>
      <c r="CG41" s="344">
        <v>314.04251910723002</v>
      </c>
      <c r="CH41" s="344">
        <v>315.31617015369198</v>
      </c>
      <c r="CI41" s="344">
        <v>321.92733821445</v>
      </c>
      <c r="CJ41" s="344">
        <v>311.985661068718</v>
      </c>
      <c r="CK41" s="344">
        <v>308.89332437539599</v>
      </c>
      <c r="CL41" s="344">
        <v>309.83292701685099</v>
      </c>
      <c r="CM41" s="344">
        <v>407.63473722011503</v>
      </c>
      <c r="CN41" s="344">
        <v>405.20840517770301</v>
      </c>
      <c r="CO41" s="344">
        <v>405.31246908020006</v>
      </c>
      <c r="CP41" s="344">
        <v>396.58108657192304</v>
      </c>
      <c r="CQ41" s="344">
        <v>395.70519034495601</v>
      </c>
      <c r="CR41" s="344">
        <v>391.95698577009898</v>
      </c>
      <c r="CS41" s="344">
        <v>374.33502216551295</v>
      </c>
      <c r="CT41" s="344">
        <v>381.736575250768</v>
      </c>
      <c r="CU41" s="344">
        <v>373.07944173389802</v>
      </c>
      <c r="CV41" s="344">
        <v>345.78789001772202</v>
      </c>
      <c r="CW41" s="344">
        <v>346.40959280441399</v>
      </c>
      <c r="CX41" s="344">
        <v>349.98666949990809</v>
      </c>
      <c r="CY41" s="344">
        <v>374.78179044929402</v>
      </c>
      <c r="CZ41" s="54">
        <v>380.65552292653399</v>
      </c>
      <c r="DA41" s="344">
        <v>384.37979210340109</v>
      </c>
      <c r="DB41" s="344">
        <v>362.44430487029803</v>
      </c>
      <c r="DC41" s="344">
        <v>359.77756376741496</v>
      </c>
      <c r="DD41" s="344">
        <v>363.60445121334703</v>
      </c>
      <c r="DE41" s="344">
        <v>343.14694610409504</v>
      </c>
      <c r="DF41" s="344">
        <v>350.38039978155507</v>
      </c>
      <c r="DG41" s="344">
        <v>345.96575588768201</v>
      </c>
      <c r="DH41" s="344">
        <v>385.11144357755296</v>
      </c>
      <c r="DI41" s="344">
        <v>388.18389479614399</v>
      </c>
      <c r="DJ41" s="344">
        <v>506.72259173931099</v>
      </c>
      <c r="DK41" s="344">
        <v>472.38233946790098</v>
      </c>
      <c r="DL41" s="344">
        <v>468.5729015378281</v>
      </c>
      <c r="DM41" s="57">
        <v>447.83463438611699</v>
      </c>
      <c r="DN41" s="57">
        <v>434.51482127131902</v>
      </c>
      <c r="DO41" s="57">
        <v>447.93300700713701</v>
      </c>
      <c r="DP41" s="57">
        <v>433.87212100092103</v>
      </c>
      <c r="DQ41" s="57">
        <v>423.32573705012607</v>
      </c>
      <c r="DR41" s="57">
        <v>431.319928096399</v>
      </c>
      <c r="DS41" s="57">
        <v>432.11617375817201</v>
      </c>
      <c r="DT41" s="57">
        <v>444.86577100586999</v>
      </c>
      <c r="DU41" s="57">
        <v>414.55671574108806</v>
      </c>
      <c r="DV41" s="57">
        <v>404.82016127647705</v>
      </c>
      <c r="DW41" s="57">
        <v>12856.858250575602</v>
      </c>
      <c r="DX41" s="57">
        <v>13842.523047342902</v>
      </c>
      <c r="DY41" s="57">
        <v>13910.678558731801</v>
      </c>
      <c r="DZ41" s="57">
        <v>14732.335172990799</v>
      </c>
      <c r="EA41" s="57">
        <v>14343.5730957694</v>
      </c>
      <c r="EB41" s="57">
        <v>14220.054902253501</v>
      </c>
      <c r="EC41" s="57">
        <v>14022.334297670001</v>
      </c>
      <c r="ED41" s="57">
        <v>13891.433600255699</v>
      </c>
      <c r="EE41" s="57">
        <v>13826.287768744303</v>
      </c>
      <c r="EF41" s="57">
        <v>13489.5485907564</v>
      </c>
      <c r="EG41" s="57">
        <v>13531.3623211015</v>
      </c>
      <c r="EH41" s="57">
        <v>13894.328675229001</v>
      </c>
      <c r="EI41" s="57">
        <v>13806.397993664801</v>
      </c>
      <c r="EJ41" s="57">
        <v>14240.0764219222</v>
      </c>
      <c r="EK41" s="57">
        <v>14382.8258241044</v>
      </c>
      <c r="EL41" s="354">
        <v>13961.806593693898</v>
      </c>
      <c r="EM41" s="57">
        <v>14118.3774817945</v>
      </c>
      <c r="EN41" s="57">
        <v>14319.239575796602</v>
      </c>
      <c r="EO41" s="57">
        <v>14421.091600642099</v>
      </c>
      <c r="EP41" s="57">
        <v>14749.270708142201</v>
      </c>
      <c r="EQ41" s="57">
        <v>15069.218293297901</v>
      </c>
      <c r="ER41" s="57">
        <v>14914.372730930299</v>
      </c>
      <c r="ES41" s="57">
        <v>14939.4672333405</v>
      </c>
      <c r="ET41" s="57">
        <v>15025.268423903</v>
      </c>
      <c r="EU41" s="57">
        <v>15122.617880358099</v>
      </c>
      <c r="EV41" s="57">
        <v>14680.418497868099</v>
      </c>
      <c r="EW41" s="57">
        <v>14908.669007677299</v>
      </c>
      <c r="EX41" s="57">
        <v>14585.8468286474</v>
      </c>
      <c r="EY41" s="57">
        <v>14592.6475572698</v>
      </c>
      <c r="EZ41" s="57">
        <v>14741.369561405099</v>
      </c>
      <c r="FA41" s="57">
        <v>14858.339919610602</v>
      </c>
      <c r="FB41" s="57">
        <v>14809.690031748602</v>
      </c>
      <c r="FC41" s="57">
        <v>14823.647998972199</v>
      </c>
      <c r="FD41" s="57">
        <v>14438.2869206634</v>
      </c>
      <c r="FE41" s="57">
        <v>14510.298938869302</v>
      </c>
      <c r="FF41" s="57">
        <v>14459.848672697601</v>
      </c>
      <c r="FG41" s="57">
        <v>14590.994197776699</v>
      </c>
      <c r="FH41" s="57">
        <v>14786.560595950998</v>
      </c>
      <c r="FI41" s="57">
        <v>14771.0279909117</v>
      </c>
      <c r="FJ41" s="57">
        <v>14764.252422219299</v>
      </c>
      <c r="FK41" s="57">
        <v>14785.973798787001</v>
      </c>
      <c r="FL41" s="57">
        <v>14828.496509266801</v>
      </c>
      <c r="FM41" s="57">
        <v>14573.456451662711</v>
      </c>
      <c r="FN41" s="57">
        <v>14412.778874346868</v>
      </c>
      <c r="FO41" s="57">
        <v>14518.419861912234</v>
      </c>
      <c r="FP41" s="57">
        <v>14419.909301953199</v>
      </c>
      <c r="FQ41" s="57">
        <v>14424.647099513752</v>
      </c>
      <c r="FR41" s="57">
        <v>14504.764870581299</v>
      </c>
      <c r="FS41" s="57">
        <v>14524.126794525593</v>
      </c>
      <c r="FT41" s="57">
        <v>14705.50038867659</v>
      </c>
      <c r="FU41" s="57">
        <v>14861.767155095587</v>
      </c>
      <c r="FV41" s="57">
        <v>14834.421441682936</v>
      </c>
      <c r="FW41" s="57">
        <v>14876.520654346119</v>
      </c>
      <c r="FX41" s="57">
        <v>14820.49219998708</v>
      </c>
      <c r="FY41" s="57">
        <v>14948.005234267963</v>
      </c>
      <c r="FZ41" s="57">
        <v>14932.53361389241</v>
      </c>
      <c r="GA41" s="57">
        <v>14965.559044887066</v>
      </c>
      <c r="GB41" s="57">
        <v>14876.415258876421</v>
      </c>
      <c r="GC41" s="57">
        <v>14907.375143420471</v>
      </c>
      <c r="GD41" s="57">
        <v>14766.7768282497</v>
      </c>
      <c r="GE41" s="57">
        <v>14642.089845016551</v>
      </c>
      <c r="GF41" s="57">
        <v>14298.169923238811</v>
      </c>
      <c r="GG41" s="57">
        <v>14257.182440658302</v>
      </c>
      <c r="GH41" s="57">
        <v>14110.461504064377</v>
      </c>
      <c r="GI41" s="57">
        <v>13962.458272545999</v>
      </c>
      <c r="GJ41" s="57">
        <v>13580.167362974458</v>
      </c>
      <c r="GK41" s="57">
        <v>13556.952578455597</v>
      </c>
      <c r="GL41" s="57">
        <v>13271.186977348614</v>
      </c>
      <c r="GM41" s="57">
        <v>13530.263209781329</v>
      </c>
      <c r="GN41" s="57">
        <v>13373.237428438364</v>
      </c>
      <c r="GO41" s="57">
        <v>13526.402968498644</v>
      </c>
      <c r="GP41" s="57">
        <v>13413.970678888758</v>
      </c>
      <c r="GQ41" s="57">
        <v>13542.753255121903</v>
      </c>
      <c r="GR41" s="57">
        <v>13501.230679984121</v>
      </c>
      <c r="GS41" s="57">
        <v>13435.154740613627</v>
      </c>
      <c r="GT41" s="57">
        <v>13306.676610914639</v>
      </c>
      <c r="GU41" s="57">
        <v>13438.491004995527</v>
      </c>
      <c r="GV41" s="57">
        <v>13387.771667371711</v>
      </c>
      <c r="GW41" s="57">
        <v>10143.815924445622</v>
      </c>
      <c r="GX41" s="57">
        <v>10346.160842308525</v>
      </c>
      <c r="GY41" s="57">
        <v>10408.656994150482</v>
      </c>
      <c r="GZ41" s="57">
        <v>10302.040554102094</v>
      </c>
      <c r="HA41" s="57">
        <v>10290.847083950406</v>
      </c>
      <c r="HB41" s="57">
        <v>10250.67949886476</v>
      </c>
      <c r="HC41" s="57">
        <v>10257.741930966027</v>
      </c>
      <c r="HD41" s="57">
        <v>10357.336327883406</v>
      </c>
    </row>
    <row r="42" spans="1:212" ht="12" x14ac:dyDescent="0.25">
      <c r="B42" s="356"/>
      <c r="D42" s="356"/>
      <c r="E42" s="356"/>
      <c r="F42" s="344"/>
      <c r="G42" s="344"/>
      <c r="H42" s="344"/>
      <c r="I42" s="344"/>
      <c r="J42" s="344"/>
      <c r="K42" s="344"/>
      <c r="L42" s="344"/>
      <c r="M42" s="344"/>
      <c r="N42" s="344"/>
      <c r="O42" s="344"/>
      <c r="P42" s="344"/>
      <c r="Q42" s="344"/>
      <c r="R42" s="344"/>
      <c r="S42" s="344"/>
      <c r="T42" s="344"/>
      <c r="U42" s="344"/>
      <c r="V42" s="344"/>
      <c r="W42" s="344"/>
      <c r="X42" s="344"/>
      <c r="Y42" s="344"/>
      <c r="Z42" s="344"/>
      <c r="AA42" s="344"/>
      <c r="AB42" s="344"/>
      <c r="AC42" s="344"/>
      <c r="AD42" s="344"/>
      <c r="AE42" s="344"/>
      <c r="AF42" s="344"/>
      <c r="AG42" s="344"/>
      <c r="AH42" s="344"/>
      <c r="AI42" s="344"/>
      <c r="AJ42" s="344"/>
      <c r="AK42" s="344"/>
      <c r="AL42" s="344"/>
      <c r="AM42" s="344"/>
      <c r="AN42" s="344"/>
      <c r="AO42" s="344"/>
      <c r="AP42" s="344"/>
      <c r="AQ42" s="344"/>
      <c r="AR42" s="344"/>
      <c r="AS42" s="344"/>
      <c r="AT42" s="344"/>
      <c r="AU42" s="344"/>
      <c r="AV42" s="344"/>
      <c r="AW42" s="344"/>
      <c r="AX42" s="344"/>
      <c r="AY42" s="344"/>
      <c r="AZ42" s="344"/>
      <c r="BA42" s="344"/>
      <c r="BB42" s="344"/>
      <c r="BC42" s="344"/>
      <c r="BD42" s="344"/>
      <c r="BE42" s="344"/>
      <c r="BF42" s="344"/>
      <c r="BG42" s="344"/>
      <c r="BH42" s="344"/>
      <c r="BI42" s="344"/>
      <c r="BJ42" s="344"/>
      <c r="BK42" s="344"/>
      <c r="BL42" s="344"/>
      <c r="BM42" s="344"/>
      <c r="BN42" s="344"/>
      <c r="BO42" s="344"/>
      <c r="BP42" s="344"/>
      <c r="BQ42" s="344"/>
      <c r="BR42" s="344"/>
      <c r="BS42" s="344"/>
      <c r="BT42" s="344"/>
      <c r="BU42" s="344"/>
      <c r="BV42" s="344"/>
      <c r="BW42" s="344"/>
      <c r="BX42" s="344"/>
      <c r="BY42" s="344"/>
      <c r="BZ42" s="344"/>
      <c r="CA42" s="344"/>
      <c r="CB42" s="344"/>
      <c r="CC42" s="344"/>
      <c r="CD42" s="344"/>
      <c r="CE42" s="344"/>
      <c r="CF42" s="344"/>
      <c r="CG42" s="344"/>
      <c r="CH42" s="344"/>
      <c r="CI42" s="344"/>
      <c r="CJ42" s="344"/>
      <c r="CK42" s="344"/>
      <c r="CL42" s="344"/>
      <c r="CM42" s="344"/>
      <c r="CN42" s="344"/>
      <c r="CO42" s="344"/>
      <c r="CP42" s="344"/>
      <c r="CQ42" s="344"/>
      <c r="CR42" s="344"/>
      <c r="CS42" s="344"/>
      <c r="CT42" s="344"/>
      <c r="CU42" s="344"/>
      <c r="CV42" s="344"/>
      <c r="CW42" s="344"/>
      <c r="CX42" s="344"/>
      <c r="CY42" s="344"/>
      <c r="DA42" s="344"/>
      <c r="DB42" s="344"/>
      <c r="DC42" s="344"/>
      <c r="DD42" s="344"/>
      <c r="DE42" s="344"/>
      <c r="DF42" s="344"/>
      <c r="DG42" s="344"/>
      <c r="DH42" s="344"/>
      <c r="DI42" s="344"/>
      <c r="DJ42" s="344"/>
      <c r="DK42" s="344"/>
      <c r="DL42" s="344"/>
      <c r="DM42" s="57"/>
      <c r="EE42" s="57"/>
      <c r="EF42" s="57"/>
      <c r="EG42" s="57"/>
      <c r="EH42" s="57"/>
      <c r="EI42" s="57"/>
      <c r="EJ42" s="57"/>
      <c r="EK42" s="57"/>
      <c r="EL42" s="354"/>
      <c r="EM42" s="57"/>
      <c r="EN42" s="57"/>
      <c r="EO42" s="57"/>
      <c r="EP42" s="57"/>
      <c r="EQ42" s="57"/>
      <c r="ER42" s="57"/>
      <c r="ES42" s="57"/>
      <c r="ET42" s="57"/>
      <c r="EU42" s="57"/>
      <c r="EV42" s="57"/>
      <c r="EW42" s="57"/>
      <c r="EX42" s="57"/>
      <c r="EY42" s="57"/>
      <c r="EZ42" s="57"/>
      <c r="FA42" s="57"/>
      <c r="FB42" s="57"/>
      <c r="FC42" s="57"/>
      <c r="FD42" s="57"/>
      <c r="FE42" s="57"/>
      <c r="FF42" s="57"/>
      <c r="FG42" s="57"/>
      <c r="FH42" s="57"/>
      <c r="FI42" s="57"/>
      <c r="FJ42" s="57"/>
      <c r="FK42" s="57"/>
      <c r="FL42" s="57"/>
      <c r="FM42" s="57"/>
      <c r="FN42" s="57"/>
      <c r="FO42" s="57"/>
      <c r="FP42" s="57"/>
      <c r="FQ42" s="57"/>
      <c r="FR42" s="57"/>
      <c r="FS42" s="57"/>
      <c r="FT42" s="57"/>
      <c r="FU42" s="57"/>
      <c r="FV42" s="57"/>
      <c r="FW42" s="57"/>
      <c r="FX42" s="57"/>
      <c r="FY42" s="57"/>
      <c r="FZ42" s="57"/>
      <c r="GA42" s="57"/>
      <c r="GB42" s="57"/>
      <c r="GC42" s="57"/>
      <c r="GD42" s="57"/>
      <c r="GE42" s="57"/>
      <c r="GF42" s="57"/>
      <c r="GG42" s="57"/>
      <c r="GH42" s="57"/>
      <c r="GI42" s="57"/>
      <c r="GJ42" s="57"/>
      <c r="GK42" s="57"/>
      <c r="GL42" s="57"/>
      <c r="GM42" s="57"/>
      <c r="GN42" s="57"/>
      <c r="GO42" s="57"/>
      <c r="GP42" s="57"/>
      <c r="GQ42" s="57"/>
      <c r="GR42" s="57"/>
      <c r="GS42" s="57"/>
      <c r="GT42" s="57"/>
      <c r="GU42" s="57"/>
      <c r="GV42" s="57"/>
      <c r="GW42" s="57"/>
      <c r="GX42" s="57"/>
      <c r="GY42" s="57"/>
      <c r="GZ42" s="57"/>
      <c r="HA42" s="57"/>
      <c r="HB42" s="57"/>
      <c r="HC42" s="57"/>
      <c r="HD42" s="57"/>
    </row>
    <row r="43" spans="1:212" ht="13.2" x14ac:dyDescent="0.25">
      <c r="A43" s="366">
        <v>4</v>
      </c>
      <c r="B43" s="360" t="s">
        <v>114</v>
      </c>
      <c r="D43" s="367"/>
      <c r="E43" s="356" t="s">
        <v>27</v>
      </c>
      <c r="F43" s="344">
        <v>5666.6053294847998</v>
      </c>
      <c r="G43" s="344">
        <v>5648.4976764944004</v>
      </c>
      <c r="H43" s="344">
        <v>6386.4700971370003</v>
      </c>
      <c r="I43" s="344">
        <v>6388.4146659639009</v>
      </c>
      <c r="J43" s="344">
        <v>5987.5021490805502</v>
      </c>
      <c r="K43" s="344">
        <v>5964.4411586460001</v>
      </c>
      <c r="L43" s="344">
        <v>5592.8970798887995</v>
      </c>
      <c r="M43" s="344">
        <v>5792.9648934783499</v>
      </c>
      <c r="N43" s="344">
        <v>5234.3169414547501</v>
      </c>
      <c r="O43" s="344">
        <v>5200.3973918157999</v>
      </c>
      <c r="P43" s="344">
        <v>4927.5456065797498</v>
      </c>
      <c r="Q43" s="344">
        <v>5215.1393933053496</v>
      </c>
      <c r="R43" s="344">
        <v>4785.3667657799997</v>
      </c>
      <c r="S43" s="344">
        <v>4789.5087665205001</v>
      </c>
      <c r="T43" s="344">
        <v>4510.8006631954495</v>
      </c>
      <c r="U43" s="344">
        <v>4359.8299920775007</v>
      </c>
      <c r="V43" s="344">
        <v>4218.3256470381002</v>
      </c>
      <c r="W43" s="344">
        <v>4273.373227855549</v>
      </c>
      <c r="X43" s="344">
        <v>3930.334230034</v>
      </c>
      <c r="Y43" s="344">
        <v>3963.2099401251003</v>
      </c>
      <c r="Z43" s="344">
        <v>3621.2634725903999</v>
      </c>
      <c r="AA43" s="344">
        <v>3689.8800989602501</v>
      </c>
      <c r="AB43" s="344">
        <v>3577.87979765</v>
      </c>
      <c r="AC43" s="344">
        <v>3619.1688309018004</v>
      </c>
      <c r="AD43" s="344">
        <v>3383.5693302225</v>
      </c>
      <c r="AE43" s="344">
        <v>3473.5158862949997</v>
      </c>
      <c r="AF43" s="344">
        <v>3539.7999617529003</v>
      </c>
      <c r="AG43" s="344">
        <v>3365.1750017799995</v>
      </c>
      <c r="AH43" s="344">
        <v>3148.0415352954997</v>
      </c>
      <c r="AI43" s="344">
        <v>3158.0807862449997</v>
      </c>
      <c r="AJ43" s="344">
        <v>3038.5812803883005</v>
      </c>
      <c r="AK43" s="344">
        <v>3195.1922721105002</v>
      </c>
      <c r="AL43" s="344">
        <v>3047.4184504697996</v>
      </c>
      <c r="AM43" s="344">
        <v>3115.1950440595997</v>
      </c>
      <c r="AN43" s="344">
        <v>3298.3897456852001</v>
      </c>
      <c r="AO43" s="344">
        <v>3216.3368047720001</v>
      </c>
      <c r="AP43" s="344">
        <v>3076.3674753318001</v>
      </c>
      <c r="AQ43" s="344">
        <v>3158.6096220544</v>
      </c>
      <c r="AR43" s="344">
        <v>3267.4555673096997</v>
      </c>
      <c r="AS43" s="344">
        <v>3198.7157557814999</v>
      </c>
      <c r="AT43" s="344">
        <v>3219.7185575234998</v>
      </c>
      <c r="AU43" s="344">
        <v>3458.805697797</v>
      </c>
      <c r="AV43" s="344">
        <v>3708.4096602000004</v>
      </c>
      <c r="AW43" s="344">
        <v>3506.1255577651996</v>
      </c>
      <c r="AX43" s="344">
        <v>3376.7325800683502</v>
      </c>
      <c r="AY43" s="344">
        <v>3394.2490411980002</v>
      </c>
      <c r="AZ43" s="344">
        <v>3639.738476127</v>
      </c>
      <c r="BA43" s="344">
        <v>3484.5741147379999</v>
      </c>
      <c r="BB43" s="344">
        <v>3572.6955699517498</v>
      </c>
      <c r="BC43" s="344">
        <v>3782.6764089468002</v>
      </c>
      <c r="BD43" s="344">
        <v>3907.5570997639998</v>
      </c>
      <c r="BE43" s="344">
        <v>3889.9328087212502</v>
      </c>
      <c r="BF43" s="344">
        <v>4011.5294906363001</v>
      </c>
      <c r="BG43" s="344">
        <v>4201.8593698204995</v>
      </c>
      <c r="BH43" s="344">
        <v>4025.3332201582498</v>
      </c>
      <c r="BI43" s="344">
        <v>3985.9324505227505</v>
      </c>
      <c r="BJ43" s="344">
        <v>4262.652514832399</v>
      </c>
      <c r="BK43" s="344">
        <v>3908.4682263375003</v>
      </c>
      <c r="BL43" s="344">
        <v>3951.1859320505005</v>
      </c>
      <c r="BM43" s="344">
        <v>3976.6278951822001</v>
      </c>
      <c r="BN43" s="344">
        <v>3932.4208139825996</v>
      </c>
      <c r="BO43" s="344">
        <v>4091.6667769402497</v>
      </c>
      <c r="BP43" s="344">
        <v>4176.0621137758499</v>
      </c>
      <c r="BQ43" s="344">
        <v>4273.0623391336503</v>
      </c>
      <c r="BR43" s="344">
        <v>4552.7117014761998</v>
      </c>
      <c r="BS43" s="344">
        <v>4397.1023779500001</v>
      </c>
      <c r="BT43" s="344">
        <v>4236.7352199963498</v>
      </c>
      <c r="BU43" s="344">
        <v>4365.8627668540494</v>
      </c>
      <c r="BV43" s="344">
        <v>4281.3651043574991</v>
      </c>
      <c r="BW43" s="344">
        <v>4362.3810888865</v>
      </c>
      <c r="BX43" s="344">
        <v>4149.6186419302503</v>
      </c>
      <c r="BY43" s="344">
        <v>4376.398379509501</v>
      </c>
      <c r="BZ43" s="344">
        <v>4293.7563965010004</v>
      </c>
      <c r="CA43" s="344">
        <v>4335.1616336822499</v>
      </c>
      <c r="CB43" s="344">
        <v>4735.4073702022506</v>
      </c>
      <c r="CC43" s="344">
        <v>4710.39201166975</v>
      </c>
      <c r="CD43" s="344">
        <v>4956.76631621455</v>
      </c>
      <c r="CE43" s="344">
        <v>5126.2298229510006</v>
      </c>
      <c r="CF43" s="344">
        <v>5683.3201009812501</v>
      </c>
      <c r="CG43" s="344">
        <v>5553.5552994720001</v>
      </c>
      <c r="CH43" s="344">
        <v>5805.6447785220007</v>
      </c>
      <c r="CI43" s="344">
        <v>6424.1155281239999</v>
      </c>
      <c r="CJ43" s="344">
        <v>6513.8935401629997</v>
      </c>
      <c r="CK43" s="344">
        <v>6119.8114939964989</v>
      </c>
      <c r="CL43" s="344">
        <v>6309.3076364174995</v>
      </c>
      <c r="CM43" s="344">
        <v>6219.4643639770002</v>
      </c>
      <c r="CN43" s="344">
        <v>5977.5278490119999</v>
      </c>
      <c r="CO43" s="344">
        <v>6022.4157977024997</v>
      </c>
      <c r="CP43" s="344">
        <v>6450.6700056311001</v>
      </c>
      <c r="CQ43" s="344">
        <v>6340.9477695680998</v>
      </c>
      <c r="CR43" s="344">
        <v>6488.5740508164999</v>
      </c>
      <c r="CS43" s="344">
        <v>6625.3940209692009</v>
      </c>
      <c r="CT43" s="344">
        <v>6600.9552745805004</v>
      </c>
      <c r="CU43" s="344">
        <v>6753.0682476020002</v>
      </c>
      <c r="CV43" s="344">
        <v>6574.5159089999997</v>
      </c>
      <c r="CW43" s="344">
        <v>6488.8110065000001</v>
      </c>
      <c r="CX43" s="344">
        <v>6638.4374066835007</v>
      </c>
      <c r="CY43" s="344">
        <v>6703.2756383039996</v>
      </c>
      <c r="CZ43" s="54">
        <v>7411.5086298509996</v>
      </c>
      <c r="DA43" s="344">
        <v>7875.3513637514998</v>
      </c>
      <c r="DB43" s="344">
        <v>7815.5006884095001</v>
      </c>
      <c r="DC43" s="344">
        <v>8344.1816539305</v>
      </c>
      <c r="DD43" s="344">
        <v>9209.5226682502507</v>
      </c>
      <c r="DE43" s="344">
        <v>9690.8218491254993</v>
      </c>
      <c r="DF43" s="344">
        <v>9311.767571959499</v>
      </c>
      <c r="DG43" s="344">
        <v>8688.3230371469999</v>
      </c>
      <c r="DH43" s="344">
        <v>8835.4559473627487</v>
      </c>
      <c r="DI43" s="344">
        <v>9279.3484561492496</v>
      </c>
      <c r="DJ43" s="344">
        <v>9157.1510350799999</v>
      </c>
      <c r="DK43" s="344">
        <v>8304.2791249500006</v>
      </c>
      <c r="DL43" s="344">
        <v>8822.9847950000003</v>
      </c>
      <c r="DM43" s="57">
        <v>7289.2960408049939</v>
      </c>
      <c r="DN43" s="57">
        <v>8124.7078476888628</v>
      </c>
      <c r="DO43" s="57">
        <v>8628.4654562439991</v>
      </c>
      <c r="DP43" s="57">
        <v>9172.0932922624252</v>
      </c>
      <c r="DQ43" s="57">
        <v>9496.3062965290064</v>
      </c>
      <c r="DR43" s="57">
        <v>9142.1672058729182</v>
      </c>
      <c r="DS43" s="57">
        <v>8810.5337137204333</v>
      </c>
      <c r="DT43" s="57">
        <v>9730.6754916497575</v>
      </c>
      <c r="DU43" s="57">
        <v>9321.7487837471454</v>
      </c>
      <c r="DV43" s="57">
        <v>9366.6524151141657</v>
      </c>
      <c r="DW43" s="57">
        <v>9531.2402954412846</v>
      </c>
      <c r="DX43" s="57">
        <v>9932.6975375147958</v>
      </c>
      <c r="DY43" s="57">
        <v>10374.097963683242</v>
      </c>
      <c r="DZ43" s="57">
        <v>11728.24878427313</v>
      </c>
      <c r="EA43" s="57">
        <v>11012.486372267589</v>
      </c>
      <c r="EB43" s="57">
        <v>10758.199178179699</v>
      </c>
      <c r="EC43" s="57">
        <v>11054.943448000709</v>
      </c>
      <c r="ED43" s="57">
        <v>11127.222791870245</v>
      </c>
      <c r="EE43" s="57">
        <v>11763.101584905658</v>
      </c>
      <c r="EF43" s="57">
        <v>12044.906955177741</v>
      </c>
      <c r="EG43" s="57">
        <v>12409.014186549895</v>
      </c>
      <c r="EH43" s="57">
        <v>11660.930928305061</v>
      </c>
      <c r="EI43" s="57">
        <v>12428.959647133583</v>
      </c>
      <c r="EJ43" s="57">
        <v>13037.48499431454</v>
      </c>
      <c r="EK43" s="57">
        <v>13433.948990613173</v>
      </c>
      <c r="EL43" s="354">
        <v>13800.650448256776</v>
      </c>
      <c r="EM43" s="57">
        <v>14067.48105882185</v>
      </c>
      <c r="EN43" s="57">
        <v>13236.962317205869</v>
      </c>
      <c r="EO43" s="57">
        <v>14074.825125578505</v>
      </c>
      <c r="EP43" s="57">
        <v>14354.122088555681</v>
      </c>
      <c r="EQ43" s="57">
        <v>15317.064953550866</v>
      </c>
      <c r="ER43" s="57">
        <v>15326.949512161395</v>
      </c>
      <c r="ES43" s="57">
        <v>15017.747574150733</v>
      </c>
      <c r="ET43" s="57">
        <v>16244.729425463311</v>
      </c>
      <c r="EU43" s="57">
        <v>18090.092036922855</v>
      </c>
      <c r="EV43" s="57">
        <v>16159.98987655521</v>
      </c>
      <c r="EW43" s="57">
        <v>17177.363533200169</v>
      </c>
      <c r="EX43" s="57">
        <v>17416.696146593571</v>
      </c>
      <c r="EY43" s="57">
        <v>15272.040282009279</v>
      </c>
      <c r="EZ43" s="57">
        <v>17396.952425051015</v>
      </c>
      <c r="FA43" s="57">
        <v>17656.226969573607</v>
      </c>
      <c r="FB43" s="57">
        <v>16583.93774064838</v>
      </c>
      <c r="FC43" s="57">
        <v>16471.662072324969</v>
      </c>
      <c r="FD43" s="57">
        <v>15541.385917270391</v>
      </c>
      <c r="FE43" s="57">
        <v>15945.329290749534</v>
      </c>
      <c r="FF43" s="57">
        <v>16179.910710114842</v>
      </c>
      <c r="FG43" s="57">
        <v>16444.23690839254</v>
      </c>
      <c r="FH43" s="57">
        <v>17716.120042269031</v>
      </c>
      <c r="FI43" s="57">
        <v>17147.540183590325</v>
      </c>
      <c r="FJ43" s="57">
        <v>17217.38880335537</v>
      </c>
      <c r="FK43" s="57">
        <v>16533.909949943652</v>
      </c>
      <c r="FL43" s="57">
        <v>16606.300339609454</v>
      </c>
      <c r="FM43" s="57">
        <v>15845.784964735041</v>
      </c>
      <c r="FN43" s="57">
        <v>15943.035658803223</v>
      </c>
      <c r="FO43" s="57">
        <v>14653.521977553841</v>
      </c>
      <c r="FP43" s="57">
        <v>13910.470242136797</v>
      </c>
      <c r="FQ43" s="57">
        <v>11890.486826013261</v>
      </c>
      <c r="FR43" s="57">
        <v>13112.451603065678</v>
      </c>
      <c r="FS43" s="57">
        <v>13912.971113317919</v>
      </c>
      <c r="FT43" s="57">
        <v>13232.163603997013</v>
      </c>
      <c r="FU43" s="57">
        <v>13207.216000010594</v>
      </c>
      <c r="FV43" s="57">
        <v>12498.967592424367</v>
      </c>
      <c r="FW43" s="57">
        <v>12015.174954831251</v>
      </c>
      <c r="FX43" s="57">
        <v>12479.031413881105</v>
      </c>
      <c r="FY43" s="57">
        <v>13232.216261640095</v>
      </c>
      <c r="FZ43" s="57">
        <v>12885.574380602991</v>
      </c>
      <c r="GA43" s="57">
        <v>12853.032535755703</v>
      </c>
      <c r="GB43" s="57">
        <v>12474.03780387155</v>
      </c>
      <c r="GC43" s="57">
        <v>13117.374419430345</v>
      </c>
      <c r="GD43" s="57">
        <v>12833.244148247011</v>
      </c>
      <c r="GE43" s="57">
        <v>12825.599864996917</v>
      </c>
      <c r="GF43" s="57">
        <v>12134.883825407833</v>
      </c>
      <c r="GG43" s="57">
        <v>11613.699239742933</v>
      </c>
      <c r="GH43" s="57">
        <v>11798.216354598002</v>
      </c>
      <c r="GI43" s="57">
        <v>12030.099917992258</v>
      </c>
      <c r="GJ43" s="57">
        <v>12571.347529269433</v>
      </c>
      <c r="GK43" s="57">
        <v>12147.888389453816</v>
      </c>
      <c r="GL43" s="57">
        <v>11841.702433378834</v>
      </c>
      <c r="GM43" s="57">
        <v>11792.012074468086</v>
      </c>
      <c r="GN43" s="57">
        <v>11894.436387807538</v>
      </c>
      <c r="GO43" s="57">
        <v>11678.949899905174</v>
      </c>
      <c r="GP43" s="57">
        <v>10951.599771000998</v>
      </c>
      <c r="GQ43" s="57">
        <v>11334.09327069463</v>
      </c>
      <c r="GR43" s="57">
        <v>11123.931868435753</v>
      </c>
      <c r="GS43" s="57">
        <v>11403.263774788789</v>
      </c>
      <c r="GT43" s="57">
        <v>10589.267144328038</v>
      </c>
      <c r="GU43" s="57">
        <v>10594.057629897712</v>
      </c>
      <c r="GV43" s="57">
        <v>11092.712803822389</v>
      </c>
      <c r="GW43" s="57">
        <v>12310.083815813503</v>
      </c>
      <c r="GX43" s="57">
        <v>12332.926627065317</v>
      </c>
      <c r="GY43" s="57">
        <v>12809.192744398892</v>
      </c>
      <c r="GZ43" s="57">
        <v>12097.950638244205</v>
      </c>
      <c r="HA43" s="57">
        <v>13170.214904880722</v>
      </c>
      <c r="HB43" s="57">
        <v>13393.088256261202</v>
      </c>
      <c r="HC43" s="57">
        <v>13072.413844434222</v>
      </c>
      <c r="HD43" s="57">
        <v>13196.504428138489</v>
      </c>
    </row>
    <row r="44" spans="1:212" ht="13.2" x14ac:dyDescent="0.25">
      <c r="A44" s="356"/>
      <c r="B44" s="368"/>
      <c r="C44" s="356" t="s">
        <v>28</v>
      </c>
      <c r="E44" s="342" t="s">
        <v>113</v>
      </c>
      <c r="F44" s="344">
        <v>22.169817408</v>
      </c>
      <c r="G44" s="344">
        <v>22.168358227999999</v>
      </c>
      <c r="H44" s="344">
        <v>21.359431763</v>
      </c>
      <c r="I44" s="344">
        <v>21.358791929000002</v>
      </c>
      <c r="J44" s="344">
        <v>20.550891192999998</v>
      </c>
      <c r="K44" s="344">
        <v>20.549323544</v>
      </c>
      <c r="L44" s="344">
        <v>19.741959336000001</v>
      </c>
      <c r="M44" s="344">
        <v>19.727447279</v>
      </c>
      <c r="N44" s="344">
        <v>18.913521017000001</v>
      </c>
      <c r="O44" s="344">
        <v>18.907098315999999</v>
      </c>
      <c r="P44" s="344">
        <v>18.099341070999998</v>
      </c>
      <c r="Q44" s="344">
        <v>18.098696489000002</v>
      </c>
      <c r="R44" s="344">
        <v>17.29129816</v>
      </c>
      <c r="S44" s="344">
        <v>17.290645366500002</v>
      </c>
      <c r="T44" s="344">
        <v>16.483832133</v>
      </c>
      <c r="U44" s="344">
        <v>16.483289195000001</v>
      </c>
      <c r="V44" s="344">
        <v>15.675680591000001</v>
      </c>
      <c r="W44" s="344">
        <v>15.673475987</v>
      </c>
      <c r="X44" s="344">
        <v>14.859486691999999</v>
      </c>
      <c r="Y44" s="344">
        <v>14.860179753000001</v>
      </c>
      <c r="Z44" s="344">
        <v>14.052244752</v>
      </c>
      <c r="AA44" s="344">
        <v>14.021965035000001</v>
      </c>
      <c r="AB44" s="344">
        <v>13.37525158</v>
      </c>
      <c r="AC44" s="344">
        <v>13.374607653</v>
      </c>
      <c r="AD44" s="344">
        <v>12.724969275000001</v>
      </c>
      <c r="AE44" s="344">
        <v>12.723501414999999</v>
      </c>
      <c r="AF44" s="344">
        <v>12.077106659</v>
      </c>
      <c r="AG44" s="344">
        <v>12.072376687999999</v>
      </c>
      <c r="AH44" s="344">
        <v>11.426648041</v>
      </c>
      <c r="AI44" s="344">
        <v>11.421630329999999</v>
      </c>
      <c r="AJ44" s="344">
        <v>10.763660221</v>
      </c>
      <c r="AK44" s="344">
        <v>10.763659329999999</v>
      </c>
      <c r="AL44" s="344">
        <v>10.110877407</v>
      </c>
      <c r="AM44" s="344">
        <v>10.107706177999999</v>
      </c>
      <c r="AN44" s="344">
        <v>10.099172522</v>
      </c>
      <c r="AO44" s="344">
        <v>10.098388712</v>
      </c>
      <c r="AP44" s="344">
        <v>10.098038652000001</v>
      </c>
      <c r="AQ44" s="344">
        <v>10.097856847999999</v>
      </c>
      <c r="AR44" s="344">
        <v>10.094085780999999</v>
      </c>
      <c r="AS44" s="344">
        <v>10.093770135</v>
      </c>
      <c r="AT44" s="344">
        <v>10.091579869999999</v>
      </c>
      <c r="AU44" s="344">
        <v>10.091336827999999</v>
      </c>
      <c r="AV44" s="344">
        <v>10.090910640000001</v>
      </c>
      <c r="AW44" s="344">
        <v>10.091021895999999</v>
      </c>
      <c r="AX44" s="344">
        <v>10.084314110999999</v>
      </c>
      <c r="AY44" s="344">
        <v>10.079432936</v>
      </c>
      <c r="AZ44" s="344">
        <v>10.071218804999999</v>
      </c>
      <c r="BA44" s="344">
        <v>10.071023453</v>
      </c>
      <c r="BB44" s="344">
        <v>10.071023453</v>
      </c>
      <c r="BC44" s="344">
        <v>10.071023453</v>
      </c>
      <c r="BD44" s="344">
        <v>10.071023453</v>
      </c>
      <c r="BE44" s="344">
        <v>10.071023453</v>
      </c>
      <c r="BF44" s="344">
        <v>10.070363978</v>
      </c>
      <c r="BG44" s="344">
        <v>10.070363978</v>
      </c>
      <c r="BH44" s="344">
        <v>10.069626567</v>
      </c>
      <c r="BI44" s="344">
        <v>10.069300115000001</v>
      </c>
      <c r="BJ44" s="344">
        <v>10.060544051999999</v>
      </c>
      <c r="BK44" s="344">
        <v>10.060407275000001</v>
      </c>
      <c r="BL44" s="344">
        <v>10.047516674000001</v>
      </c>
      <c r="BM44" s="344">
        <v>10.047063909</v>
      </c>
      <c r="BN44" s="344">
        <v>10.047063909</v>
      </c>
      <c r="BO44" s="344">
        <v>10.047063909</v>
      </c>
      <c r="BP44" s="344">
        <v>10.047063909</v>
      </c>
      <c r="BQ44" s="344">
        <v>10.041269743000001</v>
      </c>
      <c r="BR44" s="344">
        <v>10.041269743000001</v>
      </c>
      <c r="BS44" s="344">
        <v>10.039046525</v>
      </c>
      <c r="BT44" s="344">
        <v>10.036089588999999</v>
      </c>
      <c r="BU44" s="344">
        <v>10.026094309000001</v>
      </c>
      <c r="BV44" s="344">
        <v>10.014889132999999</v>
      </c>
      <c r="BW44" s="344">
        <v>10.012350445000001</v>
      </c>
      <c r="BX44" s="344">
        <v>10.012350445000001</v>
      </c>
      <c r="BY44" s="344">
        <v>10.012350445000001</v>
      </c>
      <c r="BZ44" s="344">
        <v>10.008756169</v>
      </c>
      <c r="CA44" s="344">
        <v>10.006143413</v>
      </c>
      <c r="CB44" s="344">
        <v>10.006143413</v>
      </c>
      <c r="CC44" s="344">
        <v>10.006143413</v>
      </c>
      <c r="CD44" s="344">
        <v>10.000537307</v>
      </c>
      <c r="CE44" s="344">
        <v>9.9926507269999991</v>
      </c>
      <c r="CF44" s="344">
        <v>9.9926507269999991</v>
      </c>
      <c r="CG44" s="344">
        <v>9.9884088120000012</v>
      </c>
      <c r="CH44" s="344">
        <v>9.9753346710000006</v>
      </c>
      <c r="CI44" s="344">
        <v>9.9753346710000006</v>
      </c>
      <c r="CJ44" s="344">
        <v>9.9753346710000006</v>
      </c>
      <c r="CK44" s="344">
        <v>9.9752428589999997</v>
      </c>
      <c r="CL44" s="344">
        <v>9.9751899389999998</v>
      </c>
      <c r="CM44" s="344">
        <v>9.9750831820000005</v>
      </c>
      <c r="CN44" s="344">
        <v>9.9750151840000001</v>
      </c>
      <c r="CO44" s="344">
        <v>9.9750158139999989</v>
      </c>
      <c r="CP44" s="344">
        <v>9.9747487329999984</v>
      </c>
      <c r="CQ44" s="344">
        <v>9.9747487329999984</v>
      </c>
      <c r="CR44" s="344">
        <v>9.9747487329999984</v>
      </c>
      <c r="CS44" s="344">
        <v>9.9749985260000003</v>
      </c>
      <c r="CT44" s="344">
        <v>9.9749985260000003</v>
      </c>
      <c r="CU44" s="344">
        <v>9.9749900260000004</v>
      </c>
      <c r="CV44" s="344">
        <v>9.97499</v>
      </c>
      <c r="CW44" s="344">
        <v>9.9751130000000003</v>
      </c>
      <c r="CX44" s="344">
        <v>9.9751125569999992</v>
      </c>
      <c r="CY44" s="344">
        <v>9.9751125569999992</v>
      </c>
      <c r="CZ44" s="54">
        <v>9.9751125569999992</v>
      </c>
      <c r="DA44" s="344">
        <v>9.9751125569999992</v>
      </c>
      <c r="DB44" s="344">
        <v>9.9751125569999992</v>
      </c>
      <c r="DC44" s="344">
        <v>9.9751125569999992</v>
      </c>
      <c r="DD44" s="344">
        <v>9.9751125569999992</v>
      </c>
      <c r="DE44" s="344">
        <v>9.9751125569999992</v>
      </c>
      <c r="DF44" s="344">
        <v>9.9751125569999992</v>
      </c>
      <c r="DG44" s="344">
        <v>9.9751125569999992</v>
      </c>
      <c r="DH44" s="344">
        <v>9.9751125569999992</v>
      </c>
      <c r="DI44" s="344">
        <v>9.9751125569999992</v>
      </c>
      <c r="DJ44" s="344">
        <v>9.9751100600000004</v>
      </c>
      <c r="DK44" s="344">
        <v>9.9751100600000004</v>
      </c>
      <c r="DL44" s="344">
        <v>9.9751100000000008</v>
      </c>
      <c r="DM44" s="57">
        <v>9.9751100600000004</v>
      </c>
      <c r="DN44" s="57">
        <v>9.9751100600000004</v>
      </c>
      <c r="DO44" s="57">
        <v>9.9751100600000004</v>
      </c>
      <c r="DP44" s="57">
        <v>9.9751100600000004</v>
      </c>
      <c r="DQ44" s="57">
        <v>9.9751100600000004</v>
      </c>
      <c r="DR44" s="57">
        <v>9.9751100600000004</v>
      </c>
      <c r="DS44" s="57">
        <v>9.9751100600000004</v>
      </c>
      <c r="DT44" s="57">
        <v>9.9751100600000004</v>
      </c>
      <c r="DU44" s="57">
        <v>9.9751101559999835</v>
      </c>
      <c r="DV44" s="57">
        <v>9.9751101559999835</v>
      </c>
      <c r="DW44" s="57">
        <v>9.9751101559999835</v>
      </c>
      <c r="DX44" s="57">
        <v>9.9751101559999835</v>
      </c>
      <c r="DY44" s="57">
        <v>9.9751101559999835</v>
      </c>
      <c r="DZ44" s="57">
        <v>9.9751101559999835</v>
      </c>
      <c r="EA44" s="57">
        <v>9.9751101559999835</v>
      </c>
      <c r="EB44" s="57">
        <v>9.9751098599999999</v>
      </c>
      <c r="EC44" s="57">
        <v>9.975096572</v>
      </c>
      <c r="ED44" s="57">
        <v>9.9751101439999985</v>
      </c>
      <c r="EE44" s="57">
        <v>9.9751101439999985</v>
      </c>
      <c r="EF44" s="57">
        <v>9.9751101439999985</v>
      </c>
      <c r="EG44" s="57">
        <v>9.9751101439999985</v>
      </c>
      <c r="EH44" s="57">
        <v>9.9751101439999985</v>
      </c>
      <c r="EI44" s="57">
        <v>9.9751101439999985</v>
      </c>
      <c r="EJ44" s="57">
        <v>9.9751101439999985</v>
      </c>
      <c r="EK44" s="57">
        <v>9.9751101439999985</v>
      </c>
      <c r="EL44" s="354">
        <v>9.9751101439999985</v>
      </c>
      <c r="EM44" s="57">
        <v>9.9751101439999843</v>
      </c>
      <c r="EN44" s="57">
        <v>9.9751100629999989</v>
      </c>
      <c r="EO44" s="57">
        <v>9.9751100629999989</v>
      </c>
      <c r="EP44" s="57">
        <v>9.9751100629999989</v>
      </c>
      <c r="EQ44" s="57">
        <v>9.9752385510000003</v>
      </c>
      <c r="ER44" s="57">
        <v>9.9752385510000003</v>
      </c>
      <c r="ES44" s="57">
        <v>9.9752385510000003</v>
      </c>
      <c r="ET44" s="57">
        <v>9.9752385510000003</v>
      </c>
      <c r="EU44" s="57">
        <v>9.9752385510000003</v>
      </c>
      <c r="EV44" s="57">
        <v>9.9752385510000003</v>
      </c>
      <c r="EW44" s="57">
        <v>9.9752385510000003</v>
      </c>
      <c r="EX44" s="57">
        <v>9.9752385510000003</v>
      </c>
      <c r="EY44" s="57">
        <v>9.9752385510000003</v>
      </c>
      <c r="EZ44" s="57">
        <v>9.9752385510000003</v>
      </c>
      <c r="FA44" s="57">
        <v>9.9752385510000003</v>
      </c>
      <c r="FB44" s="57">
        <v>9.9752385510000003</v>
      </c>
      <c r="FC44" s="57">
        <v>9.9752385510000003</v>
      </c>
      <c r="FD44" s="57">
        <v>9.9752385510000003</v>
      </c>
      <c r="FE44" s="57">
        <v>9.9752385510000003</v>
      </c>
      <c r="FF44" s="57">
        <v>9.9752385510000003</v>
      </c>
      <c r="FG44" s="57">
        <v>9.9752385510000003</v>
      </c>
      <c r="FH44" s="57">
        <v>9.9752385510000003</v>
      </c>
      <c r="FI44" s="57">
        <v>9.9752385510000003</v>
      </c>
      <c r="FJ44" s="57">
        <v>9.9752385510000003</v>
      </c>
      <c r="FK44" s="57">
        <v>9.9752385510000003</v>
      </c>
      <c r="FL44" s="57">
        <v>9.9752385510000003</v>
      </c>
      <c r="FM44" s="57">
        <v>9.9752385510000003</v>
      </c>
      <c r="FN44" s="57">
        <v>9.9752385510000003</v>
      </c>
      <c r="FO44" s="57">
        <v>9.9752385510000003</v>
      </c>
      <c r="FP44" s="57">
        <v>9.9752385510000003</v>
      </c>
      <c r="FQ44" s="57">
        <v>9.9752385510000003</v>
      </c>
      <c r="FR44" s="57">
        <v>9.9752385510000003</v>
      </c>
      <c r="FS44" s="57">
        <v>9.9752385510000003</v>
      </c>
      <c r="FT44" s="57">
        <v>9.9752385510000003</v>
      </c>
      <c r="FU44" s="57">
        <v>9.9752385510000003</v>
      </c>
      <c r="FV44" s="57">
        <v>9.9752385510000003</v>
      </c>
      <c r="FW44" s="57">
        <v>9.9752385510000003</v>
      </c>
      <c r="FX44" s="57">
        <v>9.9752385510000003</v>
      </c>
      <c r="FY44" s="57">
        <v>9.9752385510000003</v>
      </c>
      <c r="FZ44" s="57">
        <v>9.9752385510000003</v>
      </c>
      <c r="GA44" s="57">
        <v>9.9752385510000003</v>
      </c>
      <c r="GB44" s="57">
        <v>9.9752385510000003</v>
      </c>
      <c r="GC44" s="57">
        <v>9.9752385510000003</v>
      </c>
      <c r="GD44" s="57">
        <v>9.9752385510000003</v>
      </c>
      <c r="GE44" s="57">
        <v>9.9752385510000003</v>
      </c>
      <c r="GF44" s="57">
        <v>9.9752385510000003</v>
      </c>
      <c r="GG44" s="57">
        <v>9.9752385510000003</v>
      </c>
      <c r="GH44" s="57">
        <v>9.9752385510000003</v>
      </c>
      <c r="GI44" s="57">
        <v>9.9752385510000003</v>
      </c>
      <c r="GJ44" s="57">
        <v>9.9752385510000003</v>
      </c>
      <c r="GK44" s="57">
        <v>9.9752385510000003</v>
      </c>
      <c r="GL44" s="57">
        <v>9.9760422149999997</v>
      </c>
      <c r="GM44" s="57">
        <v>9.9760422149999997</v>
      </c>
      <c r="GN44" s="57">
        <v>9.9760422149999997</v>
      </c>
      <c r="GO44" s="57">
        <v>9.9760422149999997</v>
      </c>
      <c r="GP44" s="57">
        <v>9.9760422149999997</v>
      </c>
      <c r="GQ44" s="57">
        <v>9.9760422149999997</v>
      </c>
      <c r="GR44" s="57">
        <v>9.9760422149999997</v>
      </c>
      <c r="GS44" s="57">
        <v>9.9760426840000012</v>
      </c>
      <c r="GT44" s="57">
        <v>9.9760426840000012</v>
      </c>
      <c r="GU44" s="57">
        <v>9.9760426840000012</v>
      </c>
      <c r="GV44" s="57">
        <v>9.9760426840000012</v>
      </c>
      <c r="GW44" s="57">
        <v>9.9760426840000012</v>
      </c>
      <c r="GX44" s="57">
        <v>9.9760426840000012</v>
      </c>
      <c r="GY44" s="57">
        <v>9.9760426840000012</v>
      </c>
      <c r="GZ44" s="57">
        <v>9.9760426840000012</v>
      </c>
      <c r="HA44" s="57">
        <v>9.9760426840000012</v>
      </c>
      <c r="HB44" s="57">
        <v>9.9760426840000012</v>
      </c>
      <c r="HC44" s="57">
        <v>9.9760426840000012</v>
      </c>
      <c r="HD44" s="57">
        <v>9.9760426840000012</v>
      </c>
    </row>
    <row r="45" spans="1:212" ht="12" x14ac:dyDescent="0.25">
      <c r="B45" s="356"/>
      <c r="C45" s="356"/>
      <c r="D45" s="356"/>
      <c r="E45" s="356"/>
      <c r="F45" s="344"/>
      <c r="G45" s="344"/>
      <c r="H45" s="344"/>
      <c r="I45" s="344"/>
      <c r="J45" s="344"/>
      <c r="K45" s="344"/>
      <c r="L45" s="344"/>
      <c r="M45" s="344"/>
      <c r="N45" s="344"/>
      <c r="O45" s="344"/>
      <c r="P45" s="344"/>
      <c r="Q45" s="344"/>
      <c r="R45" s="344"/>
      <c r="S45" s="344"/>
      <c r="T45" s="344"/>
      <c r="U45" s="344"/>
      <c r="V45" s="344"/>
      <c r="W45" s="344"/>
      <c r="X45" s="344"/>
      <c r="Y45" s="344"/>
      <c r="Z45" s="344"/>
      <c r="AA45" s="344"/>
      <c r="AB45" s="344"/>
      <c r="AC45" s="344"/>
      <c r="AD45" s="344"/>
      <c r="AE45" s="344"/>
      <c r="AF45" s="344"/>
      <c r="AG45" s="344"/>
      <c r="AH45" s="344"/>
      <c r="AI45" s="344"/>
      <c r="AJ45" s="344"/>
      <c r="AK45" s="344"/>
      <c r="AL45" s="344"/>
      <c r="AM45" s="344"/>
      <c r="AN45" s="344"/>
      <c r="AO45" s="344"/>
      <c r="AP45" s="344"/>
      <c r="AQ45" s="344"/>
      <c r="AR45" s="344"/>
      <c r="AS45" s="344"/>
      <c r="AT45" s="344"/>
      <c r="AU45" s="344"/>
      <c r="AV45" s="344"/>
      <c r="AW45" s="344"/>
      <c r="AX45" s="344"/>
      <c r="AY45" s="344"/>
      <c r="AZ45" s="344"/>
      <c r="BA45" s="344"/>
      <c r="BB45" s="344"/>
      <c r="BC45" s="344"/>
      <c r="BD45" s="344"/>
      <c r="BE45" s="344"/>
      <c r="BF45" s="344"/>
      <c r="BG45" s="344"/>
      <c r="BH45" s="344"/>
      <c r="BI45" s="344"/>
      <c r="BJ45" s="344"/>
      <c r="BK45" s="344"/>
      <c r="BL45" s="344"/>
      <c r="BM45" s="344"/>
      <c r="BN45" s="344"/>
      <c r="BO45" s="344"/>
      <c r="BP45" s="344"/>
      <c r="BQ45" s="344"/>
      <c r="BR45" s="344"/>
      <c r="BS45" s="344"/>
      <c r="BT45" s="344"/>
      <c r="BU45" s="344"/>
      <c r="BV45" s="344"/>
      <c r="BW45" s="344"/>
      <c r="BX45" s="344"/>
      <c r="BY45" s="344"/>
      <c r="BZ45" s="344"/>
      <c r="CA45" s="344"/>
      <c r="CB45" s="344"/>
      <c r="CC45" s="344"/>
      <c r="CD45" s="344"/>
      <c r="CE45" s="344"/>
      <c r="CF45" s="344"/>
      <c r="CG45" s="344"/>
      <c r="CH45" s="344"/>
      <c r="CI45" s="344"/>
      <c r="CJ45" s="344"/>
      <c r="CK45" s="344"/>
      <c r="CL45" s="344"/>
      <c r="CM45" s="344"/>
      <c r="CN45" s="344"/>
      <c r="CO45" s="344"/>
      <c r="CP45" s="344"/>
      <c r="CQ45" s="344"/>
      <c r="CR45" s="344"/>
      <c r="CS45" s="344"/>
      <c r="CT45" s="344"/>
      <c r="CU45" s="344"/>
      <c r="CV45" s="344"/>
      <c r="CW45" s="344"/>
      <c r="CX45" s="344"/>
      <c r="CY45" s="344"/>
      <c r="DA45" s="344"/>
      <c r="DB45" s="344"/>
      <c r="DC45" s="344"/>
      <c r="DD45" s="344"/>
      <c r="DE45" s="344"/>
      <c r="DF45" s="344"/>
      <c r="DG45" s="344"/>
      <c r="DH45" s="344"/>
      <c r="DI45" s="344"/>
      <c r="DJ45" s="344"/>
      <c r="DK45" s="344"/>
      <c r="DL45" s="344"/>
      <c r="DM45" s="57"/>
      <c r="EE45" s="57"/>
      <c r="EF45" s="57"/>
      <c r="EG45" s="57"/>
      <c r="EH45" s="57"/>
      <c r="EI45" s="57"/>
      <c r="EJ45" s="57"/>
      <c r="EK45" s="57"/>
      <c r="EL45" s="354"/>
      <c r="EM45" s="57"/>
      <c r="EN45" s="57"/>
      <c r="EO45" s="57"/>
      <c r="EP45" s="57"/>
      <c r="EQ45" s="57"/>
      <c r="ER45" s="57"/>
      <c r="ES45" s="57"/>
      <c r="ET45" s="57"/>
      <c r="EU45" s="57"/>
      <c r="EV45" s="57"/>
      <c r="EW45" s="57"/>
      <c r="EX45" s="57"/>
      <c r="EY45" s="57"/>
      <c r="EZ45" s="57"/>
      <c r="FA45" s="57"/>
      <c r="FB45" s="57"/>
      <c r="FC45" s="57"/>
      <c r="FD45" s="57"/>
      <c r="FE45" s="57"/>
      <c r="FF45" s="57"/>
      <c r="FG45" s="57"/>
      <c r="FH45" s="57"/>
      <c r="FI45" s="57"/>
      <c r="FJ45" s="57"/>
      <c r="FK45" s="57"/>
      <c r="FL45" s="57"/>
      <c r="FM45" s="57"/>
      <c r="FN45" s="57"/>
      <c r="FO45" s="57"/>
      <c r="FP45" s="57"/>
      <c r="FQ45" s="57"/>
      <c r="FR45" s="57"/>
      <c r="FS45" s="57"/>
      <c r="FT45" s="57"/>
      <c r="FU45" s="57"/>
      <c r="FV45" s="57"/>
      <c r="FW45" s="57"/>
      <c r="FX45" s="57"/>
      <c r="FY45" s="57"/>
      <c r="FZ45" s="57"/>
      <c r="GA45" s="57"/>
      <c r="GB45" s="57"/>
      <c r="GC45" s="57"/>
      <c r="GD45" s="57"/>
      <c r="GE45" s="57"/>
      <c r="GF45" s="57"/>
      <c r="GG45" s="57"/>
      <c r="GH45" s="57"/>
      <c r="GI45" s="57"/>
      <c r="GJ45" s="57"/>
      <c r="GK45" s="57"/>
      <c r="GL45" s="57"/>
      <c r="GM45" s="57"/>
      <c r="GN45" s="57"/>
      <c r="GO45" s="57"/>
      <c r="GP45" s="57"/>
      <c r="GQ45" s="57"/>
      <c r="GR45" s="57"/>
      <c r="GS45" s="57"/>
      <c r="GT45" s="57"/>
      <c r="GU45" s="57"/>
      <c r="GV45" s="57"/>
      <c r="GW45" s="57"/>
      <c r="GX45" s="57"/>
      <c r="GY45" s="57"/>
      <c r="GZ45" s="57"/>
      <c r="HA45" s="57"/>
      <c r="HB45" s="57"/>
      <c r="HC45" s="57"/>
      <c r="HD45" s="57"/>
    </row>
    <row r="46" spans="1:212" ht="13.2" x14ac:dyDescent="0.25">
      <c r="A46" s="365">
        <v>5</v>
      </c>
      <c r="B46" s="352" t="s">
        <v>110</v>
      </c>
      <c r="E46" s="356"/>
      <c r="F46" s="344">
        <v>205.54944</v>
      </c>
      <c r="G46" s="344">
        <v>-6.7164849999999996</v>
      </c>
      <c r="H46" s="344">
        <v>118.534103</v>
      </c>
      <c r="I46" s="344">
        <v>-41.105131</v>
      </c>
      <c r="J46" s="344">
        <v>219.84851800000001</v>
      </c>
      <c r="K46" s="344">
        <v>-9.5209399999999995</v>
      </c>
      <c r="L46" s="344">
        <v>383.79702099999997</v>
      </c>
      <c r="M46" s="344">
        <v>-14.569487000000001</v>
      </c>
      <c r="N46" s="344">
        <v>-155.65189461000003</v>
      </c>
      <c r="O46" s="344">
        <v>139.2650855</v>
      </c>
      <c r="P46" s="344">
        <v>597.23520913999994</v>
      </c>
      <c r="Q46" s="344">
        <v>818.67362000000003</v>
      </c>
      <c r="R46" s="344">
        <v>1268.9250790000001</v>
      </c>
      <c r="S46" s="344">
        <v>1657.721933</v>
      </c>
      <c r="T46" s="344">
        <v>2156.2240889999998</v>
      </c>
      <c r="U46" s="344">
        <v>1964.3385880000001</v>
      </c>
      <c r="V46" s="344">
        <v>1251.4661189999999</v>
      </c>
      <c r="W46" s="344">
        <v>1255.517112</v>
      </c>
      <c r="X46" s="344">
        <v>1070.534592</v>
      </c>
      <c r="Y46" s="344">
        <v>1159.5125889999999</v>
      </c>
      <c r="Z46" s="344">
        <v>2244.3321700000001</v>
      </c>
      <c r="AA46" s="344">
        <v>2172.765574</v>
      </c>
      <c r="AB46" s="344">
        <v>1987.432626</v>
      </c>
      <c r="AC46" s="344">
        <v>1920.230327</v>
      </c>
      <c r="AD46" s="344">
        <v>2137.5556160000001</v>
      </c>
      <c r="AE46" s="344">
        <v>1802.5705190000001</v>
      </c>
      <c r="AF46" s="344">
        <v>2000.022579</v>
      </c>
      <c r="AG46" s="344">
        <v>1377.3166630000001</v>
      </c>
      <c r="AH46" s="344">
        <v>1263.0477149999999</v>
      </c>
      <c r="AI46" s="344">
        <v>1380.3865060000001</v>
      </c>
      <c r="AJ46" s="344">
        <v>1312.0524306791967</v>
      </c>
      <c r="AK46" s="344">
        <v>1745.1549926127325</v>
      </c>
      <c r="AL46" s="344">
        <v>1858.3576355861121</v>
      </c>
      <c r="AM46" s="344">
        <v>1805.0416747164363</v>
      </c>
      <c r="AN46" s="344">
        <v>950.60341287030508</v>
      </c>
      <c r="AO46" s="344">
        <v>1569.9073510506128</v>
      </c>
      <c r="AP46" s="344">
        <v>2273.0335815331432</v>
      </c>
      <c r="AQ46" s="344">
        <v>1804.5737568754157</v>
      </c>
      <c r="AR46" s="344">
        <v>1548.9289909985357</v>
      </c>
      <c r="AS46" s="344">
        <v>1568.7698748762637</v>
      </c>
      <c r="AT46" s="344">
        <v>1977.7889407825346</v>
      </c>
      <c r="AU46" s="344">
        <v>892.4457003585012</v>
      </c>
      <c r="AV46" s="344">
        <v>803.77980347934795</v>
      </c>
      <c r="AW46" s="344">
        <v>1109.9330079060921</v>
      </c>
      <c r="AX46" s="344">
        <v>2434.8450997276927</v>
      </c>
      <c r="AY46" s="344">
        <v>949.82518832974029</v>
      </c>
      <c r="AZ46" s="344">
        <v>1252.9947724683159</v>
      </c>
      <c r="BA46" s="344">
        <v>1764.5125332789546</v>
      </c>
      <c r="BB46" s="344">
        <v>2324.061507049239</v>
      </c>
      <c r="BC46" s="344">
        <v>2241.6728668078986</v>
      </c>
      <c r="BD46" s="344">
        <v>2470.3593980171568</v>
      </c>
      <c r="BE46" s="344">
        <v>2810.5325815631741</v>
      </c>
      <c r="BF46" s="344">
        <v>2634.8548350643487</v>
      </c>
      <c r="BG46" s="344">
        <v>2041.6385061972508</v>
      </c>
      <c r="BH46" s="344">
        <v>4191.2274224265429</v>
      </c>
      <c r="BI46" s="344">
        <v>3406.363928876915</v>
      </c>
      <c r="BJ46" s="344">
        <v>4091.9090839442779</v>
      </c>
      <c r="BK46" s="344">
        <v>4162.7293351045437</v>
      </c>
      <c r="BL46" s="344">
        <v>4480.9677009607831</v>
      </c>
      <c r="BM46" s="344">
        <v>4226.0541948361843</v>
      </c>
      <c r="BN46" s="344">
        <v>4153.2501491064304</v>
      </c>
      <c r="BO46" s="344">
        <v>3978.0845173314497</v>
      </c>
      <c r="BP46" s="344">
        <v>3898.0272931396321</v>
      </c>
      <c r="BQ46" s="344">
        <v>4223.3331719111184</v>
      </c>
      <c r="BR46" s="344">
        <v>3965.1807480065677</v>
      </c>
      <c r="BS46" s="344">
        <v>3917.9162910284672</v>
      </c>
      <c r="BT46" s="344">
        <v>4810.5453147524904</v>
      </c>
      <c r="BU46" s="344">
        <v>4853.7996849539986</v>
      </c>
      <c r="BV46" s="344">
        <v>4028.7556040088512</v>
      </c>
      <c r="BW46" s="344">
        <v>4077.0498095508606</v>
      </c>
      <c r="BX46" s="344">
        <v>3800.0525348351143</v>
      </c>
      <c r="BY46" s="344">
        <v>3687.8350633134469</v>
      </c>
      <c r="BZ46" s="344">
        <v>2581.77264544424</v>
      </c>
      <c r="CA46" s="344">
        <v>3089.2988206934242</v>
      </c>
      <c r="CB46" s="344">
        <v>3551.010304530857</v>
      </c>
      <c r="CC46" s="344">
        <v>2773.6888719647286</v>
      </c>
      <c r="CD46" s="344">
        <v>2331.710212663621</v>
      </c>
      <c r="CE46" s="344">
        <v>3569.1754185644349</v>
      </c>
      <c r="CF46" s="344">
        <v>2237.866439027865</v>
      </c>
      <c r="CG46" s="344">
        <v>3539.5100496912291</v>
      </c>
      <c r="CH46" s="344">
        <v>3974.0981120118831</v>
      </c>
      <c r="CI46" s="344">
        <v>3510.783354381917</v>
      </c>
      <c r="CJ46" s="344">
        <v>4259.2147626766136</v>
      </c>
      <c r="CK46" s="344">
        <v>2557.963240175498</v>
      </c>
      <c r="CL46" s="344">
        <v>3203.8591380878975</v>
      </c>
      <c r="CM46" s="344">
        <v>3242.7250897168901</v>
      </c>
      <c r="CN46" s="344">
        <v>4139.5180223176694</v>
      </c>
      <c r="CO46" s="344">
        <v>3747.87851133191</v>
      </c>
      <c r="CP46" s="344">
        <v>3549.5720889477902</v>
      </c>
      <c r="CQ46" s="344">
        <v>4074.12416926281</v>
      </c>
      <c r="CR46" s="344">
        <v>4341.4703290504394</v>
      </c>
      <c r="CS46" s="344">
        <v>3769.6586896501103</v>
      </c>
      <c r="CT46" s="344">
        <v>3360.3217268713597</v>
      </c>
      <c r="CU46" s="344">
        <v>3031.6514086685402</v>
      </c>
      <c r="CV46" s="344">
        <v>3114.3692480907803</v>
      </c>
      <c r="CW46" s="344">
        <v>2731.42129132233</v>
      </c>
      <c r="CX46" s="344">
        <v>2953.8326951389299</v>
      </c>
      <c r="CY46" s="344">
        <v>3255.1657080344871</v>
      </c>
      <c r="CZ46" s="54">
        <v>4655.034532751406</v>
      </c>
      <c r="DA46" s="344">
        <v>4304.6645774429535</v>
      </c>
      <c r="DB46" s="344">
        <v>3382.19435337607</v>
      </c>
      <c r="DC46" s="344">
        <v>3059.7373018877388</v>
      </c>
      <c r="DD46" s="344">
        <v>4282.8714731926702</v>
      </c>
      <c r="DE46" s="344">
        <v>2642.5516172566004</v>
      </c>
      <c r="DF46" s="344">
        <v>4323.9888539093899</v>
      </c>
      <c r="DG46" s="344">
        <v>5560.86373371023</v>
      </c>
      <c r="DH46" s="344">
        <v>5777.6934099526607</v>
      </c>
      <c r="DI46" s="344">
        <v>5568.6017704976102</v>
      </c>
      <c r="DJ46" s="344">
        <v>3257.7768209955598</v>
      </c>
      <c r="DK46" s="344">
        <v>3781.79146329687</v>
      </c>
      <c r="DL46" s="344">
        <v>3783.2604843211793</v>
      </c>
      <c r="DM46" s="57">
        <v>327.06807598077012</v>
      </c>
      <c r="DN46" s="57">
        <v>-1892.0440470987196</v>
      </c>
      <c r="DO46" s="57">
        <v>-2939.2091595093298</v>
      </c>
      <c r="DP46" s="57">
        <v>-3019.0821378671076</v>
      </c>
      <c r="DQ46" s="57">
        <v>-3299.4145520588268</v>
      </c>
      <c r="DR46" s="57">
        <v>-3651.2010511711414</v>
      </c>
      <c r="DS46" s="57">
        <v>-2805.1221586021334</v>
      </c>
      <c r="DT46" s="57">
        <v>-2400.1018122232667</v>
      </c>
      <c r="DU46" s="57">
        <v>-1312.3878202377086</v>
      </c>
      <c r="DV46" s="57">
        <v>-733.30874363366797</v>
      </c>
      <c r="DW46" s="57">
        <v>-925.14356302293925</v>
      </c>
      <c r="DX46" s="57">
        <v>-1387.9713751379609</v>
      </c>
      <c r="DY46" s="57">
        <v>-987.33489985519213</v>
      </c>
      <c r="DZ46" s="57">
        <v>-949.45448030638124</v>
      </c>
      <c r="EA46" s="57">
        <v>-168.95791478507732</v>
      </c>
      <c r="EB46" s="57">
        <v>726.82184846263772</v>
      </c>
      <c r="EC46" s="57">
        <v>986.77286360739993</v>
      </c>
      <c r="ED46" s="57">
        <v>4521.6682697843708</v>
      </c>
      <c r="EE46" s="57">
        <v>4316.02729488562</v>
      </c>
      <c r="EF46" s="57">
        <v>3079.6192526782997</v>
      </c>
      <c r="EG46" s="57">
        <v>2218.7410930690571</v>
      </c>
      <c r="EH46" s="57">
        <v>2085.882851339376</v>
      </c>
      <c r="EI46" s="57">
        <v>2075.4040477965223</v>
      </c>
      <c r="EJ46" s="57">
        <v>3445.5205955405158</v>
      </c>
      <c r="EK46" s="57">
        <v>1569.9645913079701</v>
      </c>
      <c r="EL46" s="354">
        <v>2069.5213062361099</v>
      </c>
      <c r="EM46" s="57">
        <v>1302.9593082019492</v>
      </c>
      <c r="EN46" s="57">
        <v>3517.4230186559294</v>
      </c>
      <c r="EO46" s="57">
        <v>4030.404951017259</v>
      </c>
      <c r="EP46" s="57">
        <v>2767.5691653947533</v>
      </c>
      <c r="EQ46" s="57">
        <v>4036.9502671994046</v>
      </c>
      <c r="ER46" s="57">
        <v>4940.833938348339</v>
      </c>
      <c r="ES46" s="57">
        <v>4016.9971804290476</v>
      </c>
      <c r="ET46" s="57">
        <v>4919.9290287113181</v>
      </c>
      <c r="EU46" s="57">
        <v>5477.2393645645998</v>
      </c>
      <c r="EV46" s="57">
        <v>6655.1979857637953</v>
      </c>
      <c r="EW46" s="57">
        <v>7427.4405258237539</v>
      </c>
      <c r="EX46" s="57">
        <v>6578.8095598583941</v>
      </c>
      <c r="EY46" s="57">
        <v>5543.331072554698</v>
      </c>
      <c r="EZ46" s="57">
        <v>5308.8862506618516</v>
      </c>
      <c r="FA46" s="57">
        <v>6431.7379867911241</v>
      </c>
      <c r="FB46" s="57">
        <v>6564.7823371011336</v>
      </c>
      <c r="FC46" s="57">
        <v>8463.8479202906801</v>
      </c>
      <c r="FD46" s="57">
        <v>8178.8774968160242</v>
      </c>
      <c r="FE46" s="57">
        <v>7971.1046198968861</v>
      </c>
      <c r="FF46" s="57">
        <v>8405.9502911702693</v>
      </c>
      <c r="FG46" s="57">
        <v>7063.4815576567707</v>
      </c>
      <c r="FH46" s="57">
        <v>6026.7571075439191</v>
      </c>
      <c r="FI46" s="57">
        <v>5139.8134644903794</v>
      </c>
      <c r="FJ46" s="57">
        <v>4921.3997693087194</v>
      </c>
      <c r="FK46" s="57">
        <v>5146.0224775647894</v>
      </c>
      <c r="FL46" s="57">
        <v>6017.2341767324378</v>
      </c>
      <c r="FM46" s="57">
        <v>4024.1903802768784</v>
      </c>
      <c r="FN46" s="57">
        <v>5779.5049150447958</v>
      </c>
      <c r="FO46" s="57">
        <v>5671.9473010892343</v>
      </c>
      <c r="FP46" s="57">
        <v>4820.3492357371024</v>
      </c>
      <c r="FQ46" s="57">
        <v>4791.6229323540083</v>
      </c>
      <c r="FR46" s="57">
        <v>4095.983028409305</v>
      </c>
      <c r="FS46" s="57">
        <v>5270.777732195339</v>
      </c>
      <c r="FT46" s="57">
        <v>6296.1036123983995</v>
      </c>
      <c r="FU46" s="57">
        <v>6231.5631673286507</v>
      </c>
      <c r="FV46" s="57">
        <v>6845.1899973335194</v>
      </c>
      <c r="FW46" s="57">
        <v>7733.8107844392398</v>
      </c>
      <c r="FX46" s="57">
        <v>9111.3700485399495</v>
      </c>
      <c r="FY46" s="57">
        <v>9322.0506372192303</v>
      </c>
      <c r="FZ46" s="57">
        <v>12483.251506992878</v>
      </c>
      <c r="GA46" s="57">
        <v>7653.8888172614998</v>
      </c>
      <c r="GB46" s="57">
        <v>7295.6308874798306</v>
      </c>
      <c r="GC46" s="57">
        <v>6719.9233809693087</v>
      </c>
      <c r="GD46" s="57">
        <v>8232.8776320692887</v>
      </c>
      <c r="GE46" s="57">
        <v>8262.9782748848193</v>
      </c>
      <c r="GF46" s="57">
        <v>8488.7925992997898</v>
      </c>
      <c r="GG46" s="57">
        <v>8924.6858246250104</v>
      </c>
      <c r="GH46" s="57">
        <v>6844.0950605909893</v>
      </c>
      <c r="GI46" s="57">
        <v>5645.1871555668658</v>
      </c>
      <c r="GJ46" s="57">
        <v>5727.8875746512658</v>
      </c>
      <c r="GK46" s="57">
        <v>8493.9489495776179</v>
      </c>
      <c r="GL46" s="57">
        <v>9817.3732638969541</v>
      </c>
      <c r="GM46" s="57">
        <v>8334.6278361874611</v>
      </c>
      <c r="GN46" s="57">
        <v>9455.1154881176062</v>
      </c>
      <c r="GO46" s="57">
        <v>7868.6837493356461</v>
      </c>
      <c r="GP46" s="57">
        <v>10115.289961070237</v>
      </c>
      <c r="GQ46" s="57">
        <v>8138.6307951949111</v>
      </c>
      <c r="GR46" s="57">
        <v>7454.1420504317311</v>
      </c>
      <c r="GS46" s="57">
        <v>11114.331388051334</v>
      </c>
      <c r="GT46" s="57">
        <v>6900.222831216447</v>
      </c>
      <c r="GU46" s="57">
        <v>7003.4424939253586</v>
      </c>
      <c r="GV46" s="57">
        <v>8329.8264205085961</v>
      </c>
      <c r="GW46" s="57">
        <v>4868.1992873894687</v>
      </c>
      <c r="GX46" s="57">
        <v>3698.5290207508897</v>
      </c>
      <c r="GY46" s="57">
        <v>12656.072857438898</v>
      </c>
      <c r="GZ46" s="57">
        <v>9298.8336683708985</v>
      </c>
      <c r="HA46" s="57">
        <v>6528.4686136432701</v>
      </c>
      <c r="HB46" s="57">
        <v>12401.298356350202</v>
      </c>
      <c r="HC46" s="57">
        <v>12420.009989877401</v>
      </c>
      <c r="HD46" s="57">
        <v>10093.554133222502</v>
      </c>
    </row>
    <row r="47" spans="1:212" ht="12" x14ac:dyDescent="0.25">
      <c r="A47" s="364" t="s">
        <v>29</v>
      </c>
      <c r="E47" s="356"/>
      <c r="F47" s="344"/>
      <c r="G47" s="344"/>
      <c r="H47" s="344"/>
      <c r="I47" s="344"/>
      <c r="J47" s="344"/>
      <c r="K47" s="344"/>
      <c r="L47" s="344"/>
      <c r="M47" s="344"/>
      <c r="N47" s="344"/>
      <c r="O47" s="344"/>
      <c r="P47" s="344"/>
      <c r="Q47" s="344"/>
      <c r="R47" s="344"/>
      <c r="S47" s="344"/>
      <c r="T47" s="344"/>
      <c r="U47" s="344"/>
      <c r="V47" s="344"/>
      <c r="W47" s="344"/>
      <c r="X47" s="344"/>
      <c r="Y47" s="344"/>
      <c r="Z47" s="344"/>
      <c r="AA47" s="344"/>
      <c r="AB47" s="344"/>
      <c r="AC47" s="344"/>
      <c r="AD47" s="344"/>
      <c r="AE47" s="344"/>
      <c r="AF47" s="344"/>
      <c r="AG47" s="344"/>
      <c r="AH47" s="344"/>
      <c r="AI47" s="344"/>
      <c r="AJ47" s="344"/>
      <c r="AK47" s="344"/>
      <c r="AL47" s="344"/>
      <c r="AM47" s="344"/>
      <c r="AN47" s="344"/>
      <c r="AO47" s="344"/>
      <c r="AP47" s="344"/>
      <c r="AQ47" s="344"/>
      <c r="AR47" s="344"/>
      <c r="AS47" s="344"/>
      <c r="AT47" s="344"/>
      <c r="AU47" s="344"/>
      <c r="AV47" s="344"/>
      <c r="AW47" s="344"/>
      <c r="AX47" s="344"/>
      <c r="AY47" s="344"/>
      <c r="AZ47" s="344"/>
      <c r="BA47" s="344"/>
      <c r="BB47" s="344"/>
      <c r="BC47" s="344"/>
      <c r="BD47" s="344"/>
      <c r="BE47" s="344"/>
      <c r="BF47" s="344"/>
      <c r="BG47" s="344"/>
      <c r="BH47" s="344"/>
      <c r="BI47" s="344"/>
      <c r="BJ47" s="344"/>
      <c r="BK47" s="344"/>
      <c r="BL47" s="344"/>
      <c r="BM47" s="344"/>
      <c r="BN47" s="344"/>
      <c r="BO47" s="344"/>
      <c r="BP47" s="344"/>
      <c r="BQ47" s="344"/>
      <c r="BR47" s="344"/>
      <c r="BS47" s="344"/>
      <c r="BT47" s="344"/>
      <c r="BU47" s="344"/>
      <c r="BV47" s="344"/>
      <c r="BW47" s="344"/>
      <c r="BX47" s="344"/>
      <c r="BY47" s="344"/>
      <c r="BZ47" s="344"/>
      <c r="CA47" s="344"/>
      <c r="CB47" s="344"/>
      <c r="CC47" s="344"/>
      <c r="CD47" s="344"/>
      <c r="CE47" s="344"/>
      <c r="CF47" s="344"/>
      <c r="CG47" s="344"/>
      <c r="CH47" s="344"/>
      <c r="CI47" s="344"/>
      <c r="CJ47" s="344"/>
      <c r="CK47" s="344"/>
      <c r="CL47" s="344"/>
      <c r="CM47" s="344"/>
      <c r="CN47" s="344"/>
      <c r="CO47" s="344"/>
      <c r="CP47" s="344"/>
      <c r="CQ47" s="344"/>
      <c r="CR47" s="344"/>
      <c r="CS47" s="344"/>
      <c r="CT47" s="344"/>
      <c r="CU47" s="344"/>
      <c r="CV47" s="344"/>
      <c r="CW47" s="344"/>
      <c r="CX47" s="344"/>
      <c r="CY47" s="344"/>
      <c r="DA47" s="344"/>
      <c r="DB47" s="344"/>
      <c r="DC47" s="344"/>
      <c r="DD47" s="344"/>
      <c r="DE47" s="344"/>
      <c r="DF47" s="344"/>
      <c r="DG47" s="344"/>
      <c r="DH47" s="344"/>
      <c r="DI47" s="344"/>
      <c r="DJ47" s="344"/>
      <c r="DK47" s="344"/>
      <c r="DL47" s="344"/>
      <c r="DM47" s="57"/>
      <c r="EE47" s="57"/>
      <c r="EF47" s="57"/>
      <c r="EG47" s="57"/>
      <c r="EH47" s="57"/>
      <c r="EI47" s="57"/>
      <c r="EJ47" s="57"/>
      <c r="EK47" s="57"/>
      <c r="EL47" s="354"/>
      <c r="EM47" s="57"/>
      <c r="EN47" s="57"/>
      <c r="EO47" s="57"/>
      <c r="EP47" s="57"/>
      <c r="EQ47" s="57"/>
      <c r="ER47" s="57"/>
      <c r="ES47" s="57"/>
      <c r="ET47" s="57"/>
      <c r="EU47" s="57"/>
      <c r="EV47" s="57"/>
      <c r="EW47" s="57"/>
      <c r="EX47" s="57"/>
      <c r="EY47" s="57"/>
      <c r="EZ47" s="57"/>
      <c r="FA47" s="57"/>
      <c r="FB47" s="57"/>
      <c r="FC47" s="57"/>
      <c r="FD47" s="57"/>
      <c r="FE47" s="57"/>
      <c r="FF47" s="57"/>
      <c r="FG47" s="57"/>
      <c r="FH47" s="57"/>
      <c r="FI47" s="57"/>
      <c r="FJ47" s="57"/>
      <c r="FK47" s="57"/>
      <c r="FL47" s="57"/>
      <c r="FM47" s="57"/>
      <c r="FN47" s="57"/>
      <c r="FO47" s="57"/>
      <c r="FP47" s="57"/>
      <c r="FQ47" s="57"/>
      <c r="FR47" s="57"/>
      <c r="FS47" s="57"/>
      <c r="FT47" s="57"/>
      <c r="FU47" s="57"/>
      <c r="FV47" s="57"/>
      <c r="FW47" s="57"/>
      <c r="FX47" s="57"/>
      <c r="FY47" s="57"/>
      <c r="FZ47" s="57"/>
      <c r="GA47" s="57"/>
      <c r="GB47" s="57"/>
      <c r="GC47" s="57"/>
      <c r="GD47" s="57"/>
      <c r="GE47" s="57"/>
      <c r="GF47" s="57"/>
      <c r="GG47" s="57"/>
      <c r="GH47" s="57"/>
      <c r="GI47" s="57"/>
      <c r="GJ47" s="57"/>
      <c r="GK47" s="57"/>
      <c r="GL47" s="57"/>
      <c r="GM47" s="57"/>
      <c r="GN47" s="57"/>
      <c r="GO47" s="57"/>
      <c r="GP47" s="57"/>
      <c r="GQ47" s="57"/>
      <c r="GR47" s="57"/>
      <c r="GS47" s="57"/>
      <c r="GT47" s="57"/>
      <c r="GU47" s="57"/>
      <c r="GV47" s="57"/>
      <c r="GW47" s="57"/>
      <c r="GX47" s="57"/>
      <c r="GY47" s="57"/>
      <c r="GZ47" s="57"/>
      <c r="HA47" s="57"/>
      <c r="HB47" s="57"/>
      <c r="HC47" s="57"/>
      <c r="HD47" s="57"/>
    </row>
    <row r="48" spans="1:212" ht="12" x14ac:dyDescent="0.25">
      <c r="B48" s="356" t="s">
        <v>82</v>
      </c>
      <c r="C48" s="356"/>
      <c r="D48" s="356"/>
      <c r="E48" s="356"/>
      <c r="F48" s="344">
        <v>0</v>
      </c>
      <c r="G48" s="344">
        <v>0</v>
      </c>
      <c r="H48" s="344">
        <v>0</v>
      </c>
      <c r="I48" s="344">
        <v>0</v>
      </c>
      <c r="J48" s="344">
        <v>0</v>
      </c>
      <c r="K48" s="344">
        <v>0</v>
      </c>
      <c r="L48" s="344">
        <v>0</v>
      </c>
      <c r="M48" s="344">
        <v>0</v>
      </c>
      <c r="N48" s="344">
        <v>0</v>
      </c>
      <c r="O48" s="344">
        <v>0</v>
      </c>
      <c r="P48" s="344">
        <v>0</v>
      </c>
      <c r="Q48" s="344">
        <v>0</v>
      </c>
      <c r="R48" s="344">
        <v>0</v>
      </c>
      <c r="S48" s="344">
        <v>0</v>
      </c>
      <c r="T48" s="344">
        <v>0</v>
      </c>
      <c r="U48" s="344">
        <v>0</v>
      </c>
      <c r="V48" s="344">
        <v>0</v>
      </c>
      <c r="W48" s="344">
        <v>0</v>
      </c>
      <c r="X48" s="344">
        <v>0</v>
      </c>
      <c r="Y48" s="344">
        <v>0</v>
      </c>
      <c r="Z48" s="344">
        <v>0</v>
      </c>
      <c r="AA48" s="344">
        <v>0</v>
      </c>
      <c r="AB48" s="344">
        <v>0</v>
      </c>
      <c r="AC48" s="344">
        <v>0</v>
      </c>
      <c r="AD48" s="344">
        <v>0</v>
      </c>
      <c r="AE48" s="344">
        <v>0</v>
      </c>
      <c r="AF48" s="344">
        <v>0</v>
      </c>
      <c r="AG48" s="344">
        <v>0</v>
      </c>
      <c r="AH48" s="344">
        <v>0</v>
      </c>
      <c r="AI48" s="344">
        <v>0</v>
      </c>
      <c r="AJ48" s="344">
        <v>0</v>
      </c>
      <c r="AK48" s="344">
        <v>0</v>
      </c>
      <c r="AL48" s="344">
        <v>0</v>
      </c>
      <c r="AM48" s="344">
        <v>0</v>
      </c>
      <c r="AN48" s="344">
        <v>0</v>
      </c>
      <c r="AO48" s="344">
        <v>0</v>
      </c>
      <c r="AP48" s="344">
        <v>0</v>
      </c>
      <c r="AQ48" s="344">
        <v>0</v>
      </c>
      <c r="AR48" s="344">
        <v>0</v>
      </c>
      <c r="AS48" s="344">
        <v>0</v>
      </c>
      <c r="AT48" s="344">
        <v>0</v>
      </c>
      <c r="AU48" s="344">
        <v>0</v>
      </c>
      <c r="AV48" s="344">
        <v>0</v>
      </c>
      <c r="AW48" s="344">
        <v>0</v>
      </c>
      <c r="AX48" s="344">
        <v>0</v>
      </c>
      <c r="AY48" s="344">
        <v>0</v>
      </c>
      <c r="AZ48" s="344">
        <v>0</v>
      </c>
      <c r="BA48" s="344">
        <v>0</v>
      </c>
      <c r="BB48" s="344">
        <v>0</v>
      </c>
      <c r="BC48" s="344">
        <v>0</v>
      </c>
      <c r="BD48" s="344">
        <v>0</v>
      </c>
      <c r="BE48" s="344">
        <v>0</v>
      </c>
      <c r="BF48" s="344">
        <v>0</v>
      </c>
      <c r="BG48" s="344">
        <v>0</v>
      </c>
      <c r="BH48" s="344">
        <v>0</v>
      </c>
      <c r="BI48" s="344">
        <v>0</v>
      </c>
      <c r="BJ48" s="344">
        <v>0</v>
      </c>
      <c r="BK48" s="344">
        <v>0</v>
      </c>
      <c r="BL48" s="344">
        <v>0</v>
      </c>
      <c r="BM48" s="344">
        <v>0</v>
      </c>
      <c r="BN48" s="344">
        <v>0</v>
      </c>
      <c r="BO48" s="344">
        <v>0</v>
      </c>
      <c r="BP48" s="344">
        <v>0</v>
      </c>
      <c r="BQ48" s="344">
        <v>0</v>
      </c>
      <c r="BR48" s="344">
        <v>0</v>
      </c>
      <c r="BS48" s="344">
        <v>0</v>
      </c>
      <c r="BT48" s="344">
        <v>0</v>
      </c>
      <c r="BU48" s="344">
        <v>0</v>
      </c>
      <c r="BV48" s="344">
        <v>0</v>
      </c>
      <c r="BW48" s="344">
        <v>0</v>
      </c>
      <c r="BX48" s="344">
        <v>0</v>
      </c>
      <c r="BY48" s="344">
        <v>0</v>
      </c>
      <c r="BZ48" s="344">
        <v>0</v>
      </c>
      <c r="CA48" s="344">
        <v>0</v>
      </c>
      <c r="CB48" s="344">
        <v>0</v>
      </c>
      <c r="CC48" s="344">
        <v>0</v>
      </c>
      <c r="CD48" s="344">
        <v>0</v>
      </c>
      <c r="CE48" s="344">
        <v>0</v>
      </c>
      <c r="CF48" s="344">
        <v>0</v>
      </c>
      <c r="CG48" s="344">
        <v>0</v>
      </c>
      <c r="CH48" s="344">
        <v>0</v>
      </c>
      <c r="CI48" s="344">
        <v>0</v>
      </c>
      <c r="CJ48" s="344">
        <v>0</v>
      </c>
      <c r="CK48" s="344">
        <v>0</v>
      </c>
      <c r="CL48" s="344">
        <v>0</v>
      </c>
      <c r="CM48" s="344">
        <v>0</v>
      </c>
      <c r="CN48" s="344">
        <v>0</v>
      </c>
      <c r="CO48" s="344">
        <v>0</v>
      </c>
      <c r="CP48" s="344">
        <v>0</v>
      </c>
      <c r="CQ48" s="344">
        <v>0</v>
      </c>
      <c r="CR48" s="344">
        <v>0</v>
      </c>
      <c r="CS48" s="344">
        <v>0</v>
      </c>
      <c r="CT48" s="344">
        <v>0</v>
      </c>
      <c r="CU48" s="344">
        <v>0</v>
      </c>
      <c r="CV48" s="344">
        <v>0</v>
      </c>
      <c r="CW48" s="344">
        <v>0</v>
      </c>
      <c r="CX48" s="344">
        <v>0</v>
      </c>
      <c r="CY48" s="344">
        <v>0</v>
      </c>
      <c r="CZ48" s="54">
        <v>0</v>
      </c>
      <c r="DA48" s="344">
        <v>0</v>
      </c>
      <c r="DB48" s="344">
        <v>0</v>
      </c>
      <c r="DC48" s="344">
        <v>0</v>
      </c>
      <c r="DD48" s="344">
        <v>0</v>
      </c>
      <c r="DE48" s="344">
        <v>0</v>
      </c>
      <c r="DF48" s="344">
        <v>0</v>
      </c>
      <c r="DG48" s="344">
        <v>0</v>
      </c>
      <c r="DH48" s="344">
        <v>0</v>
      </c>
      <c r="DI48" s="344">
        <v>0</v>
      </c>
      <c r="DJ48" s="344">
        <v>0</v>
      </c>
      <c r="DK48" s="344">
        <v>0</v>
      </c>
      <c r="DL48" s="344">
        <v>0</v>
      </c>
      <c r="DM48" s="57">
        <v>0</v>
      </c>
      <c r="DN48" s="57">
        <v>0</v>
      </c>
      <c r="DO48" s="57">
        <v>0</v>
      </c>
      <c r="DP48" s="57">
        <v>0</v>
      </c>
      <c r="DQ48" s="57">
        <v>0</v>
      </c>
      <c r="DR48" s="57">
        <v>0</v>
      </c>
      <c r="DS48" s="57">
        <v>0</v>
      </c>
      <c r="DT48" s="57">
        <v>0</v>
      </c>
      <c r="DU48" s="57">
        <v>0</v>
      </c>
      <c r="DV48" s="57">
        <v>0</v>
      </c>
      <c r="DW48" s="57">
        <v>0</v>
      </c>
      <c r="DX48" s="57">
        <v>0</v>
      </c>
      <c r="DY48" s="57">
        <v>0</v>
      </c>
      <c r="DZ48" s="57">
        <v>0</v>
      </c>
      <c r="EA48" s="57">
        <v>0</v>
      </c>
      <c r="EB48" s="57">
        <v>0</v>
      </c>
      <c r="EC48" s="57">
        <v>0</v>
      </c>
      <c r="ED48" s="57">
        <v>0</v>
      </c>
      <c r="EE48" s="57">
        <v>0</v>
      </c>
      <c r="EF48" s="57">
        <v>0</v>
      </c>
      <c r="EG48" s="57">
        <v>0</v>
      </c>
      <c r="EH48" s="57">
        <v>0</v>
      </c>
      <c r="EI48" s="57">
        <v>0</v>
      </c>
      <c r="EJ48" s="57">
        <v>0</v>
      </c>
      <c r="EK48" s="57">
        <v>0</v>
      </c>
      <c r="EL48" s="354">
        <v>0</v>
      </c>
      <c r="EM48" s="57">
        <v>0</v>
      </c>
      <c r="EN48" s="57">
        <v>0</v>
      </c>
      <c r="EO48" s="57">
        <v>0</v>
      </c>
      <c r="EP48" s="57">
        <v>0</v>
      </c>
      <c r="EQ48" s="57">
        <v>0</v>
      </c>
      <c r="ER48" s="57">
        <v>0</v>
      </c>
      <c r="ES48" s="57">
        <v>0</v>
      </c>
      <c r="ET48" s="57">
        <v>0</v>
      </c>
      <c r="EU48" s="57">
        <v>0</v>
      </c>
      <c r="EV48" s="57">
        <v>0</v>
      </c>
      <c r="EW48" s="57">
        <v>0</v>
      </c>
      <c r="EX48" s="57">
        <v>0</v>
      </c>
      <c r="EY48" s="57">
        <v>0</v>
      </c>
      <c r="EZ48" s="57">
        <v>0</v>
      </c>
      <c r="FA48" s="57">
        <v>0</v>
      </c>
      <c r="FB48" s="57">
        <v>0</v>
      </c>
      <c r="FC48" s="57">
        <v>0</v>
      </c>
      <c r="FD48" s="57">
        <v>0</v>
      </c>
      <c r="FE48" s="57">
        <v>0</v>
      </c>
      <c r="FF48" s="57">
        <v>0</v>
      </c>
      <c r="FG48" s="57">
        <v>0</v>
      </c>
      <c r="FH48" s="57">
        <v>0</v>
      </c>
      <c r="FI48" s="57">
        <v>0</v>
      </c>
      <c r="FJ48" s="57">
        <v>0</v>
      </c>
      <c r="FK48" s="57">
        <v>0</v>
      </c>
      <c r="FL48" s="57">
        <v>0</v>
      </c>
      <c r="FM48" s="57">
        <v>0</v>
      </c>
      <c r="FN48" s="57">
        <v>0</v>
      </c>
      <c r="FO48" s="57">
        <v>0</v>
      </c>
      <c r="FP48" s="57">
        <v>0</v>
      </c>
      <c r="FQ48" s="57">
        <v>0</v>
      </c>
      <c r="FR48" s="57">
        <v>0</v>
      </c>
      <c r="FS48" s="57">
        <v>0</v>
      </c>
      <c r="FT48" s="57">
        <v>0</v>
      </c>
      <c r="FU48" s="57">
        <v>0</v>
      </c>
      <c r="FV48" s="57">
        <v>0</v>
      </c>
      <c r="FW48" s="57">
        <v>0</v>
      </c>
      <c r="FX48" s="57">
        <v>0</v>
      </c>
      <c r="FY48" s="57">
        <v>0</v>
      </c>
      <c r="FZ48" s="57">
        <v>0</v>
      </c>
      <c r="GA48" s="57">
        <v>0</v>
      </c>
      <c r="GB48" s="57">
        <v>0</v>
      </c>
      <c r="GC48" s="57">
        <v>0</v>
      </c>
      <c r="GD48" s="57">
        <v>0</v>
      </c>
      <c r="GE48" s="57">
        <v>0</v>
      </c>
      <c r="GF48" s="57">
        <v>0</v>
      </c>
      <c r="GG48" s="57">
        <v>0</v>
      </c>
      <c r="GH48" s="57">
        <v>0</v>
      </c>
      <c r="GI48" s="57">
        <v>0</v>
      </c>
      <c r="GJ48" s="57">
        <v>0</v>
      </c>
      <c r="GK48" s="57">
        <v>0</v>
      </c>
      <c r="GL48" s="57">
        <v>0</v>
      </c>
      <c r="GM48" s="57">
        <v>0</v>
      </c>
      <c r="GN48" s="57">
        <v>0</v>
      </c>
      <c r="GO48" s="57">
        <v>0</v>
      </c>
      <c r="GP48" s="57">
        <v>0</v>
      </c>
      <c r="GQ48" s="57">
        <v>0</v>
      </c>
      <c r="GR48" s="57">
        <v>0</v>
      </c>
      <c r="GS48" s="57">
        <v>0</v>
      </c>
      <c r="GT48" s="57">
        <v>0</v>
      </c>
      <c r="GU48" s="57">
        <v>0</v>
      </c>
      <c r="GV48" s="57">
        <v>0</v>
      </c>
      <c r="GW48" s="57">
        <v>0</v>
      </c>
      <c r="GX48" s="57">
        <v>0</v>
      </c>
      <c r="GY48" s="57">
        <v>0</v>
      </c>
      <c r="GZ48" s="57">
        <v>0</v>
      </c>
      <c r="HA48" s="57">
        <v>0</v>
      </c>
      <c r="HB48" s="57">
        <v>0</v>
      </c>
      <c r="HC48" s="57">
        <v>0</v>
      </c>
      <c r="HD48" s="57">
        <v>0</v>
      </c>
    </row>
    <row r="49" spans="1:212" ht="12" x14ac:dyDescent="0.25">
      <c r="B49" s="356" t="s">
        <v>111</v>
      </c>
      <c r="C49" s="356"/>
      <c r="D49" s="356"/>
      <c r="E49" s="356"/>
      <c r="F49" s="344">
        <v>-219.06335100000001</v>
      </c>
      <c r="G49" s="344">
        <v>-344.20062899999999</v>
      </c>
      <c r="H49" s="344">
        <v>-390.27109799999999</v>
      </c>
      <c r="I49" s="344">
        <v>-464.21160200000003</v>
      </c>
      <c r="J49" s="344">
        <v>-681.74304700000005</v>
      </c>
      <c r="K49" s="344">
        <v>-620.90303400000005</v>
      </c>
      <c r="L49" s="344">
        <v>-435.03986300000003</v>
      </c>
      <c r="M49" s="344">
        <v>-331.56097499999998</v>
      </c>
      <c r="N49" s="344">
        <v>-544.01637160999996</v>
      </c>
      <c r="O49" s="344">
        <v>-364.29230150000001</v>
      </c>
      <c r="P49" s="344">
        <v>-573.62603686</v>
      </c>
      <c r="Q49" s="344">
        <v>-580.92437299999995</v>
      </c>
      <c r="R49" s="344">
        <v>-325.99345899999997</v>
      </c>
      <c r="S49" s="344">
        <v>-609.70408599999996</v>
      </c>
      <c r="T49" s="344">
        <v>-324.750156</v>
      </c>
      <c r="U49" s="344">
        <v>-260.31826699999999</v>
      </c>
      <c r="V49" s="344">
        <v>-515.38468999999998</v>
      </c>
      <c r="W49" s="344">
        <v>32.523167000000001</v>
      </c>
      <c r="X49" s="344">
        <v>-68.535123999999996</v>
      </c>
      <c r="Y49" s="344">
        <v>-17.837094</v>
      </c>
      <c r="Z49" s="344">
        <v>399.65462300000002</v>
      </c>
      <c r="AA49" s="344">
        <v>480.54746499999999</v>
      </c>
      <c r="AB49" s="344">
        <v>501.47831600000001</v>
      </c>
      <c r="AC49" s="344">
        <v>587.94994999999994</v>
      </c>
      <c r="AD49" s="344">
        <v>683.64038100000005</v>
      </c>
      <c r="AE49" s="344">
        <v>316.26227899999998</v>
      </c>
      <c r="AF49" s="344">
        <v>439.74190199999998</v>
      </c>
      <c r="AG49" s="344">
        <v>439.031004</v>
      </c>
      <c r="AH49" s="344">
        <v>288.49334599999997</v>
      </c>
      <c r="AI49" s="344">
        <v>1068.2026499999999</v>
      </c>
      <c r="AJ49" s="344">
        <v>999.42623028919695</v>
      </c>
      <c r="AK49" s="344">
        <v>972.16463818863713</v>
      </c>
      <c r="AL49" s="344">
        <v>1017.895759690963</v>
      </c>
      <c r="AM49" s="344">
        <v>889.12006143518636</v>
      </c>
      <c r="AN49" s="344">
        <v>449.29318345206002</v>
      </c>
      <c r="AO49" s="344">
        <v>414.12342700043052</v>
      </c>
      <c r="AP49" s="344">
        <v>1029.8714395956169</v>
      </c>
      <c r="AQ49" s="344">
        <v>781.89468857541556</v>
      </c>
      <c r="AR49" s="344">
        <v>1021.0154951202901</v>
      </c>
      <c r="AS49" s="344">
        <v>872.01819389995183</v>
      </c>
      <c r="AT49" s="344">
        <v>748.12449976608832</v>
      </c>
      <c r="AU49" s="344">
        <v>336.19916113734814</v>
      </c>
      <c r="AV49" s="344">
        <v>192.07006346969243</v>
      </c>
      <c r="AW49" s="344">
        <v>-710.40408910474264</v>
      </c>
      <c r="AX49" s="344">
        <v>-773.72440341981098</v>
      </c>
      <c r="AY49" s="344">
        <v>-782.692076474077</v>
      </c>
      <c r="AZ49" s="344">
        <v>-1007.673323342139</v>
      </c>
      <c r="BA49" s="344">
        <v>-465.00853023736857</v>
      </c>
      <c r="BB49" s="344">
        <v>-328.89726786339878</v>
      </c>
      <c r="BC49" s="344">
        <v>-365.65115691652858</v>
      </c>
      <c r="BD49" s="344">
        <v>-361.72242227335545</v>
      </c>
      <c r="BE49" s="344">
        <v>72.781170955915329</v>
      </c>
      <c r="BF49" s="344">
        <v>28.316662507053973</v>
      </c>
      <c r="BG49" s="344">
        <v>-19.020698975612401</v>
      </c>
      <c r="BH49" s="344">
        <v>481.1059093441134</v>
      </c>
      <c r="BI49" s="344">
        <v>970.46902349071217</v>
      </c>
      <c r="BJ49" s="344">
        <v>683.72068415089802</v>
      </c>
      <c r="BK49" s="344">
        <v>483.94851570472503</v>
      </c>
      <c r="BL49" s="344">
        <v>1006.6871301719151</v>
      </c>
      <c r="BM49" s="344">
        <v>776.65119731907555</v>
      </c>
      <c r="BN49" s="344">
        <v>1209.5006642771571</v>
      </c>
      <c r="BO49" s="344">
        <v>851.13584487400726</v>
      </c>
      <c r="BP49" s="344">
        <v>632.58996538289978</v>
      </c>
      <c r="BQ49" s="344">
        <v>482.05730584529402</v>
      </c>
      <c r="BR49" s="344">
        <v>484.26693831779659</v>
      </c>
      <c r="BS49" s="344">
        <v>351.46922691746698</v>
      </c>
      <c r="BT49" s="344">
        <v>654.48622041453893</v>
      </c>
      <c r="BU49" s="344">
        <v>937.53407486789797</v>
      </c>
      <c r="BV49" s="344">
        <v>782.74133956312107</v>
      </c>
      <c r="BW49" s="344">
        <v>989.93935533588001</v>
      </c>
      <c r="BX49" s="344">
        <v>752.72631303793503</v>
      </c>
      <c r="BY49" s="344">
        <v>483.94722721535703</v>
      </c>
      <c r="BZ49" s="344">
        <v>396.73591865697</v>
      </c>
      <c r="CA49" s="344">
        <v>459.052143457054</v>
      </c>
      <c r="CB49" s="344">
        <v>497.26868324025605</v>
      </c>
      <c r="CC49" s="344">
        <v>715.18944802027897</v>
      </c>
      <c r="CD49" s="344">
        <v>683.045190544511</v>
      </c>
      <c r="CE49" s="344">
        <v>1046.952248680785</v>
      </c>
      <c r="CF49" s="344">
        <v>846.94859744233497</v>
      </c>
      <c r="CG49" s="344">
        <v>908.48233099724905</v>
      </c>
      <c r="CH49" s="344">
        <v>521.03996259178302</v>
      </c>
      <c r="CI49" s="344">
        <v>773.02702005643698</v>
      </c>
      <c r="CJ49" s="344">
        <v>941.65409468051394</v>
      </c>
      <c r="CK49" s="344">
        <v>687.06518345618792</v>
      </c>
      <c r="CL49" s="344">
        <v>887.97438682091706</v>
      </c>
      <c r="CM49" s="344">
        <v>1205.8351361216801</v>
      </c>
      <c r="CN49" s="344">
        <v>1071.53623284787</v>
      </c>
      <c r="CO49" s="344">
        <v>1321.6184529971299</v>
      </c>
      <c r="CP49" s="344">
        <v>1299.43326172409</v>
      </c>
      <c r="CQ49" s="344">
        <v>1427.0233497040101</v>
      </c>
      <c r="CR49" s="344">
        <v>1791.0667509155799</v>
      </c>
      <c r="CS49" s="344">
        <v>1430.40268120772</v>
      </c>
      <c r="CT49" s="344">
        <v>1158.7137283726001</v>
      </c>
      <c r="CU49" s="344">
        <v>1206.93756373369</v>
      </c>
      <c r="CV49" s="344">
        <v>1240.80917869019</v>
      </c>
      <c r="CW49" s="344">
        <v>1463.19280106728</v>
      </c>
      <c r="CX49" s="344">
        <v>1363.2818202174999</v>
      </c>
      <c r="CY49" s="344">
        <v>975.34843476042704</v>
      </c>
      <c r="CZ49" s="54">
        <v>367.06118586997599</v>
      </c>
      <c r="DA49" s="344">
        <v>406.30811752335296</v>
      </c>
      <c r="DB49" s="344">
        <v>-239.49294271731003</v>
      </c>
      <c r="DC49" s="344">
        <v>-848.456691041711</v>
      </c>
      <c r="DD49" s="344">
        <v>-1226.8964184809302</v>
      </c>
      <c r="DE49" s="344">
        <v>-1698.7389237245598</v>
      </c>
      <c r="DF49" s="344">
        <v>-2602.42936090065</v>
      </c>
      <c r="DG49" s="344">
        <v>-1894.04022552387</v>
      </c>
      <c r="DH49" s="344">
        <v>-1754.1110206606998</v>
      </c>
      <c r="DI49" s="344">
        <v>-1704.1907679644203</v>
      </c>
      <c r="DJ49" s="344">
        <v>-1529.5181748770001</v>
      </c>
      <c r="DK49" s="344">
        <v>-2124.6866824901799</v>
      </c>
      <c r="DL49" s="344">
        <v>-1908.46306577054</v>
      </c>
      <c r="DM49" s="57">
        <v>-2402.0665686136299</v>
      </c>
      <c r="DN49" s="57">
        <v>-3241.8186349471298</v>
      </c>
      <c r="DO49" s="57">
        <v>-5069.9065719800792</v>
      </c>
      <c r="DP49" s="57">
        <v>-3737.2317783773001</v>
      </c>
      <c r="DQ49" s="57">
        <v>-3813.6741546062599</v>
      </c>
      <c r="DR49" s="57">
        <v>-4079.9343923603997</v>
      </c>
      <c r="DS49" s="57">
        <v>-3407.9485288206602</v>
      </c>
      <c r="DT49" s="57">
        <v>-3007.4042017403281</v>
      </c>
      <c r="DU49" s="57">
        <v>-2316.7179206257088</v>
      </c>
      <c r="DV49" s="57">
        <v>-2116.5644323357278</v>
      </c>
      <c r="DW49" s="57">
        <v>-2365.5648743254892</v>
      </c>
      <c r="DX49" s="57">
        <v>-2556.005808392551</v>
      </c>
      <c r="DY49" s="57">
        <v>-2299.6660009503221</v>
      </c>
      <c r="DZ49" s="57">
        <v>-2495.4308956301411</v>
      </c>
      <c r="EA49" s="57">
        <v>-2218.7873141571472</v>
      </c>
      <c r="EB49" s="57">
        <v>-1531.5564148610822</v>
      </c>
      <c r="EC49" s="57">
        <v>-1978.0308531884302</v>
      </c>
      <c r="ED49" s="57">
        <v>-1547.5683262153602</v>
      </c>
      <c r="EE49" s="57">
        <v>-1226.5406153635001</v>
      </c>
      <c r="EF49" s="57">
        <v>-1311.78007894697</v>
      </c>
      <c r="EG49" s="57">
        <v>-678.89253475253292</v>
      </c>
      <c r="EH49" s="57">
        <v>-572.78740961038397</v>
      </c>
      <c r="EI49" s="57">
        <v>-702.32879829297792</v>
      </c>
      <c r="EJ49" s="57">
        <v>-961.62176452165409</v>
      </c>
      <c r="EK49" s="57">
        <v>-838.5292041678</v>
      </c>
      <c r="EL49" s="354">
        <v>-621.34723280386993</v>
      </c>
      <c r="EM49" s="57">
        <v>-931.55432187604094</v>
      </c>
      <c r="EN49" s="57">
        <v>-511.86741718167002</v>
      </c>
      <c r="EO49" s="57">
        <v>-200.44705425500101</v>
      </c>
      <c r="EP49" s="57">
        <v>-602.5361594260271</v>
      </c>
      <c r="EQ49" s="57">
        <v>-266.50378726900504</v>
      </c>
      <c r="ER49" s="57">
        <v>-144.348864132741</v>
      </c>
      <c r="ES49" s="57">
        <v>-856.1782363935929</v>
      </c>
      <c r="ET49" s="57">
        <v>-207.76561456240202</v>
      </c>
      <c r="EU49" s="57">
        <v>-611.20277574349996</v>
      </c>
      <c r="EV49" s="57">
        <v>-556.14179150096504</v>
      </c>
      <c r="EW49" s="57">
        <v>-273.67937055290599</v>
      </c>
      <c r="EX49" s="57">
        <v>-424.71281800561599</v>
      </c>
      <c r="EY49" s="57">
        <v>-316.76360647386201</v>
      </c>
      <c r="EZ49" s="57">
        <v>89.945541733601985</v>
      </c>
      <c r="FA49" s="57">
        <v>290.63977812798299</v>
      </c>
      <c r="FB49" s="57">
        <v>635.31279564246404</v>
      </c>
      <c r="FC49" s="57">
        <v>1223.3505369591699</v>
      </c>
      <c r="FD49" s="57">
        <v>534.55230259018401</v>
      </c>
      <c r="FE49" s="57">
        <v>614.402991513036</v>
      </c>
      <c r="FF49" s="57">
        <v>864.75633965979</v>
      </c>
      <c r="FG49" s="57">
        <v>970.83983166831104</v>
      </c>
      <c r="FH49" s="57">
        <v>1112.0066979582498</v>
      </c>
      <c r="FI49" s="57">
        <v>1038.549644921809</v>
      </c>
      <c r="FJ49" s="57">
        <v>934.47354146028999</v>
      </c>
      <c r="FK49" s="57">
        <v>1194.0079608777198</v>
      </c>
      <c r="FL49" s="57">
        <v>323.86946055638805</v>
      </c>
      <c r="FM49" s="57">
        <v>-317.39471072206203</v>
      </c>
      <c r="FN49" s="57">
        <v>168.62267020043603</v>
      </c>
      <c r="FO49" s="57">
        <v>528.86851753983399</v>
      </c>
      <c r="FP49" s="57">
        <v>172.41199122116302</v>
      </c>
      <c r="FQ49" s="57">
        <v>315.69991751430899</v>
      </c>
      <c r="FR49" s="57">
        <v>-15.705369166625001</v>
      </c>
      <c r="FS49" s="57">
        <v>886.81923393731904</v>
      </c>
      <c r="FT49" s="57">
        <v>1969.9066946380399</v>
      </c>
      <c r="FU49" s="57">
        <v>1472.5449198924102</v>
      </c>
      <c r="FV49" s="57">
        <v>2210.4738022258298</v>
      </c>
      <c r="FW49" s="57">
        <v>2556.4300763954197</v>
      </c>
      <c r="FX49" s="57">
        <v>2741.2187247752399</v>
      </c>
      <c r="FY49" s="57">
        <v>3211.6417961935904</v>
      </c>
      <c r="FZ49" s="57">
        <v>2936.38349953753</v>
      </c>
      <c r="GA49" s="57">
        <v>3227.6059805841001</v>
      </c>
      <c r="GB49" s="57">
        <v>3119.9734394368302</v>
      </c>
      <c r="GC49" s="57">
        <v>3946.5864211229896</v>
      </c>
      <c r="GD49" s="57">
        <v>3943.5738507826295</v>
      </c>
      <c r="GE49" s="57">
        <v>3299.1538422918502</v>
      </c>
      <c r="GF49" s="57">
        <v>2893.3471637160496</v>
      </c>
      <c r="GG49" s="57">
        <v>2251.27528154117</v>
      </c>
      <c r="GH49" s="57">
        <v>1302.7770700134599</v>
      </c>
      <c r="GI49" s="57">
        <v>1871.4302538739271</v>
      </c>
      <c r="GJ49" s="57">
        <v>1318.2963054041988</v>
      </c>
      <c r="GK49" s="57">
        <v>3217.2433522024248</v>
      </c>
      <c r="GL49" s="57">
        <v>1388.348336083473</v>
      </c>
      <c r="GM49" s="57">
        <v>2368.317430018139</v>
      </c>
      <c r="GN49" s="57">
        <v>2503.5835454720991</v>
      </c>
      <c r="GO49" s="57">
        <v>4229.687108949247</v>
      </c>
      <c r="GP49" s="57">
        <v>3800.5695605067904</v>
      </c>
      <c r="GQ49" s="57">
        <v>2210.1092277826278</v>
      </c>
      <c r="GR49" s="57">
        <v>834.05654588740697</v>
      </c>
      <c r="GS49" s="57">
        <v>2488.3850248502977</v>
      </c>
      <c r="GT49" s="57">
        <v>0</v>
      </c>
      <c r="GU49" s="57">
        <v>0</v>
      </c>
      <c r="GV49" s="57">
        <v>0</v>
      </c>
      <c r="GW49" s="57">
        <v>0</v>
      </c>
      <c r="GX49" s="57">
        <v>0</v>
      </c>
      <c r="GY49" s="57">
        <v>0</v>
      </c>
      <c r="GZ49" s="57">
        <v>0</v>
      </c>
      <c r="HA49" s="57">
        <v>0</v>
      </c>
      <c r="HB49" s="57">
        <v>0</v>
      </c>
      <c r="HC49" s="57">
        <v>0</v>
      </c>
      <c r="HD49" s="57">
        <v>0</v>
      </c>
    </row>
    <row r="50" spans="1:212" ht="12" x14ac:dyDescent="0.25">
      <c r="C50" s="369" t="s">
        <v>30</v>
      </c>
      <c r="F50" s="344">
        <v>-198.98989499999999</v>
      </c>
      <c r="G50" s="344">
        <v>-298.74972600000001</v>
      </c>
      <c r="H50" s="344">
        <v>-365.129346</v>
      </c>
      <c r="I50" s="344">
        <v>-443.18937</v>
      </c>
      <c r="J50" s="344">
        <v>-660.79912200000001</v>
      </c>
      <c r="K50" s="344">
        <v>-639.76370699999995</v>
      </c>
      <c r="L50" s="344">
        <v>-477.23736500000001</v>
      </c>
      <c r="M50" s="344">
        <v>-406.86138199999999</v>
      </c>
      <c r="N50" s="344">
        <v>-610.60114999999996</v>
      </c>
      <c r="O50" s="344">
        <v>-487.36445338999999</v>
      </c>
      <c r="P50" s="344">
        <v>-559.73545799999999</v>
      </c>
      <c r="Q50" s="344">
        <v>-554.846227</v>
      </c>
      <c r="R50" s="344">
        <v>-400.13724400000001</v>
      </c>
      <c r="S50" s="344">
        <v>-572.22473500000001</v>
      </c>
      <c r="T50" s="344">
        <v>-386.90745099999998</v>
      </c>
      <c r="U50" s="344">
        <v>-416.44970999999998</v>
      </c>
      <c r="V50" s="344">
        <v>-538.572903</v>
      </c>
      <c r="W50" s="344">
        <v>-154.31482800000001</v>
      </c>
      <c r="X50" s="344">
        <v>-153.65189899999999</v>
      </c>
      <c r="Y50" s="344">
        <v>-157.06596400000001</v>
      </c>
      <c r="Z50" s="344">
        <v>76.314096000000006</v>
      </c>
      <c r="AA50" s="344">
        <v>128.84481600000001</v>
      </c>
      <c r="AB50" s="344">
        <v>138.92083099999999</v>
      </c>
      <c r="AC50" s="344">
        <v>163.41230400000001</v>
      </c>
      <c r="AD50" s="344">
        <v>260.61496599999998</v>
      </c>
      <c r="AE50" s="344">
        <v>59.175750999999998</v>
      </c>
      <c r="AF50" s="344">
        <v>147.45563899999999</v>
      </c>
      <c r="AG50" s="344">
        <v>118.120915</v>
      </c>
      <c r="AH50" s="344">
        <v>25.377889</v>
      </c>
      <c r="AI50" s="344">
        <v>501.16125399999999</v>
      </c>
      <c r="AJ50" s="344">
        <v>424.25031394570931</v>
      </c>
      <c r="AK50" s="344">
        <v>402.86827483939982</v>
      </c>
      <c r="AL50" s="344">
        <v>439.02175822532672</v>
      </c>
      <c r="AM50" s="344">
        <v>359.09282989105679</v>
      </c>
      <c r="AN50" s="344">
        <v>69.607056074781511</v>
      </c>
      <c r="AO50" s="344">
        <v>36.475205750372254</v>
      </c>
      <c r="AP50" s="344">
        <v>470.23413278572696</v>
      </c>
      <c r="AQ50" s="344">
        <v>313.6437237150148</v>
      </c>
      <c r="AR50" s="344">
        <v>449.07483507863498</v>
      </c>
      <c r="AS50" s="344">
        <v>371.70530337557835</v>
      </c>
      <c r="AT50" s="344">
        <v>281.58388802771628</v>
      </c>
      <c r="AU50" s="344">
        <v>50.175902273289978</v>
      </c>
      <c r="AV50" s="344">
        <v>-55.874328622154628</v>
      </c>
      <c r="AW50" s="344">
        <v>-704.69544106184037</v>
      </c>
      <c r="AX50" s="344">
        <v>-729.3548747324138</v>
      </c>
      <c r="AY50" s="344">
        <v>-760.96728010390473</v>
      </c>
      <c r="AZ50" s="344">
        <v>-966.83403938360141</v>
      </c>
      <c r="BA50" s="344">
        <v>-552.08550269182911</v>
      </c>
      <c r="BB50" s="344">
        <v>-453.81023355303932</v>
      </c>
      <c r="BC50" s="344">
        <v>-449.12530002018235</v>
      </c>
      <c r="BD50" s="344">
        <v>-424.9071492478771</v>
      </c>
      <c r="BE50" s="344">
        <v>-20.216482433717069</v>
      </c>
      <c r="BF50" s="344">
        <v>-67.425562494434956</v>
      </c>
      <c r="BG50" s="344">
        <v>24.75897915770555</v>
      </c>
      <c r="BH50" s="344">
        <v>432.47097440456582</v>
      </c>
      <c r="BI50" s="344">
        <v>856.84681891156504</v>
      </c>
      <c r="BJ50" s="344">
        <v>616.893242218723</v>
      </c>
      <c r="BK50" s="344">
        <v>431.74670013188461</v>
      </c>
      <c r="BL50" s="344">
        <v>862.98229024824309</v>
      </c>
      <c r="BM50" s="344">
        <v>671.51650594545436</v>
      </c>
      <c r="BN50" s="344">
        <v>1013.126425034324</v>
      </c>
      <c r="BO50" s="344">
        <v>660.20663414706439</v>
      </c>
      <c r="BP50" s="344">
        <v>506.19875430355546</v>
      </c>
      <c r="BQ50" s="344">
        <v>354.37329373325099</v>
      </c>
      <c r="BR50" s="344">
        <v>346.60166023052079</v>
      </c>
      <c r="BS50" s="344">
        <v>194.84992097835905</v>
      </c>
      <c r="BT50" s="344">
        <v>515.93045211962396</v>
      </c>
      <c r="BU50" s="344">
        <v>747.80713328957506</v>
      </c>
      <c r="BV50" s="344">
        <v>740.39148231363697</v>
      </c>
      <c r="BW50" s="344">
        <v>953.59895310267802</v>
      </c>
      <c r="BX50" s="344">
        <v>745.09930590568604</v>
      </c>
      <c r="BY50" s="344">
        <v>517.884387858276</v>
      </c>
      <c r="BZ50" s="344">
        <v>353.20697832301596</v>
      </c>
      <c r="CA50" s="344">
        <v>445.1110746452361</v>
      </c>
      <c r="CB50" s="344">
        <v>487.08934025076007</v>
      </c>
      <c r="CC50" s="344">
        <v>678.919704631032</v>
      </c>
      <c r="CD50" s="344">
        <v>636.17893866602799</v>
      </c>
      <c r="CE50" s="344">
        <v>423.64397117594802</v>
      </c>
      <c r="CF50" s="344">
        <v>782.47006549395394</v>
      </c>
      <c r="CG50" s="344">
        <v>829.10484223378205</v>
      </c>
      <c r="CH50" s="344">
        <v>445.364320945874</v>
      </c>
      <c r="CI50" s="344">
        <v>703.86247114447406</v>
      </c>
      <c r="CJ50" s="344">
        <v>950.25290274812289</v>
      </c>
      <c r="CK50" s="344">
        <v>677.37809895069506</v>
      </c>
      <c r="CL50" s="344">
        <v>856.14998798019303</v>
      </c>
      <c r="CM50" s="344">
        <v>1231.1732764287301</v>
      </c>
      <c r="CN50" s="344">
        <v>1055.78688370389</v>
      </c>
      <c r="CO50" s="344">
        <v>1312.2777830432501</v>
      </c>
      <c r="CP50" s="344">
        <v>1298.68353185044</v>
      </c>
      <c r="CQ50" s="344">
        <v>1461.3951050713999</v>
      </c>
      <c r="CR50" s="344">
        <v>1795.1725718484302</v>
      </c>
      <c r="CS50" s="344">
        <v>1415.2489559168403</v>
      </c>
      <c r="CT50" s="344">
        <v>1193.5313133930699</v>
      </c>
      <c r="CU50" s="344">
        <v>1224.95115043893</v>
      </c>
      <c r="CV50" s="344">
        <v>1291.80565268339</v>
      </c>
      <c r="CW50" s="344">
        <v>1565.7080131154</v>
      </c>
      <c r="CX50" s="344">
        <v>1458.9309133734803</v>
      </c>
      <c r="CY50" s="344">
        <v>1069.4552130448101</v>
      </c>
      <c r="CZ50" s="54">
        <v>346.71340939276303</v>
      </c>
      <c r="DA50" s="344">
        <v>429.71755912066402</v>
      </c>
      <c r="DB50" s="344">
        <v>-291.58413867210402</v>
      </c>
      <c r="DC50" s="344">
        <v>-957.76039893279699</v>
      </c>
      <c r="DD50" s="344">
        <v>-1417.6022070521099</v>
      </c>
      <c r="DE50" s="344">
        <v>-1983.8982544884898</v>
      </c>
      <c r="DF50" s="344">
        <v>-3038.3326836169599</v>
      </c>
      <c r="DG50" s="344">
        <v>-2250.8777199073302</v>
      </c>
      <c r="DH50" s="344">
        <v>-2091.0885535113698</v>
      </c>
      <c r="DI50" s="344">
        <v>-2020.8068283239297</v>
      </c>
      <c r="DJ50" s="344">
        <v>-1784.5869928133302</v>
      </c>
      <c r="DK50" s="344">
        <v>-2395.9459378517399</v>
      </c>
      <c r="DL50" s="344">
        <v>-2099.9502825449003</v>
      </c>
      <c r="DM50" s="57">
        <v>-2532.44040331214</v>
      </c>
      <c r="DN50" s="57">
        <v>-3230.7227052191897</v>
      </c>
      <c r="DO50" s="57">
        <v>-5107.0753418841196</v>
      </c>
      <c r="DP50" s="57">
        <v>-3762.4443783994702</v>
      </c>
      <c r="DQ50" s="57">
        <v>-3815.1536439280198</v>
      </c>
      <c r="DR50" s="57">
        <v>-4070.9976911585995</v>
      </c>
      <c r="DS50" s="57">
        <v>-3416.4747499760592</v>
      </c>
      <c r="DT50" s="57">
        <v>-3085.3606351787394</v>
      </c>
      <c r="DU50" s="57">
        <v>-2380.11833509707</v>
      </c>
      <c r="DV50" s="57">
        <v>-2200.3812900084777</v>
      </c>
      <c r="DW50" s="57">
        <v>-2498.0711545110289</v>
      </c>
      <c r="DX50" s="57">
        <v>-2815.0593923771512</v>
      </c>
      <c r="DY50" s="57">
        <v>-2484.8135583303524</v>
      </c>
      <c r="DZ50" s="57">
        <v>-2771.9745610665614</v>
      </c>
      <c r="EA50" s="57">
        <v>-2279.8668304539065</v>
      </c>
      <c r="EB50" s="57">
        <v>-1610.1378458341926</v>
      </c>
      <c r="EC50" s="57">
        <v>-2064.4016286849101</v>
      </c>
      <c r="ED50" s="57">
        <v>-1605.37319704642</v>
      </c>
      <c r="EE50" s="57">
        <v>-1211.0515268080298</v>
      </c>
      <c r="EF50" s="57">
        <v>-1324.62552719924</v>
      </c>
      <c r="EG50" s="57">
        <v>-630.76524863220686</v>
      </c>
      <c r="EH50" s="57">
        <v>-536.20031498236699</v>
      </c>
      <c r="EI50" s="57">
        <v>-705.41814832699708</v>
      </c>
      <c r="EJ50" s="57">
        <v>-1002.74021158347</v>
      </c>
      <c r="EK50" s="57">
        <v>-905.60407637852393</v>
      </c>
      <c r="EL50" s="354">
        <v>-608.06171316577195</v>
      </c>
      <c r="EM50" s="57">
        <v>-1080.6001365439702</v>
      </c>
      <c r="EN50" s="57">
        <v>-567.95182336376388</v>
      </c>
      <c r="EO50" s="57">
        <v>-209.87209370142602</v>
      </c>
      <c r="EP50" s="57">
        <v>-777.14281726627109</v>
      </c>
      <c r="EQ50" s="57">
        <v>-380.13360057890998</v>
      </c>
      <c r="ER50" s="57">
        <v>-272.73517780908202</v>
      </c>
      <c r="ES50" s="57">
        <v>-1139.4358566594003</v>
      </c>
      <c r="ET50" s="57">
        <v>-401.04814906279097</v>
      </c>
      <c r="EU50" s="57">
        <v>-886.65786808540201</v>
      </c>
      <c r="EV50" s="57">
        <v>-766.46260160719703</v>
      </c>
      <c r="EW50" s="57">
        <v>-334.039373830432</v>
      </c>
      <c r="EX50" s="57">
        <v>-517.98693939255111</v>
      </c>
      <c r="EY50" s="57">
        <v>-377.63456213997102</v>
      </c>
      <c r="EZ50" s="57">
        <v>96.071204970468699</v>
      </c>
      <c r="FA50" s="57">
        <v>398.79433580742995</v>
      </c>
      <c r="FB50" s="57">
        <v>783.66331418217896</v>
      </c>
      <c r="FC50" s="57">
        <v>1410.6236442685399</v>
      </c>
      <c r="FD50" s="57">
        <v>579.38444115216498</v>
      </c>
      <c r="FE50" s="57">
        <v>765.07784169049501</v>
      </c>
      <c r="FF50" s="57">
        <v>1108.22044154483</v>
      </c>
      <c r="FG50" s="57">
        <v>1216.7435120789498</v>
      </c>
      <c r="FH50" s="57">
        <v>1422.2266512515303</v>
      </c>
      <c r="FI50" s="57">
        <v>1306.7411728843701</v>
      </c>
      <c r="FJ50" s="57">
        <v>1145.25106355458</v>
      </c>
      <c r="FK50" s="57">
        <v>1417.23256411125</v>
      </c>
      <c r="FL50" s="57">
        <v>363.35707233879003</v>
      </c>
      <c r="FM50" s="57">
        <v>-462.86875087253304</v>
      </c>
      <c r="FN50" s="57">
        <v>79.6748733959394</v>
      </c>
      <c r="FO50" s="57">
        <v>538.98894529000904</v>
      </c>
      <c r="FP50" s="57">
        <v>84.613790021125496</v>
      </c>
      <c r="FQ50" s="57">
        <v>178.15093254865602</v>
      </c>
      <c r="FR50" s="57">
        <v>-217.98855908843601</v>
      </c>
      <c r="FS50" s="57">
        <v>769.21182073201101</v>
      </c>
      <c r="FT50" s="57">
        <v>1922.7953811325499</v>
      </c>
      <c r="FU50" s="57">
        <v>1397.7572130809299</v>
      </c>
      <c r="FV50" s="57">
        <v>2216.3909870050497</v>
      </c>
      <c r="FW50" s="57">
        <v>2524.2024052640299</v>
      </c>
      <c r="FX50" s="57">
        <v>2667.6792670764298</v>
      </c>
      <c r="FY50" s="57">
        <v>3095.07860716089</v>
      </c>
      <c r="FZ50" s="57">
        <v>2792.5529488206398</v>
      </c>
      <c r="GA50" s="57">
        <v>3118.8199700346099</v>
      </c>
      <c r="GB50" s="57">
        <v>3030.0356893158701</v>
      </c>
      <c r="GC50" s="57">
        <v>3883.4566112964103</v>
      </c>
      <c r="GD50" s="57">
        <v>3868.7607204725077</v>
      </c>
      <c r="GE50" s="57">
        <v>3224.1689303041703</v>
      </c>
      <c r="GF50" s="57">
        <v>2824.4739036267638</v>
      </c>
      <c r="GG50" s="57">
        <v>2155.4441561293497</v>
      </c>
      <c r="GH50" s="57">
        <v>1248.6384362181802</v>
      </c>
      <c r="GI50" s="57">
        <v>1752.0872071543261</v>
      </c>
      <c r="GJ50" s="57">
        <v>1201.8927298781744</v>
      </c>
      <c r="GK50" s="57">
        <v>3076.5534785584696</v>
      </c>
      <c r="GL50" s="57">
        <v>1337.0627983133879</v>
      </c>
      <c r="GM50" s="57">
        <v>2331.6346013373441</v>
      </c>
      <c r="GN50" s="57">
        <v>2488.447539807984</v>
      </c>
      <c r="GO50" s="57">
        <v>4194.0684663131642</v>
      </c>
      <c r="GP50" s="57">
        <v>3717.2143164096797</v>
      </c>
      <c r="GQ50" s="57">
        <v>2111.545593187454</v>
      </c>
      <c r="GR50" s="57">
        <v>936.22849864105308</v>
      </c>
      <c r="GS50" s="57">
        <v>2589.7374396068949</v>
      </c>
      <c r="GT50" s="57">
        <v>0</v>
      </c>
      <c r="GU50" s="57">
        <v>0</v>
      </c>
      <c r="GV50" s="57">
        <v>0</v>
      </c>
      <c r="GW50" s="57">
        <v>0</v>
      </c>
      <c r="GX50" s="57">
        <v>0</v>
      </c>
      <c r="GY50" s="57">
        <v>0</v>
      </c>
      <c r="GZ50" s="57">
        <v>0</v>
      </c>
      <c r="HA50" s="57">
        <v>0</v>
      </c>
      <c r="HB50" s="57">
        <v>0</v>
      </c>
      <c r="HC50" s="57">
        <v>0</v>
      </c>
      <c r="HD50" s="57">
        <v>0</v>
      </c>
    </row>
    <row r="51" spans="1:212" ht="12" x14ac:dyDescent="0.25">
      <c r="B51" s="356" t="s">
        <v>31</v>
      </c>
      <c r="F51" s="344">
        <v>424.61279100000002</v>
      </c>
      <c r="G51" s="344">
        <v>337.48414400000001</v>
      </c>
      <c r="H51" s="344">
        <v>508.80520100000001</v>
      </c>
      <c r="I51" s="344">
        <v>423.106471</v>
      </c>
      <c r="J51" s="344">
        <v>901.59156499999995</v>
      </c>
      <c r="K51" s="344">
        <v>611.38209400000005</v>
      </c>
      <c r="L51" s="344">
        <v>818.83688400000005</v>
      </c>
      <c r="M51" s="344">
        <v>316.991488</v>
      </c>
      <c r="N51" s="344">
        <v>388.36447700000002</v>
      </c>
      <c r="O51" s="344">
        <v>503.55738700000001</v>
      </c>
      <c r="P51" s="344">
        <v>1170.8612459999999</v>
      </c>
      <c r="Q51" s="344">
        <v>1399.5979930000001</v>
      </c>
      <c r="R51" s="344">
        <v>1594.9185379999999</v>
      </c>
      <c r="S51" s="344">
        <v>2267.426019</v>
      </c>
      <c r="T51" s="344">
        <v>2480.9742449999999</v>
      </c>
      <c r="U51" s="344">
        <v>2224.6568550000002</v>
      </c>
      <c r="V51" s="344">
        <v>1766.850809</v>
      </c>
      <c r="W51" s="344">
        <v>1222.9939449999999</v>
      </c>
      <c r="X51" s="344">
        <v>1139.069716</v>
      </c>
      <c r="Y51" s="344">
        <v>1177.3496829999999</v>
      </c>
      <c r="Z51" s="344">
        <v>1844.677547</v>
      </c>
      <c r="AA51" s="344">
        <v>1692.2181089999999</v>
      </c>
      <c r="AB51" s="344">
        <v>1485.9543100000001</v>
      </c>
      <c r="AC51" s="344">
        <v>1332.280377</v>
      </c>
      <c r="AD51" s="344">
        <v>1453.9152349999999</v>
      </c>
      <c r="AE51" s="344">
        <v>1486.3082400000001</v>
      </c>
      <c r="AF51" s="344">
        <v>1560.280677</v>
      </c>
      <c r="AG51" s="344">
        <v>938.28565900000001</v>
      </c>
      <c r="AH51" s="344">
        <v>974.55436899999995</v>
      </c>
      <c r="AI51" s="344">
        <v>312.18385599999999</v>
      </c>
      <c r="AJ51" s="344">
        <v>312.62620039000001</v>
      </c>
      <c r="AK51" s="344">
        <v>772.99035442409524</v>
      </c>
      <c r="AL51" s="344">
        <v>840.46187589514909</v>
      </c>
      <c r="AM51" s="344">
        <v>915.92161328125007</v>
      </c>
      <c r="AN51" s="344">
        <v>501.310229418245</v>
      </c>
      <c r="AO51" s="344">
        <v>1155.7839240501821</v>
      </c>
      <c r="AP51" s="344">
        <v>1243.162141937526</v>
      </c>
      <c r="AQ51" s="344">
        <v>1022.6790683</v>
      </c>
      <c r="AR51" s="344">
        <v>527.91349587824573</v>
      </c>
      <c r="AS51" s="344">
        <v>696.75168097631172</v>
      </c>
      <c r="AT51" s="344">
        <v>1229.6644410164461</v>
      </c>
      <c r="AU51" s="344">
        <v>556.24653922115306</v>
      </c>
      <c r="AV51" s="344">
        <v>611.70974000965543</v>
      </c>
      <c r="AW51" s="344">
        <v>1820.3370970108349</v>
      </c>
      <c r="AX51" s="344">
        <v>3208.5695031475038</v>
      </c>
      <c r="AY51" s="344">
        <v>1732.5172648038172</v>
      </c>
      <c r="AZ51" s="344">
        <v>2260.6680958104548</v>
      </c>
      <c r="BA51" s="344">
        <v>2229.521063516323</v>
      </c>
      <c r="BB51" s="344">
        <v>2652.9587749126381</v>
      </c>
      <c r="BC51" s="344">
        <v>2607.3240237244272</v>
      </c>
      <c r="BD51" s="344">
        <v>2832.081820290512</v>
      </c>
      <c r="BE51" s="344">
        <v>2737.751410607259</v>
      </c>
      <c r="BF51" s="344">
        <v>2606.5381725572947</v>
      </c>
      <c r="BG51" s="344">
        <v>2060.659205172863</v>
      </c>
      <c r="BH51" s="344">
        <v>3710.1215130824294</v>
      </c>
      <c r="BI51" s="344">
        <v>2435.8949053862029</v>
      </c>
      <c r="BJ51" s="344">
        <v>3408.1883997933796</v>
      </c>
      <c r="BK51" s="344">
        <v>3678.7808193998185</v>
      </c>
      <c r="BL51" s="344">
        <v>3474.2805707888674</v>
      </c>
      <c r="BM51" s="344">
        <v>3449.4029975171084</v>
      </c>
      <c r="BN51" s="344">
        <v>2943.7494848292731</v>
      </c>
      <c r="BO51" s="344">
        <v>3126.9486724574422</v>
      </c>
      <c r="BP51" s="344">
        <v>3265.4373277567324</v>
      </c>
      <c r="BQ51" s="344">
        <v>3741.2758660658242</v>
      </c>
      <c r="BR51" s="344">
        <v>3480.9138096887709</v>
      </c>
      <c r="BS51" s="344">
        <v>3566.4470641110001</v>
      </c>
      <c r="BT51" s="344">
        <v>4156.0590943379511</v>
      </c>
      <c r="BU51" s="344">
        <v>3916.2656100861</v>
      </c>
      <c r="BV51" s="344">
        <v>3246.0142644457301</v>
      </c>
      <c r="BW51" s="344">
        <v>3087.1104542149801</v>
      </c>
      <c r="BX51" s="344">
        <v>3047.3262217971796</v>
      </c>
      <c r="BY51" s="344">
        <v>3203.8878360980902</v>
      </c>
      <c r="BZ51" s="344">
        <v>2185.0367267872703</v>
      </c>
      <c r="CA51" s="344">
        <v>2630.24667723637</v>
      </c>
      <c r="CB51" s="344">
        <v>3053.741621290601</v>
      </c>
      <c r="CC51" s="344">
        <v>2058.49942394445</v>
      </c>
      <c r="CD51" s="344">
        <v>1648.6650221191101</v>
      </c>
      <c r="CE51" s="344">
        <v>2522.2231698836499</v>
      </c>
      <c r="CF51" s="344">
        <v>1390.9178415855301</v>
      </c>
      <c r="CG51" s="344">
        <v>2631.0277186939802</v>
      </c>
      <c r="CH51" s="344">
        <v>3453.0581494201001</v>
      </c>
      <c r="CI51" s="344">
        <v>2737.7563343254801</v>
      </c>
      <c r="CJ51" s="344">
        <v>3317.5606679961002</v>
      </c>
      <c r="CK51" s="344">
        <v>1870.8980567193098</v>
      </c>
      <c r="CL51" s="344">
        <v>2315.8847512669799</v>
      </c>
      <c r="CM51" s="344">
        <v>2036.88995359521</v>
      </c>
      <c r="CN51" s="344">
        <v>3067.9817894697999</v>
      </c>
      <c r="CO51" s="344">
        <v>2426.2600583347803</v>
      </c>
      <c r="CP51" s="344">
        <v>2250.1388272237</v>
      </c>
      <c r="CQ51" s="344">
        <v>2647.1008195588001</v>
      </c>
      <c r="CR51" s="344">
        <v>2550.4035781348603</v>
      </c>
      <c r="CS51" s="344">
        <v>2339.2560084423899</v>
      </c>
      <c r="CT51" s="344">
        <v>2201.6079984987596</v>
      </c>
      <c r="CU51" s="344">
        <v>1824.7138449348499</v>
      </c>
      <c r="CV51" s="344">
        <v>1873.56006940059</v>
      </c>
      <c r="CW51" s="344">
        <v>1268.22849025505</v>
      </c>
      <c r="CX51" s="344">
        <v>1590.5508749214298</v>
      </c>
      <c r="CY51" s="344">
        <v>2279.8172732740604</v>
      </c>
      <c r="CZ51" s="54">
        <v>4287.9733468814293</v>
      </c>
      <c r="DA51" s="344">
        <v>3898.3564599196006</v>
      </c>
      <c r="DB51" s="344">
        <v>3621.6872960933802</v>
      </c>
      <c r="DC51" s="344">
        <v>3908.1939929294495</v>
      </c>
      <c r="DD51" s="344">
        <v>5509.7678916736004</v>
      </c>
      <c r="DE51" s="344">
        <v>4341.2905409811601</v>
      </c>
      <c r="DF51" s="344">
        <v>6926.4182148100399</v>
      </c>
      <c r="DG51" s="344">
        <v>7454.9039592341005</v>
      </c>
      <c r="DH51" s="344">
        <v>7531.8044306133606</v>
      </c>
      <c r="DI51" s="344">
        <v>7272.7925384620303</v>
      </c>
      <c r="DJ51" s="344">
        <v>4787.2949958725594</v>
      </c>
      <c r="DK51" s="344">
        <v>5906.4781457870504</v>
      </c>
      <c r="DL51" s="344">
        <v>5691.7235500917195</v>
      </c>
      <c r="DM51" s="57">
        <v>2729.1346445944</v>
      </c>
      <c r="DN51" s="57">
        <v>1349.7745878484102</v>
      </c>
      <c r="DO51" s="57">
        <v>2130.6974124707499</v>
      </c>
      <c r="DP51" s="57">
        <v>718.14964051019297</v>
      </c>
      <c r="DQ51" s="57">
        <v>514.25960254743302</v>
      </c>
      <c r="DR51" s="57">
        <v>428.73334118925806</v>
      </c>
      <c r="DS51" s="57">
        <v>602.8263702185269</v>
      </c>
      <c r="DT51" s="57">
        <v>607.30238951706099</v>
      </c>
      <c r="DU51" s="57">
        <v>1004.330100388</v>
      </c>
      <c r="DV51" s="57">
        <v>1383.2556887020601</v>
      </c>
      <c r="DW51" s="57">
        <v>1440.4213113025498</v>
      </c>
      <c r="DX51" s="57">
        <v>1168.0344332545901</v>
      </c>
      <c r="DY51" s="57">
        <v>1312.33110109513</v>
      </c>
      <c r="DZ51" s="57">
        <v>1545.97641532376</v>
      </c>
      <c r="EA51" s="57">
        <v>2049.8293993720699</v>
      </c>
      <c r="EB51" s="57">
        <v>2258.3782633237201</v>
      </c>
      <c r="EC51" s="57">
        <v>2964.80371679583</v>
      </c>
      <c r="ED51" s="57">
        <v>6069.2365959997305</v>
      </c>
      <c r="EE51" s="57">
        <v>5542.5679102491194</v>
      </c>
      <c r="EF51" s="57">
        <v>4391.39933162527</v>
      </c>
      <c r="EG51" s="57">
        <v>2897.6336278215899</v>
      </c>
      <c r="EH51" s="57">
        <v>2658.6702609497602</v>
      </c>
      <c r="EI51" s="57">
        <v>2777.7328460895001</v>
      </c>
      <c r="EJ51" s="57">
        <v>4407.1423600621702</v>
      </c>
      <c r="EK51" s="57">
        <v>2408.4937954757702</v>
      </c>
      <c r="EL51" s="354">
        <v>2690.8685390399801</v>
      </c>
      <c r="EM51" s="57">
        <v>2234.51363007799</v>
      </c>
      <c r="EN51" s="57">
        <v>4029.2904358375999</v>
      </c>
      <c r="EO51" s="57">
        <v>4230.8520052722606</v>
      </c>
      <c r="EP51" s="57">
        <v>3370.1053248207804</v>
      </c>
      <c r="EQ51" s="57">
        <v>4303.4540544684096</v>
      </c>
      <c r="ER51" s="57">
        <v>5085.1828024810802</v>
      </c>
      <c r="ES51" s="57">
        <v>4873.1754168226407</v>
      </c>
      <c r="ET51" s="57">
        <v>5127.6946432737195</v>
      </c>
      <c r="EU51" s="57">
        <v>6088.4421403080996</v>
      </c>
      <c r="EV51" s="57">
        <v>7211.3397772647604</v>
      </c>
      <c r="EW51" s="57">
        <v>7701.1198963766601</v>
      </c>
      <c r="EX51" s="57">
        <v>7003.5223778640102</v>
      </c>
      <c r="EY51" s="57">
        <v>5860.0946790285598</v>
      </c>
      <c r="EZ51" s="57">
        <v>5218.9407089282504</v>
      </c>
      <c r="FA51" s="57">
        <v>6141.0982086631411</v>
      </c>
      <c r="FB51" s="57">
        <v>5929.4695414586695</v>
      </c>
      <c r="FC51" s="57">
        <v>7240.4973833315107</v>
      </c>
      <c r="FD51" s="57">
        <v>7644.3251942258394</v>
      </c>
      <c r="FE51" s="57">
        <v>7356.7016283838502</v>
      </c>
      <c r="FF51" s="57">
        <v>7541.1939515104796</v>
      </c>
      <c r="FG51" s="57">
        <v>6092.6417259884593</v>
      </c>
      <c r="FH51" s="57">
        <v>4914.7504095856693</v>
      </c>
      <c r="FI51" s="57">
        <v>4101.2638195685704</v>
      </c>
      <c r="FJ51" s="57">
        <v>3986.9262278484302</v>
      </c>
      <c r="FK51" s="57">
        <v>3952.0145166870698</v>
      </c>
      <c r="FL51" s="57">
        <v>5693.36471617605</v>
      </c>
      <c r="FM51" s="57">
        <v>4341.5850909989404</v>
      </c>
      <c r="FN51" s="57">
        <v>5610.8822448443607</v>
      </c>
      <c r="FO51" s="57">
        <v>5143.0787835494002</v>
      </c>
      <c r="FP51" s="57">
        <v>4647.9372445159397</v>
      </c>
      <c r="FQ51" s="57">
        <v>4475.9230148397</v>
      </c>
      <c r="FR51" s="57">
        <v>4111.6883975759301</v>
      </c>
      <c r="FS51" s="57">
        <v>4383.95849825802</v>
      </c>
      <c r="FT51" s="57">
        <v>4326.1969177603596</v>
      </c>
      <c r="FU51" s="57">
        <v>4759.01824743624</v>
      </c>
      <c r="FV51" s="57">
        <v>4634.7161951076896</v>
      </c>
      <c r="FW51" s="57">
        <v>5177.3807080438201</v>
      </c>
      <c r="FX51" s="57">
        <v>6370.1513237647096</v>
      </c>
      <c r="FY51" s="57">
        <v>6110.4088410256418</v>
      </c>
      <c r="FZ51" s="57">
        <v>9546.8680074553486</v>
      </c>
      <c r="GA51" s="57">
        <v>4426.2828366773992</v>
      </c>
      <c r="GB51" s="57">
        <v>4175.6574480430008</v>
      </c>
      <c r="GC51" s="57">
        <v>2773.3369598463196</v>
      </c>
      <c r="GD51" s="57">
        <v>4289.3037812866596</v>
      </c>
      <c r="GE51" s="57">
        <v>4963.82443259297</v>
      </c>
      <c r="GF51" s="57">
        <v>5595.4454355837406</v>
      </c>
      <c r="GG51" s="57">
        <v>6673.410543083839</v>
      </c>
      <c r="GH51" s="57">
        <v>5541.3179905775287</v>
      </c>
      <c r="GI51" s="57">
        <v>3773.7569016929388</v>
      </c>
      <c r="GJ51" s="57">
        <v>4409.5912692470674</v>
      </c>
      <c r="GK51" s="57">
        <v>5276.705597375194</v>
      </c>
      <c r="GL51" s="57">
        <v>8429.0249278134797</v>
      </c>
      <c r="GM51" s="57">
        <v>5966.310406169323</v>
      </c>
      <c r="GN51" s="57">
        <v>6951.531942645508</v>
      </c>
      <c r="GO51" s="57">
        <v>3638.9966403863987</v>
      </c>
      <c r="GP51" s="57">
        <v>6314.7204005634449</v>
      </c>
      <c r="GQ51" s="57">
        <v>5928.5215674122828</v>
      </c>
      <c r="GR51" s="57">
        <v>6620.0855045443241</v>
      </c>
      <c r="GS51" s="57">
        <v>8625.9463632010356</v>
      </c>
      <c r="GT51" s="57">
        <v>6900.222831216447</v>
      </c>
      <c r="GU51" s="57">
        <v>7003.4424939253586</v>
      </c>
      <c r="GV51" s="57">
        <v>8329.8264205085961</v>
      </c>
      <c r="GW51" s="57">
        <v>4868.1992873894687</v>
      </c>
      <c r="GX51" s="57">
        <v>3698.5290207508897</v>
      </c>
      <c r="GY51" s="57">
        <v>12656.072857438898</v>
      </c>
      <c r="GZ51" s="57">
        <v>9298.8336683708985</v>
      </c>
      <c r="HA51" s="57">
        <v>6528.4686136432701</v>
      </c>
      <c r="HB51" s="57">
        <v>12401.298356350202</v>
      </c>
      <c r="HC51" s="57">
        <v>12420.009989877401</v>
      </c>
      <c r="HD51" s="57">
        <v>10093.554133222502</v>
      </c>
    </row>
    <row r="52" spans="1:212" ht="12" x14ac:dyDescent="0.25">
      <c r="A52" s="365"/>
      <c r="C52" s="369" t="s">
        <v>30</v>
      </c>
      <c r="D52" s="356"/>
      <c r="E52" s="356"/>
      <c r="F52" s="344">
        <v>424.61279100000002</v>
      </c>
      <c r="G52" s="344">
        <v>337.48414400000001</v>
      </c>
      <c r="H52" s="344">
        <v>508.80520100000001</v>
      </c>
      <c r="I52" s="344">
        <v>423.106471</v>
      </c>
      <c r="J52" s="344">
        <v>901.59156499999995</v>
      </c>
      <c r="K52" s="344">
        <v>611.38209400000005</v>
      </c>
      <c r="L52" s="344">
        <v>818.83688400000005</v>
      </c>
      <c r="M52" s="344">
        <v>316.991488</v>
      </c>
      <c r="N52" s="344">
        <v>343.02866899999998</v>
      </c>
      <c r="O52" s="344">
        <v>503.55738700000001</v>
      </c>
      <c r="P52" s="344">
        <v>1170.8612459999999</v>
      </c>
      <c r="Q52" s="344">
        <v>1399.5979930000001</v>
      </c>
      <c r="R52" s="344">
        <v>1594.9185379999999</v>
      </c>
      <c r="S52" s="344">
        <v>2212.3536130000002</v>
      </c>
      <c r="T52" s="344">
        <v>2426.0853430000002</v>
      </c>
      <c r="U52" s="344">
        <v>2171.7519440000001</v>
      </c>
      <c r="V52" s="344">
        <v>1766.850809</v>
      </c>
      <c r="W52" s="344">
        <v>1222.9939449999999</v>
      </c>
      <c r="X52" s="344">
        <v>1139.069716</v>
      </c>
      <c r="Y52" s="344">
        <v>1177.3496829999999</v>
      </c>
      <c r="Z52" s="344">
        <v>1844.677547</v>
      </c>
      <c r="AA52" s="344">
        <v>1692.2181089999999</v>
      </c>
      <c r="AB52" s="344">
        <v>1485.9543100000001</v>
      </c>
      <c r="AC52" s="344">
        <v>1332.280377</v>
      </c>
      <c r="AD52" s="344">
        <v>1453.9152349999999</v>
      </c>
      <c r="AE52" s="344">
        <v>1486.3082400000001</v>
      </c>
      <c r="AF52" s="344">
        <v>1560.280677</v>
      </c>
      <c r="AG52" s="344">
        <v>938.28565900000001</v>
      </c>
      <c r="AH52" s="344">
        <v>974.55436899999995</v>
      </c>
      <c r="AI52" s="344">
        <v>312.18385599999999</v>
      </c>
      <c r="AJ52" s="344">
        <v>312.62620039000001</v>
      </c>
      <c r="AK52" s="344">
        <v>772.99035442409547</v>
      </c>
      <c r="AL52" s="344">
        <v>840.46187589514898</v>
      </c>
      <c r="AM52" s="344">
        <v>915.92161328124996</v>
      </c>
      <c r="AN52" s="344">
        <v>501.310229418245</v>
      </c>
      <c r="AO52" s="344">
        <v>1155.7839240501821</v>
      </c>
      <c r="AP52" s="344">
        <v>1243.162141937526</v>
      </c>
      <c r="AQ52" s="344">
        <v>1022.6790683</v>
      </c>
      <c r="AR52" s="344">
        <v>527.91349587824573</v>
      </c>
      <c r="AS52" s="344">
        <v>696.75168097631172</v>
      </c>
      <c r="AT52" s="344">
        <v>1229.6644410164461</v>
      </c>
      <c r="AU52" s="344">
        <v>556.24653922115306</v>
      </c>
      <c r="AV52" s="344">
        <v>611.70974000965543</v>
      </c>
      <c r="AW52" s="344">
        <v>1820.3370970108349</v>
      </c>
      <c r="AX52" s="344">
        <v>3208.5695031475038</v>
      </c>
      <c r="AY52" s="344">
        <v>1732.5172648038172</v>
      </c>
      <c r="AZ52" s="344">
        <v>2260.6680958104548</v>
      </c>
      <c r="BA52" s="344">
        <v>2229.521063516323</v>
      </c>
      <c r="BB52" s="344">
        <v>2652.9587749126381</v>
      </c>
      <c r="BC52" s="344">
        <v>2607.3240237244272</v>
      </c>
      <c r="BD52" s="344">
        <v>2832.081820290512</v>
      </c>
      <c r="BE52" s="344">
        <v>2737.751410607259</v>
      </c>
      <c r="BF52" s="344">
        <v>2606.5381725572947</v>
      </c>
      <c r="BG52" s="344">
        <v>2060.659205172863</v>
      </c>
      <c r="BH52" s="344">
        <v>3710.1215130824294</v>
      </c>
      <c r="BI52" s="344">
        <v>2357.6035863526577</v>
      </c>
      <c r="BJ52" s="344">
        <v>3027.4534787033763</v>
      </c>
      <c r="BK52" s="344">
        <v>3398.3996563298178</v>
      </c>
      <c r="BL52" s="344">
        <v>2864.5916237388669</v>
      </c>
      <c r="BM52" s="344">
        <v>3449.4029975171084</v>
      </c>
      <c r="BN52" s="344">
        <v>2943.7494848292731</v>
      </c>
      <c r="BO52" s="344">
        <v>3126.9486724574422</v>
      </c>
      <c r="BP52" s="344">
        <v>3265.4373277567324</v>
      </c>
      <c r="BQ52" s="344">
        <v>3139.9419983575031</v>
      </c>
      <c r="BR52" s="344">
        <v>2575.3766647496009</v>
      </c>
      <c r="BS52" s="344">
        <v>2744.372969521</v>
      </c>
      <c r="BT52" s="344">
        <v>3152.9292758579509</v>
      </c>
      <c r="BU52" s="344">
        <v>3177.8224680461003</v>
      </c>
      <c r="BV52" s="344">
        <v>2450.6905241857298</v>
      </c>
      <c r="BW52" s="344">
        <v>2127.9150059849803</v>
      </c>
      <c r="BX52" s="344">
        <v>2505.5428235771801</v>
      </c>
      <c r="BY52" s="344">
        <v>2421.6923728980901</v>
      </c>
      <c r="BZ52" s="344">
        <v>1971.94589871727</v>
      </c>
      <c r="CA52" s="344">
        <v>2367.3660014263701</v>
      </c>
      <c r="CB52" s="344">
        <v>2011.4160812806001</v>
      </c>
      <c r="CC52" s="344">
        <v>1341.54592995445</v>
      </c>
      <c r="CD52" s="344">
        <v>1217.0416529437498</v>
      </c>
      <c r="CE52" s="344">
        <v>1984.24931739866</v>
      </c>
      <c r="CF52" s="344">
        <v>877.054874896397</v>
      </c>
      <c r="CG52" s="344">
        <v>2157.9683048854299</v>
      </c>
      <c r="CH52" s="344">
        <v>2611.6258947397705</v>
      </c>
      <c r="CI52" s="344">
        <v>2140.1412626409101</v>
      </c>
      <c r="CJ52" s="344">
        <v>1761.3349457930501</v>
      </c>
      <c r="CK52" s="344">
        <v>1336.5832761218501</v>
      </c>
      <c r="CL52" s="344">
        <v>2024.0101197317499</v>
      </c>
      <c r="CM52" s="344">
        <v>1961.7875510081901</v>
      </c>
      <c r="CN52" s="344">
        <v>2498.47835742913</v>
      </c>
      <c r="CO52" s="344">
        <v>1729.09744639564</v>
      </c>
      <c r="CP52" s="344">
        <v>1625.58465190586</v>
      </c>
      <c r="CQ52" s="344">
        <v>2001.8978474041501</v>
      </c>
      <c r="CR52" s="344">
        <v>2317.91771446657</v>
      </c>
      <c r="CS52" s="344">
        <v>1735.64946047646</v>
      </c>
      <c r="CT52" s="344">
        <v>1968.90649420823</v>
      </c>
      <c r="CU52" s="344">
        <v>1581.1681348848504</v>
      </c>
      <c r="CV52" s="344">
        <v>1669.0148033655601</v>
      </c>
      <c r="CW52" s="344">
        <v>899.44256715274707</v>
      </c>
      <c r="CX52" s="344">
        <v>958.18075504380397</v>
      </c>
      <c r="CY52" s="344">
        <v>1338.2336675016802</v>
      </c>
      <c r="CZ52" s="54">
        <v>3851.7941681576399</v>
      </c>
      <c r="DA52" s="344">
        <v>3266.1219570106996</v>
      </c>
      <c r="DB52" s="344">
        <v>2939.6746123152598</v>
      </c>
      <c r="DC52" s="344">
        <v>3380.3658572060299</v>
      </c>
      <c r="DD52" s="344">
        <v>4090.3832308381802</v>
      </c>
      <c r="DE52" s="344">
        <v>3190.8938234757202</v>
      </c>
      <c r="DF52" s="344">
        <v>5215.8630497411095</v>
      </c>
      <c r="DG52" s="344">
        <v>5802.7544663335211</v>
      </c>
      <c r="DH52" s="344">
        <v>5978.3537078749805</v>
      </c>
      <c r="DI52" s="344">
        <v>5608.1862971875598</v>
      </c>
      <c r="DJ52" s="344">
        <v>4371.9207526436303</v>
      </c>
      <c r="DK52" s="344">
        <v>5407.4186746628602</v>
      </c>
      <c r="DL52" s="344">
        <v>5159.8287184739102</v>
      </c>
      <c r="DM52" s="57">
        <v>2264.46174273306</v>
      </c>
      <c r="DN52" s="57">
        <v>820.80371871369505</v>
      </c>
      <c r="DO52" s="57">
        <v>1486.18453749435</v>
      </c>
      <c r="DP52" s="57">
        <v>577.18033587197897</v>
      </c>
      <c r="DQ52" s="57">
        <v>328.04055421590704</v>
      </c>
      <c r="DR52" s="57">
        <v>228.63801650925905</v>
      </c>
      <c r="DS52" s="57">
        <v>252.31810738738901</v>
      </c>
      <c r="DT52" s="57">
        <v>436.20318855269505</v>
      </c>
      <c r="DU52" s="57">
        <v>379.35442944812502</v>
      </c>
      <c r="DV52" s="57">
        <v>849.77227300296499</v>
      </c>
      <c r="DW52" s="57">
        <v>901.84709983192317</v>
      </c>
      <c r="DX52" s="57">
        <v>575.11986530510001</v>
      </c>
      <c r="DY52" s="57">
        <v>548.90868476630294</v>
      </c>
      <c r="DZ52" s="57">
        <v>1054.68364620391</v>
      </c>
      <c r="EA52" s="57">
        <v>1505.3917053457601</v>
      </c>
      <c r="EB52" s="57">
        <v>1500.3949608418798</v>
      </c>
      <c r="EC52" s="57">
        <v>2325.1828095781198</v>
      </c>
      <c r="ED52" s="57">
        <v>3690.5211621004901</v>
      </c>
      <c r="EE52" s="57">
        <v>3392.3967533441401</v>
      </c>
      <c r="EF52" s="57">
        <v>3105.8924331233102</v>
      </c>
      <c r="EG52" s="57">
        <v>1522.6234085778299</v>
      </c>
      <c r="EH52" s="57">
        <v>1395.0146202590699</v>
      </c>
      <c r="EI52" s="57">
        <v>1635.33737627713</v>
      </c>
      <c r="EJ52" s="57">
        <v>2395.3504641136001</v>
      </c>
      <c r="EK52" s="57">
        <v>1439.1844503455798</v>
      </c>
      <c r="EL52" s="354">
        <v>1552.6823989628001</v>
      </c>
      <c r="EM52" s="57">
        <v>1798.6201905785999</v>
      </c>
      <c r="EN52" s="57">
        <v>1965.57571739635</v>
      </c>
      <c r="EO52" s="57">
        <v>2942.9485472496399</v>
      </c>
      <c r="EP52" s="57">
        <v>2840.2362842821399</v>
      </c>
      <c r="EQ52" s="57">
        <v>2438.5894316374597</v>
      </c>
      <c r="ER52" s="57">
        <v>3815.6125543973303</v>
      </c>
      <c r="ES52" s="57">
        <v>3321.4266968571401</v>
      </c>
      <c r="ET52" s="57">
        <v>3816.24536783037</v>
      </c>
      <c r="EU52" s="57">
        <v>4361.4571878589604</v>
      </c>
      <c r="EV52" s="57">
        <v>6667.7846151997801</v>
      </c>
      <c r="EW52" s="57">
        <v>7533.6440378166599</v>
      </c>
      <c r="EX52" s="57">
        <v>6767.6902006140099</v>
      </c>
      <c r="EY52" s="57">
        <v>5860.0946790285598</v>
      </c>
      <c r="EZ52" s="57">
        <v>4532.0320256382502</v>
      </c>
      <c r="FA52" s="57">
        <v>5246.6601159131405</v>
      </c>
      <c r="FB52" s="57">
        <v>5900.18021471867</v>
      </c>
      <c r="FC52" s="57">
        <v>6423.34558601151</v>
      </c>
      <c r="FD52" s="57">
        <v>6152.0143073246709</v>
      </c>
      <c r="FE52" s="57">
        <v>6657.6851489503406</v>
      </c>
      <c r="FF52" s="57">
        <v>4999.0755054966494</v>
      </c>
      <c r="FG52" s="57">
        <v>4353.17472880891</v>
      </c>
      <c r="FH52" s="57">
        <v>3784.2737089392999</v>
      </c>
      <c r="FI52" s="57">
        <v>3004.7057792903111</v>
      </c>
      <c r="FJ52" s="57">
        <v>3153.655906610471</v>
      </c>
      <c r="FK52" s="57">
        <v>3632.1713509655101</v>
      </c>
      <c r="FL52" s="57">
        <v>4859.5102416805003</v>
      </c>
      <c r="FM52" s="57">
        <v>3706.2611200159404</v>
      </c>
      <c r="FN52" s="57">
        <v>2671.6945745543399</v>
      </c>
      <c r="FO52" s="57">
        <v>2865.6632056503504</v>
      </c>
      <c r="FP52" s="57">
        <v>3657.0460626305198</v>
      </c>
      <c r="FQ52" s="57">
        <v>3497.9218101197303</v>
      </c>
      <c r="FR52" s="57">
        <v>2380.5236954379302</v>
      </c>
      <c r="FS52" s="57">
        <v>2351.8160454444601</v>
      </c>
      <c r="FT52" s="57">
        <v>3251.1962123788203</v>
      </c>
      <c r="FU52" s="57">
        <v>3219.0680565975399</v>
      </c>
      <c r="FV52" s="57">
        <v>3291.6833941489595</v>
      </c>
      <c r="FW52" s="57">
        <v>4734.6520124814497</v>
      </c>
      <c r="FX52" s="57">
        <v>4120.7777361390899</v>
      </c>
      <c r="FY52" s="57">
        <v>4151.8876032603694</v>
      </c>
      <c r="FZ52" s="57">
        <v>4050.3385161319598</v>
      </c>
      <c r="GA52" s="57">
        <v>3558.5720091000799</v>
      </c>
      <c r="GB52" s="57">
        <v>3411.7892082273006</v>
      </c>
      <c r="GC52" s="57">
        <v>2445.4206993210601</v>
      </c>
      <c r="GD52" s="57">
        <v>2397.0247573134002</v>
      </c>
      <c r="GE52" s="57">
        <v>2674.4220372988402</v>
      </c>
      <c r="GF52" s="57">
        <v>4617.9671225392904</v>
      </c>
      <c r="GG52" s="57">
        <v>5407.3088013379702</v>
      </c>
      <c r="GH52" s="57">
        <v>3710.1620221088801</v>
      </c>
      <c r="GI52" s="57">
        <v>1681.3705831735119</v>
      </c>
      <c r="GJ52" s="57">
        <v>1226.4539970254841</v>
      </c>
      <c r="GK52" s="57">
        <v>676.45765042118705</v>
      </c>
      <c r="GL52" s="57">
        <v>3421.2351454163572</v>
      </c>
      <c r="GM52" s="57">
        <v>489.04297687559199</v>
      </c>
      <c r="GN52" s="57">
        <v>1145.5319655665869</v>
      </c>
      <c r="GO52" s="57">
        <v>1279.7289704530549</v>
      </c>
      <c r="GP52" s="57">
        <v>2246.3290417678018</v>
      </c>
      <c r="GQ52" s="57">
        <v>714.45134933095096</v>
      </c>
      <c r="GR52" s="57">
        <v>230.489141169936</v>
      </c>
      <c r="GS52" s="57">
        <v>313.07407447131902</v>
      </c>
      <c r="GT52" s="57">
        <v>113.508034847489</v>
      </c>
      <c r="GU52" s="57">
        <v>611.89060082564697</v>
      </c>
      <c r="GV52" s="57">
        <v>1640.1312202173601</v>
      </c>
      <c r="GW52" s="57">
        <v>975.65061687705008</v>
      </c>
      <c r="GX52" s="57">
        <v>62.782149488724997</v>
      </c>
      <c r="GY52" s="57">
        <v>1866.905733375213</v>
      </c>
      <c r="GZ52" s="57">
        <v>945.90502659728099</v>
      </c>
      <c r="HA52" s="57">
        <v>1080.8851564209549</v>
      </c>
      <c r="HB52" s="57">
        <v>2804.5693840164722</v>
      </c>
      <c r="HC52" s="57">
        <v>1564.1521523026131</v>
      </c>
      <c r="HD52" s="57">
        <v>671.01764261092001</v>
      </c>
    </row>
    <row r="53" spans="1:212" ht="36" customHeight="1" x14ac:dyDescent="0.25">
      <c r="A53" s="352" t="s">
        <v>118</v>
      </c>
      <c r="B53" s="343"/>
      <c r="C53" s="356"/>
      <c r="D53" s="356"/>
      <c r="E53" s="356"/>
      <c r="F53" s="344">
        <v>35522.447081524799</v>
      </c>
      <c r="G53" s="344">
        <v>35148.449382494407</v>
      </c>
      <c r="H53" s="344">
        <v>35312.217128246994</v>
      </c>
      <c r="I53" s="344">
        <v>37170.381077963902</v>
      </c>
      <c r="J53" s="344">
        <v>40770.299407080551</v>
      </c>
      <c r="K53" s="344">
        <v>41823.673722645995</v>
      </c>
      <c r="L53" s="344">
        <v>35796.293619888798</v>
      </c>
      <c r="M53" s="344">
        <v>34858.86350147835</v>
      </c>
      <c r="N53" s="344">
        <v>35193.631521844756</v>
      </c>
      <c r="O53" s="344">
        <v>36789.344266315806</v>
      </c>
      <c r="P53" s="344">
        <v>38572.897696899752</v>
      </c>
      <c r="Q53" s="344">
        <v>40727.378661266142</v>
      </c>
      <c r="R53" s="344">
        <v>41201.388310804636</v>
      </c>
      <c r="S53" s="344">
        <v>41416.726764729581</v>
      </c>
      <c r="T53" s="344">
        <v>42601.025601225447</v>
      </c>
      <c r="U53" s="344">
        <v>43219.776789077492</v>
      </c>
      <c r="V53" s="344">
        <v>45799.685875288102</v>
      </c>
      <c r="W53" s="344">
        <v>48179.074719461925</v>
      </c>
      <c r="X53" s="344">
        <v>45652.458308489702</v>
      </c>
      <c r="Y53" s="344">
        <v>41991.986243229403</v>
      </c>
      <c r="Z53" s="344">
        <v>43306.668848133544</v>
      </c>
      <c r="AA53" s="344">
        <v>43568.837171413696</v>
      </c>
      <c r="AB53" s="344">
        <v>43513.231747683531</v>
      </c>
      <c r="AC53" s="344">
        <v>43081.932796693647</v>
      </c>
      <c r="AD53" s="344">
        <v>41605.264109700242</v>
      </c>
      <c r="AE53" s="344">
        <v>43037.136082992103</v>
      </c>
      <c r="AF53" s="344">
        <v>43604.60854986823</v>
      </c>
      <c r="AG53" s="344">
        <v>40851.874962588001</v>
      </c>
      <c r="AH53" s="344">
        <v>40976.86927516717</v>
      </c>
      <c r="AI53" s="344">
        <v>40443.869483858201</v>
      </c>
      <c r="AJ53" s="344">
        <v>38307.882023483035</v>
      </c>
      <c r="AK53" s="344">
        <v>39527.118408262031</v>
      </c>
      <c r="AL53" s="344">
        <v>39964.116534874607</v>
      </c>
      <c r="AM53" s="344">
        <v>41096.915905643211</v>
      </c>
      <c r="AN53" s="344">
        <v>41070.110449376611</v>
      </c>
      <c r="AO53" s="344">
        <v>43699.750393644783</v>
      </c>
      <c r="AP53" s="344">
        <v>43205.551256482431</v>
      </c>
      <c r="AQ53" s="344">
        <v>43660.747313418513</v>
      </c>
      <c r="AR53" s="344">
        <v>43985.435815506069</v>
      </c>
      <c r="AS53" s="344">
        <v>44343.600983448399</v>
      </c>
      <c r="AT53" s="344">
        <v>45115.009359351374</v>
      </c>
      <c r="AU53" s="344">
        <v>42805.459142798296</v>
      </c>
      <c r="AV53" s="344">
        <v>40668.539882658166</v>
      </c>
      <c r="AW53" s="344">
        <v>41228.297819994332</v>
      </c>
      <c r="AX53" s="344">
        <v>41707.51573507888</v>
      </c>
      <c r="AY53" s="344">
        <v>40392.014898639856</v>
      </c>
      <c r="AZ53" s="344">
        <v>41649.653237909486</v>
      </c>
      <c r="BA53" s="344">
        <v>41581.711969610726</v>
      </c>
      <c r="BB53" s="344">
        <v>41449.057772216242</v>
      </c>
      <c r="BC53" s="344">
        <v>41989.153940105622</v>
      </c>
      <c r="BD53" s="344">
        <v>44781.098440915906</v>
      </c>
      <c r="BE53" s="344">
        <v>44349.939915610892</v>
      </c>
      <c r="BF53" s="344">
        <v>45781.139728609945</v>
      </c>
      <c r="BG53" s="344">
        <v>46059.572172087188</v>
      </c>
      <c r="BH53" s="344">
        <v>46102.324835707921</v>
      </c>
      <c r="BI53" s="344">
        <v>45813.144038927843</v>
      </c>
      <c r="BJ53" s="344">
        <v>46436.327829444774</v>
      </c>
      <c r="BK53" s="344">
        <v>45006.656865640922</v>
      </c>
      <c r="BL53" s="344">
        <v>45508.92461627326</v>
      </c>
      <c r="BM53" s="344">
        <v>45665.995520679659</v>
      </c>
      <c r="BN53" s="344">
        <v>44701.999904750017</v>
      </c>
      <c r="BO53" s="344">
        <v>45319.451117427947</v>
      </c>
      <c r="BP53" s="344">
        <v>45925.684374978628</v>
      </c>
      <c r="BQ53" s="344">
        <v>46830.081846926696</v>
      </c>
      <c r="BR53" s="344">
        <v>49244.874218656572</v>
      </c>
      <c r="BS53" s="344">
        <v>49740.092072510211</v>
      </c>
      <c r="BT53" s="344">
        <v>48731.384720154623</v>
      </c>
      <c r="BU53" s="344">
        <v>50221.667575167885</v>
      </c>
      <c r="BV53" s="344">
        <v>48773.810818071259</v>
      </c>
      <c r="BW53" s="344">
        <v>49856.289883585654</v>
      </c>
      <c r="BX53" s="344">
        <v>48470.24582306845</v>
      </c>
      <c r="BY53" s="344">
        <v>48118.402208855296</v>
      </c>
      <c r="BZ53" s="344">
        <v>45690.313993860502</v>
      </c>
      <c r="CA53" s="344">
        <v>45760.688775373776</v>
      </c>
      <c r="CB53" s="344">
        <v>47276.973192528989</v>
      </c>
      <c r="CC53" s="344">
        <v>46790.269064876207</v>
      </c>
      <c r="CD53" s="344">
        <v>47555.322601059852</v>
      </c>
      <c r="CE53" s="344">
        <v>48095.508988462956</v>
      </c>
      <c r="CF53" s="344">
        <v>49063.236073574393</v>
      </c>
      <c r="CG53" s="344">
        <v>48457.00626398981</v>
      </c>
      <c r="CH53" s="344">
        <v>48734.945645382148</v>
      </c>
      <c r="CI53" s="344">
        <v>51265.507567490356</v>
      </c>
      <c r="CJ53" s="344">
        <v>53619.922740256749</v>
      </c>
      <c r="CK53" s="344">
        <v>48851.442403665118</v>
      </c>
      <c r="CL53" s="344">
        <v>50721.34191025656</v>
      </c>
      <c r="CM53" s="344">
        <v>51053.424610113667</v>
      </c>
      <c r="CN53" s="344">
        <v>51443.422124496909</v>
      </c>
      <c r="CO53" s="344">
        <v>52535.397398312452</v>
      </c>
      <c r="CP53" s="344">
        <v>53806.498401057834</v>
      </c>
      <c r="CQ53" s="344">
        <v>53316.864430844151</v>
      </c>
      <c r="CR53" s="344">
        <v>54112.965514812247</v>
      </c>
      <c r="CS53" s="344">
        <v>53661.223818453749</v>
      </c>
      <c r="CT53" s="344">
        <v>52922.578576939253</v>
      </c>
      <c r="CU53" s="344">
        <v>54845.110896056765</v>
      </c>
      <c r="CV53" s="344">
        <v>53708.903504930699</v>
      </c>
      <c r="CW53" s="344">
        <v>52824.528804525995</v>
      </c>
      <c r="CX53" s="344">
        <v>53484.175393663325</v>
      </c>
      <c r="CY53" s="344">
        <v>50886.301365513798</v>
      </c>
      <c r="CZ53" s="54">
        <v>52734.955385594316</v>
      </c>
      <c r="DA53" s="344">
        <v>56296.849476957817</v>
      </c>
      <c r="DB53" s="344">
        <v>57462.170373270696</v>
      </c>
      <c r="DC53" s="344">
        <v>57177.620915098509</v>
      </c>
      <c r="DD53" s="344">
        <v>58937.533122581277</v>
      </c>
      <c r="DE53" s="344">
        <v>59319.734273272981</v>
      </c>
      <c r="DF53" s="344">
        <v>59374.444369987221</v>
      </c>
      <c r="DG53" s="344">
        <v>59779.122523999948</v>
      </c>
      <c r="DH53" s="344">
        <v>59302.119245468704</v>
      </c>
      <c r="DI53" s="344">
        <v>59032.938294103682</v>
      </c>
      <c r="DJ53" s="344">
        <v>54840.889551373308</v>
      </c>
      <c r="DK53" s="344">
        <v>52565.229102596626</v>
      </c>
      <c r="DL53" s="344">
        <v>52020.733625420988</v>
      </c>
      <c r="DM53" s="57">
        <v>48252.11209255916</v>
      </c>
      <c r="DN53" s="57">
        <v>49737.554900581767</v>
      </c>
      <c r="DO53" s="57">
        <v>48973.933033318965</v>
      </c>
      <c r="DP53" s="57">
        <v>45356.218902063258</v>
      </c>
      <c r="DQ53" s="57">
        <v>44738.783287019003</v>
      </c>
      <c r="DR53" s="57">
        <v>45438.326341961809</v>
      </c>
      <c r="DS53" s="57">
        <v>46946.858019591047</v>
      </c>
      <c r="DT53" s="57">
        <v>51503.783400103304</v>
      </c>
      <c r="DU53" s="57">
        <v>50910.95606521138</v>
      </c>
      <c r="DV53" s="57">
        <v>50653.448622499629</v>
      </c>
      <c r="DW53" s="57">
        <v>62041.668700796959</v>
      </c>
      <c r="DX53" s="57">
        <v>63252.190271700907</v>
      </c>
      <c r="DY53" s="57">
        <v>64202.876216373603</v>
      </c>
      <c r="DZ53" s="57">
        <v>66958.798714050514</v>
      </c>
      <c r="EA53" s="57">
        <v>64138.380198095772</v>
      </c>
      <c r="EB53" s="57">
        <v>64295.469975503554</v>
      </c>
      <c r="EC53" s="57">
        <v>65279.279215852213</v>
      </c>
      <c r="ED53" s="57">
        <v>69092.383414941753</v>
      </c>
      <c r="EE53" s="57">
        <v>70948.476896232009</v>
      </c>
      <c r="EF53" s="57">
        <v>71305.31834385742</v>
      </c>
      <c r="EG53" s="57">
        <v>71114.433951092768</v>
      </c>
      <c r="EH53" s="57">
        <v>72236.264852050488</v>
      </c>
      <c r="EI53" s="57">
        <v>72714.855848427396</v>
      </c>
      <c r="EJ53" s="57">
        <v>77590.490537471822</v>
      </c>
      <c r="EK53" s="57">
        <v>76642.124203298095</v>
      </c>
      <c r="EL53" s="354">
        <v>76053.497832373541</v>
      </c>
      <c r="EM53" s="57">
        <v>77869.226255803253</v>
      </c>
      <c r="EN53" s="57">
        <v>82127.203449254404</v>
      </c>
      <c r="EO53" s="57">
        <v>85423.192617785884</v>
      </c>
      <c r="EP53" s="57">
        <v>85728.959900017377</v>
      </c>
      <c r="EQ53" s="57">
        <v>90735.250120117402</v>
      </c>
      <c r="ER53" s="57">
        <v>91096.283643245726</v>
      </c>
      <c r="ES53" s="57">
        <v>90782.705799528121</v>
      </c>
      <c r="ET53" s="57">
        <v>94240.189635988092</v>
      </c>
      <c r="EU53" s="57">
        <v>98048.396134018243</v>
      </c>
      <c r="EV53" s="57">
        <v>94342.318397866926</v>
      </c>
      <c r="EW53" s="57">
        <v>98172.403693389657</v>
      </c>
      <c r="EX53" s="57">
        <v>96953.090961667855</v>
      </c>
      <c r="EY53" s="57">
        <v>93540.397653112683</v>
      </c>
      <c r="EZ53" s="57">
        <v>96833.192293794928</v>
      </c>
      <c r="FA53" s="57">
        <v>99970.685163612477</v>
      </c>
      <c r="FB53" s="57">
        <v>98672.436868056844</v>
      </c>
      <c r="FC53" s="57">
        <v>101529.14737173069</v>
      </c>
      <c r="FD53" s="57">
        <v>100429.9235153828</v>
      </c>
      <c r="FE53" s="57">
        <v>101173.50467579764</v>
      </c>
      <c r="FF53" s="57">
        <v>101454.22985930507</v>
      </c>
      <c r="FG53" s="57">
        <v>103155.59605374017</v>
      </c>
      <c r="FH53" s="57">
        <v>105083.80024247908</v>
      </c>
      <c r="FI53" s="57">
        <v>105057.74710127535</v>
      </c>
      <c r="FJ53" s="57">
        <v>105627.76545047152</v>
      </c>
      <c r="FK53" s="57">
        <v>105165.7902203311</v>
      </c>
      <c r="FL53" s="57">
        <v>105989.1444778977</v>
      </c>
      <c r="FM53" s="57">
        <v>102326.24191958406</v>
      </c>
      <c r="FN53" s="57">
        <v>103830.0574212193</v>
      </c>
      <c r="FO53" s="57">
        <v>103126.2964714132</v>
      </c>
      <c r="FP53" s="57">
        <v>102642.56747991311</v>
      </c>
      <c r="FQ53" s="57">
        <v>102053.616274281</v>
      </c>
      <c r="FR53" s="57">
        <v>103374.01147447752</v>
      </c>
      <c r="FS53" s="57">
        <v>104920.36097924491</v>
      </c>
      <c r="FT53" s="57">
        <v>108354.02676303931</v>
      </c>
      <c r="FU53" s="57">
        <v>108358.66106215442</v>
      </c>
      <c r="FV53" s="57">
        <v>109559.20047121776</v>
      </c>
      <c r="FW53" s="57">
        <v>108803.6855753453</v>
      </c>
      <c r="FX53" s="57">
        <v>109032.88198249116</v>
      </c>
      <c r="FY53" s="57">
        <v>111978.56536108229</v>
      </c>
      <c r="FZ53" s="57">
        <v>115350.85207360846</v>
      </c>
      <c r="GA53" s="57">
        <v>111673.52098156627</v>
      </c>
      <c r="GB53" s="57">
        <v>113608.12321547048</v>
      </c>
      <c r="GC53" s="57">
        <v>115963.80601565166</v>
      </c>
      <c r="GD53" s="57">
        <v>115273.68967138085</v>
      </c>
      <c r="GE53" s="57">
        <v>114501.64032796027</v>
      </c>
      <c r="GF53" s="57">
        <v>111461.07361378662</v>
      </c>
      <c r="GG53" s="57">
        <v>112545.49282253131</v>
      </c>
      <c r="GH53" s="57">
        <v>112811.42736786952</v>
      </c>
      <c r="GI53" s="57">
        <v>109087.86352267933</v>
      </c>
      <c r="GJ53" s="57">
        <v>112010.65740089293</v>
      </c>
      <c r="GK53" s="57">
        <v>118202.11949061183</v>
      </c>
      <c r="GL53" s="57">
        <v>124617.27248323042</v>
      </c>
      <c r="GM53" s="57">
        <v>125745.88968830844</v>
      </c>
      <c r="GN53" s="57">
        <v>128507.52190988993</v>
      </c>
      <c r="GO53" s="57">
        <v>127289.49015289985</v>
      </c>
      <c r="GP53" s="57">
        <v>129760.47508931189</v>
      </c>
      <c r="GQ53" s="57">
        <v>131214.86208097773</v>
      </c>
      <c r="GR53" s="57">
        <v>131038.66578046339</v>
      </c>
      <c r="GS53" s="57">
        <v>135121.13349048694</v>
      </c>
      <c r="GT53" s="57">
        <v>128712.54951143978</v>
      </c>
      <c r="GU53" s="57">
        <v>130486.49635771209</v>
      </c>
      <c r="GV53" s="57">
        <v>135180.88280081633</v>
      </c>
      <c r="GW53" s="57">
        <v>134342.7973268744</v>
      </c>
      <c r="GX53" s="57">
        <v>138017.78122560028</v>
      </c>
      <c r="GY53" s="57">
        <v>144976.46118349375</v>
      </c>
      <c r="GZ53" s="57">
        <v>139957.47920760955</v>
      </c>
      <c r="HA53" s="57">
        <v>143466.66705582791</v>
      </c>
      <c r="HB53" s="57">
        <v>149048.32867523812</v>
      </c>
      <c r="HC53" s="57">
        <v>147319.65630373225</v>
      </c>
      <c r="HD53" s="57">
        <v>146730.01808728647</v>
      </c>
    </row>
    <row r="54" spans="1:212" ht="13.2" x14ac:dyDescent="0.25">
      <c r="A54" s="352" t="s">
        <v>119</v>
      </c>
      <c r="B54" s="343"/>
      <c r="C54" s="356"/>
      <c r="D54" s="356"/>
      <c r="E54" s="356"/>
      <c r="F54" s="344">
        <v>35741.510432524796</v>
      </c>
      <c r="G54" s="344">
        <v>35492.650011494406</v>
      </c>
      <c r="H54" s="344">
        <v>35702.488226246991</v>
      </c>
      <c r="I54" s="344">
        <v>37634.592679963906</v>
      </c>
      <c r="J54" s="344">
        <v>41452.042454080554</v>
      </c>
      <c r="K54" s="344">
        <v>42444.576756645998</v>
      </c>
      <c r="L54" s="344">
        <v>36231.333482888796</v>
      </c>
      <c r="M54" s="344">
        <v>35190.424476478351</v>
      </c>
      <c r="N54" s="344">
        <v>35737.647893454756</v>
      </c>
      <c r="O54" s="344">
        <v>37153.636567815804</v>
      </c>
      <c r="P54" s="344">
        <v>39146.52373375975</v>
      </c>
      <c r="Q54" s="344">
        <v>41308.303034266144</v>
      </c>
      <c r="R54" s="344">
        <v>41527.381769804633</v>
      </c>
      <c r="S54" s="344">
        <v>42026.430850729579</v>
      </c>
      <c r="T54" s="344">
        <v>42925.775757225449</v>
      </c>
      <c r="U54" s="344">
        <v>43480.095056077495</v>
      </c>
      <c r="V54" s="344">
        <v>46315.070565288101</v>
      </c>
      <c r="W54" s="344">
        <v>48146.551552461926</v>
      </c>
      <c r="X54" s="344">
        <v>45720.993432489704</v>
      </c>
      <c r="Y54" s="344">
        <v>42009.823337229405</v>
      </c>
      <c r="Z54" s="344">
        <v>42907.014225133542</v>
      </c>
      <c r="AA54" s="344">
        <v>43088.289706413692</v>
      </c>
      <c r="AB54" s="344">
        <v>43011.75343168353</v>
      </c>
      <c r="AC54" s="344">
        <v>42493.982846693645</v>
      </c>
      <c r="AD54" s="344">
        <v>40921.623728700244</v>
      </c>
      <c r="AE54" s="344">
        <v>42720.873803992101</v>
      </c>
      <c r="AF54" s="344">
        <v>43164.866647868228</v>
      </c>
      <c r="AG54" s="344">
        <v>40412.843958588004</v>
      </c>
      <c r="AH54" s="344">
        <v>40688.375929167167</v>
      </c>
      <c r="AI54" s="344">
        <v>39375.666833858202</v>
      </c>
      <c r="AJ54" s="344">
        <v>37308.45579319384</v>
      </c>
      <c r="AK54" s="344">
        <v>38554.953770073393</v>
      </c>
      <c r="AL54" s="344">
        <v>38946.220775183647</v>
      </c>
      <c r="AM54" s="344">
        <v>40207.795844208027</v>
      </c>
      <c r="AN54" s="344">
        <v>40620.817265924554</v>
      </c>
      <c r="AO54" s="344">
        <v>43285.626966644355</v>
      </c>
      <c r="AP54" s="344">
        <v>42175.679816886812</v>
      </c>
      <c r="AQ54" s="344">
        <v>42878.852624843101</v>
      </c>
      <c r="AR54" s="344">
        <v>42964.420320385776</v>
      </c>
      <c r="AS54" s="344">
        <v>43471.582789548447</v>
      </c>
      <c r="AT54" s="344">
        <v>44366.884859585283</v>
      </c>
      <c r="AU54" s="344">
        <v>42469.259981660951</v>
      </c>
      <c r="AV54" s="344">
        <v>40476.469819188475</v>
      </c>
      <c r="AW54" s="344">
        <v>41938.701909099073</v>
      </c>
      <c r="AX54" s="344">
        <v>42481.240138498688</v>
      </c>
      <c r="AY54" s="344">
        <v>41174.706975113935</v>
      </c>
      <c r="AZ54" s="344">
        <v>42657.326561251626</v>
      </c>
      <c r="BA54" s="344">
        <v>42046.720499848096</v>
      </c>
      <c r="BB54" s="344">
        <v>41777.955040079643</v>
      </c>
      <c r="BC54" s="344">
        <v>42354.805097022152</v>
      </c>
      <c r="BD54" s="344">
        <v>45142.820863189263</v>
      </c>
      <c r="BE54" s="344">
        <v>44277.158744654975</v>
      </c>
      <c r="BF54" s="344">
        <v>45752.823066102894</v>
      </c>
      <c r="BG54" s="344">
        <v>46078.5928710628</v>
      </c>
      <c r="BH54" s="344">
        <v>45621.218926363807</v>
      </c>
      <c r="BI54" s="344">
        <v>44842.675015437133</v>
      </c>
      <c r="BJ54" s="344">
        <v>45752.607145293878</v>
      </c>
      <c r="BK54" s="344">
        <v>44522.708349936198</v>
      </c>
      <c r="BL54" s="344">
        <v>44502.237486101345</v>
      </c>
      <c r="BM54" s="344">
        <v>44889.344323360579</v>
      </c>
      <c r="BN54" s="344">
        <v>43492.499240472862</v>
      </c>
      <c r="BO54" s="344">
        <v>44468.31527255394</v>
      </c>
      <c r="BP54" s="344">
        <v>45293.094409595731</v>
      </c>
      <c r="BQ54" s="344">
        <v>46348.024541081402</v>
      </c>
      <c r="BR54" s="344">
        <v>48760.607280338772</v>
      </c>
      <c r="BS54" s="344">
        <v>49388.622845592741</v>
      </c>
      <c r="BT54" s="344">
        <v>48076.898499740084</v>
      </c>
      <c r="BU54" s="344">
        <v>49284.133500299984</v>
      </c>
      <c r="BV54" s="344">
        <v>47991.069478508136</v>
      </c>
      <c r="BW54" s="344">
        <v>48866.350528249772</v>
      </c>
      <c r="BX54" s="344">
        <v>47717.519510030514</v>
      </c>
      <c r="BY54" s="344">
        <v>47634.454981639938</v>
      </c>
      <c r="BZ54" s="344">
        <v>45293.578075203535</v>
      </c>
      <c r="CA54" s="344">
        <v>45301.636631916721</v>
      </c>
      <c r="CB54" s="344">
        <v>46779.704509288735</v>
      </c>
      <c r="CC54" s="344">
        <v>46075.079616855932</v>
      </c>
      <c r="CD54" s="344">
        <v>46515.307451142064</v>
      </c>
      <c r="CE54" s="344">
        <v>46245.994866959401</v>
      </c>
      <c r="CF54" s="344">
        <v>48233.432253856692</v>
      </c>
      <c r="CG54" s="344">
        <v>46783.470883106806</v>
      </c>
      <c r="CH54" s="344">
        <v>47759.395148189513</v>
      </c>
      <c r="CI54" s="344">
        <v>49268.337553178942</v>
      </c>
      <c r="CJ54" s="344">
        <v>51643.703708512658</v>
      </c>
      <c r="CK54" s="344">
        <v>47481.305940278406</v>
      </c>
      <c r="CL54" s="344">
        <v>48469.823889151012</v>
      </c>
      <c r="CM54" s="344">
        <v>49483.214350879345</v>
      </c>
      <c r="CN54" s="344">
        <v>49750.799000690742</v>
      </c>
      <c r="CO54" s="344">
        <v>50811.738577180389</v>
      </c>
      <c r="CP54" s="344">
        <v>52180.327510734533</v>
      </c>
      <c r="CQ54" s="344">
        <v>51783.650801998316</v>
      </c>
      <c r="CR54" s="344">
        <v>51754.62259026328</v>
      </c>
      <c r="CS54" s="344">
        <v>51983.514685494643</v>
      </c>
      <c r="CT54" s="344">
        <v>51076.139771683454</v>
      </c>
      <c r="CU54" s="344">
        <v>53314.764491840047</v>
      </c>
      <c r="CV54" s="344">
        <v>51787.610301168199</v>
      </c>
      <c r="CW54" s="344">
        <v>51161.098974538545</v>
      </c>
      <c r="CX54" s="344">
        <v>51957.421048193748</v>
      </c>
      <c r="CY54" s="344">
        <v>49384.809203213139</v>
      </c>
      <c r="CZ54" s="54">
        <v>51820.931673706626</v>
      </c>
      <c r="DA54" s="344">
        <v>55449.738488690055</v>
      </c>
      <c r="DB54" s="344">
        <v>57148.143674423794</v>
      </c>
      <c r="DC54" s="344">
        <v>57938.792641420681</v>
      </c>
      <c r="DD54" s="344">
        <v>59258.606863069755</v>
      </c>
      <c r="DE54" s="344">
        <v>60747.916997288201</v>
      </c>
      <c r="DF54" s="344">
        <v>61352.852709222607</v>
      </c>
      <c r="DG54" s="344">
        <v>61416.172973785506</v>
      </c>
      <c r="DH54" s="344">
        <v>60641.859079415422</v>
      </c>
      <c r="DI54" s="344">
        <v>60613.693096646042</v>
      </c>
      <c r="DJ54" s="344">
        <v>56206.478781827151</v>
      </c>
      <c r="DK54" s="344">
        <v>53885.467218027523</v>
      </c>
      <c r="DL54" s="344">
        <v>53140.470475680071</v>
      </c>
      <c r="DM54" s="57">
        <v>50201.036413454909</v>
      </c>
      <c r="DN54" s="57">
        <v>52436.074383176521</v>
      </c>
      <c r="DO54" s="57">
        <v>53905.706764623937</v>
      </c>
      <c r="DP54" s="57">
        <v>49132.366892243619</v>
      </c>
      <c r="DQ54" s="57">
        <v>48637.388533393503</v>
      </c>
      <c r="DR54" s="57">
        <v>49287.640462973213</v>
      </c>
      <c r="DS54" s="57">
        <v>49855.397805641645</v>
      </c>
      <c r="DT54" s="57">
        <v>54387.627838582834</v>
      </c>
      <c r="DU54" s="57">
        <v>52643.184773101464</v>
      </c>
      <c r="DV54" s="57">
        <v>52517.6386346621</v>
      </c>
      <c r="DW54" s="57">
        <v>64202.746455348941</v>
      </c>
      <c r="DX54" s="57">
        <v>65745.216051560579</v>
      </c>
      <c r="DY54" s="57">
        <v>66173.706707861944</v>
      </c>
      <c r="DZ54" s="57">
        <v>68731.527835847868</v>
      </c>
      <c r="EA54" s="57">
        <v>66357.167512252927</v>
      </c>
      <c r="EB54" s="57">
        <v>65240.282326003558</v>
      </c>
      <c r="EC54" s="57">
        <v>66675.442686770286</v>
      </c>
      <c r="ED54" s="57">
        <v>69276.628416364532</v>
      </c>
      <c r="EE54" s="57">
        <v>71132.176202991279</v>
      </c>
      <c r="EF54" s="57">
        <v>71812.051323512205</v>
      </c>
      <c r="EG54" s="57">
        <v>71157.68266510297</v>
      </c>
      <c r="EH54" s="57">
        <v>72702.717088382866</v>
      </c>
      <c r="EI54" s="57">
        <v>73258.185687533725</v>
      </c>
      <c r="EJ54" s="57">
        <v>77115.778208564851</v>
      </c>
      <c r="EK54" s="57">
        <v>77001.158681001471</v>
      </c>
      <c r="EL54" s="354">
        <v>75965.362772045701</v>
      </c>
      <c r="EM54" s="57">
        <v>78800.780577679296</v>
      </c>
      <c r="EN54" s="57">
        <v>82035.708626157866</v>
      </c>
      <c r="EO54" s="57">
        <v>85296.564971819244</v>
      </c>
      <c r="EP54" s="57">
        <v>85507.327486110138</v>
      </c>
      <c r="EQ54" s="57">
        <v>90515.866381861561</v>
      </c>
      <c r="ER54" s="57">
        <v>90333.83705014555</v>
      </c>
      <c r="ES54" s="57">
        <v>91167.151140189861</v>
      </c>
      <c r="ET54" s="57">
        <v>93653.16882589864</v>
      </c>
      <c r="EU54" s="57">
        <v>98057.618117197067</v>
      </c>
      <c r="EV54" s="57">
        <v>93107.009721665934</v>
      </c>
      <c r="EW54" s="57">
        <v>97571.640438461342</v>
      </c>
      <c r="EX54" s="57">
        <v>96931.800911860875</v>
      </c>
      <c r="EY54" s="57">
        <v>93857.161259586544</v>
      </c>
      <c r="EZ54" s="57">
        <v>96382.882101010779</v>
      </c>
      <c r="FA54" s="57">
        <v>98937.032495795589</v>
      </c>
      <c r="FB54" s="57">
        <v>96786.909519179855</v>
      </c>
      <c r="FC54" s="57">
        <v>98707.974946068643</v>
      </c>
      <c r="FD54" s="57">
        <v>98380.848979898205</v>
      </c>
      <c r="FE54" s="57">
        <v>99265.915407697015</v>
      </c>
      <c r="FF54" s="57">
        <v>98987.296864127988</v>
      </c>
      <c r="FG54" s="57">
        <v>100943.59948790281</v>
      </c>
      <c r="FH54" s="57">
        <v>103157.09543881394</v>
      </c>
      <c r="FI54" s="57">
        <v>103854.07438847328</v>
      </c>
      <c r="FJ54" s="57">
        <v>104210.42375556912</v>
      </c>
      <c r="FK54" s="57">
        <v>103971.78860697857</v>
      </c>
      <c r="FL54" s="57">
        <v>104749.29684825207</v>
      </c>
      <c r="FM54" s="57">
        <v>101760.9370123484</v>
      </c>
      <c r="FN54" s="57">
        <v>103392.50227759116</v>
      </c>
      <c r="FO54" s="57">
        <v>101237.88757175543</v>
      </c>
      <c r="FP54" s="57">
        <v>101337.22734293366</v>
      </c>
      <c r="FQ54" s="57">
        <v>100782.33894817148</v>
      </c>
      <c r="FR54" s="57">
        <v>102832.21341556896</v>
      </c>
      <c r="FS54" s="57">
        <v>103417.89042059028</v>
      </c>
      <c r="FT54" s="57">
        <v>104999.88860731709</v>
      </c>
      <c r="FU54" s="57">
        <v>106014.86427568563</v>
      </c>
      <c r="FV54" s="57">
        <v>106845.29196527709</v>
      </c>
      <c r="FW54" s="57">
        <v>106247.25549894987</v>
      </c>
      <c r="FX54" s="57">
        <v>105858.05156632277</v>
      </c>
      <c r="FY54" s="57">
        <v>108124.96076510019</v>
      </c>
      <c r="FZ54" s="57">
        <v>110883.92213004835</v>
      </c>
      <c r="GA54" s="57">
        <v>107265.11504836557</v>
      </c>
      <c r="GB54" s="57">
        <v>109934.50738026085</v>
      </c>
      <c r="GC54" s="57">
        <v>111781.49286446655</v>
      </c>
      <c r="GD54" s="57">
        <v>110747.66084962002</v>
      </c>
      <c r="GE54" s="57">
        <v>110416.53891409848</v>
      </c>
      <c r="GF54" s="57">
        <v>107248.20593381206</v>
      </c>
      <c r="GG54" s="57">
        <v>109774.18260720208</v>
      </c>
      <c r="GH54" s="57">
        <v>111156.71026467746</v>
      </c>
      <c r="GI54" s="57">
        <v>107216.4332688054</v>
      </c>
      <c r="GJ54" s="57">
        <v>108997.95230337844</v>
      </c>
      <c r="GK54" s="57">
        <v>113859.57597507493</v>
      </c>
      <c r="GL54" s="57">
        <v>122383.19663459926</v>
      </c>
      <c r="GM54" s="57">
        <v>123228.1254914453</v>
      </c>
      <c r="GN54" s="57">
        <v>125449.7720306651</v>
      </c>
      <c r="GO54" s="57">
        <v>122936.49769064</v>
      </c>
      <c r="GP54" s="57">
        <v>125620.10369392851</v>
      </c>
      <c r="GQ54" s="57">
        <v>128022.04625527569</v>
      </c>
      <c r="GR54" s="57">
        <v>129699.92485957599</v>
      </c>
      <c r="GS54" s="57">
        <v>131322.32042905496</v>
      </c>
      <c r="GT54" s="57">
        <v>127733.3394204853</v>
      </c>
      <c r="GU54" s="57">
        <v>130416.87007442545</v>
      </c>
      <c r="GV54" s="57">
        <v>135180.88280107372</v>
      </c>
      <c r="GW54" s="57">
        <v>134342.7973268744</v>
      </c>
      <c r="GX54" s="57">
        <v>138017.78122560028</v>
      </c>
      <c r="GY54" s="57">
        <v>144976.46118349375</v>
      </c>
      <c r="GZ54" s="57">
        <v>139957.47920760955</v>
      </c>
      <c r="HA54" s="57">
        <v>143466.66705582791</v>
      </c>
      <c r="HB54" s="57">
        <v>149048.32867523812</v>
      </c>
      <c r="HC54" s="57">
        <v>147319.65630373225</v>
      </c>
      <c r="HD54" s="57">
        <v>146730.01808728647</v>
      </c>
    </row>
    <row r="55" spans="1:212" ht="25.5" customHeight="1" x14ac:dyDescent="0.2">
      <c r="F55" s="344"/>
      <c r="G55" s="344"/>
      <c r="H55" s="344"/>
      <c r="I55" s="344"/>
      <c r="J55" s="344"/>
      <c r="K55" s="344"/>
      <c r="L55" s="344"/>
      <c r="M55" s="344"/>
      <c r="N55" s="344"/>
      <c r="O55" s="344"/>
      <c r="P55" s="344"/>
      <c r="Q55" s="344"/>
      <c r="R55" s="344"/>
      <c r="S55" s="344"/>
      <c r="T55" s="344"/>
      <c r="U55" s="344"/>
      <c r="V55" s="344"/>
      <c r="W55" s="344"/>
      <c r="X55" s="344"/>
      <c r="Y55" s="344"/>
      <c r="Z55" s="344"/>
      <c r="AA55" s="344"/>
      <c r="AB55" s="344"/>
      <c r="AC55" s="344"/>
      <c r="AD55" s="344"/>
      <c r="AE55" s="344"/>
      <c r="AF55" s="344"/>
      <c r="AG55" s="344"/>
      <c r="AH55" s="344"/>
      <c r="AI55" s="344"/>
      <c r="AJ55" s="344"/>
      <c r="AK55" s="344"/>
      <c r="AL55" s="344"/>
      <c r="AM55" s="344"/>
      <c r="AN55" s="344"/>
      <c r="AO55" s="344"/>
      <c r="AP55" s="344"/>
      <c r="AQ55" s="344"/>
      <c r="AR55" s="344"/>
      <c r="AS55" s="344"/>
      <c r="AT55" s="344"/>
      <c r="AU55" s="344"/>
      <c r="AV55" s="344"/>
      <c r="AW55" s="344"/>
      <c r="AX55" s="344"/>
      <c r="AY55" s="344"/>
      <c r="AZ55" s="344"/>
      <c r="BA55" s="344"/>
      <c r="BB55" s="344"/>
      <c r="BC55" s="344"/>
      <c r="BD55" s="344"/>
      <c r="BE55" s="344"/>
      <c r="BF55" s="344"/>
      <c r="BG55" s="344"/>
      <c r="BH55" s="344"/>
      <c r="BI55" s="344"/>
      <c r="BJ55" s="344"/>
      <c r="BK55" s="344"/>
      <c r="BL55" s="344"/>
      <c r="BM55" s="344"/>
      <c r="BN55" s="344"/>
      <c r="BO55" s="344"/>
      <c r="BP55" s="344"/>
      <c r="BQ55" s="344"/>
      <c r="BR55" s="344"/>
      <c r="BS55" s="344"/>
      <c r="BT55" s="344"/>
      <c r="BU55" s="344"/>
      <c r="BV55" s="344"/>
      <c r="BW55" s="344"/>
      <c r="BX55" s="344"/>
      <c r="BY55" s="344"/>
      <c r="BZ55" s="344"/>
      <c r="CA55" s="344"/>
      <c r="CB55" s="344"/>
      <c r="CC55" s="344"/>
      <c r="CD55" s="344"/>
      <c r="CE55" s="344"/>
      <c r="CF55" s="344"/>
      <c r="CG55" s="344"/>
      <c r="CH55" s="344"/>
      <c r="CI55" s="344"/>
      <c r="CJ55" s="344"/>
      <c r="CK55" s="344"/>
      <c r="CL55" s="344"/>
      <c r="CM55" s="344"/>
      <c r="CN55" s="344"/>
      <c r="CO55" s="344"/>
      <c r="CP55" s="344"/>
      <c r="CQ55" s="344"/>
      <c r="CR55" s="344"/>
      <c r="CS55" s="344"/>
      <c r="CT55" s="344"/>
      <c r="CU55" s="344"/>
      <c r="CV55" s="344"/>
      <c r="CW55" s="344"/>
      <c r="CX55" s="344"/>
      <c r="CY55" s="344"/>
      <c r="DA55" s="344"/>
      <c r="DB55" s="344"/>
      <c r="DC55" s="344"/>
      <c r="DD55" s="344"/>
      <c r="DE55" s="344"/>
      <c r="DF55" s="344"/>
      <c r="DG55" s="344"/>
      <c r="DH55" s="344"/>
      <c r="DI55" s="344"/>
      <c r="DJ55" s="344"/>
      <c r="DK55" s="344"/>
      <c r="DL55" s="344"/>
      <c r="DM55" s="57"/>
      <c r="EE55" s="57"/>
      <c r="EF55" s="57"/>
      <c r="EG55" s="57"/>
      <c r="EH55" s="57"/>
      <c r="EI55" s="57"/>
      <c r="EJ55" s="57"/>
      <c r="EK55" s="57"/>
      <c r="EL55" s="354"/>
      <c r="EM55" s="57"/>
      <c r="EN55" s="57"/>
      <c r="EO55" s="57"/>
      <c r="EP55" s="57"/>
      <c r="EQ55" s="57"/>
      <c r="ER55" s="57"/>
      <c r="ES55" s="57"/>
      <c r="ET55" s="57"/>
      <c r="EU55" s="57"/>
      <c r="EV55" s="57"/>
      <c r="EW55" s="57"/>
      <c r="EX55" s="57"/>
      <c r="EY55" s="57"/>
      <c r="EZ55" s="57"/>
      <c r="FA55" s="57"/>
      <c r="FB55" s="57"/>
      <c r="FC55" s="57"/>
      <c r="FD55" s="57"/>
      <c r="FE55" s="57"/>
      <c r="FF55" s="57"/>
      <c r="FG55" s="57"/>
      <c r="FH55" s="57"/>
      <c r="FI55" s="57"/>
      <c r="FJ55" s="57"/>
      <c r="FK55" s="57"/>
      <c r="FL55" s="57"/>
      <c r="FM55" s="57"/>
      <c r="FN55" s="57"/>
      <c r="FO55" s="57"/>
      <c r="FP55" s="57"/>
      <c r="FQ55" s="57"/>
      <c r="FR55" s="57"/>
      <c r="FS55" s="57"/>
    </row>
    <row r="56" spans="1:212" ht="15.75" hidden="1" customHeight="1" x14ac:dyDescent="0.2">
      <c r="A56" s="343"/>
      <c r="B56" s="343"/>
      <c r="C56" s="343"/>
      <c r="D56" s="343"/>
      <c r="F56" s="344"/>
      <c r="G56" s="344"/>
      <c r="H56" s="344"/>
      <c r="I56" s="344"/>
      <c r="J56" s="344"/>
      <c r="K56" s="344"/>
      <c r="L56" s="344"/>
      <c r="M56" s="344"/>
      <c r="N56" s="344"/>
      <c r="O56" s="344"/>
      <c r="P56" s="344"/>
      <c r="Q56" s="344"/>
      <c r="R56" s="344"/>
      <c r="S56" s="344"/>
      <c r="T56" s="344"/>
      <c r="U56" s="344"/>
      <c r="V56" s="344"/>
      <c r="W56" s="344"/>
      <c r="X56" s="344"/>
      <c r="Y56" s="344"/>
      <c r="Z56" s="344"/>
      <c r="AA56" s="344"/>
      <c r="AB56" s="344"/>
      <c r="AC56" s="344"/>
      <c r="AD56" s="344"/>
      <c r="AE56" s="344"/>
      <c r="AF56" s="344"/>
      <c r="AG56" s="344"/>
      <c r="AH56" s="344"/>
      <c r="AI56" s="344"/>
      <c r="AJ56" s="344"/>
      <c r="AK56" s="344"/>
      <c r="AL56" s="344"/>
      <c r="AM56" s="344"/>
      <c r="AN56" s="344"/>
      <c r="AO56" s="344"/>
      <c r="AP56" s="344"/>
      <c r="AQ56" s="344"/>
      <c r="AR56" s="344"/>
      <c r="AS56" s="344"/>
      <c r="AT56" s="344"/>
      <c r="AU56" s="344"/>
      <c r="AV56" s="344"/>
      <c r="AW56" s="344"/>
      <c r="AX56" s="344"/>
      <c r="AY56" s="344"/>
      <c r="AZ56" s="344"/>
      <c r="BA56" s="344"/>
      <c r="BB56" s="344"/>
      <c r="BC56" s="344"/>
      <c r="BD56" s="344"/>
      <c r="BE56" s="344"/>
      <c r="BF56" s="344"/>
      <c r="BG56" s="344"/>
      <c r="BH56" s="344"/>
      <c r="BI56" s="344"/>
      <c r="BJ56" s="344"/>
      <c r="BK56" s="344"/>
      <c r="BL56" s="344"/>
      <c r="BM56" s="344"/>
      <c r="BN56" s="344"/>
      <c r="BO56" s="344"/>
      <c r="BP56" s="344"/>
      <c r="BQ56" s="344"/>
      <c r="BR56" s="344"/>
      <c r="BS56" s="344"/>
      <c r="BT56" s="344"/>
      <c r="BU56" s="344"/>
      <c r="BV56" s="344"/>
      <c r="BW56" s="344"/>
      <c r="BX56" s="344"/>
      <c r="BY56" s="344"/>
      <c r="BZ56" s="344"/>
      <c r="CA56" s="344"/>
      <c r="CB56" s="344"/>
      <c r="CC56" s="344"/>
      <c r="CD56" s="344"/>
      <c r="CE56" s="344"/>
      <c r="CF56" s="344"/>
      <c r="CG56" s="344"/>
      <c r="CH56" s="344"/>
      <c r="CI56" s="344"/>
      <c r="CJ56" s="344"/>
      <c r="CK56" s="344"/>
      <c r="CL56" s="344"/>
      <c r="CM56" s="344"/>
      <c r="CN56" s="344"/>
      <c r="CO56" s="344"/>
      <c r="CP56" s="344"/>
      <c r="CQ56" s="344"/>
      <c r="CR56" s="344"/>
      <c r="CS56" s="344"/>
      <c r="CT56" s="344"/>
      <c r="CU56" s="344"/>
      <c r="CV56" s="344"/>
      <c r="CW56" s="344"/>
      <c r="CX56" s="344"/>
      <c r="CY56" s="344"/>
      <c r="DA56" s="344"/>
      <c r="DB56" s="344"/>
      <c r="DC56" s="344"/>
      <c r="DD56" s="344"/>
      <c r="DE56" s="344"/>
      <c r="DF56" s="344"/>
      <c r="DG56" s="344"/>
      <c r="DH56" s="344"/>
      <c r="DI56" s="344"/>
      <c r="DJ56" s="344"/>
      <c r="DK56" s="344"/>
      <c r="DL56" s="344"/>
      <c r="DM56" s="57"/>
      <c r="EE56" s="57"/>
      <c r="EF56" s="57"/>
      <c r="EG56" s="57"/>
      <c r="EH56" s="57"/>
      <c r="EI56" s="57"/>
      <c r="EJ56" s="57"/>
      <c r="EK56" s="57"/>
      <c r="EL56" s="354"/>
      <c r="EM56" s="57"/>
      <c r="EN56" s="57"/>
      <c r="EO56" s="57"/>
      <c r="EP56" s="57"/>
      <c r="EQ56" s="57"/>
      <c r="ER56" s="57"/>
      <c r="ES56" s="57"/>
      <c r="ET56" s="57"/>
      <c r="EU56" s="57"/>
      <c r="EV56" s="57"/>
      <c r="EW56" s="57"/>
      <c r="EX56" s="57"/>
      <c r="EY56" s="57"/>
      <c r="EZ56" s="57"/>
      <c r="FA56" s="57"/>
      <c r="FB56" s="57"/>
      <c r="FC56" s="57"/>
      <c r="FD56" s="57"/>
      <c r="FE56" s="57"/>
      <c r="FF56" s="57"/>
      <c r="FG56" s="57"/>
      <c r="FH56" s="57"/>
      <c r="FI56" s="57"/>
      <c r="FJ56" s="57"/>
      <c r="FK56" s="57"/>
      <c r="FL56" s="57"/>
      <c r="FM56" s="57"/>
      <c r="FN56" s="57"/>
      <c r="FO56" s="57"/>
      <c r="FP56" s="57"/>
      <c r="FQ56" s="57"/>
      <c r="FR56" s="57"/>
      <c r="FS56" s="57"/>
    </row>
    <row r="57" spans="1:212" ht="30.75" hidden="1" customHeight="1" x14ac:dyDescent="0.25">
      <c r="A57" s="363"/>
      <c r="B57" s="352"/>
      <c r="C57" s="356"/>
      <c r="D57" s="356"/>
      <c r="E57" s="356"/>
      <c r="F57" s="344"/>
      <c r="G57" s="344"/>
      <c r="H57" s="344"/>
      <c r="I57" s="344"/>
      <c r="J57" s="344"/>
      <c r="K57" s="344"/>
      <c r="L57" s="344"/>
      <c r="M57" s="344"/>
      <c r="N57" s="344"/>
      <c r="O57" s="344"/>
      <c r="P57" s="344"/>
      <c r="Q57" s="344"/>
      <c r="R57" s="344"/>
      <c r="S57" s="344"/>
      <c r="T57" s="344"/>
      <c r="U57" s="344"/>
      <c r="V57" s="344"/>
      <c r="W57" s="344"/>
      <c r="X57" s="344"/>
      <c r="Y57" s="344"/>
      <c r="Z57" s="344"/>
      <c r="AA57" s="344"/>
      <c r="AB57" s="344"/>
      <c r="AC57" s="344"/>
      <c r="AD57" s="344"/>
      <c r="AE57" s="344"/>
      <c r="AF57" s="344"/>
      <c r="AG57" s="344"/>
      <c r="AH57" s="344"/>
      <c r="AI57" s="344"/>
      <c r="AJ57" s="344"/>
      <c r="AK57" s="344"/>
      <c r="AL57" s="344"/>
      <c r="AM57" s="344"/>
      <c r="AN57" s="344"/>
      <c r="AO57" s="344"/>
      <c r="AP57" s="344"/>
      <c r="AQ57" s="344"/>
      <c r="AR57" s="344"/>
      <c r="AS57" s="344"/>
      <c r="AT57" s="344"/>
      <c r="AU57" s="344"/>
      <c r="AV57" s="344"/>
      <c r="AW57" s="344"/>
      <c r="AX57" s="344"/>
      <c r="AY57" s="344"/>
      <c r="AZ57" s="344"/>
      <c r="BA57" s="344"/>
      <c r="BB57" s="344"/>
      <c r="BC57" s="344"/>
      <c r="BD57" s="344"/>
      <c r="BE57" s="344"/>
      <c r="BF57" s="344"/>
      <c r="BG57" s="344"/>
      <c r="BH57" s="344"/>
      <c r="BI57" s="344"/>
      <c r="BJ57" s="344"/>
      <c r="BK57" s="344"/>
      <c r="BL57" s="344"/>
      <c r="BM57" s="344"/>
      <c r="BN57" s="344"/>
      <c r="BO57" s="344"/>
      <c r="BP57" s="344"/>
      <c r="BQ57" s="344"/>
      <c r="BR57" s="344"/>
      <c r="BS57" s="344"/>
      <c r="BT57" s="344"/>
      <c r="BU57" s="344"/>
      <c r="BV57" s="344"/>
      <c r="BW57" s="344"/>
      <c r="BX57" s="344"/>
      <c r="BY57" s="344"/>
      <c r="BZ57" s="344"/>
      <c r="CA57" s="344"/>
      <c r="CB57" s="344"/>
      <c r="CC57" s="344"/>
      <c r="CD57" s="344"/>
      <c r="CE57" s="344"/>
      <c r="CF57" s="344"/>
      <c r="CG57" s="344"/>
      <c r="CH57" s="344"/>
      <c r="CI57" s="344"/>
      <c r="CJ57" s="344"/>
      <c r="CK57" s="344"/>
      <c r="CL57" s="344"/>
      <c r="CM57" s="344"/>
      <c r="CN57" s="344"/>
      <c r="CO57" s="344"/>
      <c r="CP57" s="344"/>
      <c r="CQ57" s="344"/>
      <c r="CR57" s="344"/>
      <c r="CS57" s="344"/>
      <c r="CT57" s="344"/>
      <c r="CU57" s="344"/>
      <c r="CV57" s="344"/>
      <c r="CW57" s="344"/>
      <c r="CX57" s="344"/>
      <c r="CY57" s="344"/>
      <c r="DA57" s="344"/>
      <c r="DB57" s="344"/>
      <c r="DC57" s="344"/>
      <c r="DD57" s="344"/>
      <c r="DE57" s="344"/>
      <c r="DF57" s="344"/>
      <c r="DG57" s="344"/>
      <c r="DH57" s="344"/>
      <c r="DI57" s="344"/>
      <c r="DJ57" s="344"/>
      <c r="DK57" s="344"/>
      <c r="DL57" s="344"/>
      <c r="DM57" s="57">
        <v>-2847.2220809999999</v>
      </c>
      <c r="EE57" s="57"/>
      <c r="EF57" s="57"/>
      <c r="EG57" s="57"/>
      <c r="EH57" s="57"/>
      <c r="EI57" s="57"/>
      <c r="EJ57" s="57"/>
      <c r="EK57" s="57"/>
      <c r="EL57" s="354"/>
      <c r="EM57" s="57"/>
      <c r="EN57" s="57"/>
      <c r="EO57" s="57"/>
      <c r="EP57" s="57"/>
      <c r="EQ57" s="57"/>
      <c r="ER57" s="57"/>
      <c r="ES57" s="57"/>
      <c r="ET57" s="57"/>
      <c r="EU57" s="57"/>
      <c r="EV57" s="57"/>
      <c r="EW57" s="57"/>
      <c r="EX57" s="57"/>
      <c r="EY57" s="57"/>
      <c r="EZ57" s="57"/>
      <c r="FA57" s="57"/>
      <c r="FB57" s="57"/>
      <c r="FC57" s="57"/>
      <c r="FD57" s="57"/>
      <c r="FE57" s="57"/>
      <c r="FF57" s="57"/>
      <c r="FG57" s="57"/>
      <c r="FH57" s="57"/>
      <c r="FI57" s="57"/>
      <c r="FJ57" s="57"/>
      <c r="FK57" s="57">
        <v>-15575.460445893001</v>
      </c>
      <c r="FL57" s="57"/>
      <c r="FM57" s="57"/>
      <c r="FN57" s="57"/>
      <c r="FO57" s="57"/>
      <c r="FP57" s="57"/>
      <c r="FQ57" s="57"/>
      <c r="FR57" s="57"/>
      <c r="FS57" s="57">
        <v>-15356.156276483398</v>
      </c>
      <c r="FZ57" s="343">
        <v>-15663.729360660102</v>
      </c>
      <c r="GS57" s="343">
        <v>-14156.165209024901</v>
      </c>
      <c r="GY57" s="343">
        <v>-14363.511017995499</v>
      </c>
      <c r="GZ57" s="343">
        <v>-14217.0717736346</v>
      </c>
      <c r="HA57" s="343">
        <v>-14176.129590436101</v>
      </c>
      <c r="HB57" s="343">
        <v>-14120.796837895601</v>
      </c>
      <c r="HC57" s="343">
        <v>-14130.5256735071</v>
      </c>
      <c r="HD57" s="343">
        <v>-14145.422953037203</v>
      </c>
    </row>
    <row r="58" spans="1:212" ht="12" hidden="1" x14ac:dyDescent="0.25">
      <c r="A58" s="363"/>
      <c r="B58" s="356"/>
      <c r="C58" s="356"/>
      <c r="D58" s="356"/>
      <c r="E58" s="356"/>
      <c r="F58" s="344"/>
      <c r="G58" s="344"/>
      <c r="H58" s="344"/>
      <c r="I58" s="344"/>
      <c r="J58" s="344"/>
      <c r="K58" s="344"/>
      <c r="L58" s="344"/>
      <c r="M58" s="344"/>
      <c r="N58" s="344"/>
      <c r="O58" s="344"/>
      <c r="P58" s="344"/>
      <c r="Q58" s="344"/>
      <c r="R58" s="344"/>
      <c r="S58" s="344"/>
      <c r="T58" s="344"/>
      <c r="U58" s="344"/>
      <c r="V58" s="344"/>
      <c r="W58" s="344"/>
      <c r="X58" s="344"/>
      <c r="Y58" s="344"/>
      <c r="Z58" s="344"/>
      <c r="AA58" s="344"/>
      <c r="AB58" s="344"/>
      <c r="AC58" s="344"/>
      <c r="AD58" s="344"/>
      <c r="AE58" s="344"/>
      <c r="AF58" s="344"/>
      <c r="AG58" s="344"/>
      <c r="AH58" s="344"/>
      <c r="AI58" s="344"/>
      <c r="AJ58" s="344"/>
      <c r="AK58" s="344"/>
      <c r="AL58" s="344"/>
      <c r="AM58" s="344"/>
      <c r="AN58" s="344"/>
      <c r="AO58" s="344"/>
      <c r="AP58" s="344"/>
      <c r="AQ58" s="344"/>
      <c r="AR58" s="344"/>
      <c r="AS58" s="344"/>
      <c r="AT58" s="344"/>
      <c r="AU58" s="344"/>
      <c r="AV58" s="344"/>
      <c r="AW58" s="344"/>
      <c r="AX58" s="344"/>
      <c r="AY58" s="344"/>
      <c r="AZ58" s="344"/>
      <c r="BA58" s="344"/>
      <c r="BB58" s="344"/>
      <c r="BC58" s="344"/>
      <c r="BD58" s="344"/>
      <c r="BE58" s="344"/>
      <c r="BF58" s="344"/>
      <c r="BG58" s="344"/>
      <c r="BH58" s="344"/>
      <c r="BI58" s="344"/>
      <c r="BJ58" s="344"/>
      <c r="BK58" s="344"/>
      <c r="BL58" s="344"/>
      <c r="BM58" s="344"/>
      <c r="BN58" s="344"/>
      <c r="BO58" s="344"/>
      <c r="BP58" s="344"/>
      <c r="BQ58" s="344"/>
      <c r="BR58" s="344"/>
      <c r="BS58" s="344"/>
      <c r="BT58" s="344"/>
      <c r="BU58" s="344"/>
      <c r="BV58" s="344"/>
      <c r="BW58" s="344"/>
      <c r="BX58" s="344"/>
      <c r="BY58" s="344"/>
      <c r="BZ58" s="344"/>
      <c r="CA58" s="344"/>
      <c r="CB58" s="344"/>
      <c r="CC58" s="344"/>
      <c r="CD58" s="344"/>
      <c r="CE58" s="344"/>
      <c r="CF58" s="344"/>
      <c r="CG58" s="344"/>
      <c r="CH58" s="344"/>
      <c r="CI58" s="344"/>
      <c r="CJ58" s="344"/>
      <c r="CK58" s="344"/>
      <c r="CL58" s="344"/>
      <c r="CM58" s="344"/>
      <c r="CN58" s="344"/>
      <c r="CO58" s="344"/>
      <c r="CP58" s="344"/>
      <c r="CQ58" s="344"/>
      <c r="CR58" s="344"/>
      <c r="CS58" s="344"/>
      <c r="CT58" s="344"/>
      <c r="CU58" s="344"/>
      <c r="CV58" s="344"/>
      <c r="CW58" s="344"/>
      <c r="CX58" s="344"/>
      <c r="CY58" s="344"/>
      <c r="DA58" s="344"/>
      <c r="DB58" s="344"/>
      <c r="DC58" s="344"/>
      <c r="DD58" s="344"/>
      <c r="DE58" s="344"/>
      <c r="DF58" s="344"/>
      <c r="DG58" s="344"/>
      <c r="DH58" s="344"/>
      <c r="DI58" s="344"/>
      <c r="DJ58" s="344"/>
      <c r="DK58" s="344"/>
      <c r="DL58" s="344"/>
      <c r="DM58" s="57">
        <v>0</v>
      </c>
      <c r="EE58" s="57"/>
      <c r="EF58" s="57"/>
      <c r="EG58" s="57"/>
      <c r="EH58" s="57"/>
      <c r="EI58" s="57"/>
      <c r="EJ58" s="57"/>
      <c r="EK58" s="57"/>
      <c r="EL58" s="354"/>
      <c r="EM58" s="57"/>
      <c r="EN58" s="57"/>
      <c r="EO58" s="57"/>
      <c r="EP58" s="57"/>
      <c r="EQ58" s="57"/>
      <c r="ER58" s="57"/>
      <c r="ES58" s="57"/>
      <c r="ET58" s="57"/>
      <c r="EU58" s="57"/>
      <c r="EV58" s="57"/>
      <c r="EW58" s="57"/>
      <c r="EX58" s="57"/>
      <c r="EY58" s="57"/>
      <c r="EZ58" s="57"/>
      <c r="FA58" s="57"/>
      <c r="FB58" s="57"/>
      <c r="FC58" s="57"/>
      <c r="FD58" s="57"/>
      <c r="FE58" s="57"/>
      <c r="FF58" s="57"/>
      <c r="FG58" s="57"/>
      <c r="FH58" s="57"/>
      <c r="FI58" s="57"/>
      <c r="FJ58" s="57"/>
      <c r="FK58" s="57">
        <v>0</v>
      </c>
      <c r="FL58" s="57"/>
      <c r="FM58" s="57"/>
      <c r="FN58" s="57"/>
      <c r="FO58" s="57"/>
      <c r="FP58" s="57"/>
      <c r="FQ58" s="57"/>
      <c r="FR58" s="57"/>
      <c r="FS58" s="57">
        <v>0</v>
      </c>
      <c r="FZ58" s="343">
        <v>0</v>
      </c>
      <c r="GS58" s="343">
        <v>0</v>
      </c>
      <c r="GY58" s="343">
        <v>0</v>
      </c>
      <c r="GZ58" s="343">
        <v>0</v>
      </c>
      <c r="HA58" s="343">
        <v>0</v>
      </c>
      <c r="HB58" s="343">
        <v>0</v>
      </c>
      <c r="HC58" s="343">
        <v>0</v>
      </c>
      <c r="HD58" s="343">
        <v>0</v>
      </c>
    </row>
    <row r="59" spans="1:212" ht="12" hidden="1" x14ac:dyDescent="0.25">
      <c r="A59" s="363"/>
      <c r="C59" s="356"/>
      <c r="D59" s="356"/>
      <c r="E59" s="356"/>
      <c r="F59" s="344"/>
      <c r="G59" s="344"/>
      <c r="H59" s="344"/>
      <c r="I59" s="344"/>
      <c r="J59" s="344"/>
      <c r="K59" s="344"/>
      <c r="L59" s="344"/>
      <c r="M59" s="344"/>
      <c r="N59" s="344"/>
      <c r="O59" s="344"/>
      <c r="P59" s="344"/>
      <c r="Q59" s="344"/>
      <c r="R59" s="344"/>
      <c r="S59" s="344"/>
      <c r="T59" s="344"/>
      <c r="U59" s="344"/>
      <c r="V59" s="344"/>
      <c r="W59" s="344"/>
      <c r="X59" s="344"/>
      <c r="Y59" s="344"/>
      <c r="Z59" s="344"/>
      <c r="AA59" s="344"/>
      <c r="AB59" s="344"/>
      <c r="AC59" s="344"/>
      <c r="AD59" s="344"/>
      <c r="AE59" s="344"/>
      <c r="AF59" s="344"/>
      <c r="AG59" s="344"/>
      <c r="AH59" s="344"/>
      <c r="AI59" s="344"/>
      <c r="AJ59" s="344"/>
      <c r="AK59" s="344"/>
      <c r="AL59" s="344"/>
      <c r="AM59" s="344"/>
      <c r="AN59" s="344"/>
      <c r="AO59" s="344"/>
      <c r="AP59" s="344"/>
      <c r="AQ59" s="344"/>
      <c r="AR59" s="344"/>
      <c r="AS59" s="344"/>
      <c r="AT59" s="344"/>
      <c r="AU59" s="344"/>
      <c r="AV59" s="344"/>
      <c r="AW59" s="344"/>
      <c r="AX59" s="344"/>
      <c r="AY59" s="344"/>
      <c r="AZ59" s="344"/>
      <c r="BA59" s="344"/>
      <c r="BB59" s="344"/>
      <c r="BC59" s="344"/>
      <c r="BD59" s="344"/>
      <c r="BE59" s="344"/>
      <c r="BF59" s="344"/>
      <c r="BG59" s="344"/>
      <c r="BH59" s="344"/>
      <c r="BI59" s="344"/>
      <c r="BJ59" s="344"/>
      <c r="BK59" s="344"/>
      <c r="BL59" s="344"/>
      <c r="BM59" s="344"/>
      <c r="BN59" s="344"/>
      <c r="BO59" s="344"/>
      <c r="BP59" s="344"/>
      <c r="BQ59" s="344"/>
      <c r="BR59" s="344"/>
      <c r="BS59" s="344"/>
      <c r="BT59" s="344"/>
      <c r="BU59" s="344"/>
      <c r="BV59" s="344"/>
      <c r="BW59" s="344"/>
      <c r="BX59" s="344"/>
      <c r="BY59" s="344"/>
      <c r="BZ59" s="344"/>
      <c r="CA59" s="344"/>
      <c r="CB59" s="344"/>
      <c r="CC59" s="344"/>
      <c r="CD59" s="344"/>
      <c r="CE59" s="344"/>
      <c r="CF59" s="344"/>
      <c r="CG59" s="344"/>
      <c r="CH59" s="344"/>
      <c r="CI59" s="344"/>
      <c r="CJ59" s="344"/>
      <c r="CK59" s="344"/>
      <c r="CL59" s="344"/>
      <c r="CM59" s="344"/>
      <c r="CN59" s="344"/>
      <c r="CO59" s="344"/>
      <c r="CP59" s="344"/>
      <c r="CQ59" s="344"/>
      <c r="CR59" s="344"/>
      <c r="CS59" s="344"/>
      <c r="CT59" s="344"/>
      <c r="CU59" s="344"/>
      <c r="CV59" s="344"/>
      <c r="CW59" s="344"/>
      <c r="CX59" s="344"/>
      <c r="CY59" s="344"/>
      <c r="DA59" s="344"/>
      <c r="DB59" s="344"/>
      <c r="DC59" s="344"/>
      <c r="DD59" s="344"/>
      <c r="DE59" s="344"/>
      <c r="DF59" s="344"/>
      <c r="DG59" s="344"/>
      <c r="DH59" s="344"/>
      <c r="DI59" s="344"/>
      <c r="DJ59" s="344"/>
      <c r="DK59" s="344"/>
      <c r="DL59" s="344"/>
      <c r="DM59" s="57">
        <v>0</v>
      </c>
      <c r="EE59" s="57"/>
      <c r="EF59" s="57"/>
      <c r="EG59" s="57"/>
      <c r="EH59" s="57"/>
      <c r="EI59" s="57"/>
      <c r="EJ59" s="57"/>
      <c r="EK59" s="57"/>
      <c r="EL59" s="354"/>
      <c r="EM59" s="57"/>
      <c r="EN59" s="57"/>
      <c r="EO59" s="57"/>
      <c r="EP59" s="57"/>
      <c r="EQ59" s="57"/>
      <c r="ER59" s="57"/>
      <c r="ES59" s="57"/>
      <c r="ET59" s="57"/>
      <c r="EU59" s="57"/>
      <c r="EV59" s="57"/>
      <c r="EW59" s="57"/>
      <c r="EX59" s="57"/>
      <c r="EY59" s="57"/>
      <c r="EZ59" s="57"/>
      <c r="FA59" s="57"/>
      <c r="FB59" s="57"/>
      <c r="FC59" s="57"/>
      <c r="FD59" s="57"/>
      <c r="FE59" s="57"/>
      <c r="FF59" s="57"/>
      <c r="FG59" s="57"/>
      <c r="FH59" s="57"/>
      <c r="FI59" s="57"/>
      <c r="FJ59" s="57"/>
      <c r="FK59" s="57">
        <v>0</v>
      </c>
      <c r="FL59" s="57"/>
      <c r="FM59" s="57"/>
      <c r="FN59" s="57"/>
      <c r="FO59" s="57"/>
      <c r="FP59" s="57"/>
      <c r="FQ59" s="57"/>
      <c r="FR59" s="57"/>
      <c r="FS59" s="57">
        <v>0</v>
      </c>
      <c r="FZ59" s="343">
        <v>0</v>
      </c>
      <c r="GS59" s="343">
        <v>0</v>
      </c>
      <c r="GY59" s="343">
        <v>0</v>
      </c>
      <c r="GZ59" s="343">
        <v>0</v>
      </c>
      <c r="HA59" s="343">
        <v>0</v>
      </c>
      <c r="HB59" s="343">
        <v>0</v>
      </c>
      <c r="HC59" s="343">
        <v>0</v>
      </c>
      <c r="HD59" s="343">
        <v>0</v>
      </c>
    </row>
    <row r="60" spans="1:212" ht="12" hidden="1" x14ac:dyDescent="0.25">
      <c r="A60" s="363"/>
      <c r="C60" s="356"/>
      <c r="D60" s="356"/>
      <c r="E60" s="356"/>
      <c r="F60" s="344"/>
      <c r="G60" s="344"/>
      <c r="H60" s="344"/>
      <c r="I60" s="344"/>
      <c r="J60" s="344"/>
      <c r="K60" s="344"/>
      <c r="L60" s="344"/>
      <c r="M60" s="344"/>
      <c r="N60" s="344"/>
      <c r="O60" s="344"/>
      <c r="P60" s="344"/>
      <c r="Q60" s="344"/>
      <c r="R60" s="344"/>
      <c r="S60" s="344"/>
      <c r="T60" s="344"/>
      <c r="U60" s="344"/>
      <c r="V60" s="344"/>
      <c r="W60" s="344"/>
      <c r="X60" s="344"/>
      <c r="Y60" s="344"/>
      <c r="Z60" s="344"/>
      <c r="AA60" s="344"/>
      <c r="AB60" s="344"/>
      <c r="AC60" s="344"/>
      <c r="AD60" s="344"/>
      <c r="AE60" s="344"/>
      <c r="AF60" s="344"/>
      <c r="AG60" s="344"/>
      <c r="AH60" s="344"/>
      <c r="AI60" s="344"/>
      <c r="AJ60" s="344"/>
      <c r="AK60" s="344"/>
      <c r="AL60" s="344"/>
      <c r="AM60" s="344"/>
      <c r="AN60" s="344"/>
      <c r="AO60" s="344"/>
      <c r="AP60" s="344"/>
      <c r="AQ60" s="344"/>
      <c r="AR60" s="344"/>
      <c r="AS60" s="344"/>
      <c r="AT60" s="344"/>
      <c r="AU60" s="344"/>
      <c r="AV60" s="344"/>
      <c r="AW60" s="344"/>
      <c r="AX60" s="344"/>
      <c r="AY60" s="344"/>
      <c r="AZ60" s="344"/>
      <c r="BA60" s="344"/>
      <c r="BB60" s="344"/>
      <c r="BC60" s="344"/>
      <c r="BD60" s="344"/>
      <c r="BE60" s="344"/>
      <c r="BF60" s="344"/>
      <c r="BG60" s="344"/>
      <c r="BH60" s="344"/>
      <c r="BI60" s="344"/>
      <c r="BJ60" s="344"/>
      <c r="BK60" s="344"/>
      <c r="BL60" s="344"/>
      <c r="BM60" s="344"/>
      <c r="BN60" s="344"/>
      <c r="BO60" s="344"/>
      <c r="BP60" s="344"/>
      <c r="BQ60" s="344"/>
      <c r="BR60" s="344"/>
      <c r="BS60" s="344"/>
      <c r="BT60" s="344"/>
      <c r="BU60" s="344"/>
      <c r="BV60" s="344"/>
      <c r="BW60" s="344"/>
      <c r="BX60" s="344"/>
      <c r="BY60" s="344"/>
      <c r="BZ60" s="344"/>
      <c r="CA60" s="344"/>
      <c r="CB60" s="344"/>
      <c r="CC60" s="344"/>
      <c r="CD60" s="344"/>
      <c r="CE60" s="344"/>
      <c r="CF60" s="344"/>
      <c r="CG60" s="344"/>
      <c r="CH60" s="344"/>
      <c r="CI60" s="344"/>
      <c r="CJ60" s="344"/>
      <c r="CK60" s="344"/>
      <c r="CL60" s="344"/>
      <c r="CM60" s="344"/>
      <c r="CN60" s="344"/>
      <c r="CO60" s="344"/>
      <c r="CP60" s="344"/>
      <c r="CQ60" s="344"/>
      <c r="CR60" s="344"/>
      <c r="CS60" s="344"/>
      <c r="CT60" s="344"/>
      <c r="CU60" s="344"/>
      <c r="CV60" s="344"/>
      <c r="CW60" s="344"/>
      <c r="CX60" s="344"/>
      <c r="CY60" s="344"/>
      <c r="DA60" s="344"/>
      <c r="DB60" s="344"/>
      <c r="DC60" s="344"/>
      <c r="DD60" s="344"/>
      <c r="DE60" s="344"/>
      <c r="DF60" s="344"/>
      <c r="DG60" s="344"/>
      <c r="DH60" s="344"/>
      <c r="DI60" s="344"/>
      <c r="DJ60" s="344"/>
      <c r="DK60" s="344"/>
      <c r="DL60" s="344"/>
      <c r="DM60" s="57">
        <v>0</v>
      </c>
      <c r="EE60" s="57"/>
      <c r="EF60" s="57"/>
      <c r="EG60" s="57"/>
      <c r="EH60" s="57"/>
      <c r="EI60" s="57"/>
      <c r="EJ60" s="57"/>
      <c r="EK60" s="57"/>
      <c r="EL60" s="354"/>
      <c r="EM60" s="57"/>
      <c r="EN60" s="57"/>
      <c r="EO60" s="57"/>
      <c r="EP60" s="57"/>
      <c r="EQ60" s="57"/>
      <c r="ER60" s="57"/>
      <c r="ES60" s="57"/>
      <c r="ET60" s="57"/>
      <c r="EU60" s="57"/>
      <c r="EV60" s="57"/>
      <c r="EW60" s="57"/>
      <c r="EX60" s="57"/>
      <c r="EY60" s="57"/>
      <c r="EZ60" s="57"/>
      <c r="FA60" s="57"/>
      <c r="FB60" s="57"/>
      <c r="FC60" s="57"/>
      <c r="FD60" s="57"/>
      <c r="FE60" s="57"/>
      <c r="FF60" s="57"/>
      <c r="FG60" s="57"/>
      <c r="FH60" s="57"/>
      <c r="FI60" s="57"/>
      <c r="FJ60" s="57"/>
      <c r="FK60" s="57">
        <v>0</v>
      </c>
      <c r="FL60" s="57"/>
      <c r="FM60" s="57"/>
      <c r="FN60" s="57"/>
      <c r="FO60" s="57"/>
      <c r="FP60" s="57"/>
      <c r="FQ60" s="57"/>
      <c r="FR60" s="57"/>
      <c r="FS60" s="57">
        <v>0</v>
      </c>
      <c r="FZ60" s="343">
        <v>0</v>
      </c>
      <c r="GS60" s="343">
        <v>0</v>
      </c>
      <c r="GY60" s="343">
        <v>0</v>
      </c>
      <c r="GZ60" s="343">
        <v>0</v>
      </c>
      <c r="HA60" s="343">
        <v>0</v>
      </c>
      <c r="HB60" s="343">
        <v>0</v>
      </c>
      <c r="HC60" s="343">
        <v>0</v>
      </c>
      <c r="HD60" s="343">
        <v>0</v>
      </c>
    </row>
    <row r="61" spans="1:212" ht="12" hidden="1" x14ac:dyDescent="0.25">
      <c r="A61" s="363"/>
      <c r="C61" s="356"/>
      <c r="D61" s="356"/>
      <c r="E61" s="356"/>
      <c r="F61" s="344"/>
      <c r="G61" s="344"/>
      <c r="H61" s="344"/>
      <c r="I61" s="344"/>
      <c r="J61" s="344"/>
      <c r="K61" s="344"/>
      <c r="L61" s="344"/>
      <c r="M61" s="344"/>
      <c r="N61" s="344"/>
      <c r="O61" s="344"/>
      <c r="P61" s="344"/>
      <c r="Q61" s="344"/>
      <c r="R61" s="344"/>
      <c r="S61" s="344"/>
      <c r="T61" s="344"/>
      <c r="U61" s="344"/>
      <c r="V61" s="344"/>
      <c r="W61" s="344"/>
      <c r="X61" s="344"/>
      <c r="Y61" s="344"/>
      <c r="Z61" s="344"/>
      <c r="AA61" s="344"/>
      <c r="AB61" s="344"/>
      <c r="AC61" s="344"/>
      <c r="AD61" s="344"/>
      <c r="AE61" s="344"/>
      <c r="AF61" s="344"/>
      <c r="AG61" s="344"/>
      <c r="AH61" s="344"/>
      <c r="AI61" s="344"/>
      <c r="AJ61" s="344"/>
      <c r="AK61" s="344"/>
      <c r="AL61" s="344"/>
      <c r="AM61" s="344"/>
      <c r="AN61" s="344"/>
      <c r="AO61" s="344"/>
      <c r="AP61" s="344"/>
      <c r="AQ61" s="344"/>
      <c r="AR61" s="344"/>
      <c r="AS61" s="344"/>
      <c r="AT61" s="344"/>
      <c r="AU61" s="344"/>
      <c r="AV61" s="344"/>
      <c r="AW61" s="344"/>
      <c r="AX61" s="344"/>
      <c r="AY61" s="344"/>
      <c r="AZ61" s="344"/>
      <c r="BA61" s="344"/>
      <c r="BB61" s="344"/>
      <c r="BC61" s="344"/>
      <c r="BD61" s="344"/>
      <c r="BE61" s="344"/>
      <c r="BF61" s="344"/>
      <c r="BG61" s="344"/>
      <c r="BH61" s="344"/>
      <c r="BI61" s="344"/>
      <c r="BJ61" s="344"/>
      <c r="BK61" s="344"/>
      <c r="BL61" s="344"/>
      <c r="BM61" s="344"/>
      <c r="BN61" s="344"/>
      <c r="BO61" s="344"/>
      <c r="BP61" s="344"/>
      <c r="BQ61" s="344"/>
      <c r="BR61" s="344"/>
      <c r="BS61" s="344"/>
      <c r="BT61" s="344"/>
      <c r="BU61" s="344"/>
      <c r="BV61" s="344"/>
      <c r="BW61" s="344"/>
      <c r="BX61" s="344"/>
      <c r="BY61" s="344"/>
      <c r="BZ61" s="344"/>
      <c r="CA61" s="344"/>
      <c r="CB61" s="344"/>
      <c r="CC61" s="344"/>
      <c r="CD61" s="344"/>
      <c r="CE61" s="344"/>
      <c r="CF61" s="344"/>
      <c r="CG61" s="344"/>
      <c r="CH61" s="344"/>
      <c r="CI61" s="344"/>
      <c r="CJ61" s="344"/>
      <c r="CK61" s="344"/>
      <c r="CL61" s="344"/>
      <c r="CM61" s="344"/>
      <c r="CN61" s="344"/>
      <c r="CO61" s="344"/>
      <c r="CP61" s="344"/>
      <c r="CQ61" s="344"/>
      <c r="CR61" s="344"/>
      <c r="CS61" s="344"/>
      <c r="CT61" s="344"/>
      <c r="CU61" s="344"/>
      <c r="CV61" s="344"/>
      <c r="CW61" s="344"/>
      <c r="CX61" s="344"/>
      <c r="CY61" s="344"/>
      <c r="DA61" s="344"/>
      <c r="DB61" s="344"/>
      <c r="DC61" s="344"/>
      <c r="DD61" s="344"/>
      <c r="DE61" s="344"/>
      <c r="DF61" s="344"/>
      <c r="DG61" s="344"/>
      <c r="DH61" s="344"/>
      <c r="DI61" s="344"/>
      <c r="DJ61" s="344"/>
      <c r="DK61" s="344"/>
      <c r="DL61" s="344"/>
      <c r="DM61" s="57">
        <v>-7454.715265021362</v>
      </c>
      <c r="EE61" s="57"/>
      <c r="EF61" s="57"/>
      <c r="EG61" s="57"/>
      <c r="EH61" s="57"/>
      <c r="EI61" s="57"/>
      <c r="EJ61" s="57"/>
      <c r="EK61" s="57"/>
      <c r="EL61" s="354"/>
      <c r="EM61" s="57"/>
      <c r="EN61" s="57"/>
      <c r="EO61" s="57"/>
      <c r="EP61" s="57"/>
      <c r="EQ61" s="57"/>
      <c r="ER61" s="57"/>
      <c r="ES61" s="57"/>
      <c r="ET61" s="57"/>
      <c r="EU61" s="57"/>
      <c r="EV61" s="57"/>
      <c r="EW61" s="57"/>
      <c r="EX61" s="57"/>
      <c r="EY61" s="57"/>
      <c r="EZ61" s="57"/>
      <c r="FA61" s="57"/>
      <c r="FB61" s="57"/>
      <c r="FC61" s="57"/>
      <c r="FD61" s="57"/>
      <c r="FE61" s="57"/>
      <c r="FF61" s="57"/>
      <c r="FG61" s="57"/>
      <c r="FH61" s="57"/>
      <c r="FI61" s="57"/>
      <c r="FJ61" s="57"/>
      <c r="FK61" s="57">
        <v>-6651.0620435631754</v>
      </c>
      <c r="FL61" s="57"/>
      <c r="FM61" s="57"/>
      <c r="FN61" s="57"/>
      <c r="FO61" s="57"/>
      <c r="FP61" s="57"/>
      <c r="FQ61" s="57"/>
      <c r="FR61" s="57"/>
      <c r="FS61" s="57">
        <v>-7894.9295790839396</v>
      </c>
      <c r="FZ61" s="343">
        <v>-6215.296075022281</v>
      </c>
      <c r="GS61" s="343">
        <v>-13801.082767923837</v>
      </c>
      <c r="GY61" s="343">
        <v>-17424.029398509498</v>
      </c>
      <c r="GZ61" s="343">
        <v>-13495.052998892432</v>
      </c>
      <c r="HA61" s="343">
        <v>-12867.448569875831</v>
      </c>
      <c r="HB61" s="343">
        <v>-17068.358848219734</v>
      </c>
      <c r="HC61" s="343">
        <v>-15887.026653256024</v>
      </c>
      <c r="HD61" s="343">
        <v>-13896.075446512217</v>
      </c>
    </row>
    <row r="62" spans="1:212" ht="12" hidden="1" x14ac:dyDescent="0.25">
      <c r="A62" s="363"/>
      <c r="B62" s="356"/>
      <c r="C62" s="356"/>
      <c r="D62" s="356"/>
      <c r="E62" s="356"/>
      <c r="F62" s="344"/>
      <c r="G62" s="344"/>
      <c r="H62" s="344"/>
      <c r="I62" s="344"/>
      <c r="J62" s="344"/>
      <c r="K62" s="344"/>
      <c r="L62" s="344"/>
      <c r="M62" s="344"/>
      <c r="N62" s="344"/>
      <c r="O62" s="344"/>
      <c r="P62" s="344"/>
      <c r="Q62" s="344"/>
      <c r="R62" s="344"/>
      <c r="S62" s="344"/>
      <c r="T62" s="344"/>
      <c r="U62" s="344"/>
      <c r="V62" s="344"/>
      <c r="W62" s="344"/>
      <c r="X62" s="344"/>
      <c r="Y62" s="344"/>
      <c r="Z62" s="344"/>
      <c r="AA62" s="344"/>
      <c r="AB62" s="344"/>
      <c r="AC62" s="344"/>
      <c r="AD62" s="344"/>
      <c r="AE62" s="344"/>
      <c r="AF62" s="344"/>
      <c r="AG62" s="344"/>
      <c r="AH62" s="344"/>
      <c r="AI62" s="344"/>
      <c r="AJ62" s="344"/>
      <c r="AK62" s="344"/>
      <c r="AL62" s="344"/>
      <c r="AM62" s="344"/>
      <c r="AN62" s="344"/>
      <c r="AO62" s="344"/>
      <c r="AP62" s="344"/>
      <c r="AQ62" s="344"/>
      <c r="AR62" s="344"/>
      <c r="AS62" s="344"/>
      <c r="AT62" s="344"/>
      <c r="AU62" s="344"/>
      <c r="AV62" s="344"/>
      <c r="AW62" s="344"/>
      <c r="AX62" s="344"/>
      <c r="AY62" s="344"/>
      <c r="AZ62" s="344"/>
      <c r="BA62" s="344"/>
      <c r="BB62" s="344"/>
      <c r="BC62" s="344"/>
      <c r="BD62" s="344"/>
      <c r="BE62" s="344"/>
      <c r="BF62" s="344"/>
      <c r="BG62" s="344"/>
      <c r="BH62" s="344"/>
      <c r="BI62" s="344"/>
      <c r="BJ62" s="344"/>
      <c r="BK62" s="344"/>
      <c r="BL62" s="344"/>
      <c r="BM62" s="344"/>
      <c r="BN62" s="344"/>
      <c r="BO62" s="344"/>
      <c r="BP62" s="344"/>
      <c r="BQ62" s="344"/>
      <c r="BR62" s="344"/>
      <c r="BS62" s="344"/>
      <c r="BT62" s="344"/>
      <c r="BU62" s="344"/>
      <c r="BV62" s="344"/>
      <c r="BW62" s="344"/>
      <c r="BX62" s="344"/>
      <c r="BY62" s="344"/>
      <c r="BZ62" s="344"/>
      <c r="CA62" s="344"/>
      <c r="CB62" s="344"/>
      <c r="CC62" s="344"/>
      <c r="CD62" s="344"/>
      <c r="CE62" s="344"/>
      <c r="CF62" s="344"/>
      <c r="CG62" s="344"/>
      <c r="CH62" s="344"/>
      <c r="CI62" s="344"/>
      <c r="CJ62" s="344"/>
      <c r="CK62" s="344"/>
      <c r="CL62" s="344"/>
      <c r="CM62" s="344"/>
      <c r="CN62" s="344"/>
      <c r="CO62" s="344"/>
      <c r="CP62" s="344"/>
      <c r="CQ62" s="344"/>
      <c r="CR62" s="344"/>
      <c r="CS62" s="344"/>
      <c r="CT62" s="344"/>
      <c r="CU62" s="344"/>
      <c r="CV62" s="344"/>
      <c r="CW62" s="344"/>
      <c r="CX62" s="344"/>
      <c r="CY62" s="344"/>
      <c r="DA62" s="344"/>
      <c r="DB62" s="344"/>
      <c r="DC62" s="344"/>
      <c r="DD62" s="344"/>
      <c r="DE62" s="344"/>
      <c r="DF62" s="344"/>
      <c r="DG62" s="344"/>
      <c r="DH62" s="344"/>
      <c r="DI62" s="344"/>
      <c r="DJ62" s="344"/>
      <c r="DK62" s="344"/>
      <c r="DL62" s="344"/>
      <c r="DM62" s="57">
        <v>-15785.260936771403</v>
      </c>
      <c r="EE62" s="57"/>
      <c r="EF62" s="57"/>
      <c r="EG62" s="57"/>
      <c r="EH62" s="57"/>
      <c r="EI62" s="57"/>
      <c r="EJ62" s="57"/>
      <c r="EK62" s="57"/>
      <c r="EL62" s="354"/>
      <c r="EM62" s="57"/>
      <c r="EN62" s="57"/>
      <c r="EO62" s="57"/>
      <c r="EP62" s="57"/>
      <c r="EQ62" s="57"/>
      <c r="ER62" s="57"/>
      <c r="ES62" s="57"/>
      <c r="ET62" s="57"/>
      <c r="EU62" s="57"/>
      <c r="EV62" s="57"/>
      <c r="EW62" s="57"/>
      <c r="EX62" s="57"/>
      <c r="EY62" s="57"/>
      <c r="EZ62" s="57"/>
      <c r="FA62" s="57"/>
      <c r="FB62" s="57"/>
      <c r="FC62" s="57"/>
      <c r="FD62" s="57"/>
      <c r="FE62" s="57"/>
      <c r="FF62" s="57"/>
      <c r="FG62" s="57"/>
      <c r="FH62" s="57"/>
      <c r="FI62" s="57"/>
      <c r="FJ62" s="57"/>
      <c r="FK62" s="57">
        <v>-33639.331339834403</v>
      </c>
      <c r="FL62" s="57"/>
      <c r="FM62" s="57"/>
      <c r="FN62" s="57"/>
      <c r="FO62" s="57"/>
      <c r="FP62" s="57"/>
      <c r="FQ62" s="57"/>
      <c r="FR62" s="57"/>
      <c r="FS62" s="57">
        <v>-36212.007941026794</v>
      </c>
      <c r="FZ62" s="343">
        <v>-46586.436476548013</v>
      </c>
      <c r="GS62" s="343">
        <v>-67897.048761141108</v>
      </c>
      <c r="GY62" s="343">
        <v>-74052.449999391421</v>
      </c>
      <c r="GZ62" s="343">
        <v>-74277.170966220758</v>
      </c>
      <c r="HA62" s="343">
        <v>-76835.847811160769</v>
      </c>
      <c r="HB62" s="343">
        <v>-78052.605638058725</v>
      </c>
      <c r="HC62" s="343">
        <v>-77958.464794196014</v>
      </c>
      <c r="HD62" s="343">
        <v>-78623.101968665345</v>
      </c>
    </row>
    <row r="63" spans="1:212" ht="12" hidden="1" x14ac:dyDescent="0.25">
      <c r="A63" s="363"/>
      <c r="B63" s="356"/>
      <c r="C63" s="356"/>
      <c r="D63" s="356"/>
      <c r="E63" s="356"/>
      <c r="F63" s="344"/>
      <c r="G63" s="344"/>
      <c r="H63" s="344"/>
      <c r="I63" s="344"/>
      <c r="J63" s="344"/>
      <c r="K63" s="344"/>
      <c r="L63" s="344"/>
      <c r="M63" s="344"/>
      <c r="N63" s="344"/>
      <c r="O63" s="344"/>
      <c r="P63" s="344"/>
      <c r="Q63" s="344"/>
      <c r="R63" s="344"/>
      <c r="S63" s="344"/>
      <c r="T63" s="344"/>
      <c r="U63" s="344"/>
      <c r="V63" s="344"/>
      <c r="W63" s="344"/>
      <c r="X63" s="344"/>
      <c r="Y63" s="344"/>
      <c r="Z63" s="344"/>
      <c r="AA63" s="344"/>
      <c r="AB63" s="344"/>
      <c r="AC63" s="344"/>
      <c r="AD63" s="344"/>
      <c r="AE63" s="344"/>
      <c r="AF63" s="344"/>
      <c r="AG63" s="344"/>
      <c r="AH63" s="344"/>
      <c r="AI63" s="344"/>
      <c r="AJ63" s="344"/>
      <c r="AK63" s="344"/>
      <c r="AL63" s="344"/>
      <c r="AM63" s="344"/>
      <c r="AN63" s="344"/>
      <c r="AO63" s="344"/>
      <c r="AP63" s="344"/>
      <c r="AQ63" s="344"/>
      <c r="AR63" s="344"/>
      <c r="AS63" s="344"/>
      <c r="AT63" s="344"/>
      <c r="AU63" s="344"/>
      <c r="AV63" s="344"/>
      <c r="AW63" s="344"/>
      <c r="AX63" s="344"/>
      <c r="AY63" s="344"/>
      <c r="AZ63" s="344"/>
      <c r="BA63" s="344"/>
      <c r="BB63" s="344"/>
      <c r="BC63" s="344"/>
      <c r="BD63" s="344"/>
      <c r="BE63" s="344"/>
      <c r="BF63" s="344"/>
      <c r="BG63" s="344"/>
      <c r="BH63" s="344"/>
      <c r="BI63" s="344"/>
      <c r="BJ63" s="344"/>
      <c r="BK63" s="344"/>
      <c r="BL63" s="344"/>
      <c r="BM63" s="344"/>
      <c r="BN63" s="344"/>
      <c r="BO63" s="344"/>
      <c r="BP63" s="344"/>
      <c r="BQ63" s="344"/>
      <c r="BR63" s="344"/>
      <c r="BS63" s="344"/>
      <c r="BT63" s="344"/>
      <c r="BU63" s="344"/>
      <c r="BV63" s="344"/>
      <c r="BW63" s="344"/>
      <c r="BX63" s="344"/>
      <c r="BY63" s="344"/>
      <c r="BZ63" s="344"/>
      <c r="CA63" s="344"/>
      <c r="CB63" s="344"/>
      <c r="CC63" s="344"/>
      <c r="CD63" s="344"/>
      <c r="CE63" s="344"/>
      <c r="CF63" s="344"/>
      <c r="CG63" s="344"/>
      <c r="CH63" s="344"/>
      <c r="CI63" s="344"/>
      <c r="CJ63" s="344"/>
      <c r="CK63" s="344"/>
      <c r="CL63" s="344"/>
      <c r="CM63" s="344"/>
      <c r="CN63" s="344"/>
      <c r="CO63" s="344"/>
      <c r="CP63" s="344"/>
      <c r="CQ63" s="344"/>
      <c r="CR63" s="344"/>
      <c r="CS63" s="344"/>
      <c r="CT63" s="344"/>
      <c r="CU63" s="344"/>
      <c r="CV63" s="344"/>
      <c r="CW63" s="344"/>
      <c r="CX63" s="344"/>
      <c r="CY63" s="344"/>
      <c r="DA63" s="344"/>
      <c r="DB63" s="344"/>
      <c r="DC63" s="344"/>
      <c r="DD63" s="344"/>
      <c r="DE63" s="344"/>
      <c r="DF63" s="344"/>
      <c r="DG63" s="344"/>
      <c r="DH63" s="344"/>
      <c r="DI63" s="344"/>
      <c r="DJ63" s="344"/>
      <c r="DK63" s="344"/>
      <c r="DL63" s="344"/>
      <c r="DM63" s="57">
        <v>124.93346399146</v>
      </c>
      <c r="EE63" s="57"/>
      <c r="EF63" s="57"/>
      <c r="EG63" s="57"/>
      <c r="EH63" s="57"/>
      <c r="EI63" s="57"/>
      <c r="EJ63" s="57"/>
      <c r="EK63" s="57"/>
      <c r="EL63" s="354"/>
      <c r="EM63" s="57"/>
      <c r="EN63" s="57"/>
      <c r="EO63" s="57"/>
      <c r="EP63" s="57"/>
      <c r="EQ63" s="57"/>
      <c r="ER63" s="57"/>
      <c r="ES63" s="57"/>
      <c r="ET63" s="57"/>
      <c r="EU63" s="57"/>
      <c r="EV63" s="57"/>
      <c r="EW63" s="57"/>
      <c r="EX63" s="57"/>
      <c r="EY63" s="57"/>
      <c r="EZ63" s="57"/>
      <c r="FA63" s="57"/>
      <c r="FB63" s="57"/>
      <c r="FC63" s="57"/>
      <c r="FD63" s="57"/>
      <c r="FE63" s="57"/>
      <c r="FF63" s="57"/>
      <c r="FG63" s="57"/>
      <c r="FH63" s="57"/>
      <c r="FI63" s="57"/>
      <c r="FJ63" s="57"/>
      <c r="FK63" s="57">
        <v>0</v>
      </c>
      <c r="FL63" s="57"/>
      <c r="FM63" s="57"/>
      <c r="FN63" s="57"/>
      <c r="FO63" s="57"/>
      <c r="FP63" s="57"/>
      <c r="FQ63" s="57"/>
      <c r="FR63" s="57"/>
      <c r="FS63" s="57">
        <v>906.71629743161998</v>
      </c>
      <c r="FZ63" s="343">
        <v>1510.4818446345701</v>
      </c>
      <c r="GS63" s="343">
        <v>1162.8218867970359</v>
      </c>
      <c r="GY63" s="343">
        <v>-8.1714745610952376E-7</v>
      </c>
      <c r="GZ63" s="343">
        <v>8.6372971534729004E-8</v>
      </c>
      <c r="HA63" s="343">
        <v>-1.8681300282478332E-6</v>
      </c>
      <c r="HB63" s="343">
        <v>8.6340391635894777E-7</v>
      </c>
      <c r="HC63" s="343">
        <v>7.2825497388839718E-7</v>
      </c>
      <c r="HD63" s="343">
        <v>7.8300991654396057E-7</v>
      </c>
    </row>
    <row r="64" spans="1:212" ht="12" x14ac:dyDescent="0.25">
      <c r="A64" s="363"/>
      <c r="B64" s="356"/>
      <c r="C64" s="356"/>
      <c r="D64" s="356"/>
      <c r="E64" s="356"/>
      <c r="F64" s="344"/>
      <c r="G64" s="344"/>
      <c r="H64" s="344"/>
      <c r="I64" s="344"/>
      <c r="J64" s="344"/>
      <c r="K64" s="344"/>
      <c r="L64" s="344"/>
      <c r="M64" s="344"/>
      <c r="N64" s="344"/>
      <c r="O64" s="344"/>
      <c r="P64" s="344"/>
      <c r="Q64" s="344"/>
      <c r="R64" s="344"/>
      <c r="S64" s="344"/>
      <c r="T64" s="344"/>
      <c r="U64" s="344"/>
      <c r="V64" s="344"/>
      <c r="W64" s="344"/>
      <c r="X64" s="344"/>
      <c r="Y64" s="344"/>
      <c r="Z64" s="344"/>
      <c r="AA64" s="344"/>
      <c r="AB64" s="344"/>
      <c r="AC64" s="344"/>
      <c r="AD64" s="344"/>
      <c r="AE64" s="344"/>
      <c r="AF64" s="344"/>
      <c r="AG64" s="344"/>
      <c r="AH64" s="344"/>
      <c r="AI64" s="344"/>
      <c r="AJ64" s="344"/>
      <c r="AK64" s="344"/>
      <c r="AL64" s="344"/>
      <c r="AM64" s="344"/>
      <c r="AN64" s="344"/>
      <c r="AO64" s="344"/>
      <c r="AP64" s="344"/>
      <c r="AQ64" s="344"/>
      <c r="AR64" s="344"/>
      <c r="AS64" s="344"/>
      <c r="AT64" s="344"/>
      <c r="AU64" s="344"/>
      <c r="AV64" s="344"/>
      <c r="AW64" s="344"/>
      <c r="AX64" s="344"/>
      <c r="AY64" s="344"/>
      <c r="AZ64" s="344"/>
      <c r="BA64" s="344"/>
      <c r="BB64" s="344"/>
      <c r="BC64" s="344"/>
      <c r="BD64" s="344"/>
      <c r="BE64" s="344"/>
      <c r="BF64" s="344"/>
      <c r="BG64" s="344"/>
      <c r="BH64" s="344"/>
      <c r="BI64" s="344"/>
      <c r="BJ64" s="344"/>
      <c r="BK64" s="344"/>
      <c r="BL64" s="344"/>
      <c r="BM64" s="344"/>
      <c r="BN64" s="344"/>
      <c r="BO64" s="344"/>
      <c r="BP64" s="344"/>
      <c r="BQ64" s="344"/>
      <c r="BR64" s="344"/>
      <c r="BS64" s="344"/>
      <c r="BT64" s="344"/>
      <c r="BU64" s="344"/>
      <c r="BV64" s="344"/>
      <c r="BW64" s="344"/>
      <c r="BX64" s="344"/>
      <c r="BY64" s="344"/>
      <c r="BZ64" s="344"/>
      <c r="CA64" s="344"/>
      <c r="CB64" s="344"/>
      <c r="CC64" s="344"/>
      <c r="CD64" s="344"/>
      <c r="CE64" s="344"/>
      <c r="CF64" s="344"/>
      <c r="CG64" s="344"/>
      <c r="CH64" s="344"/>
      <c r="CI64" s="344"/>
      <c r="CJ64" s="344"/>
      <c r="CK64" s="344"/>
      <c r="CL64" s="344"/>
      <c r="CM64" s="344"/>
      <c r="CN64" s="344"/>
      <c r="CO64" s="344"/>
      <c r="CP64" s="344"/>
      <c r="CQ64" s="344"/>
      <c r="CR64" s="344"/>
      <c r="CS64" s="344"/>
      <c r="CT64" s="344"/>
      <c r="CU64" s="344"/>
      <c r="CV64" s="344"/>
      <c r="CW64" s="344"/>
      <c r="CX64" s="344"/>
      <c r="CY64" s="344"/>
      <c r="DA64" s="344"/>
      <c r="DB64" s="344"/>
      <c r="DC64" s="344"/>
      <c r="DD64" s="344"/>
      <c r="DE64" s="344"/>
      <c r="DF64" s="344"/>
      <c r="DG64" s="344"/>
      <c r="DH64" s="344"/>
      <c r="DI64" s="344"/>
      <c r="DJ64" s="344"/>
      <c r="DK64" s="344"/>
      <c r="DL64" s="344"/>
      <c r="DM64" s="57"/>
      <c r="EE64" s="57"/>
      <c r="EF64" s="57"/>
      <c r="EG64" s="57"/>
      <c r="EH64" s="57"/>
      <c r="EI64" s="57"/>
      <c r="EJ64" s="57"/>
      <c r="EK64" s="57"/>
      <c r="EL64" s="354"/>
      <c r="EM64" s="57"/>
      <c r="EN64" s="57"/>
      <c r="EO64" s="57"/>
      <c r="EP64" s="57"/>
      <c r="EQ64" s="57"/>
      <c r="ER64" s="57"/>
      <c r="ES64" s="57"/>
      <c r="ET64" s="57"/>
      <c r="EU64" s="57"/>
      <c r="EV64" s="57"/>
      <c r="EW64" s="57"/>
      <c r="EX64" s="57"/>
      <c r="EY64" s="57"/>
      <c r="EZ64" s="57"/>
      <c r="FA64" s="57"/>
      <c r="FB64" s="57"/>
      <c r="FC64" s="57"/>
      <c r="FD64" s="57"/>
      <c r="FE64" s="57"/>
      <c r="FF64" s="57"/>
      <c r="FG64" s="57"/>
      <c r="FH64" s="57"/>
      <c r="FI64" s="57"/>
      <c r="FJ64" s="57"/>
      <c r="FK64" s="57"/>
      <c r="FL64" s="57"/>
      <c r="FM64" s="57"/>
      <c r="FN64" s="57"/>
      <c r="FO64" s="57"/>
      <c r="FP64" s="57"/>
      <c r="FQ64" s="57"/>
      <c r="FR64" s="57"/>
      <c r="FS64" s="57"/>
    </row>
    <row r="65" spans="1:212" ht="21.75" customHeight="1" x14ac:dyDescent="0.2">
      <c r="A65" s="360" t="s">
        <v>120</v>
      </c>
      <c r="D65" s="358"/>
      <c r="E65" s="343" t="s">
        <v>77</v>
      </c>
      <c r="F65" s="344">
        <v>-22633.547363919999</v>
      </c>
      <c r="G65" s="344">
        <v>-22444.413612</v>
      </c>
      <c r="H65" s="344">
        <v>-21799.885320000001</v>
      </c>
      <c r="I65" s="344">
        <v>-23683.273852999999</v>
      </c>
      <c r="J65" s="344">
        <v>-28103.256507000002</v>
      </c>
      <c r="K65" s="344">
        <v>-28902.074306999999</v>
      </c>
      <c r="L65" s="344">
        <v>-22603.611728999997</v>
      </c>
      <c r="M65" s="344">
        <v>-21070.204386000001</v>
      </c>
      <c r="N65" s="344">
        <v>-22053.352241000001</v>
      </c>
      <c r="O65" s="344">
        <v>-23764.1709845</v>
      </c>
      <c r="P65" s="344">
        <v>-25754.678938309997</v>
      </c>
      <c r="Q65" s="344">
        <v>-27334.151537550002</v>
      </c>
      <c r="R65" s="344">
        <v>-27972.397907719998</v>
      </c>
      <c r="S65" s="344">
        <v>-28503.023800030001</v>
      </c>
      <c r="T65" s="344">
        <v>-29443.570156130001</v>
      </c>
      <c r="U65" s="344">
        <v>-30289.450952120002</v>
      </c>
      <c r="V65" s="344">
        <v>-33133.701478999996</v>
      </c>
      <c r="W65" s="344">
        <v>-34514.54769508</v>
      </c>
      <c r="X65" s="344">
        <v>-32001.479603599502</v>
      </c>
      <c r="Y65" s="344">
        <v>-28426.70259347219</v>
      </c>
      <c r="Z65" s="344">
        <v>-29799.960509489792</v>
      </c>
      <c r="AA65" s="344">
        <v>-29827.091008257274</v>
      </c>
      <c r="AB65" s="344">
        <v>-29762.740623140893</v>
      </c>
      <c r="AC65" s="344">
        <v>-29274.080497846888</v>
      </c>
      <c r="AD65" s="344">
        <v>-27752.554665983385</v>
      </c>
      <c r="AE65" s="344">
        <v>-29072.7162616198</v>
      </c>
      <c r="AF65" s="344">
        <v>-29236.817879342823</v>
      </c>
      <c r="AG65" s="344">
        <v>-26740.344560497681</v>
      </c>
      <c r="AH65" s="344">
        <v>-27103.20432270737</v>
      </c>
      <c r="AI65" s="344">
        <v>-25886.405917494361</v>
      </c>
      <c r="AJ65" s="344">
        <v>-23940.260148134079</v>
      </c>
      <c r="AK65" s="344">
        <v>-24995.963184537213</v>
      </c>
      <c r="AL65" s="344">
        <v>-25270.425529242268</v>
      </c>
      <c r="AM65" s="344">
        <v>-26197.221246899255</v>
      </c>
      <c r="AN65" s="344">
        <v>-26177.383660313873</v>
      </c>
      <c r="AO65" s="344">
        <v>-28527.314183973198</v>
      </c>
      <c r="AP65" s="344">
        <v>-27487.993930790471</v>
      </c>
      <c r="AQ65" s="344">
        <v>-28042.498124580216</v>
      </c>
      <c r="AR65" s="344">
        <v>-27928.807914619902</v>
      </c>
      <c r="AS65" s="344">
        <v>-28522.394231966366</v>
      </c>
      <c r="AT65" s="344">
        <v>-29391.54631164996</v>
      </c>
      <c r="AU65" s="344">
        <v>-26792.982500555852</v>
      </c>
      <c r="AV65" s="344">
        <v>-24451.406901099333</v>
      </c>
      <c r="AW65" s="344">
        <v>-25964.505921703505</v>
      </c>
      <c r="AX65" s="344">
        <v>-26608.464591917505</v>
      </c>
      <c r="AY65" s="344">
        <v>-25156.905162665764</v>
      </c>
      <c r="AZ65" s="344">
        <v>-25999.447228691319</v>
      </c>
      <c r="BA65" s="344">
        <v>-25642.650945897418</v>
      </c>
      <c r="BB65" s="344">
        <v>-25541.792357598333</v>
      </c>
      <c r="BC65" s="344">
        <v>-25943.330128507423</v>
      </c>
      <c r="BD65" s="344">
        <v>-28074.913092757281</v>
      </c>
      <c r="BE65" s="344">
        <v>-27238.575968537887</v>
      </c>
      <c r="BF65" s="344">
        <v>-28423.722536666151</v>
      </c>
      <c r="BG65" s="344">
        <v>-28126.567728569964</v>
      </c>
      <c r="BH65" s="344">
        <v>-27838.421954990765</v>
      </c>
      <c r="BI65" s="344">
        <v>-27057.901730419548</v>
      </c>
      <c r="BJ65" s="344">
        <v>-27576.117913416041</v>
      </c>
      <c r="BK65" s="344">
        <v>-27133.952155314302</v>
      </c>
      <c r="BL65" s="344">
        <v>-26953.148350815223</v>
      </c>
      <c r="BM65" s="344">
        <v>-27307.693921150163</v>
      </c>
      <c r="BN65" s="344">
        <v>-25990.685087073733</v>
      </c>
      <c r="BO65" s="344">
        <v>-26585.596171247202</v>
      </c>
      <c r="BP65" s="344">
        <v>-27274.412340925392</v>
      </c>
      <c r="BQ65" s="344">
        <v>-27884.339714153761</v>
      </c>
      <c r="BR65" s="344">
        <v>-29680.643465630514</v>
      </c>
      <c r="BS65" s="344">
        <v>-30280.76413826807</v>
      </c>
      <c r="BT65" s="344">
        <v>-29392.329376101174</v>
      </c>
      <c r="BU65" s="344">
        <v>-30401.494622202987</v>
      </c>
      <c r="BV65" s="344">
        <v>-29381.658934890467</v>
      </c>
      <c r="BW65" s="344">
        <v>-30025.586144746718</v>
      </c>
      <c r="BX65" s="344">
        <v>-29358.229098141608</v>
      </c>
      <c r="BY65" s="344">
        <v>-29010.457256978432</v>
      </c>
      <c r="BZ65" s="344">
        <v>-26986.691584573473</v>
      </c>
      <c r="CA65" s="344">
        <v>-26783.257696827466</v>
      </c>
      <c r="CB65" s="344">
        <v>-28064.655792583093</v>
      </c>
      <c r="CC65" s="344">
        <v>-27547.406204392602</v>
      </c>
      <c r="CD65" s="344">
        <v>-27886.826430510424</v>
      </c>
      <c r="CE65" s="344">
        <v>-27366.646912674598</v>
      </c>
      <c r="CF65" s="344">
        <v>-28629.517584778023</v>
      </c>
      <c r="CG65" s="344">
        <v>-27385.802944035058</v>
      </c>
      <c r="CH65" s="344">
        <v>-28123.016761167193</v>
      </c>
      <c r="CI65" s="344">
        <v>-28695.993238889288</v>
      </c>
      <c r="CJ65" s="344">
        <v>-30800.083043653482</v>
      </c>
      <c r="CK65" s="344">
        <v>-27116.237176077782</v>
      </c>
      <c r="CL65" s="344">
        <v>-27825.926507289289</v>
      </c>
      <c r="CM65" s="344">
        <v>-28904.863373838551</v>
      </c>
      <c r="CN65" s="344">
        <v>-29428.08020158076</v>
      </c>
      <c r="CO65" s="344">
        <v>-30346.883741360369</v>
      </c>
      <c r="CP65" s="344">
        <v>-30966.089236292482</v>
      </c>
      <c r="CQ65" s="344">
        <v>-30765.290298162006</v>
      </c>
      <c r="CR65" s="344">
        <v>-30804.175359062501</v>
      </c>
      <c r="CS65" s="344">
        <v>-30629.708386377701</v>
      </c>
      <c r="CT65" s="344">
        <v>-29670.75141341484</v>
      </c>
      <c r="CU65" s="344">
        <v>-31618.704192609326</v>
      </c>
      <c r="CV65" s="344">
        <v>-30535.994706718906</v>
      </c>
      <c r="CW65" s="344">
        <v>-29999.706934127567</v>
      </c>
      <c r="CX65" s="344">
        <v>-30292.864104715394</v>
      </c>
      <c r="CY65" s="344">
        <v>-27376.449768765891</v>
      </c>
      <c r="CZ65" s="54">
        <v>-28743.781269375089</v>
      </c>
      <c r="DA65" s="344">
        <v>-31741.226424883665</v>
      </c>
      <c r="DB65" s="344">
        <v>-33014.13986761358</v>
      </c>
      <c r="DC65" s="344">
        <v>-33272.135986140085</v>
      </c>
      <c r="DD65" s="344">
        <v>-33136.160309410312</v>
      </c>
      <c r="DE65" s="344">
        <v>-33692.60037103654</v>
      </c>
      <c r="DF65" s="344">
        <v>-34252.36927072439</v>
      </c>
      <c r="DG65" s="344">
        <v>-35437.359546510779</v>
      </c>
      <c r="DH65" s="344">
        <v>-34759.676232038306</v>
      </c>
      <c r="DI65" s="344">
        <v>-34269.123571511875</v>
      </c>
      <c r="DJ65" s="344">
        <v>-29923.30573927594</v>
      </c>
      <c r="DK65" s="344">
        <v>-28737.253491929343</v>
      </c>
      <c r="DL65" s="344">
        <v>-27417.185857668359</v>
      </c>
      <c r="DM65" s="57">
        <v>-25962.264818801305</v>
      </c>
      <c r="DN65" s="57">
        <v>-25948.729949844572</v>
      </c>
      <c r="DO65" s="57">
        <v>-25883.985299013799</v>
      </c>
      <c r="DP65" s="57">
        <v>-21276.792025235405</v>
      </c>
      <c r="DQ65" s="57">
        <v>-20787.991116581092</v>
      </c>
      <c r="DR65" s="57">
        <v>-21015.90039222948</v>
      </c>
      <c r="DS65" s="57">
        <v>-21912.822583343983</v>
      </c>
      <c r="DT65" s="57">
        <v>-24324.447111454247</v>
      </c>
      <c r="DU65" s="57">
        <v>-22876.808542474744</v>
      </c>
      <c r="DV65" s="57">
        <v>-22553.430061058254</v>
      </c>
      <c r="DW65" s="57">
        <v>-33842.813444713174</v>
      </c>
      <c r="DX65" s="57">
        <v>-33719.789357729154</v>
      </c>
      <c r="DY65" s="57">
        <v>-33593.249908462109</v>
      </c>
      <c r="DZ65" s="57">
        <v>-34204.068655143041</v>
      </c>
      <c r="EA65" s="57">
        <v>-33432.243840974748</v>
      </c>
      <c r="EB65" s="57">
        <v>-32565.226893441904</v>
      </c>
      <c r="EC65" s="57">
        <v>-33686.714662683917</v>
      </c>
      <c r="ED65" s="57">
        <v>-36206.699228040554</v>
      </c>
      <c r="EE65" s="57">
        <v>-37502.725676154645</v>
      </c>
      <c r="EF65" s="57">
        <v>-37451.516168644092</v>
      </c>
      <c r="EG65" s="57">
        <v>-36361.881307236028</v>
      </c>
      <c r="EH65" s="57">
        <v>-37930.748773863808</v>
      </c>
      <c r="EI65" s="57">
        <v>-37732.208177523789</v>
      </c>
      <c r="EJ65" s="57">
        <v>-39655.03737711857</v>
      </c>
      <c r="EK65" s="57">
        <v>-38883.785713043741</v>
      </c>
      <c r="EL65" s="354">
        <v>-38576.217407636235</v>
      </c>
      <c r="EM65" s="57">
        <v>-40435.210105822349</v>
      </c>
      <c r="EN65" s="57">
        <v>-44053.777911376121</v>
      </c>
      <c r="EO65" s="57">
        <v>-46410.678627817579</v>
      </c>
      <c r="EP65" s="57">
        <v>-44368.486863990081</v>
      </c>
      <c r="EQ65" s="57">
        <v>-47713.992670125306</v>
      </c>
      <c r="ER65" s="57">
        <v>-47635.330851413324</v>
      </c>
      <c r="ES65" s="57">
        <v>-48616.428955636817</v>
      </c>
      <c r="ET65" s="57">
        <v>-49020.766899252063</v>
      </c>
      <c r="EU65" s="57">
        <v>-51188.576900183063</v>
      </c>
      <c r="EV65" s="57">
        <v>-48681.532267515438</v>
      </c>
      <c r="EW65" s="57">
        <v>-51758.918725857751</v>
      </c>
      <c r="EX65" s="57">
        <v>-51367.757734657782</v>
      </c>
      <c r="EY65" s="57">
        <v>-50236.034338507634</v>
      </c>
      <c r="EZ65" s="57">
        <v>-50284.734583260411</v>
      </c>
      <c r="FA65" s="57">
        <v>-52093.280203499664</v>
      </c>
      <c r="FB65" s="57">
        <v>-51074.977852911041</v>
      </c>
      <c r="FC65" s="57">
        <v>-52548.741414893128</v>
      </c>
      <c r="FD65" s="57">
        <v>-53529.687336960924</v>
      </c>
      <c r="FE65" s="57">
        <v>-53500.521547841403</v>
      </c>
      <c r="FF65" s="57">
        <v>-52693.668392837688</v>
      </c>
      <c r="FG65" s="57">
        <v>-53917.595527459685</v>
      </c>
      <c r="FH65" s="57">
        <v>-54232.003361143928</v>
      </c>
      <c r="FI65" s="57">
        <v>-55441.480774256488</v>
      </c>
      <c r="FJ65" s="57">
        <v>-55754.107871672044</v>
      </c>
      <c r="FK65" s="57">
        <v>-55865.85382929058</v>
      </c>
      <c r="FL65" s="57">
        <v>-56078.329074031106</v>
      </c>
      <c r="FM65" s="57">
        <v>-54423.03327769514</v>
      </c>
      <c r="FN65" s="57">
        <v>-55852.710593959346</v>
      </c>
      <c r="FO65" s="57">
        <v>-54846.669994345364</v>
      </c>
      <c r="FP65" s="57">
        <v>-56504.562510251555</v>
      </c>
      <c r="FQ65" s="57">
        <v>-57820.998195221335</v>
      </c>
      <c r="FR65" s="57">
        <v>-58198.833453242129</v>
      </c>
      <c r="FS65" s="57">
        <v>-58556.377499162503</v>
      </c>
      <c r="FT65" s="57">
        <v>-60325.88531553161</v>
      </c>
      <c r="FU65" s="57">
        <v>-61548.939027314249</v>
      </c>
      <c r="FV65" s="57">
        <v>-63246.99419226087</v>
      </c>
      <c r="FW65" s="57">
        <v>-63185.156268566774</v>
      </c>
      <c r="FX65" s="57">
        <v>-62365.090078288027</v>
      </c>
      <c r="FY65" s="57">
        <v>-63536.253944013384</v>
      </c>
      <c r="FZ65" s="57">
        <v>-66954.980067595825</v>
      </c>
      <c r="GA65" s="57">
        <v>-63197.430304423673</v>
      </c>
      <c r="GB65" s="57">
        <v>-66480.077789180898</v>
      </c>
      <c r="GC65" s="57">
        <v>-67333.308765960581</v>
      </c>
      <c r="GD65" s="57">
        <v>-66915.182482301039</v>
      </c>
      <c r="GE65" s="57">
        <v>-66961.071876365604</v>
      </c>
      <c r="GF65" s="57">
        <v>-65432.936819098388</v>
      </c>
      <c r="GG65" s="57">
        <v>-68610.843068089744</v>
      </c>
      <c r="GH65" s="57">
        <v>-70314.442719359504</v>
      </c>
      <c r="GI65" s="57">
        <v>-68037.991570967366</v>
      </c>
      <c r="GJ65" s="57">
        <v>-69899.7594287424</v>
      </c>
      <c r="GK65" s="57">
        <v>-75810.66594192601</v>
      </c>
      <c r="GL65" s="57">
        <v>-85258.748457406997</v>
      </c>
      <c r="GM65" s="57">
        <v>-85778.45801153651</v>
      </c>
      <c r="GN65" s="57">
        <v>-88324.281746493129</v>
      </c>
      <c r="GO65" s="57">
        <v>-85810.197428776024</v>
      </c>
      <c r="GP65" s="57">
        <v>-89339.899626914077</v>
      </c>
      <c r="GQ65" s="57">
        <v>-91085.957017459514</v>
      </c>
      <c r="GR65" s="57">
        <v>-93085.16161304203</v>
      </c>
      <c r="GS65" s="57">
        <v>-94691.474851292805</v>
      </c>
      <c r="GT65" s="57">
        <v>-92496.716679902005</v>
      </c>
      <c r="GU65" s="57">
        <v>-94653.488186958319</v>
      </c>
      <c r="GV65" s="57">
        <v>-98890.661940910111</v>
      </c>
      <c r="GW65" s="57">
        <v>-96690.428086878601</v>
      </c>
      <c r="GX65" s="57">
        <v>-99609.655355239272</v>
      </c>
      <c r="GY65" s="57">
        <v>-105839.99041671347</v>
      </c>
      <c r="GZ65" s="57">
        <v>-101989.29573866144</v>
      </c>
      <c r="HA65" s="57">
        <v>-103879.42597334084</v>
      </c>
      <c r="HB65" s="57">
        <v>-109241.7613233108</v>
      </c>
      <c r="HC65" s="57">
        <v>-107976.01712023064</v>
      </c>
      <c r="HD65" s="57">
        <v>-106664.60036743179</v>
      </c>
    </row>
    <row r="66" spans="1:212" s="350" customFormat="1" ht="30.75" customHeight="1" x14ac:dyDescent="0.3">
      <c r="A66" s="346"/>
      <c r="B66" s="347"/>
      <c r="C66" s="348"/>
      <c r="D66" s="346"/>
      <c r="E66" s="348"/>
      <c r="F66" s="349">
        <v>36342</v>
      </c>
      <c r="G66" s="349">
        <v>36373</v>
      </c>
      <c r="H66" s="349">
        <v>36404</v>
      </c>
      <c r="I66" s="349">
        <v>36434</v>
      </c>
      <c r="J66" s="349">
        <v>36465</v>
      </c>
      <c r="K66" s="349">
        <v>36495</v>
      </c>
      <c r="L66" s="349">
        <v>36526</v>
      </c>
      <c r="M66" s="349">
        <v>36557</v>
      </c>
      <c r="N66" s="349">
        <v>36586</v>
      </c>
      <c r="O66" s="349">
        <v>36617</v>
      </c>
      <c r="P66" s="349">
        <v>36647</v>
      </c>
      <c r="Q66" s="349">
        <v>36678</v>
      </c>
      <c r="R66" s="349">
        <v>36708</v>
      </c>
      <c r="S66" s="349">
        <v>36739</v>
      </c>
      <c r="T66" s="349">
        <v>36770</v>
      </c>
      <c r="U66" s="349">
        <v>36800</v>
      </c>
      <c r="V66" s="349">
        <v>36831</v>
      </c>
      <c r="W66" s="349">
        <v>36861</v>
      </c>
      <c r="X66" s="349">
        <v>36892</v>
      </c>
      <c r="Y66" s="349">
        <v>36923</v>
      </c>
      <c r="Z66" s="349">
        <v>36951</v>
      </c>
      <c r="AA66" s="349">
        <v>36982</v>
      </c>
      <c r="AB66" s="349">
        <v>37012</v>
      </c>
      <c r="AC66" s="349">
        <v>37043</v>
      </c>
      <c r="AD66" s="349">
        <v>37073</v>
      </c>
      <c r="AE66" s="349">
        <v>37104</v>
      </c>
      <c r="AF66" s="349">
        <v>37135</v>
      </c>
      <c r="AG66" s="349">
        <v>37165</v>
      </c>
      <c r="AH66" s="349">
        <v>37196</v>
      </c>
      <c r="AI66" s="349">
        <v>37226</v>
      </c>
      <c r="AJ66" s="349">
        <v>37257</v>
      </c>
      <c r="AK66" s="349">
        <v>37288</v>
      </c>
      <c r="AL66" s="349">
        <v>37316</v>
      </c>
      <c r="AM66" s="349">
        <v>37347</v>
      </c>
      <c r="AN66" s="349">
        <v>37377</v>
      </c>
      <c r="AO66" s="349">
        <v>37408</v>
      </c>
      <c r="AP66" s="349">
        <v>37438</v>
      </c>
      <c r="AQ66" s="349">
        <v>37469</v>
      </c>
      <c r="AR66" s="349">
        <v>37500</v>
      </c>
      <c r="AS66" s="349">
        <v>37530</v>
      </c>
      <c r="AT66" s="349">
        <v>37561</v>
      </c>
      <c r="AU66" s="349">
        <v>37591</v>
      </c>
      <c r="AV66" s="349">
        <v>37622</v>
      </c>
      <c r="AW66" s="349">
        <v>37653</v>
      </c>
      <c r="AX66" s="349">
        <v>37681</v>
      </c>
      <c r="AY66" s="349">
        <v>37712</v>
      </c>
      <c r="AZ66" s="349">
        <v>37742</v>
      </c>
      <c r="BA66" s="349">
        <v>37773</v>
      </c>
      <c r="BB66" s="349">
        <v>37803</v>
      </c>
      <c r="BC66" s="349">
        <v>37834</v>
      </c>
      <c r="BD66" s="349">
        <v>37865</v>
      </c>
      <c r="BE66" s="349">
        <v>37895</v>
      </c>
      <c r="BF66" s="349">
        <v>37926</v>
      </c>
      <c r="BG66" s="349">
        <v>37956</v>
      </c>
      <c r="BH66" s="349">
        <v>37987</v>
      </c>
      <c r="BI66" s="349">
        <v>38018</v>
      </c>
      <c r="BJ66" s="349">
        <v>38047</v>
      </c>
      <c r="BK66" s="349">
        <v>38078</v>
      </c>
      <c r="BL66" s="349">
        <v>38108</v>
      </c>
      <c r="BM66" s="349">
        <v>38139</v>
      </c>
      <c r="BN66" s="349">
        <v>38169</v>
      </c>
      <c r="BO66" s="349">
        <v>38200</v>
      </c>
      <c r="BP66" s="349">
        <v>38231</v>
      </c>
      <c r="BQ66" s="349">
        <v>38261</v>
      </c>
      <c r="BR66" s="349">
        <v>38292</v>
      </c>
      <c r="BS66" s="349">
        <v>38322</v>
      </c>
      <c r="BT66" s="349">
        <v>38353</v>
      </c>
      <c r="BU66" s="349">
        <v>38384</v>
      </c>
      <c r="BV66" s="349">
        <v>38412</v>
      </c>
      <c r="BW66" s="349">
        <v>38443</v>
      </c>
      <c r="BX66" s="349">
        <v>38473</v>
      </c>
      <c r="BY66" s="349">
        <v>38504</v>
      </c>
      <c r="BZ66" s="349">
        <v>38534</v>
      </c>
      <c r="CA66" s="349">
        <v>38565</v>
      </c>
      <c r="CB66" s="349">
        <v>38596</v>
      </c>
      <c r="CC66" s="349">
        <v>38626</v>
      </c>
      <c r="CD66" s="349">
        <v>38657</v>
      </c>
      <c r="CE66" s="349">
        <v>38687</v>
      </c>
      <c r="CF66" s="349">
        <v>38718</v>
      </c>
      <c r="CG66" s="349">
        <v>38749</v>
      </c>
      <c r="CH66" s="349">
        <v>38777</v>
      </c>
      <c r="CI66" s="349">
        <v>38808</v>
      </c>
      <c r="CJ66" s="349">
        <v>38838</v>
      </c>
      <c r="CK66" s="349">
        <v>38869</v>
      </c>
      <c r="CL66" s="349">
        <v>38899</v>
      </c>
      <c r="CM66" s="349">
        <v>38930</v>
      </c>
      <c r="CN66" s="349">
        <v>38961</v>
      </c>
      <c r="CO66" s="349">
        <v>38991</v>
      </c>
      <c r="CP66" s="349">
        <v>39022</v>
      </c>
      <c r="CQ66" s="349">
        <v>39052</v>
      </c>
      <c r="CR66" s="349">
        <v>39083</v>
      </c>
      <c r="CS66" s="349">
        <v>39114</v>
      </c>
      <c r="CT66" s="349">
        <v>39142</v>
      </c>
      <c r="CU66" s="349">
        <v>39173</v>
      </c>
      <c r="CV66" s="349">
        <v>39203</v>
      </c>
      <c r="CW66" s="349">
        <v>39234</v>
      </c>
      <c r="CX66" s="349">
        <v>39264</v>
      </c>
      <c r="CY66" s="349">
        <v>39295</v>
      </c>
      <c r="CZ66" s="349">
        <v>39326</v>
      </c>
      <c r="DA66" s="349">
        <v>39356</v>
      </c>
      <c r="DB66" s="349">
        <v>39387</v>
      </c>
      <c r="DC66" s="349">
        <v>39417</v>
      </c>
      <c r="DD66" s="349">
        <v>39448</v>
      </c>
      <c r="DE66" s="349">
        <v>39479</v>
      </c>
      <c r="DF66" s="349">
        <v>39508</v>
      </c>
      <c r="DG66" s="349">
        <v>39539</v>
      </c>
      <c r="DH66" s="349">
        <v>39569</v>
      </c>
      <c r="DI66" s="349">
        <v>39600</v>
      </c>
      <c r="DJ66" s="349">
        <v>39630</v>
      </c>
      <c r="DK66" s="349">
        <v>39661</v>
      </c>
      <c r="DL66" s="349">
        <v>39692</v>
      </c>
      <c r="DM66" s="349">
        <v>39722</v>
      </c>
      <c r="DN66" s="349">
        <v>39753</v>
      </c>
      <c r="DO66" s="349">
        <v>39783</v>
      </c>
      <c r="DP66" s="349">
        <v>39814</v>
      </c>
      <c r="DQ66" s="349">
        <v>39845</v>
      </c>
      <c r="DR66" s="349">
        <v>39873</v>
      </c>
      <c r="DS66" s="349">
        <v>39904</v>
      </c>
      <c r="DT66" s="349">
        <v>39934</v>
      </c>
      <c r="DU66" s="349">
        <v>39965</v>
      </c>
      <c r="DV66" s="349">
        <v>39995</v>
      </c>
      <c r="DW66" s="349">
        <v>40026</v>
      </c>
      <c r="DX66" s="349">
        <v>40057</v>
      </c>
      <c r="DY66" s="349">
        <v>40087</v>
      </c>
      <c r="DZ66" s="349">
        <v>40118</v>
      </c>
      <c r="EA66" s="349">
        <v>40148</v>
      </c>
      <c r="EB66" s="349">
        <v>40179</v>
      </c>
      <c r="EC66" s="349">
        <v>40210</v>
      </c>
      <c r="ED66" s="349">
        <v>40238</v>
      </c>
      <c r="EE66" s="349">
        <v>40269</v>
      </c>
      <c r="EF66" s="349">
        <v>40299</v>
      </c>
      <c r="EG66" s="349">
        <v>40330</v>
      </c>
      <c r="EH66" s="349">
        <v>40360</v>
      </c>
      <c r="EI66" s="349">
        <v>40391</v>
      </c>
      <c r="EJ66" s="349">
        <v>40422</v>
      </c>
      <c r="EK66" s="349">
        <v>40452</v>
      </c>
      <c r="EL66" s="349">
        <v>40483</v>
      </c>
      <c r="EM66" s="349">
        <v>40513</v>
      </c>
      <c r="EN66" s="349">
        <v>40544</v>
      </c>
      <c r="EO66" s="349">
        <v>40575</v>
      </c>
      <c r="EP66" s="349">
        <v>40603</v>
      </c>
      <c r="EQ66" s="349">
        <v>40634</v>
      </c>
      <c r="ER66" s="349">
        <v>40664</v>
      </c>
      <c r="ES66" s="349">
        <v>40695</v>
      </c>
      <c r="ET66" s="349">
        <v>40725</v>
      </c>
      <c r="EU66" s="349">
        <v>40756</v>
      </c>
      <c r="EV66" s="349">
        <v>40787</v>
      </c>
      <c r="EW66" s="349">
        <v>40817</v>
      </c>
      <c r="EX66" s="349">
        <v>40848</v>
      </c>
      <c r="EY66" s="349">
        <v>40878</v>
      </c>
      <c r="EZ66" s="349">
        <v>40909</v>
      </c>
      <c r="FA66" s="349">
        <v>40940</v>
      </c>
      <c r="FB66" s="349">
        <v>40969</v>
      </c>
      <c r="FC66" s="349">
        <v>41000</v>
      </c>
      <c r="FD66" s="349">
        <v>41030</v>
      </c>
      <c r="FE66" s="349">
        <v>41061</v>
      </c>
      <c r="FF66" s="349">
        <v>41091</v>
      </c>
      <c r="FG66" s="349">
        <v>41122</v>
      </c>
      <c r="FH66" s="349">
        <v>41153</v>
      </c>
      <c r="FI66" s="349">
        <v>41183</v>
      </c>
      <c r="FJ66" s="349">
        <v>41214</v>
      </c>
      <c r="FK66" s="349">
        <v>41244</v>
      </c>
      <c r="FL66" s="349">
        <v>41275</v>
      </c>
      <c r="FM66" s="349">
        <v>41306</v>
      </c>
      <c r="FN66" s="349">
        <v>41334</v>
      </c>
      <c r="FO66" s="349">
        <v>41365</v>
      </c>
      <c r="FP66" s="349">
        <v>41395</v>
      </c>
      <c r="FQ66" s="349">
        <v>41426</v>
      </c>
      <c r="FR66" s="349">
        <v>41456</v>
      </c>
      <c r="FS66" s="349">
        <v>41487</v>
      </c>
      <c r="FT66" s="349">
        <v>41518</v>
      </c>
      <c r="FU66" s="349">
        <v>41548</v>
      </c>
      <c r="FV66" s="349">
        <v>41579</v>
      </c>
      <c r="FW66" s="349">
        <v>41609</v>
      </c>
      <c r="FX66" s="349">
        <v>41640</v>
      </c>
      <c r="FY66" s="349">
        <v>41671</v>
      </c>
      <c r="FZ66" s="349">
        <v>41699</v>
      </c>
      <c r="GA66" s="349">
        <v>41730</v>
      </c>
      <c r="GB66" s="349">
        <v>41760</v>
      </c>
      <c r="GC66" s="349">
        <v>41791</v>
      </c>
      <c r="GD66" s="349">
        <v>41821</v>
      </c>
      <c r="GE66" s="349">
        <v>41852</v>
      </c>
      <c r="GF66" s="349">
        <v>41883</v>
      </c>
      <c r="GG66" s="349">
        <v>41913</v>
      </c>
      <c r="GH66" s="349">
        <v>41944</v>
      </c>
      <c r="GI66" s="349">
        <v>41974</v>
      </c>
      <c r="GJ66" s="349">
        <v>42005</v>
      </c>
      <c r="GK66" s="349">
        <v>42036</v>
      </c>
      <c r="GL66" s="349">
        <v>42064</v>
      </c>
      <c r="GM66" s="349">
        <v>42095</v>
      </c>
      <c r="GN66" s="349">
        <v>42125</v>
      </c>
      <c r="GO66" s="349">
        <v>42156</v>
      </c>
      <c r="GP66" s="349">
        <v>42186</v>
      </c>
      <c r="GQ66" s="349">
        <v>42217</v>
      </c>
      <c r="GR66" s="349">
        <v>42248</v>
      </c>
      <c r="GS66" s="349">
        <v>42278</v>
      </c>
      <c r="GT66" s="349">
        <v>42309</v>
      </c>
      <c r="GU66" s="349">
        <v>42339</v>
      </c>
      <c r="GV66" s="349">
        <v>42370</v>
      </c>
      <c r="GW66" s="349">
        <v>42401</v>
      </c>
      <c r="GX66" s="349">
        <v>42430</v>
      </c>
      <c r="GY66" s="349">
        <v>42461</v>
      </c>
      <c r="GZ66" s="349">
        <v>42491</v>
      </c>
      <c r="HA66" s="349">
        <v>42522</v>
      </c>
      <c r="HB66" s="349">
        <v>42552</v>
      </c>
      <c r="HC66" s="349">
        <v>42583</v>
      </c>
      <c r="HD66" s="349">
        <v>42614</v>
      </c>
    </row>
    <row r="67" spans="1:212" ht="15.6" x14ac:dyDescent="0.3">
      <c r="A67" s="341" t="s">
        <v>172</v>
      </c>
      <c r="C67" s="356"/>
      <c r="D67" s="356"/>
      <c r="E67" s="356"/>
      <c r="F67" s="344"/>
      <c r="G67" s="344"/>
      <c r="H67" s="344"/>
      <c r="I67" s="344"/>
      <c r="J67" s="344"/>
      <c r="K67" s="344"/>
      <c r="L67" s="344"/>
      <c r="M67" s="344"/>
      <c r="N67" s="344"/>
      <c r="O67" s="344"/>
      <c r="P67" s="344"/>
      <c r="Q67" s="344"/>
      <c r="R67" s="344"/>
      <c r="S67" s="344"/>
      <c r="T67" s="344"/>
      <c r="U67" s="344"/>
      <c r="V67" s="344"/>
      <c r="W67" s="344"/>
      <c r="X67" s="344"/>
      <c r="Y67" s="344"/>
      <c r="Z67" s="344"/>
      <c r="AA67" s="344"/>
      <c r="AB67" s="344"/>
      <c r="AC67" s="344"/>
      <c r="AD67" s="344"/>
      <c r="AE67" s="344"/>
      <c r="AF67" s="344"/>
      <c r="AG67" s="344"/>
      <c r="AH67" s="344"/>
      <c r="AI67" s="344"/>
      <c r="AJ67" s="344"/>
      <c r="AK67" s="344"/>
      <c r="AL67" s="344"/>
      <c r="AM67" s="344"/>
      <c r="AN67" s="344"/>
      <c r="AO67" s="344"/>
      <c r="AP67" s="344"/>
      <c r="AQ67" s="344"/>
      <c r="AR67" s="344"/>
      <c r="AS67" s="344"/>
      <c r="AT67" s="344"/>
      <c r="AU67" s="344"/>
      <c r="AV67" s="344"/>
      <c r="AW67" s="344"/>
      <c r="AX67" s="344"/>
      <c r="AY67" s="344"/>
      <c r="AZ67" s="344"/>
      <c r="BA67" s="344"/>
      <c r="BB67" s="344"/>
      <c r="BC67" s="344"/>
      <c r="BD67" s="344"/>
      <c r="BE67" s="344"/>
      <c r="BF67" s="344"/>
      <c r="BG67" s="344"/>
      <c r="BH67" s="344"/>
      <c r="BI67" s="344"/>
      <c r="BJ67" s="357" t="s">
        <v>173</v>
      </c>
      <c r="BK67" s="357" t="s">
        <v>173</v>
      </c>
      <c r="BL67" s="357" t="s">
        <v>173</v>
      </c>
      <c r="BM67" s="357" t="s">
        <v>173</v>
      </c>
      <c r="BN67" s="357" t="s">
        <v>173</v>
      </c>
      <c r="BO67" s="357" t="s">
        <v>173</v>
      </c>
      <c r="BP67" s="357" t="s">
        <v>173</v>
      </c>
      <c r="BQ67" s="357" t="s">
        <v>173</v>
      </c>
      <c r="BR67" s="357" t="s">
        <v>173</v>
      </c>
      <c r="BS67" s="357" t="s">
        <v>173</v>
      </c>
      <c r="BT67" s="357" t="s">
        <v>173</v>
      </c>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44"/>
      <c r="CW67" s="344"/>
      <c r="CX67" s="344"/>
      <c r="CY67" s="344"/>
      <c r="DA67" s="344"/>
      <c r="DB67" s="344"/>
      <c r="DC67" s="344"/>
      <c r="DD67" s="344"/>
      <c r="DE67" s="344"/>
      <c r="DF67" s="344"/>
      <c r="DG67" s="344"/>
      <c r="DH67" s="344"/>
      <c r="DI67" s="344"/>
      <c r="DJ67" s="344"/>
      <c r="DK67" s="344"/>
      <c r="DL67" s="344"/>
      <c r="EE67" s="57"/>
      <c r="EF67" s="57"/>
      <c r="EG67" s="57"/>
      <c r="EH67" s="57"/>
      <c r="EI67" s="57"/>
      <c r="EJ67" s="57"/>
      <c r="EK67" s="57"/>
      <c r="EL67" s="354"/>
      <c r="EM67" s="57"/>
      <c r="EN67" s="57"/>
      <c r="EO67" s="57"/>
      <c r="EP67" s="57"/>
      <c r="EQ67" s="57"/>
      <c r="ER67" s="57"/>
      <c r="ES67" s="57"/>
      <c r="ET67" s="57"/>
      <c r="EU67" s="57"/>
      <c r="EV67" s="57"/>
      <c r="EW67" s="57"/>
      <c r="EX67" s="57"/>
      <c r="EY67" s="57"/>
      <c r="EZ67" s="57"/>
      <c r="FA67" s="57"/>
      <c r="FB67" s="57"/>
      <c r="FC67" s="57"/>
      <c r="FD67" s="57"/>
      <c r="FE67" s="57"/>
      <c r="FF67" s="57"/>
      <c r="FG67" s="57"/>
      <c r="FH67" s="57"/>
      <c r="FI67" s="57"/>
      <c r="FJ67" s="57"/>
      <c r="FK67" s="57"/>
      <c r="FL67" s="57"/>
      <c r="FM67" s="57"/>
      <c r="FN67" s="57"/>
      <c r="FO67" s="57"/>
      <c r="FP67" s="57"/>
      <c r="FQ67" s="57"/>
      <c r="FR67" s="57"/>
      <c r="FS67" s="57"/>
    </row>
    <row r="68" spans="1:212" ht="38.25" customHeight="1" x14ac:dyDescent="0.25">
      <c r="A68" s="359">
        <v>1</v>
      </c>
      <c r="B68" s="360" t="s">
        <v>7</v>
      </c>
      <c r="C68" s="356"/>
      <c r="D68" s="356"/>
      <c r="E68" s="356"/>
      <c r="F68" s="344">
        <v>9067.7170237700011</v>
      </c>
      <c r="G68" s="344">
        <v>5856.9695258899992</v>
      </c>
      <c r="H68" s="344">
        <v>10284.469881000001</v>
      </c>
      <c r="I68" s="344">
        <v>7879.6618710000002</v>
      </c>
      <c r="J68" s="344">
        <v>6600.0883219999996</v>
      </c>
      <c r="K68" s="344">
        <v>6887.4073669999998</v>
      </c>
      <c r="L68" s="344">
        <v>10403.124110999999</v>
      </c>
      <c r="M68" s="344">
        <v>10981.911633</v>
      </c>
      <c r="N68" s="344">
        <v>7906.8050229999999</v>
      </c>
      <c r="O68" s="344">
        <v>7813.24845147</v>
      </c>
      <c r="P68" s="344">
        <v>7766.6976607020006</v>
      </c>
      <c r="Q68" s="344">
        <v>8759.4582190840756</v>
      </c>
      <c r="R68" s="344">
        <v>7465.1340758908491</v>
      </c>
      <c r="S68" s="344">
        <v>7306.4653544158155</v>
      </c>
      <c r="T68" s="344">
        <v>7416.7830856800001</v>
      </c>
      <c r="U68" s="344">
        <v>6803.0000087899998</v>
      </c>
      <c r="V68" s="344">
        <v>7094.7977135900001</v>
      </c>
      <c r="W68" s="344">
        <v>8051.338621432209</v>
      </c>
      <c r="X68" s="344">
        <v>7724.6864493474968</v>
      </c>
      <c r="Y68" s="344">
        <v>7989.3799883134898</v>
      </c>
      <c r="Z68" s="344">
        <v>8176.2316236593597</v>
      </c>
      <c r="AA68" s="344">
        <v>8271.029219217975</v>
      </c>
      <c r="AB68" s="344">
        <v>7642.4710870699446</v>
      </c>
      <c r="AC68" s="344">
        <v>7400.2839101980244</v>
      </c>
      <c r="AD68" s="344">
        <v>8398.8250827930988</v>
      </c>
      <c r="AE68" s="344">
        <v>8168.7361576950043</v>
      </c>
      <c r="AF68" s="344">
        <v>8535.426345213571</v>
      </c>
      <c r="AG68" s="344">
        <v>9051.4514936242449</v>
      </c>
      <c r="AH68" s="344">
        <v>8976.4552299015413</v>
      </c>
      <c r="AI68" s="344">
        <v>9455.0323605153426</v>
      </c>
      <c r="AJ68" s="344">
        <v>10200.657203602355</v>
      </c>
      <c r="AK68" s="344">
        <v>10208.128287512533</v>
      </c>
      <c r="AL68" s="344">
        <v>10915.57657949554</v>
      </c>
      <c r="AM68" s="344">
        <v>11700.251097226737</v>
      </c>
      <c r="AN68" s="344">
        <v>11694.640067524184</v>
      </c>
      <c r="AO68" s="344">
        <v>12497.733833357184</v>
      </c>
      <c r="AP68" s="344">
        <v>13615.223184920258</v>
      </c>
      <c r="AQ68" s="344">
        <v>13454.521762681916</v>
      </c>
      <c r="AR68" s="344">
        <v>13570.174668954087</v>
      </c>
      <c r="AS68" s="344">
        <v>13607.231308538023</v>
      </c>
      <c r="AT68" s="344">
        <v>13924.131041792458</v>
      </c>
      <c r="AU68" s="344">
        <v>14708.74442616251</v>
      </c>
      <c r="AV68" s="344">
        <v>15756.699407866432</v>
      </c>
      <c r="AW68" s="344">
        <v>16020.700037431421</v>
      </c>
      <c r="AX68" s="344">
        <v>16171.140297091086</v>
      </c>
      <c r="AY68" s="344">
        <v>16460.363470726468</v>
      </c>
      <c r="AZ68" s="344">
        <v>17082.267350589034</v>
      </c>
      <c r="BA68" s="344">
        <v>17813.927695292958</v>
      </c>
      <c r="BB68" s="344">
        <v>16947.513029106452</v>
      </c>
      <c r="BC68" s="344">
        <v>16839.500436762875</v>
      </c>
      <c r="BD68" s="344">
        <v>16638.541177039839</v>
      </c>
      <c r="BE68" s="344">
        <v>17026.596284919357</v>
      </c>
      <c r="BF68" s="344">
        <v>17375.47082940628</v>
      </c>
      <c r="BG68" s="344">
        <v>19326.09208662844</v>
      </c>
      <c r="BH68" s="344">
        <v>17600.576606647883</v>
      </c>
      <c r="BI68" s="344">
        <v>17500.978622158225</v>
      </c>
      <c r="BJ68" s="344">
        <v>19096.797314713385</v>
      </c>
      <c r="BK68" s="344">
        <v>19863.33927060218</v>
      </c>
      <c r="BL68" s="344">
        <v>19448.211143115448</v>
      </c>
      <c r="BM68" s="344">
        <v>20279.667942623702</v>
      </c>
      <c r="BN68" s="344">
        <v>21076.768189878701</v>
      </c>
      <c r="BO68" s="344">
        <v>21330.481912985222</v>
      </c>
      <c r="BP68" s="344">
        <v>21682.705766880186</v>
      </c>
      <c r="BQ68" s="344">
        <v>20854.567083993683</v>
      </c>
      <c r="BR68" s="344">
        <v>22021.609253429884</v>
      </c>
      <c r="BS68" s="344">
        <v>21976.471580014382</v>
      </c>
      <c r="BT68" s="344">
        <v>20471.397328579566</v>
      </c>
      <c r="BU68" s="344">
        <v>20190.281977488296</v>
      </c>
      <c r="BV68" s="344">
        <v>21970.924743840082</v>
      </c>
      <c r="BW68" s="344">
        <v>22448.993612721639</v>
      </c>
      <c r="BX68" s="344">
        <v>21173.42632047084</v>
      </c>
      <c r="BY68" s="344">
        <v>20954.247058995268</v>
      </c>
      <c r="BZ68" s="344">
        <v>21425.110938259651</v>
      </c>
      <c r="CA68" s="344">
        <v>20142.607336219244</v>
      </c>
      <c r="CB68" s="344">
        <v>20910.870587535297</v>
      </c>
      <c r="CC68" s="344">
        <v>21033.367463438797</v>
      </c>
      <c r="CD68" s="344">
        <v>20084.890149016941</v>
      </c>
      <c r="CE68" s="344">
        <v>20675.4992672222</v>
      </c>
      <c r="CF68" s="344">
        <v>21503.767349891452</v>
      </c>
      <c r="CG68" s="344">
        <v>20787.996153451539</v>
      </c>
      <c r="CH68" s="344">
        <v>21736.797583730862</v>
      </c>
      <c r="CI68" s="344">
        <v>21182.148195407881</v>
      </c>
      <c r="CJ68" s="344">
        <v>21170.17612591865</v>
      </c>
      <c r="CK68" s="344">
        <v>20680.678689459128</v>
      </c>
      <c r="CL68" s="344">
        <v>19693.223556514662</v>
      </c>
      <c r="CM68" s="344">
        <v>19114.139890317652</v>
      </c>
      <c r="CN68" s="344">
        <v>19321.865611977108</v>
      </c>
      <c r="CO68" s="344">
        <v>19266.289806652101</v>
      </c>
      <c r="CP68" s="344">
        <v>20264.158440263331</v>
      </c>
      <c r="CQ68" s="344">
        <v>20117.378133196609</v>
      </c>
      <c r="CR68" s="344">
        <v>17395.619288040514</v>
      </c>
      <c r="CS68" s="344">
        <v>17644.185735319163</v>
      </c>
      <c r="CT68" s="344">
        <v>19502.414390631657</v>
      </c>
      <c r="CU68" s="344">
        <v>19835.265998830684</v>
      </c>
      <c r="CV68" s="344">
        <v>20145.331328713408</v>
      </c>
      <c r="CW68" s="344">
        <v>20444.737809861759</v>
      </c>
      <c r="CX68" s="344">
        <v>21351.006275470765</v>
      </c>
      <c r="CY68" s="344">
        <v>19162.404202960352</v>
      </c>
      <c r="CZ68" s="54">
        <v>18196.767040760802</v>
      </c>
      <c r="DA68" s="344">
        <v>15616.767389015002</v>
      </c>
      <c r="DB68" s="344">
        <v>14713.460456194774</v>
      </c>
      <c r="DC68" s="344">
        <v>14164.424638821465</v>
      </c>
      <c r="DD68" s="344">
        <v>10464.668665254863</v>
      </c>
      <c r="DE68" s="344">
        <v>9498.4982433941368</v>
      </c>
      <c r="DF68" s="344">
        <v>12810.597953037028</v>
      </c>
      <c r="DG68" s="344">
        <v>11407.044854181371</v>
      </c>
      <c r="DH68" s="344">
        <v>9740.7907910001104</v>
      </c>
      <c r="DI68" s="344">
        <v>9837.6656558972445</v>
      </c>
      <c r="DJ68" s="344">
        <v>8727.5274717910524</v>
      </c>
      <c r="DK68" s="344">
        <v>8228.8935591601003</v>
      </c>
      <c r="DL68" s="344">
        <v>6334.2350734774909</v>
      </c>
      <c r="DM68" s="344">
        <v>5523.3451572417753</v>
      </c>
      <c r="DN68" s="57">
        <v>5211.7512898701589</v>
      </c>
      <c r="DO68" s="57">
        <v>4838.5955017602946</v>
      </c>
      <c r="DP68" s="57">
        <v>3718.9112967476831</v>
      </c>
      <c r="DQ68" s="57">
        <v>4205.2765099022899</v>
      </c>
      <c r="DR68" s="57">
        <v>6893.7060389616872</v>
      </c>
      <c r="DS68" s="57">
        <v>5615.051728577464</v>
      </c>
      <c r="DT68" s="57">
        <v>6720.7542576496271</v>
      </c>
      <c r="DU68" s="57">
        <v>4819.9319080803562</v>
      </c>
      <c r="DV68" s="57">
        <v>6410.2264183028337</v>
      </c>
      <c r="DW68" s="57">
        <v>6813.568559541106</v>
      </c>
      <c r="DX68" s="57">
        <v>6245.837296974616</v>
      </c>
      <c r="DY68" s="57">
        <v>6000.0524345158628</v>
      </c>
      <c r="DZ68" s="57">
        <v>6043.0792498932606</v>
      </c>
      <c r="EA68" s="57">
        <v>5780.4378289037395</v>
      </c>
      <c r="EB68" s="57">
        <v>5471.86816057326</v>
      </c>
      <c r="EC68" s="57">
        <v>5532.1551532478397</v>
      </c>
      <c r="ED68" s="57">
        <v>6628.3234875414564</v>
      </c>
      <c r="EE68" s="57">
        <v>6737.3102353843033</v>
      </c>
      <c r="EF68" s="57">
        <v>5533.3520228306934</v>
      </c>
      <c r="EG68" s="57">
        <v>5444.876013408244</v>
      </c>
      <c r="EH68" s="57">
        <v>5340.7364951804739</v>
      </c>
      <c r="EI68" s="57">
        <v>5902.7507979418733</v>
      </c>
      <c r="EJ68" s="57">
        <v>5829.1002572141297</v>
      </c>
      <c r="EK68" s="57">
        <v>5560.6407317233534</v>
      </c>
      <c r="EL68" s="354">
        <v>4448.7907283840086</v>
      </c>
      <c r="EM68" s="57">
        <v>6129.3997178835143</v>
      </c>
      <c r="EN68" s="57">
        <v>6011.3224179020872</v>
      </c>
      <c r="EO68" s="57">
        <v>6002.1519046411377</v>
      </c>
      <c r="EP68" s="57">
        <v>7455.6574127688818</v>
      </c>
      <c r="EQ68" s="57">
        <v>7198.2758496335473</v>
      </c>
      <c r="ER68" s="57">
        <v>7096.4599075871465</v>
      </c>
      <c r="ES68" s="57">
        <v>7116.961477593034</v>
      </c>
      <c r="ET68" s="57">
        <v>4844.6889812293903</v>
      </c>
      <c r="EU68" s="57">
        <v>5754.2556402639211</v>
      </c>
      <c r="EV68" s="57">
        <v>6515.2660536987423</v>
      </c>
      <c r="EW68" s="57">
        <v>5987.824160806389</v>
      </c>
      <c r="EX68" s="57">
        <v>6769.6512233763324</v>
      </c>
      <c r="EY68" s="57">
        <v>7089.7037669297351</v>
      </c>
      <c r="EZ68" s="57">
        <v>6084.8754188171351</v>
      </c>
      <c r="FA68" s="57">
        <v>6131.9661612931177</v>
      </c>
      <c r="FB68" s="57">
        <v>7269.0626360640672</v>
      </c>
      <c r="FC68" s="57">
        <v>5603.9349390644393</v>
      </c>
      <c r="FD68" s="57">
        <v>5805.2716783547203</v>
      </c>
      <c r="FE68" s="57">
        <v>6241.600418457564</v>
      </c>
      <c r="FF68" s="57">
        <v>5938.2761537881752</v>
      </c>
      <c r="FG68" s="57">
        <v>6343.280360365603</v>
      </c>
      <c r="FH68" s="57">
        <v>6472.2021185616131</v>
      </c>
      <c r="FI68" s="57">
        <v>5926.7945849763673</v>
      </c>
      <c r="FJ68" s="57">
        <v>6275.8690373006611</v>
      </c>
      <c r="FK68" s="57">
        <v>6550.8941878363785</v>
      </c>
      <c r="FL68" s="57">
        <v>5939.1271102879236</v>
      </c>
      <c r="FM68" s="57">
        <v>5369.4396097035842</v>
      </c>
      <c r="FN68" s="57">
        <v>6497.067603566712</v>
      </c>
      <c r="FO68" s="57">
        <v>5896.5166073203372</v>
      </c>
      <c r="FP68" s="57">
        <v>6190.9246337608611</v>
      </c>
      <c r="FQ68" s="57">
        <v>6188.2427969650535</v>
      </c>
      <c r="FR68" s="57">
        <v>6956.3604818432495</v>
      </c>
      <c r="FS68" s="57">
        <v>9453.9298056848602</v>
      </c>
      <c r="FT68" s="57">
        <v>10486.490057708868</v>
      </c>
      <c r="FU68" s="57">
        <v>11467.297465361844</v>
      </c>
      <c r="FV68" s="57">
        <v>11044.045448764013</v>
      </c>
      <c r="FW68" s="57">
        <v>11298.175381399329</v>
      </c>
      <c r="FX68" s="57">
        <v>10909.247600115788</v>
      </c>
      <c r="FY68" s="57">
        <v>10685.038592734152</v>
      </c>
      <c r="FZ68" s="57">
        <v>12463.118849209724</v>
      </c>
      <c r="GA68" s="57">
        <v>10935.770998789169</v>
      </c>
      <c r="GB68" s="57">
        <v>10439.077898828587</v>
      </c>
      <c r="GC68" s="57">
        <v>10299.547393238116</v>
      </c>
      <c r="GD68" s="57">
        <v>8515.9594738143478</v>
      </c>
      <c r="GE68" s="57">
        <v>10862.14520166884</v>
      </c>
      <c r="GF68" s="57">
        <v>10522.030444560583</v>
      </c>
      <c r="GG68" s="57">
        <v>10692.286602658314</v>
      </c>
      <c r="GH68" s="57">
        <v>9980.4565339311357</v>
      </c>
      <c r="GI68" s="57">
        <v>10134.901638083731</v>
      </c>
      <c r="GJ68" s="57">
        <v>9314.2222394213914</v>
      </c>
      <c r="GK68" s="57">
        <v>8838.5141558829837</v>
      </c>
      <c r="GL68" s="57">
        <v>8567.1152602313778</v>
      </c>
      <c r="GM68" s="57">
        <v>9056.3738155402552</v>
      </c>
      <c r="GN68" s="57">
        <v>9006.2979598970487</v>
      </c>
      <c r="GO68" s="57">
        <v>8349.6271194196906</v>
      </c>
      <c r="GP68" s="57">
        <v>8526.2084084769576</v>
      </c>
      <c r="GQ68" s="57">
        <v>8748.0113605687457</v>
      </c>
      <c r="GR68" s="57">
        <v>10057.905671362827</v>
      </c>
      <c r="GS68" s="57">
        <v>10878.817435722696</v>
      </c>
      <c r="GT68" s="57">
        <v>10285.657234177248</v>
      </c>
      <c r="GU68" s="57">
        <v>10782.093887182245</v>
      </c>
      <c r="GV68" s="57">
        <v>10526.5301226056</v>
      </c>
      <c r="GW68" s="57">
        <v>10818.818129672965</v>
      </c>
      <c r="GX68" s="57">
        <v>11106.979781269658</v>
      </c>
      <c r="GY68" s="57">
        <v>12235.993059004317</v>
      </c>
      <c r="GZ68" s="57">
        <v>12409.79315988614</v>
      </c>
      <c r="HA68" s="57">
        <v>12817.481001353541</v>
      </c>
      <c r="HB68" s="57">
        <v>12243.561425257276</v>
      </c>
      <c r="HC68" s="57">
        <v>12034.10653654652</v>
      </c>
      <c r="HD68" s="57">
        <v>11462.167776679005</v>
      </c>
    </row>
    <row r="69" spans="1:212" ht="12" x14ac:dyDescent="0.25">
      <c r="B69" s="356"/>
      <c r="C69" s="361"/>
      <c r="D69" s="356"/>
      <c r="E69" s="356"/>
      <c r="F69" s="344"/>
      <c r="G69" s="344"/>
      <c r="H69" s="344"/>
      <c r="I69" s="344"/>
      <c r="J69" s="344"/>
      <c r="K69" s="344"/>
      <c r="L69" s="344"/>
      <c r="M69" s="344"/>
      <c r="N69" s="344"/>
      <c r="O69" s="344"/>
      <c r="P69" s="344"/>
      <c r="Q69" s="344"/>
      <c r="R69" s="344"/>
      <c r="S69" s="344"/>
      <c r="T69" s="344"/>
      <c r="U69" s="344"/>
      <c r="V69" s="344"/>
      <c r="W69" s="344"/>
      <c r="X69" s="344"/>
      <c r="Y69" s="344"/>
      <c r="Z69" s="344"/>
      <c r="AA69" s="344"/>
      <c r="AB69" s="344"/>
      <c r="AC69" s="344"/>
      <c r="AD69" s="344"/>
      <c r="AE69" s="344"/>
      <c r="AF69" s="344"/>
      <c r="AG69" s="344"/>
      <c r="AH69" s="344"/>
      <c r="AI69" s="344"/>
      <c r="AJ69" s="344"/>
      <c r="AK69" s="344"/>
      <c r="AL69" s="344"/>
      <c r="AM69" s="344"/>
      <c r="AN69" s="344"/>
      <c r="AO69" s="344"/>
      <c r="AP69" s="344"/>
      <c r="AQ69" s="344"/>
      <c r="AR69" s="344"/>
      <c r="AS69" s="344"/>
      <c r="AT69" s="344"/>
      <c r="AU69" s="344"/>
      <c r="AV69" s="344"/>
      <c r="AW69" s="344"/>
      <c r="AX69" s="344"/>
      <c r="AY69" s="344"/>
      <c r="AZ69" s="344"/>
      <c r="BA69" s="344"/>
      <c r="BB69" s="344"/>
      <c r="BC69" s="344"/>
      <c r="BD69" s="344"/>
      <c r="BE69" s="344"/>
      <c r="BF69" s="344"/>
      <c r="BG69" s="344"/>
      <c r="BH69" s="344"/>
      <c r="BI69" s="344"/>
      <c r="BJ69" s="344"/>
      <c r="BK69" s="344"/>
      <c r="BL69" s="344"/>
      <c r="BM69" s="344"/>
      <c r="BN69" s="344"/>
      <c r="BO69" s="344"/>
      <c r="BP69" s="344"/>
      <c r="BQ69" s="344"/>
      <c r="BR69" s="344"/>
      <c r="BS69" s="344"/>
      <c r="BT69" s="344"/>
      <c r="BU69" s="344"/>
      <c r="BV69" s="344"/>
      <c r="BW69" s="344"/>
      <c r="BX69" s="344"/>
      <c r="BY69" s="344"/>
      <c r="BZ69" s="344"/>
      <c r="CA69" s="344"/>
      <c r="CB69" s="344"/>
      <c r="CC69" s="344"/>
      <c r="CD69" s="344"/>
      <c r="CE69" s="344"/>
      <c r="CF69" s="344"/>
      <c r="CG69" s="344"/>
      <c r="CH69" s="344"/>
      <c r="CI69" s="344"/>
      <c r="CJ69" s="344"/>
      <c r="CK69" s="344"/>
      <c r="CL69" s="344"/>
      <c r="CM69" s="344"/>
      <c r="CN69" s="344"/>
      <c r="CO69" s="344"/>
      <c r="CP69" s="344"/>
      <c r="CQ69" s="344"/>
      <c r="CR69" s="344"/>
      <c r="CS69" s="344"/>
      <c r="CT69" s="344"/>
      <c r="CU69" s="344"/>
      <c r="CV69" s="344"/>
      <c r="CW69" s="344"/>
      <c r="CX69" s="344"/>
      <c r="CY69" s="344"/>
      <c r="DA69" s="344"/>
      <c r="DB69" s="344"/>
      <c r="DC69" s="344"/>
      <c r="DD69" s="344"/>
      <c r="DE69" s="344"/>
      <c r="DF69" s="344"/>
      <c r="DG69" s="344"/>
      <c r="DH69" s="344"/>
      <c r="DI69" s="344"/>
      <c r="DJ69" s="344"/>
      <c r="DK69" s="344"/>
      <c r="DL69" s="344"/>
      <c r="EE69" s="57"/>
      <c r="EF69" s="57"/>
      <c r="EG69" s="57"/>
      <c r="EH69" s="57"/>
      <c r="EI69" s="57"/>
      <c r="EJ69" s="57"/>
      <c r="EK69" s="57"/>
      <c r="EL69" s="354"/>
      <c r="EM69" s="57"/>
      <c r="EN69" s="57"/>
      <c r="EO69" s="57"/>
      <c r="EP69" s="57"/>
      <c r="EQ69" s="57"/>
      <c r="ER69" s="57"/>
      <c r="ES69" s="57"/>
      <c r="ET69" s="57"/>
      <c r="EU69" s="57"/>
      <c r="EV69" s="57"/>
      <c r="EW69" s="57"/>
      <c r="EX69" s="57"/>
      <c r="EY69" s="57"/>
      <c r="EZ69" s="57"/>
      <c r="FA69" s="57"/>
      <c r="FB69" s="57"/>
      <c r="FC69" s="57"/>
      <c r="FD69" s="57"/>
      <c r="FE69" s="57"/>
      <c r="FF69" s="57"/>
      <c r="FG69" s="57"/>
      <c r="FH69" s="57"/>
      <c r="FI69" s="57"/>
      <c r="FJ69" s="57"/>
      <c r="FK69" s="57"/>
      <c r="FL69" s="57"/>
      <c r="FM69" s="57"/>
      <c r="FN69" s="57"/>
      <c r="FO69" s="57"/>
      <c r="FP69" s="57"/>
      <c r="FQ69" s="57"/>
      <c r="FR69" s="57"/>
      <c r="FS69" s="57"/>
      <c r="FT69" s="57"/>
      <c r="FU69" s="57"/>
      <c r="FV69" s="57"/>
      <c r="FW69" s="57"/>
      <c r="FX69" s="57"/>
      <c r="FY69" s="57"/>
      <c r="FZ69" s="57"/>
      <c r="GA69" s="57"/>
      <c r="GB69" s="57"/>
      <c r="GC69" s="57"/>
      <c r="GD69" s="57"/>
      <c r="GE69" s="57"/>
      <c r="GF69" s="57"/>
      <c r="GG69" s="57"/>
      <c r="GH69" s="57"/>
      <c r="GI69" s="57"/>
      <c r="GJ69" s="57"/>
      <c r="GK69" s="57"/>
      <c r="GL69" s="57"/>
      <c r="GM69" s="57"/>
      <c r="GN69" s="57"/>
      <c r="GO69" s="57"/>
      <c r="GP69" s="57"/>
      <c r="GQ69" s="57"/>
      <c r="GR69" s="57"/>
      <c r="GS69" s="57"/>
      <c r="GT69" s="57"/>
      <c r="GU69" s="57"/>
      <c r="GV69" s="57"/>
      <c r="GW69" s="57"/>
      <c r="GX69" s="57"/>
      <c r="GY69" s="57"/>
      <c r="GZ69" s="57"/>
      <c r="HA69" s="57"/>
      <c r="HB69" s="57"/>
      <c r="HC69" s="57"/>
      <c r="HD69" s="57"/>
    </row>
    <row r="70" spans="1:212" ht="12" x14ac:dyDescent="0.25">
      <c r="A70" s="356" t="s">
        <v>9</v>
      </c>
      <c r="B70" s="356"/>
      <c r="C70" s="356"/>
      <c r="D70" s="361"/>
      <c r="E70" s="356"/>
      <c r="F70" s="344">
        <v>3696.8646530000001</v>
      </c>
      <c r="G70" s="344">
        <v>3805.6984560000001</v>
      </c>
      <c r="H70" s="344">
        <v>3707.14156</v>
      </c>
      <c r="I70" s="344">
        <v>3629.8106560000001</v>
      </c>
      <c r="J70" s="344">
        <v>3479.0027020000002</v>
      </c>
      <c r="K70" s="344">
        <v>3462.0222100000001</v>
      </c>
      <c r="L70" s="344">
        <v>3364.3417629999999</v>
      </c>
      <c r="M70" s="344">
        <v>3304.47066</v>
      </c>
      <c r="N70" s="344">
        <v>3281.3266060000001</v>
      </c>
      <c r="O70" s="344">
        <v>3103.677498</v>
      </c>
      <c r="P70" s="344">
        <v>3155.3107450000002</v>
      </c>
      <c r="Q70" s="344">
        <v>3274.3774490000001</v>
      </c>
      <c r="R70" s="344">
        <v>3153.7306699999999</v>
      </c>
      <c r="S70" s="344">
        <v>3034.5265239999999</v>
      </c>
      <c r="T70" s="344">
        <v>3027.3626060000001</v>
      </c>
      <c r="U70" s="344">
        <v>2886.3040310000001</v>
      </c>
      <c r="V70" s="344">
        <v>2980.2756089999998</v>
      </c>
      <c r="W70" s="344">
        <v>3238.2747869999998</v>
      </c>
      <c r="X70" s="344">
        <v>3683.5170640000001</v>
      </c>
      <c r="Y70" s="344">
        <v>3623.9307869999998</v>
      </c>
      <c r="Z70" s="344">
        <v>3473.2267700000002</v>
      </c>
      <c r="AA70" s="344">
        <v>3918.3865289999999</v>
      </c>
      <c r="AB70" s="344">
        <v>3819.7160589999999</v>
      </c>
      <c r="AC70" s="344">
        <v>3881.3996830000001</v>
      </c>
      <c r="AD70" s="344">
        <v>4330.7783479999998</v>
      </c>
      <c r="AE70" s="344">
        <v>4526.1855249999999</v>
      </c>
      <c r="AF70" s="344">
        <v>4619.5380340000002</v>
      </c>
      <c r="AG70" s="344">
        <v>4946.8405320000002</v>
      </c>
      <c r="AH70" s="344">
        <v>5319.6606460000003</v>
      </c>
      <c r="AI70" s="344">
        <v>5501.1392788599996</v>
      </c>
      <c r="AJ70" s="344">
        <v>6447.7955690989102</v>
      </c>
      <c r="AK70" s="344">
        <v>5799.0024220099995</v>
      </c>
      <c r="AL70" s="344">
        <v>5915.4064818346742</v>
      </c>
      <c r="AM70" s="344">
        <v>6617.8696551251469</v>
      </c>
      <c r="AN70" s="344">
        <v>6829.5854738402122</v>
      </c>
      <c r="AO70" s="344">
        <v>7250.692777709718</v>
      </c>
      <c r="AP70" s="344">
        <v>7332.6194258341739</v>
      </c>
      <c r="AQ70" s="344">
        <v>7269.3842911185311</v>
      </c>
      <c r="AR70" s="344">
        <v>7365.1522630633963</v>
      </c>
      <c r="AS70" s="344">
        <v>7306.9059905052391</v>
      </c>
      <c r="AT70" s="344">
        <v>7357.096564817205</v>
      </c>
      <c r="AU70" s="344">
        <v>7779.6824377118473</v>
      </c>
      <c r="AV70" s="344">
        <v>9099.7178850621349</v>
      </c>
      <c r="AW70" s="344">
        <v>9801.5198644800039</v>
      </c>
      <c r="AX70" s="344">
        <v>10010.839793262614</v>
      </c>
      <c r="AY70" s="344">
        <v>10148.824212845009</v>
      </c>
      <c r="AZ70" s="344">
        <v>10631.488738776705</v>
      </c>
      <c r="BA70" s="344">
        <v>10437.510121666033</v>
      </c>
      <c r="BB70" s="344">
        <v>10234.597138998568</v>
      </c>
      <c r="BC70" s="344">
        <v>10084.097770410806</v>
      </c>
      <c r="BD70" s="344">
        <v>10695.996825144219</v>
      </c>
      <c r="BE70" s="344">
        <v>10645.105145521498</v>
      </c>
      <c r="BF70" s="344">
        <v>8971.4493202776939</v>
      </c>
      <c r="BG70" s="344">
        <v>9233.6115307375148</v>
      </c>
      <c r="BH70" s="344">
        <v>10320.416435595833</v>
      </c>
      <c r="BI70" s="344">
        <v>10267.673388212688</v>
      </c>
      <c r="BJ70" s="344">
        <v>11331.507947033524</v>
      </c>
      <c r="BK70" s="344">
        <v>11103.786027261873</v>
      </c>
      <c r="BL70" s="344">
        <v>11256.473768377098</v>
      </c>
      <c r="BM70" s="344">
        <v>11259.234910630772</v>
      </c>
      <c r="BN70" s="344">
        <v>11144.303566520868</v>
      </c>
      <c r="BO70" s="344">
        <v>9680.8152340682973</v>
      </c>
      <c r="BP70" s="344">
        <v>9056.957394246223</v>
      </c>
      <c r="BQ70" s="344">
        <v>9139.7605440568459</v>
      </c>
      <c r="BR70" s="344">
        <v>9367.0798016838689</v>
      </c>
      <c r="BS70" s="344">
        <v>9552.6974466904085</v>
      </c>
      <c r="BT70" s="344">
        <v>9857.2135642540743</v>
      </c>
      <c r="BU70" s="344">
        <v>10174.821759514571</v>
      </c>
      <c r="BV70" s="344">
        <v>11237.40723597985</v>
      </c>
      <c r="BW70" s="344">
        <v>12263.098538833479</v>
      </c>
      <c r="BX70" s="344">
        <v>11867.699653257803</v>
      </c>
      <c r="BY70" s="344">
        <v>11696.423105624941</v>
      </c>
      <c r="BZ70" s="344">
        <v>11647.425800351359</v>
      </c>
      <c r="CA70" s="344">
        <v>11793.314817450471</v>
      </c>
      <c r="CB70" s="344">
        <v>11333.58482584983</v>
      </c>
      <c r="CC70" s="344">
        <v>11009.091265150084</v>
      </c>
      <c r="CD70" s="344">
        <v>10458.847547460171</v>
      </c>
      <c r="CE70" s="344">
        <v>9806.0566213536458</v>
      </c>
      <c r="CF70" s="344">
        <v>10173.759788968688</v>
      </c>
      <c r="CG70" s="344">
        <v>9923.4666491585303</v>
      </c>
      <c r="CH70" s="344">
        <v>9116.7735597362862</v>
      </c>
      <c r="CI70" s="344">
        <v>9490.2171533996734</v>
      </c>
      <c r="CJ70" s="344">
        <v>8755.1472116620498</v>
      </c>
      <c r="CK70" s="344">
        <v>8691.2506120276503</v>
      </c>
      <c r="CL70" s="344">
        <v>8245.3689152781899</v>
      </c>
      <c r="CM70" s="344">
        <v>8243.6162463473702</v>
      </c>
      <c r="CN70" s="344">
        <v>8025.2855488979794</v>
      </c>
      <c r="CO70" s="344">
        <v>8447.5035158665396</v>
      </c>
      <c r="CP70" s="344">
        <v>8919.698846904721</v>
      </c>
      <c r="CQ70" s="344">
        <v>8450.6555571299996</v>
      </c>
      <c r="CR70" s="344">
        <v>6360.4507699440401</v>
      </c>
      <c r="CS70" s="344">
        <v>6467.5759295625694</v>
      </c>
      <c r="CT70" s="344">
        <v>8532.3396406899992</v>
      </c>
      <c r="CU70" s="344">
        <v>8607.9824791800002</v>
      </c>
      <c r="CV70" s="344">
        <v>8457.3855025772991</v>
      </c>
      <c r="CW70" s="344">
        <v>8475.5483353800009</v>
      </c>
      <c r="CX70" s="344">
        <v>8601.2490819013201</v>
      </c>
      <c r="CY70" s="344">
        <v>8622.1797196467396</v>
      </c>
      <c r="CZ70" s="54">
        <v>8926.8908196378597</v>
      </c>
      <c r="DA70" s="344">
        <v>8652.9756879685192</v>
      </c>
      <c r="DB70" s="344">
        <v>8755.2060144557709</v>
      </c>
      <c r="DC70" s="344">
        <v>8074.1140502323997</v>
      </c>
      <c r="DD70" s="344">
        <v>7618.7169200976605</v>
      </c>
      <c r="DE70" s="344">
        <v>7446.7999331666197</v>
      </c>
      <c r="DF70" s="344">
        <v>9718.544650291029</v>
      </c>
      <c r="DG70" s="344">
        <v>8889.5305453688288</v>
      </c>
      <c r="DH70" s="344">
        <v>8832.2750239756115</v>
      </c>
      <c r="DI70" s="344">
        <v>8920.4178204264699</v>
      </c>
      <c r="DJ70" s="344">
        <v>8282.9363400246802</v>
      </c>
      <c r="DK70" s="344">
        <v>7952.4296284801294</v>
      </c>
      <c r="DL70" s="344">
        <v>6641.3805657515204</v>
      </c>
      <c r="DM70" s="344">
        <v>5524.7273908451007</v>
      </c>
      <c r="DN70" s="57">
        <v>5233.3591039345401</v>
      </c>
      <c r="DO70" s="57">
        <v>5609.4370964712789</v>
      </c>
      <c r="DP70" s="57">
        <v>4770.8684731593403</v>
      </c>
      <c r="DQ70" s="57">
        <v>4754.9625656482403</v>
      </c>
      <c r="DR70" s="57">
        <v>6987.3135192698928</v>
      </c>
      <c r="DS70" s="57">
        <v>6463.7401165455476</v>
      </c>
      <c r="DT70" s="57">
        <v>6778.2757139891373</v>
      </c>
      <c r="DU70" s="57">
        <v>6748.2692296809801</v>
      </c>
      <c r="DV70" s="57">
        <v>6377.4336049324747</v>
      </c>
      <c r="DW70" s="57">
        <v>6442.1585894821546</v>
      </c>
      <c r="DX70" s="57">
        <v>6534.2003268481903</v>
      </c>
      <c r="DY70" s="57">
        <v>6612.1579259735609</v>
      </c>
      <c r="DZ70" s="57">
        <v>6714.9517073398802</v>
      </c>
      <c r="EA70" s="57">
        <v>6483.6592794894132</v>
      </c>
      <c r="EB70" s="57">
        <v>6357.0533100040739</v>
      </c>
      <c r="EC70" s="57">
        <v>6220.4909719610514</v>
      </c>
      <c r="ED70" s="57">
        <v>7135.9000697123138</v>
      </c>
      <c r="EE70" s="57">
        <v>6685.9148426266775</v>
      </c>
      <c r="EF70" s="57">
        <v>6099.3334378824757</v>
      </c>
      <c r="EG70" s="57">
        <v>5831.5638244765178</v>
      </c>
      <c r="EH70" s="57">
        <v>6039.7704592506161</v>
      </c>
      <c r="EI70" s="57">
        <v>5934.2156874668699</v>
      </c>
      <c r="EJ70" s="57">
        <v>6194.251236019426</v>
      </c>
      <c r="EK70" s="57">
        <v>6289.1057013783357</v>
      </c>
      <c r="EL70" s="354">
        <v>5994.0913708548615</v>
      </c>
      <c r="EM70" s="57">
        <v>6119.9205941098362</v>
      </c>
      <c r="EN70" s="57">
        <v>6692.1307228800388</v>
      </c>
      <c r="EO70" s="57">
        <v>7709.2809948200174</v>
      </c>
      <c r="EP70" s="57">
        <v>7227.8779614806517</v>
      </c>
      <c r="EQ70" s="57">
        <v>7048.40658022769</v>
      </c>
      <c r="ER70" s="57">
        <v>6551.3638034347805</v>
      </c>
      <c r="ES70" s="57">
        <v>6453.714745906469</v>
      </c>
      <c r="ET70" s="57">
        <v>6469.7734901179556</v>
      </c>
      <c r="EU70" s="57">
        <v>6510.673751844196</v>
      </c>
      <c r="EV70" s="57">
        <v>6213.6478915001198</v>
      </c>
      <c r="EW70" s="57">
        <v>6362.8609725067063</v>
      </c>
      <c r="EX70" s="57">
        <v>6228.2208345944491</v>
      </c>
      <c r="EY70" s="57">
        <v>6090.8227409358396</v>
      </c>
      <c r="EZ70" s="57">
        <v>5904.5479288653205</v>
      </c>
      <c r="FA70" s="57">
        <v>7632.5715944999502</v>
      </c>
      <c r="FB70" s="57">
        <v>6762.0028130279197</v>
      </c>
      <c r="FC70" s="57">
        <v>6025.3163876096696</v>
      </c>
      <c r="FD70" s="57">
        <v>5797.57277862917</v>
      </c>
      <c r="FE70" s="57">
        <v>5854.7475086087306</v>
      </c>
      <c r="FF70" s="57">
        <v>5799.1331258333803</v>
      </c>
      <c r="FG70" s="57">
        <v>5880.9428894624807</v>
      </c>
      <c r="FH70" s="57">
        <v>5942.0876416603005</v>
      </c>
      <c r="FI70" s="57">
        <v>5935.4954027209596</v>
      </c>
      <c r="FJ70" s="57">
        <v>5919.2334189050507</v>
      </c>
      <c r="FK70" s="57">
        <v>5928.83922459532</v>
      </c>
      <c r="FL70" s="57">
        <v>5551.3548452875193</v>
      </c>
      <c r="FM70" s="57">
        <v>5423.3397744840895</v>
      </c>
      <c r="FN70" s="57">
        <v>5848.4663562236001</v>
      </c>
      <c r="FO70" s="57">
        <v>5850.9052354088399</v>
      </c>
      <c r="FP70" s="57">
        <v>5755.53974838465</v>
      </c>
      <c r="FQ70" s="57">
        <v>5774.9137959565696</v>
      </c>
      <c r="FR70" s="57">
        <v>6406.9301831044904</v>
      </c>
      <c r="FS70" s="57">
        <v>9571.3137751457507</v>
      </c>
      <c r="FT70" s="57">
        <v>10703.100321254989</v>
      </c>
      <c r="FU70" s="57">
        <v>11402.329652608563</v>
      </c>
      <c r="FV70" s="57">
        <v>10429.662368894969</v>
      </c>
      <c r="FW70" s="57">
        <v>10616.55321491</v>
      </c>
      <c r="FX70" s="57">
        <v>10205.388241372641</v>
      </c>
      <c r="FY70" s="57">
        <v>10208.865287604349</v>
      </c>
      <c r="FZ70" s="57">
        <v>11659.34719227701</v>
      </c>
      <c r="GA70" s="57">
        <v>11325.507846851551</v>
      </c>
      <c r="GB70" s="57">
        <v>10508.57863701419</v>
      </c>
      <c r="GC70" s="57">
        <v>10505.9775973579</v>
      </c>
      <c r="GD70" s="57">
        <v>9278.6390579552299</v>
      </c>
      <c r="GE70" s="57">
        <v>10976.76283470509</v>
      </c>
      <c r="GF70" s="57">
        <v>10141.856926459339</v>
      </c>
      <c r="GG70" s="57">
        <v>10578.253226556521</v>
      </c>
      <c r="GH70" s="57">
        <v>9602.0619302760315</v>
      </c>
      <c r="GI70" s="57">
        <v>9844.6630030635897</v>
      </c>
      <c r="GJ70" s="57">
        <v>9734.6095566159129</v>
      </c>
      <c r="GK70" s="57">
        <v>7975.0942847158549</v>
      </c>
      <c r="GL70" s="57">
        <v>9271.93292592545</v>
      </c>
      <c r="GM70" s="57">
        <v>9958.7350054114449</v>
      </c>
      <c r="GN70" s="57">
        <v>9449.7514872067222</v>
      </c>
      <c r="GO70" s="57">
        <v>8686.8664180389878</v>
      </c>
      <c r="GP70" s="57">
        <v>8724.2355060818663</v>
      </c>
      <c r="GQ70" s="57">
        <v>9131.1526735087409</v>
      </c>
      <c r="GR70" s="57">
        <v>10747.247611076336</v>
      </c>
      <c r="GS70" s="57">
        <v>10460.498826074107</v>
      </c>
      <c r="GT70" s="57">
        <v>9975.2516206430228</v>
      </c>
      <c r="GU70" s="57">
        <v>10286.48725254863</v>
      </c>
      <c r="GV70" s="57">
        <v>9910.4439388199953</v>
      </c>
      <c r="GW70" s="57">
        <v>10020.589640320251</v>
      </c>
      <c r="GX70" s="57">
        <v>10522.979953698721</v>
      </c>
      <c r="GY70" s="57">
        <v>11694.685414771486</v>
      </c>
      <c r="GZ70" s="57">
        <v>11705.731694325979</v>
      </c>
      <c r="HA70" s="57">
        <v>12209.485773437949</v>
      </c>
      <c r="HB70" s="57">
        <v>11631.345829303749</v>
      </c>
      <c r="HC70" s="57">
        <v>11426.772451372563</v>
      </c>
      <c r="HD70" s="57">
        <v>11127.836687962248</v>
      </c>
    </row>
    <row r="71" spans="1:212" ht="12" x14ac:dyDescent="0.25">
      <c r="A71" s="356" t="s">
        <v>10</v>
      </c>
      <c r="F71" s="344">
        <v>3696.8646530000001</v>
      </c>
      <c r="G71" s="344">
        <v>3805.6984560000001</v>
      </c>
      <c r="H71" s="344">
        <v>3707.14156</v>
      </c>
      <c r="I71" s="344">
        <v>3629.8106560000001</v>
      </c>
      <c r="J71" s="344">
        <v>3479.0027020000002</v>
      </c>
      <c r="K71" s="344">
        <v>3462.0222100000001</v>
      </c>
      <c r="L71" s="344">
        <v>3364.3417629999999</v>
      </c>
      <c r="M71" s="344">
        <v>3304.47066</v>
      </c>
      <c r="N71" s="344">
        <v>3281.3266060000001</v>
      </c>
      <c r="O71" s="344">
        <v>3103.677498</v>
      </c>
      <c r="P71" s="344">
        <v>3155.3107450000002</v>
      </c>
      <c r="Q71" s="344">
        <v>3274.3774490000001</v>
      </c>
      <c r="R71" s="344">
        <v>3153.7306699999999</v>
      </c>
      <c r="S71" s="344">
        <v>3034.5265239999999</v>
      </c>
      <c r="T71" s="344">
        <v>3027.3626060000001</v>
      </c>
      <c r="U71" s="344">
        <v>2886.3040310000001</v>
      </c>
      <c r="V71" s="344">
        <v>2980.2756089999998</v>
      </c>
      <c r="W71" s="344">
        <v>3238.2747869999998</v>
      </c>
      <c r="X71" s="344">
        <v>3683.5170640000001</v>
      </c>
      <c r="Y71" s="344">
        <v>3623.9307869999998</v>
      </c>
      <c r="Z71" s="344">
        <v>3473.2267700000002</v>
      </c>
      <c r="AA71" s="344">
        <v>3918.3865289999999</v>
      </c>
      <c r="AB71" s="344">
        <v>3819.7160589999999</v>
      </c>
      <c r="AC71" s="344">
        <v>3881.3996830000001</v>
      </c>
      <c r="AD71" s="344">
        <v>4330.7783479999998</v>
      </c>
      <c r="AE71" s="344">
        <v>4526.1855249999999</v>
      </c>
      <c r="AF71" s="344">
        <v>4619.5380340000002</v>
      </c>
      <c r="AG71" s="344">
        <v>4946.8405320000002</v>
      </c>
      <c r="AH71" s="344">
        <v>5319.6606460000003</v>
      </c>
      <c r="AI71" s="344">
        <v>5501.1392788599996</v>
      </c>
      <c r="AJ71" s="344">
        <v>6447.7955690989102</v>
      </c>
      <c r="AK71" s="344">
        <v>5799.0024220099995</v>
      </c>
      <c r="AL71" s="344">
        <v>5915.4064818346742</v>
      </c>
      <c r="AM71" s="344">
        <v>6617.8696551251469</v>
      </c>
      <c r="AN71" s="344">
        <v>6829.5854738402122</v>
      </c>
      <c r="AO71" s="344">
        <v>7250.692777709718</v>
      </c>
      <c r="AP71" s="344">
        <v>7332.6194258341739</v>
      </c>
      <c r="AQ71" s="344">
        <v>7269.3842911185311</v>
      </c>
      <c r="AR71" s="344">
        <v>7365.1522630633963</v>
      </c>
      <c r="AS71" s="344">
        <v>7306.9059905052391</v>
      </c>
      <c r="AT71" s="344">
        <v>7357.096564817205</v>
      </c>
      <c r="AU71" s="344">
        <v>7779.6824377118473</v>
      </c>
      <c r="AV71" s="344">
        <v>8642.8335560621363</v>
      </c>
      <c r="AW71" s="344">
        <v>9342.4808740264743</v>
      </c>
      <c r="AX71" s="344">
        <v>9543.5969761007909</v>
      </c>
      <c r="AY71" s="344">
        <v>9671.1763366133237</v>
      </c>
      <c r="AZ71" s="344">
        <v>10126.014152810354</v>
      </c>
      <c r="BA71" s="344">
        <v>9943.8157548503823</v>
      </c>
      <c r="BB71" s="344">
        <v>9748.4489268956368</v>
      </c>
      <c r="BC71" s="344">
        <v>9609.2785745181554</v>
      </c>
      <c r="BD71" s="344">
        <v>10191.29539437759</v>
      </c>
      <c r="BE71" s="344">
        <v>10140.166956327812</v>
      </c>
      <c r="BF71" s="344">
        <v>8971.4493202776939</v>
      </c>
      <c r="BG71" s="344">
        <v>9233.6115307375148</v>
      </c>
      <c r="BH71" s="344">
        <v>10320.416435595833</v>
      </c>
      <c r="BI71" s="344">
        <v>10267.673388212688</v>
      </c>
      <c r="BJ71" s="344">
        <v>11331.507947033524</v>
      </c>
      <c r="BK71" s="344">
        <v>10937.428905261873</v>
      </c>
      <c r="BL71" s="344">
        <v>11086.799786377098</v>
      </c>
      <c r="BM71" s="344">
        <v>11089.866778630772</v>
      </c>
      <c r="BN71" s="344">
        <v>10976.428126520868</v>
      </c>
      <c r="BO71" s="344">
        <v>9511.0516140682957</v>
      </c>
      <c r="BP71" s="344">
        <v>8883.2227502462229</v>
      </c>
      <c r="BQ71" s="344">
        <v>9139.7605440568459</v>
      </c>
      <c r="BR71" s="344">
        <v>9367.0798016838689</v>
      </c>
      <c r="BS71" s="344">
        <v>9552.6974466904085</v>
      </c>
      <c r="BT71" s="344">
        <v>9857.2135642540743</v>
      </c>
      <c r="BU71" s="344">
        <v>10174.821759514571</v>
      </c>
      <c r="BV71" s="344">
        <v>11237.40723597985</v>
      </c>
      <c r="BW71" s="344">
        <v>12128.683586502508</v>
      </c>
      <c r="BX71" s="344">
        <v>11645.20480417701</v>
      </c>
      <c r="BY71" s="344">
        <v>11477.824862933689</v>
      </c>
      <c r="BZ71" s="344">
        <v>11427.706116469077</v>
      </c>
      <c r="CA71" s="344">
        <v>11570.548470841093</v>
      </c>
      <c r="CB71" s="344">
        <v>11241.425251592282</v>
      </c>
      <c r="CC71" s="344">
        <v>11009.091265150084</v>
      </c>
      <c r="CD71" s="344">
        <v>10458.143395830171</v>
      </c>
      <c r="CE71" s="344">
        <v>9805.469932963646</v>
      </c>
      <c r="CF71" s="344">
        <v>10172.821296728687</v>
      </c>
      <c r="CG71" s="344">
        <v>9922.7557419985314</v>
      </c>
      <c r="CH71" s="344">
        <v>9115.6900969062863</v>
      </c>
      <c r="CI71" s="344">
        <v>9489.2149658896724</v>
      </c>
      <c r="CJ71" s="344">
        <v>8754.2518616420493</v>
      </c>
      <c r="CK71" s="344">
        <v>8690.7412569376502</v>
      </c>
      <c r="CL71" s="344">
        <v>8245.3689152781899</v>
      </c>
      <c r="CM71" s="344">
        <v>8243.3608780873692</v>
      </c>
      <c r="CN71" s="344">
        <v>8025.1590232479803</v>
      </c>
      <c r="CO71" s="344">
        <v>8447.5035158665396</v>
      </c>
      <c r="CP71" s="344">
        <v>8919.698846904721</v>
      </c>
      <c r="CQ71" s="344">
        <v>8450.6555571299996</v>
      </c>
      <c r="CR71" s="344">
        <v>6360.4507699440401</v>
      </c>
      <c r="CS71" s="344">
        <v>6467.5759295625694</v>
      </c>
      <c r="CT71" s="344">
        <v>8532.3396406899992</v>
      </c>
      <c r="CU71" s="344">
        <v>8607.9824791800002</v>
      </c>
      <c r="CV71" s="344">
        <v>8457.3855025772991</v>
      </c>
      <c r="CW71" s="344">
        <v>8475.5483353800009</v>
      </c>
      <c r="CX71" s="344">
        <v>8601.2490819013201</v>
      </c>
      <c r="CY71" s="344">
        <v>8622.1797196467396</v>
      </c>
      <c r="CZ71" s="54">
        <v>8926.8908196378597</v>
      </c>
      <c r="DA71" s="344">
        <v>8652.9756879685192</v>
      </c>
      <c r="DB71" s="344">
        <v>8755.2060144557709</v>
      </c>
      <c r="DC71" s="344">
        <v>8074.1140502323997</v>
      </c>
      <c r="DD71" s="344">
        <v>7618.7169200976605</v>
      </c>
      <c r="DE71" s="344">
        <v>7446.7999331666197</v>
      </c>
      <c r="DF71" s="344">
        <v>9718.544650291029</v>
      </c>
      <c r="DG71" s="344">
        <v>8889.5305453688288</v>
      </c>
      <c r="DH71" s="344">
        <v>8832.2750239756115</v>
      </c>
      <c r="DI71" s="344">
        <v>8920.4178204264699</v>
      </c>
      <c r="DJ71" s="344">
        <v>8282.9363400246802</v>
      </c>
      <c r="DK71" s="344">
        <v>7952.4296284801294</v>
      </c>
      <c r="DL71" s="344">
        <v>6641.3805657515204</v>
      </c>
      <c r="DM71" s="344">
        <v>5524.7273908451007</v>
      </c>
      <c r="DN71" s="57">
        <v>5233.3591039345401</v>
      </c>
      <c r="DO71" s="57">
        <v>5609.4370964712789</v>
      </c>
      <c r="DP71" s="57">
        <v>4770.8684731593403</v>
      </c>
      <c r="DQ71" s="57">
        <v>4754.9625656482403</v>
      </c>
      <c r="DR71" s="57">
        <v>6987.3135192698928</v>
      </c>
      <c r="DS71" s="57">
        <v>6332.3533514700976</v>
      </c>
      <c r="DT71" s="57">
        <v>6637.7135854692879</v>
      </c>
      <c r="DU71" s="57">
        <v>6604.7584107234788</v>
      </c>
      <c r="DV71" s="57">
        <v>6236.1219269572757</v>
      </c>
      <c r="DW71" s="57">
        <v>6298.7609034821553</v>
      </c>
      <c r="DX71" s="57">
        <v>6388.3430367397896</v>
      </c>
      <c r="DY71" s="57">
        <v>6464.8803445875619</v>
      </c>
      <c r="DZ71" s="57">
        <v>6565.0071185458801</v>
      </c>
      <c r="EA71" s="57">
        <v>6340.3313982939126</v>
      </c>
      <c r="EB71" s="57">
        <v>5432.7542296146739</v>
      </c>
      <c r="EC71" s="57">
        <v>5356.4990077216507</v>
      </c>
      <c r="ED71" s="57">
        <v>7135.9000697123138</v>
      </c>
      <c r="EE71" s="57">
        <v>6685.9148426266775</v>
      </c>
      <c r="EF71" s="57">
        <v>6099.3334378824757</v>
      </c>
      <c r="EG71" s="57">
        <v>5831.5638244765178</v>
      </c>
      <c r="EH71" s="57">
        <v>6039.7704592506161</v>
      </c>
      <c r="EI71" s="57">
        <v>5934.2156874668699</v>
      </c>
      <c r="EJ71" s="57">
        <v>6194.251236019426</v>
      </c>
      <c r="EK71" s="57">
        <v>6289.1057013783357</v>
      </c>
      <c r="EL71" s="354">
        <v>5994.0913708548615</v>
      </c>
      <c r="EM71" s="57">
        <v>6119.9205941098362</v>
      </c>
      <c r="EN71" s="57">
        <v>5467.2068526400399</v>
      </c>
      <c r="EO71" s="57">
        <v>7083.251425400018</v>
      </c>
      <c r="EP71" s="57">
        <v>7227.8779614806517</v>
      </c>
      <c r="EQ71" s="57">
        <v>7048.40658022769</v>
      </c>
      <c r="ER71" s="57">
        <v>6551.3638034347805</v>
      </c>
      <c r="ES71" s="57">
        <v>5947.7504262614702</v>
      </c>
      <c r="ET71" s="57">
        <v>5966.7941946688197</v>
      </c>
      <c r="EU71" s="57">
        <v>6005.2606962063583</v>
      </c>
      <c r="EV71" s="57">
        <v>5742.0307330409205</v>
      </c>
      <c r="EW71" s="57">
        <v>5872.3828451528498</v>
      </c>
      <c r="EX71" s="57">
        <v>5754.5346991574097</v>
      </c>
      <c r="EY71" s="57">
        <v>5635.2586204365607</v>
      </c>
      <c r="EZ71" s="57">
        <v>5447.4283826581495</v>
      </c>
      <c r="FA71" s="57">
        <v>7426.2873123642003</v>
      </c>
      <c r="FB71" s="57">
        <v>6762.0028130279197</v>
      </c>
      <c r="FC71" s="57">
        <v>6025.3163876096696</v>
      </c>
      <c r="FD71" s="57">
        <v>5797.57277862917</v>
      </c>
      <c r="FE71" s="57">
        <v>5854.7475086087306</v>
      </c>
      <c r="FF71" s="57">
        <v>5799.1331258333803</v>
      </c>
      <c r="FG71" s="57">
        <v>5880.9428894624807</v>
      </c>
      <c r="FH71" s="57">
        <v>5942.0876416603005</v>
      </c>
      <c r="FI71" s="57">
        <v>5935.4954027209596</v>
      </c>
      <c r="FJ71" s="57">
        <v>5919.2334189050507</v>
      </c>
      <c r="FK71" s="57">
        <v>5928.83922459532</v>
      </c>
      <c r="FL71" s="57">
        <v>5551.3548452875193</v>
      </c>
      <c r="FM71" s="57">
        <v>5423.3397744840895</v>
      </c>
      <c r="FN71" s="57">
        <v>5848.4663562236001</v>
      </c>
      <c r="FO71" s="57">
        <v>5850.9052354088399</v>
      </c>
      <c r="FP71" s="57">
        <v>5755.53974838465</v>
      </c>
      <c r="FQ71" s="57">
        <v>5774.9137959565696</v>
      </c>
      <c r="FR71" s="57">
        <v>5853.0961706257804</v>
      </c>
      <c r="FS71" s="57">
        <v>6177.3694092303294</v>
      </c>
      <c r="FT71" s="57">
        <v>6513.8167833712405</v>
      </c>
      <c r="FU71" s="57">
        <v>7340.521762968051</v>
      </c>
      <c r="FV71" s="57">
        <v>7385.5503538870898</v>
      </c>
      <c r="FW71" s="57">
        <v>7411.9350490691295</v>
      </c>
      <c r="FX71" s="57">
        <v>7034.3081267194302</v>
      </c>
      <c r="FY71" s="57">
        <v>6463.4295995126495</v>
      </c>
      <c r="FZ71" s="57">
        <v>7721.4613382215502</v>
      </c>
      <c r="GA71" s="57">
        <v>7825.9738913155416</v>
      </c>
      <c r="GB71" s="57">
        <v>8103.4968545208994</v>
      </c>
      <c r="GC71" s="57">
        <v>8136.2389606138604</v>
      </c>
      <c r="GD71" s="57">
        <v>7496.1345596896308</v>
      </c>
      <c r="GE71" s="57">
        <v>7523.1882485731894</v>
      </c>
      <c r="GF71" s="57">
        <v>6843.4736612317893</v>
      </c>
      <c r="GG71" s="57">
        <v>6615.1324953901903</v>
      </c>
      <c r="GH71" s="57">
        <v>6536.6506062112412</v>
      </c>
      <c r="GI71" s="57">
        <v>6636.4184792360957</v>
      </c>
      <c r="GJ71" s="57">
        <v>6206.6571462053553</v>
      </c>
      <c r="GK71" s="57">
        <v>4636.9087831894003</v>
      </c>
      <c r="GL71" s="57">
        <v>6117.4513883354248</v>
      </c>
      <c r="GM71" s="57">
        <v>5798.4974980359166</v>
      </c>
      <c r="GN71" s="57">
        <v>5708.8541331311371</v>
      </c>
      <c r="GO71" s="57">
        <v>5765.424405440418</v>
      </c>
      <c r="GP71" s="57">
        <v>5827.7054570200253</v>
      </c>
      <c r="GQ71" s="57">
        <v>5888.8998655835849</v>
      </c>
      <c r="GR71" s="57">
        <v>6490.8840558852371</v>
      </c>
      <c r="GS71" s="57">
        <v>6671.9553327086278</v>
      </c>
      <c r="GT71" s="57">
        <v>6492.7879878945014</v>
      </c>
      <c r="GU71" s="57">
        <v>6620.7455245830333</v>
      </c>
      <c r="GV71" s="57">
        <v>7179.8670508432642</v>
      </c>
      <c r="GW71" s="57">
        <v>6702.541015332904</v>
      </c>
      <c r="GX71" s="57">
        <v>7530.6415116829503</v>
      </c>
      <c r="GY71" s="57">
        <v>8400.4423130158939</v>
      </c>
      <c r="GZ71" s="57">
        <v>8606.4477404700647</v>
      </c>
      <c r="HA71" s="57">
        <v>8717.2498459212984</v>
      </c>
      <c r="HB71" s="57">
        <v>8378.9184611703131</v>
      </c>
      <c r="HC71" s="57">
        <v>8439.3995974810314</v>
      </c>
      <c r="HD71" s="57">
        <v>7999.7019353128735</v>
      </c>
    </row>
    <row r="72" spans="1:212" ht="12" x14ac:dyDescent="0.25">
      <c r="A72" s="362" t="s">
        <v>11</v>
      </c>
      <c r="B72" s="363" t="s">
        <v>12</v>
      </c>
      <c r="C72" s="356"/>
      <c r="D72" s="356"/>
      <c r="E72" s="356"/>
      <c r="F72" s="344">
        <v>3696.8646530000001</v>
      </c>
      <c r="G72" s="344">
        <v>3805.6984560000001</v>
      </c>
      <c r="H72" s="344">
        <v>3707.14156</v>
      </c>
      <c r="I72" s="344">
        <v>3629.8106560000001</v>
      </c>
      <c r="J72" s="344">
        <v>3479.0027020000002</v>
      </c>
      <c r="K72" s="344">
        <v>3462.0222100000001</v>
      </c>
      <c r="L72" s="344">
        <v>3364.3417629999999</v>
      </c>
      <c r="M72" s="344">
        <v>3304.47066</v>
      </c>
      <c r="N72" s="344">
        <v>3281.3266060000001</v>
      </c>
      <c r="O72" s="344">
        <v>3103.677498</v>
      </c>
      <c r="P72" s="344">
        <v>3155.3107450000002</v>
      </c>
      <c r="Q72" s="344">
        <v>3274.3774490000001</v>
      </c>
      <c r="R72" s="344">
        <v>3153.7306699999999</v>
      </c>
      <c r="S72" s="344">
        <v>3034.5265239999999</v>
      </c>
      <c r="T72" s="344">
        <v>3027.3626060000001</v>
      </c>
      <c r="U72" s="344">
        <v>2886.3040310000001</v>
      </c>
      <c r="V72" s="344">
        <v>2980.2756089999998</v>
      </c>
      <c r="W72" s="344">
        <v>3238.2747869999998</v>
      </c>
      <c r="X72" s="344">
        <v>3683.5170640000001</v>
      </c>
      <c r="Y72" s="344">
        <v>3623.9307869999998</v>
      </c>
      <c r="Z72" s="344">
        <v>3473.2267700000002</v>
      </c>
      <c r="AA72" s="344">
        <v>3918.3865289999999</v>
      </c>
      <c r="AB72" s="344">
        <v>3819.7160589999999</v>
      </c>
      <c r="AC72" s="344">
        <v>3794.7111359999999</v>
      </c>
      <c r="AD72" s="344">
        <v>4240.5806759999996</v>
      </c>
      <c r="AE72" s="344">
        <v>4431.6591520000002</v>
      </c>
      <c r="AF72" s="344">
        <v>4504.9873340000004</v>
      </c>
      <c r="AG72" s="344">
        <v>4832.4673130000001</v>
      </c>
      <c r="AH72" s="344">
        <v>5158.214473</v>
      </c>
      <c r="AI72" s="344">
        <v>5297.3998678600001</v>
      </c>
      <c r="AJ72" s="344">
        <v>6097.70665570448</v>
      </c>
      <c r="AK72" s="344">
        <v>5452.0409474095495</v>
      </c>
      <c r="AL72" s="344">
        <v>5372.4221807428503</v>
      </c>
      <c r="AM72" s="344">
        <v>6051.5385535839787</v>
      </c>
      <c r="AN72" s="344">
        <v>6241.6965727466159</v>
      </c>
      <c r="AO72" s="344">
        <v>6593.3071021736541</v>
      </c>
      <c r="AP72" s="344">
        <v>6673.5944834457569</v>
      </c>
      <c r="AQ72" s="344">
        <v>6605.178927091858</v>
      </c>
      <c r="AR72" s="344">
        <v>6689.2236944184469</v>
      </c>
      <c r="AS72" s="344">
        <v>6629.0023141573211</v>
      </c>
      <c r="AT72" s="344">
        <v>6645.39715356135</v>
      </c>
      <c r="AU72" s="344">
        <v>7027.119580329937</v>
      </c>
      <c r="AV72" s="344">
        <v>7858.0116426999321</v>
      </c>
      <c r="AW72" s="344">
        <v>8487.9229693769739</v>
      </c>
      <c r="AX72" s="344">
        <v>8680.199906790398</v>
      </c>
      <c r="AY72" s="344">
        <v>8789.0137836496651</v>
      </c>
      <c r="AZ72" s="344">
        <v>9226.6239061747729</v>
      </c>
      <c r="BA72" s="344">
        <v>9063.0704396144447</v>
      </c>
      <c r="BB72" s="344">
        <v>8884.424903996638</v>
      </c>
      <c r="BC72" s="344">
        <v>8763.298359456141</v>
      </c>
      <c r="BD72" s="344">
        <v>9293.4143659280799</v>
      </c>
      <c r="BE72" s="344">
        <v>9267.2247264608486</v>
      </c>
      <c r="BF72" s="344">
        <v>8081.6203833239606</v>
      </c>
      <c r="BG72" s="344">
        <v>8691.2487647409216</v>
      </c>
      <c r="BH72" s="344">
        <v>9828.5514129556886</v>
      </c>
      <c r="BI72" s="344">
        <v>9785.5742161351427</v>
      </c>
      <c r="BJ72" s="344">
        <v>10849.768275119201</v>
      </c>
      <c r="BK72" s="344">
        <v>10469.972791332681</v>
      </c>
      <c r="BL72" s="344">
        <v>10612.42782614814</v>
      </c>
      <c r="BM72" s="344">
        <v>10616.010221905661</v>
      </c>
      <c r="BN72" s="344">
        <v>10506.90665746886</v>
      </c>
      <c r="BO72" s="344">
        <v>9035.9468870591991</v>
      </c>
      <c r="BP72" s="344">
        <v>8400.5471125384356</v>
      </c>
      <c r="BQ72" s="344">
        <v>8644.2341742639474</v>
      </c>
      <c r="BR72" s="344">
        <v>8851.0144272314665</v>
      </c>
      <c r="BS72" s="344">
        <v>9025.7824409078094</v>
      </c>
      <c r="BT72" s="344">
        <v>9012.8147505926099</v>
      </c>
      <c r="BU72" s="344">
        <v>9479.7278045552303</v>
      </c>
      <c r="BV72" s="344">
        <v>10219.680553855302</v>
      </c>
      <c r="BW72" s="344">
        <v>11043.313322981699</v>
      </c>
      <c r="BX72" s="344">
        <v>11185.974523467301</v>
      </c>
      <c r="BY72" s="344">
        <v>11025.5078505909</v>
      </c>
      <c r="BZ72" s="344">
        <v>11331.5429555745</v>
      </c>
      <c r="CA72" s="344">
        <v>11473.9829402122</v>
      </c>
      <c r="CB72" s="344">
        <v>11146.9790091103</v>
      </c>
      <c r="CC72" s="344">
        <v>10916.684603805599</v>
      </c>
      <c r="CD72" s="344">
        <v>10367.943546487901</v>
      </c>
      <c r="CE72" s="344">
        <v>9714.8656925347186</v>
      </c>
      <c r="CF72" s="344">
        <v>10080.862128496901</v>
      </c>
      <c r="CG72" s="344">
        <v>9831.3339755657107</v>
      </c>
      <c r="CH72" s="344">
        <v>9025.2985013709495</v>
      </c>
      <c r="CI72" s="344">
        <v>9395.5084934333008</v>
      </c>
      <c r="CJ72" s="344">
        <v>8754.2518616420493</v>
      </c>
      <c r="CK72" s="344">
        <v>8690.7412569376502</v>
      </c>
      <c r="CL72" s="344">
        <v>8245.3689152781899</v>
      </c>
      <c r="CM72" s="344">
        <v>8243.3608780873692</v>
      </c>
      <c r="CN72" s="344">
        <v>8025.1590232479803</v>
      </c>
      <c r="CO72" s="344">
        <v>8447.5035158665396</v>
      </c>
      <c r="CP72" s="344">
        <v>8919.698846904721</v>
      </c>
      <c r="CQ72" s="344">
        <v>8450.6555571299996</v>
      </c>
      <c r="CR72" s="344">
        <v>6360.4507699440401</v>
      </c>
      <c r="CS72" s="344">
        <v>6467.5759295625694</v>
      </c>
      <c r="CT72" s="344">
        <v>8433.9819619999998</v>
      </c>
      <c r="CU72" s="344">
        <v>8509.3493086599992</v>
      </c>
      <c r="CV72" s="344">
        <v>8359.1685268872989</v>
      </c>
      <c r="CW72" s="344">
        <v>8377.024553199999</v>
      </c>
      <c r="CX72" s="344">
        <v>8501.6542688813206</v>
      </c>
      <c r="CY72" s="344">
        <v>8521.465961096741</v>
      </c>
      <c r="CZ72" s="54">
        <v>8827.2503625578593</v>
      </c>
      <c r="DA72" s="344">
        <v>8552.5976272985208</v>
      </c>
      <c r="DB72" s="344">
        <v>8653.1991830857696</v>
      </c>
      <c r="DC72" s="344">
        <v>7971.6464795523998</v>
      </c>
      <c r="DD72" s="344">
        <v>7513.9878326576609</v>
      </c>
      <c r="DE72" s="344">
        <v>7341.2899748066193</v>
      </c>
      <c r="DF72" s="344">
        <v>9614.7195160310293</v>
      </c>
      <c r="DG72" s="344">
        <v>8786.6874463488293</v>
      </c>
      <c r="DH72" s="344">
        <v>8729.4264858156112</v>
      </c>
      <c r="DI72" s="344">
        <v>8817.3670892864702</v>
      </c>
      <c r="DJ72" s="344">
        <v>8179.35128715468</v>
      </c>
      <c r="DK72" s="344">
        <v>7848.39435925013</v>
      </c>
      <c r="DL72" s="344">
        <v>6539.0701258415202</v>
      </c>
      <c r="DM72" s="344">
        <v>5422.3602246351002</v>
      </c>
      <c r="DN72" s="57">
        <v>5130.2672914645391</v>
      </c>
      <c r="DO72" s="57">
        <v>5505.3020808612791</v>
      </c>
      <c r="DP72" s="57">
        <v>4666.5576796593396</v>
      </c>
      <c r="DQ72" s="57">
        <v>4650.5956435482394</v>
      </c>
      <c r="DR72" s="57">
        <v>6751.095787751241</v>
      </c>
      <c r="DS72" s="57">
        <v>6094.680606338361</v>
      </c>
      <c r="DT72" s="57">
        <v>6390.3606149545494</v>
      </c>
      <c r="DU72" s="57">
        <v>6358.2409174012791</v>
      </c>
      <c r="DV72" s="57">
        <v>5986.8462199744508</v>
      </c>
      <c r="DW72" s="57">
        <v>6047.1573384027797</v>
      </c>
      <c r="DX72" s="57">
        <v>6135.3432698595898</v>
      </c>
      <c r="DY72" s="57">
        <v>6210.2214417193409</v>
      </c>
      <c r="DZ72" s="57">
        <v>6307.0816498611402</v>
      </c>
      <c r="EA72" s="57">
        <v>6089.2772542655493</v>
      </c>
      <c r="EB72" s="57">
        <v>5170.5771527460192</v>
      </c>
      <c r="EC72" s="57">
        <v>5096.1615533550994</v>
      </c>
      <c r="ED72" s="57">
        <v>6665.4584645944396</v>
      </c>
      <c r="EE72" s="57">
        <v>6226.4714094171095</v>
      </c>
      <c r="EF72" s="57">
        <v>5581.0131022307414</v>
      </c>
      <c r="EG72" s="57">
        <v>5312.3209344336301</v>
      </c>
      <c r="EH72" s="57">
        <v>5503.2507170733707</v>
      </c>
      <c r="EI72" s="57">
        <v>5400.9332449960002</v>
      </c>
      <c r="EJ72" s="57">
        <v>5646.8039675264899</v>
      </c>
      <c r="EK72" s="57">
        <v>5736.2855682720501</v>
      </c>
      <c r="EL72" s="354">
        <v>5458.8137773643502</v>
      </c>
      <c r="EM72" s="57">
        <v>5578.2135171643604</v>
      </c>
      <c r="EN72" s="57">
        <v>4919.1252623684995</v>
      </c>
      <c r="EO72" s="57">
        <v>6533.5068765108299</v>
      </c>
      <c r="EP72" s="57">
        <v>6674.6482047025211</v>
      </c>
      <c r="EQ72" s="57">
        <v>6490.4869037487215</v>
      </c>
      <c r="ER72" s="57">
        <v>5999.9466279722801</v>
      </c>
      <c r="ES72" s="57">
        <v>5394.0213767444693</v>
      </c>
      <c r="ET72" s="57">
        <v>5414.0280019836</v>
      </c>
      <c r="EU72" s="57">
        <v>5450.3013809863496</v>
      </c>
      <c r="EV72" s="57">
        <v>5742.0307330409205</v>
      </c>
      <c r="EW72" s="57">
        <v>5872.3828451528498</v>
      </c>
      <c r="EX72" s="57">
        <v>5754.5346991574097</v>
      </c>
      <c r="EY72" s="57">
        <v>5635.2586204365607</v>
      </c>
      <c r="EZ72" s="57">
        <v>5447.4283826581495</v>
      </c>
      <c r="FA72" s="57">
        <v>7426.2873123642003</v>
      </c>
      <c r="FB72" s="57">
        <v>6762.0028130279197</v>
      </c>
      <c r="FC72" s="57">
        <v>6025.3163876096696</v>
      </c>
      <c r="FD72" s="57">
        <v>5797.57277862917</v>
      </c>
      <c r="FE72" s="57">
        <v>5854.7475086087306</v>
      </c>
      <c r="FF72" s="57">
        <v>5799.1331258333803</v>
      </c>
      <c r="FG72" s="57">
        <v>5880.9428894624807</v>
      </c>
      <c r="FH72" s="57">
        <v>5942.0876416603005</v>
      </c>
      <c r="FI72" s="57">
        <v>5935.4954027209596</v>
      </c>
      <c r="FJ72" s="57">
        <v>5919.2334189050507</v>
      </c>
      <c r="FK72" s="57">
        <v>5928.83922459532</v>
      </c>
      <c r="FL72" s="57">
        <v>5551.3548452875193</v>
      </c>
      <c r="FM72" s="57">
        <v>5423.3397744840895</v>
      </c>
      <c r="FN72" s="57">
        <v>5848.4663562236001</v>
      </c>
      <c r="FO72" s="57">
        <v>5850.9052354088399</v>
      </c>
      <c r="FP72" s="57">
        <v>5755.53974838465</v>
      </c>
      <c r="FQ72" s="57">
        <v>5774.9137959565696</v>
      </c>
      <c r="FR72" s="57">
        <v>5853.0961706257804</v>
      </c>
      <c r="FS72" s="57">
        <v>6177.3694092303294</v>
      </c>
      <c r="FT72" s="57">
        <v>6513.8167833712405</v>
      </c>
      <c r="FU72" s="57">
        <v>7340.521762968051</v>
      </c>
      <c r="FV72" s="57">
        <v>7385.5503538870898</v>
      </c>
      <c r="FW72" s="57">
        <v>7411.9350490691295</v>
      </c>
      <c r="FX72" s="57">
        <v>7034.3081267194302</v>
      </c>
      <c r="FY72" s="57">
        <v>6463.4295995126495</v>
      </c>
      <c r="FZ72" s="57">
        <v>7721.4613382215502</v>
      </c>
      <c r="GA72" s="57">
        <v>7825.9738913155416</v>
      </c>
      <c r="GB72" s="57">
        <v>8103.4968545208994</v>
      </c>
      <c r="GC72" s="57">
        <v>8136.2389606138604</v>
      </c>
      <c r="GD72" s="57">
        <v>7496.1345596896308</v>
      </c>
      <c r="GE72" s="57">
        <v>7523.1882485731894</v>
      </c>
      <c r="GF72" s="57">
        <v>6843.4736612317893</v>
      </c>
      <c r="GG72" s="57">
        <v>6615.1324953901903</v>
      </c>
      <c r="GH72" s="57">
        <v>6536.6506062112412</v>
      </c>
      <c r="GI72" s="57">
        <v>6636.4184792360957</v>
      </c>
      <c r="GJ72" s="57">
        <v>6206.6571462053553</v>
      </c>
      <c r="GK72" s="57">
        <v>4636.9087831894003</v>
      </c>
      <c r="GL72" s="57">
        <v>6117.4513883354248</v>
      </c>
      <c r="GM72" s="57">
        <v>5798.4974980359166</v>
      </c>
      <c r="GN72" s="57">
        <v>5708.8541331311371</v>
      </c>
      <c r="GO72" s="57">
        <v>5765.424405440418</v>
      </c>
      <c r="GP72" s="57">
        <v>5827.7054570200253</v>
      </c>
      <c r="GQ72" s="57">
        <v>5888.8998655835849</v>
      </c>
      <c r="GR72" s="57">
        <v>6490.8840558852371</v>
      </c>
      <c r="GS72" s="57">
        <v>6671.9553327086278</v>
      </c>
      <c r="GT72" s="57">
        <v>6492.7879878945014</v>
      </c>
      <c r="GU72" s="57">
        <v>6620.7455245830333</v>
      </c>
      <c r="GV72" s="57">
        <v>7179.8670508432642</v>
      </c>
      <c r="GW72" s="57">
        <v>6702.541015332904</v>
      </c>
      <c r="GX72" s="57">
        <v>7530.6415116829503</v>
      </c>
      <c r="GY72" s="57">
        <v>8400.4423130158939</v>
      </c>
      <c r="GZ72" s="57">
        <v>8606.4477404700647</v>
      </c>
      <c r="HA72" s="57">
        <v>8717.2498459212984</v>
      </c>
      <c r="HB72" s="57">
        <v>8378.9184611703131</v>
      </c>
      <c r="HC72" s="57">
        <v>8439.3995974810314</v>
      </c>
      <c r="HD72" s="57">
        <v>7999.7019353128735</v>
      </c>
    </row>
    <row r="73" spans="1:212" ht="12" x14ac:dyDescent="0.25">
      <c r="A73" s="362" t="s">
        <v>13</v>
      </c>
      <c r="B73" s="356" t="s">
        <v>14</v>
      </c>
      <c r="C73" s="356"/>
      <c r="D73" s="361"/>
      <c r="E73" s="356"/>
      <c r="F73" s="344">
        <v>0</v>
      </c>
      <c r="G73" s="344">
        <v>0</v>
      </c>
      <c r="H73" s="344">
        <v>0</v>
      </c>
      <c r="I73" s="344">
        <v>0</v>
      </c>
      <c r="J73" s="344">
        <v>0</v>
      </c>
      <c r="K73" s="344">
        <v>0</v>
      </c>
      <c r="L73" s="344">
        <v>0</v>
      </c>
      <c r="M73" s="344">
        <v>0</v>
      </c>
      <c r="N73" s="344">
        <v>0</v>
      </c>
      <c r="O73" s="344">
        <v>0</v>
      </c>
      <c r="P73" s="344">
        <v>0</v>
      </c>
      <c r="Q73" s="344">
        <v>0</v>
      </c>
      <c r="R73" s="344">
        <v>0</v>
      </c>
      <c r="S73" s="344">
        <v>0</v>
      </c>
      <c r="T73" s="344">
        <v>0</v>
      </c>
      <c r="U73" s="344">
        <v>0</v>
      </c>
      <c r="V73" s="344">
        <v>0</v>
      </c>
      <c r="W73" s="344">
        <v>0</v>
      </c>
      <c r="X73" s="344">
        <v>0</v>
      </c>
      <c r="Y73" s="344">
        <v>0</v>
      </c>
      <c r="Z73" s="344">
        <v>0</v>
      </c>
      <c r="AA73" s="344">
        <v>0</v>
      </c>
      <c r="AB73" s="344">
        <v>0</v>
      </c>
      <c r="AC73" s="344">
        <v>0</v>
      </c>
      <c r="AD73" s="344">
        <v>0</v>
      </c>
      <c r="AE73" s="344">
        <v>0</v>
      </c>
      <c r="AF73" s="344">
        <v>0</v>
      </c>
      <c r="AG73" s="344">
        <v>0</v>
      </c>
      <c r="AH73" s="344">
        <v>0</v>
      </c>
      <c r="AI73" s="344">
        <v>0</v>
      </c>
      <c r="AJ73" s="344">
        <v>0</v>
      </c>
      <c r="AK73" s="344">
        <v>0</v>
      </c>
      <c r="AL73" s="344">
        <v>0</v>
      </c>
      <c r="AM73" s="344">
        <v>0</v>
      </c>
      <c r="AN73" s="344">
        <v>0</v>
      </c>
      <c r="AO73" s="344">
        <v>0</v>
      </c>
      <c r="AP73" s="344">
        <v>0</v>
      </c>
      <c r="AQ73" s="344">
        <v>0</v>
      </c>
      <c r="AR73" s="344">
        <v>0</v>
      </c>
      <c r="AS73" s="344">
        <v>0</v>
      </c>
      <c r="AT73" s="344">
        <v>0</v>
      </c>
      <c r="AU73" s="344">
        <v>0</v>
      </c>
      <c r="AV73" s="344">
        <v>0</v>
      </c>
      <c r="AW73" s="344">
        <v>0</v>
      </c>
      <c r="AX73" s="344">
        <v>0</v>
      </c>
      <c r="AY73" s="344">
        <v>0</v>
      </c>
      <c r="AZ73" s="344">
        <v>0</v>
      </c>
      <c r="BA73" s="344">
        <v>0</v>
      </c>
      <c r="BB73" s="344">
        <v>0</v>
      </c>
      <c r="BC73" s="344">
        <v>0</v>
      </c>
      <c r="BD73" s="344">
        <v>0</v>
      </c>
      <c r="BE73" s="344">
        <v>0</v>
      </c>
      <c r="BF73" s="344">
        <v>0</v>
      </c>
      <c r="BG73" s="344">
        <v>0</v>
      </c>
      <c r="BH73" s="344">
        <v>0</v>
      </c>
      <c r="BI73" s="344">
        <v>0</v>
      </c>
      <c r="BJ73" s="344">
        <v>0</v>
      </c>
      <c r="BK73" s="344">
        <v>0</v>
      </c>
      <c r="BL73" s="344">
        <v>0</v>
      </c>
      <c r="BM73" s="344">
        <v>0</v>
      </c>
      <c r="BN73" s="344">
        <v>0</v>
      </c>
      <c r="BO73" s="344">
        <v>0</v>
      </c>
      <c r="BP73" s="344">
        <v>0</v>
      </c>
      <c r="BQ73" s="344">
        <v>0</v>
      </c>
      <c r="BR73" s="344">
        <v>0</v>
      </c>
      <c r="BS73" s="344">
        <v>0</v>
      </c>
      <c r="BT73" s="344">
        <v>0</v>
      </c>
      <c r="BU73" s="344">
        <v>0</v>
      </c>
      <c r="BV73" s="344">
        <v>0</v>
      </c>
      <c r="BW73" s="344">
        <v>0</v>
      </c>
      <c r="BX73" s="344">
        <v>0</v>
      </c>
      <c r="BY73" s="344">
        <v>0</v>
      </c>
      <c r="BZ73" s="344">
        <v>0</v>
      </c>
      <c r="CA73" s="344">
        <v>0</v>
      </c>
      <c r="CB73" s="344">
        <v>0</v>
      </c>
      <c r="CC73" s="344">
        <v>0</v>
      </c>
      <c r="CD73" s="344">
        <v>0</v>
      </c>
      <c r="CE73" s="344">
        <v>0</v>
      </c>
      <c r="CF73" s="344">
        <v>0</v>
      </c>
      <c r="CG73" s="344">
        <v>0</v>
      </c>
      <c r="CH73" s="344">
        <v>0</v>
      </c>
      <c r="CI73" s="344">
        <v>0</v>
      </c>
      <c r="CJ73" s="344">
        <v>0</v>
      </c>
      <c r="CK73" s="344">
        <v>0</v>
      </c>
      <c r="CL73" s="344">
        <v>0</v>
      </c>
      <c r="CM73" s="344">
        <v>0</v>
      </c>
      <c r="CN73" s="344">
        <v>0</v>
      </c>
      <c r="CO73" s="344">
        <v>0</v>
      </c>
      <c r="CP73" s="344">
        <v>0</v>
      </c>
      <c r="CQ73" s="344">
        <v>0</v>
      </c>
      <c r="CR73" s="344">
        <v>0</v>
      </c>
      <c r="CS73" s="344">
        <v>0</v>
      </c>
      <c r="CT73" s="344">
        <v>0</v>
      </c>
      <c r="CU73" s="344">
        <v>0</v>
      </c>
      <c r="CV73" s="344">
        <v>0</v>
      </c>
      <c r="CW73" s="344">
        <v>0</v>
      </c>
      <c r="CX73" s="344">
        <v>0</v>
      </c>
      <c r="CY73" s="344">
        <v>0</v>
      </c>
      <c r="CZ73" s="54">
        <v>0</v>
      </c>
      <c r="DA73" s="344">
        <v>0</v>
      </c>
      <c r="DB73" s="344">
        <v>0</v>
      </c>
      <c r="DC73" s="344">
        <v>0</v>
      </c>
      <c r="DD73" s="344">
        <v>0</v>
      </c>
      <c r="DE73" s="344">
        <v>0</v>
      </c>
      <c r="DF73" s="344">
        <v>0</v>
      </c>
      <c r="DG73" s="344">
        <v>0</v>
      </c>
      <c r="DH73" s="344">
        <v>0</v>
      </c>
      <c r="DI73" s="344">
        <v>0</v>
      </c>
      <c r="DJ73" s="344">
        <v>0</v>
      </c>
      <c r="DK73" s="344">
        <v>0</v>
      </c>
      <c r="DL73" s="344">
        <v>0</v>
      </c>
      <c r="DM73" s="344">
        <v>0</v>
      </c>
      <c r="DN73" s="57">
        <v>0</v>
      </c>
      <c r="DO73" s="57">
        <v>0</v>
      </c>
      <c r="DP73" s="57">
        <v>0</v>
      </c>
      <c r="DQ73" s="57">
        <v>0</v>
      </c>
      <c r="DR73" s="57">
        <v>0</v>
      </c>
      <c r="DS73" s="57">
        <v>0</v>
      </c>
      <c r="DT73" s="57">
        <v>0</v>
      </c>
      <c r="DU73" s="57">
        <v>0</v>
      </c>
      <c r="DV73" s="57">
        <v>0</v>
      </c>
      <c r="DW73" s="57">
        <v>0</v>
      </c>
      <c r="DX73" s="57">
        <v>0</v>
      </c>
      <c r="DY73" s="57">
        <v>0</v>
      </c>
      <c r="DZ73" s="57">
        <v>0</v>
      </c>
      <c r="EA73" s="57">
        <v>0</v>
      </c>
      <c r="EB73" s="57">
        <v>0</v>
      </c>
      <c r="EC73" s="57">
        <v>0</v>
      </c>
      <c r="ED73" s="57">
        <v>0</v>
      </c>
      <c r="EE73" s="57">
        <v>0</v>
      </c>
      <c r="EF73" s="57">
        <v>0</v>
      </c>
      <c r="EG73" s="57">
        <v>0</v>
      </c>
      <c r="EH73" s="57">
        <v>0</v>
      </c>
      <c r="EI73" s="57">
        <v>0</v>
      </c>
      <c r="EJ73" s="57">
        <v>0</v>
      </c>
      <c r="EK73" s="57">
        <v>0</v>
      </c>
      <c r="EL73" s="354">
        <v>0</v>
      </c>
      <c r="EM73" s="57">
        <v>0</v>
      </c>
      <c r="EN73" s="57">
        <v>0</v>
      </c>
      <c r="EO73" s="57">
        <v>0</v>
      </c>
      <c r="EP73" s="57">
        <v>0</v>
      </c>
      <c r="EQ73" s="57">
        <v>0</v>
      </c>
      <c r="ER73" s="57">
        <v>0</v>
      </c>
      <c r="ES73" s="57">
        <v>0</v>
      </c>
      <c r="ET73" s="57">
        <v>0</v>
      </c>
      <c r="EU73" s="57">
        <v>0</v>
      </c>
      <c r="EV73" s="57">
        <v>0</v>
      </c>
      <c r="EW73" s="57">
        <v>0</v>
      </c>
      <c r="EX73" s="57">
        <v>0</v>
      </c>
      <c r="EY73" s="57">
        <v>0</v>
      </c>
      <c r="EZ73" s="57">
        <v>0</v>
      </c>
      <c r="FA73" s="57">
        <v>0</v>
      </c>
      <c r="FB73" s="57">
        <v>0</v>
      </c>
      <c r="FC73" s="57">
        <v>0</v>
      </c>
      <c r="FD73" s="57">
        <v>0</v>
      </c>
      <c r="FE73" s="57">
        <v>0</v>
      </c>
      <c r="FF73" s="57">
        <v>0</v>
      </c>
      <c r="FG73" s="57">
        <v>0</v>
      </c>
      <c r="FH73" s="57">
        <v>0</v>
      </c>
      <c r="FI73" s="57">
        <v>0</v>
      </c>
      <c r="FJ73" s="57">
        <v>0</v>
      </c>
      <c r="FK73" s="57">
        <v>0</v>
      </c>
      <c r="FL73" s="57">
        <v>0</v>
      </c>
      <c r="FM73" s="57">
        <v>0</v>
      </c>
      <c r="FN73" s="57">
        <v>0</v>
      </c>
      <c r="FO73" s="57">
        <v>0</v>
      </c>
      <c r="FP73" s="57">
        <v>0</v>
      </c>
      <c r="FQ73" s="57">
        <v>0</v>
      </c>
      <c r="FR73" s="57">
        <v>0</v>
      </c>
      <c r="FS73" s="57">
        <v>0</v>
      </c>
      <c r="FT73" s="57">
        <v>0</v>
      </c>
      <c r="FU73" s="57">
        <v>0</v>
      </c>
      <c r="FV73" s="57">
        <v>0</v>
      </c>
      <c r="FW73" s="57">
        <v>0</v>
      </c>
      <c r="FX73" s="57">
        <v>0</v>
      </c>
      <c r="FY73" s="57">
        <v>0</v>
      </c>
      <c r="FZ73" s="57">
        <v>0</v>
      </c>
      <c r="GA73" s="57">
        <v>0</v>
      </c>
      <c r="GB73" s="57">
        <v>0</v>
      </c>
      <c r="GC73" s="57">
        <v>0</v>
      </c>
      <c r="GD73" s="57">
        <v>0</v>
      </c>
      <c r="GE73" s="57">
        <v>0</v>
      </c>
      <c r="GF73" s="57">
        <v>0</v>
      </c>
      <c r="GG73" s="57">
        <v>0</v>
      </c>
      <c r="GH73" s="57">
        <v>0</v>
      </c>
      <c r="GI73" s="57">
        <v>0</v>
      </c>
      <c r="GJ73" s="57">
        <v>0</v>
      </c>
      <c r="GK73" s="57">
        <v>0</v>
      </c>
      <c r="GL73" s="57">
        <v>0</v>
      </c>
      <c r="GM73" s="57">
        <v>0</v>
      </c>
      <c r="GN73" s="57">
        <v>0</v>
      </c>
      <c r="GO73" s="57">
        <v>0</v>
      </c>
      <c r="GP73" s="57">
        <v>0</v>
      </c>
      <c r="GQ73" s="57">
        <v>0</v>
      </c>
      <c r="GR73" s="57">
        <v>0</v>
      </c>
      <c r="GS73" s="57">
        <v>0</v>
      </c>
      <c r="GT73" s="57">
        <v>0</v>
      </c>
      <c r="GU73" s="57">
        <v>0</v>
      </c>
      <c r="GV73" s="57">
        <v>0</v>
      </c>
      <c r="GW73" s="57">
        <v>0</v>
      </c>
      <c r="GX73" s="57">
        <v>0</v>
      </c>
      <c r="GY73" s="57">
        <v>0</v>
      </c>
      <c r="GZ73" s="57">
        <v>0</v>
      </c>
      <c r="HA73" s="57">
        <v>0</v>
      </c>
      <c r="HB73" s="57">
        <v>0</v>
      </c>
      <c r="HC73" s="57">
        <v>0</v>
      </c>
      <c r="HD73" s="57">
        <v>0</v>
      </c>
    </row>
    <row r="74" spans="1:212" ht="12" x14ac:dyDescent="0.25">
      <c r="A74" s="362"/>
      <c r="B74" s="356"/>
      <c r="C74" s="361" t="s">
        <v>15</v>
      </c>
      <c r="D74" s="361"/>
      <c r="E74" s="356"/>
      <c r="F74" s="344">
        <v>0</v>
      </c>
      <c r="G74" s="344">
        <v>0</v>
      </c>
      <c r="H74" s="344">
        <v>0</v>
      </c>
      <c r="I74" s="344">
        <v>0</v>
      </c>
      <c r="J74" s="344">
        <v>0</v>
      </c>
      <c r="K74" s="344">
        <v>0</v>
      </c>
      <c r="L74" s="344">
        <v>0</v>
      </c>
      <c r="M74" s="344">
        <v>0</v>
      </c>
      <c r="N74" s="344">
        <v>0</v>
      </c>
      <c r="O74" s="344">
        <v>0</v>
      </c>
      <c r="P74" s="344">
        <v>0</v>
      </c>
      <c r="Q74" s="344">
        <v>0</v>
      </c>
      <c r="R74" s="344">
        <v>0</v>
      </c>
      <c r="S74" s="344">
        <v>0</v>
      </c>
      <c r="T74" s="344">
        <v>0</v>
      </c>
      <c r="U74" s="344">
        <v>0</v>
      </c>
      <c r="V74" s="344">
        <v>0</v>
      </c>
      <c r="W74" s="344">
        <v>0</v>
      </c>
      <c r="X74" s="344">
        <v>0</v>
      </c>
      <c r="Y74" s="344">
        <v>0</v>
      </c>
      <c r="Z74" s="344">
        <v>0</v>
      </c>
      <c r="AA74" s="344">
        <v>0</v>
      </c>
      <c r="AB74" s="344">
        <v>0</v>
      </c>
      <c r="AC74" s="344">
        <v>0</v>
      </c>
      <c r="AD74" s="344">
        <v>0</v>
      </c>
      <c r="AE74" s="344">
        <v>0</v>
      </c>
      <c r="AF74" s="344">
        <v>0</v>
      </c>
      <c r="AG74" s="344">
        <v>0</v>
      </c>
      <c r="AH74" s="344">
        <v>0</v>
      </c>
      <c r="AI74" s="344">
        <v>0</v>
      </c>
      <c r="AJ74" s="344">
        <v>0</v>
      </c>
      <c r="AK74" s="344">
        <v>0</v>
      </c>
      <c r="AL74" s="344">
        <v>0</v>
      </c>
      <c r="AM74" s="344">
        <v>0</v>
      </c>
      <c r="AN74" s="344">
        <v>0</v>
      </c>
      <c r="AO74" s="344">
        <v>0</v>
      </c>
      <c r="AP74" s="344">
        <v>0</v>
      </c>
      <c r="AQ74" s="344">
        <v>0</v>
      </c>
      <c r="AR74" s="344">
        <v>0</v>
      </c>
      <c r="AS74" s="344">
        <v>0</v>
      </c>
      <c r="AT74" s="344">
        <v>0</v>
      </c>
      <c r="AU74" s="344">
        <v>0</v>
      </c>
      <c r="AV74" s="344">
        <v>0</v>
      </c>
      <c r="AW74" s="344">
        <v>0</v>
      </c>
      <c r="AX74" s="344">
        <v>0</v>
      </c>
      <c r="AY74" s="344">
        <v>0</v>
      </c>
      <c r="AZ74" s="344">
        <v>0</v>
      </c>
      <c r="BA74" s="344">
        <v>0</v>
      </c>
      <c r="BB74" s="344">
        <v>0</v>
      </c>
      <c r="BC74" s="344">
        <v>0</v>
      </c>
      <c r="BD74" s="344">
        <v>0</v>
      </c>
      <c r="BE74" s="344">
        <v>0</v>
      </c>
      <c r="BF74" s="344">
        <v>0</v>
      </c>
      <c r="BG74" s="344">
        <v>0</v>
      </c>
      <c r="BH74" s="344">
        <v>0</v>
      </c>
      <c r="BI74" s="344">
        <v>0</v>
      </c>
      <c r="BJ74" s="344">
        <v>0</v>
      </c>
      <c r="BK74" s="344">
        <v>0</v>
      </c>
      <c r="BL74" s="344">
        <v>0</v>
      </c>
      <c r="BM74" s="344">
        <v>0</v>
      </c>
      <c r="BN74" s="344">
        <v>0</v>
      </c>
      <c r="BO74" s="344">
        <v>0</v>
      </c>
      <c r="BP74" s="344">
        <v>0</v>
      </c>
      <c r="BQ74" s="344">
        <v>0</v>
      </c>
      <c r="BR74" s="344">
        <v>0</v>
      </c>
      <c r="BS74" s="344">
        <v>0</v>
      </c>
      <c r="BT74" s="344">
        <v>0</v>
      </c>
      <c r="BU74" s="344">
        <v>0</v>
      </c>
      <c r="BV74" s="344">
        <v>0</v>
      </c>
      <c r="BW74" s="344">
        <v>0</v>
      </c>
      <c r="BX74" s="344">
        <v>0</v>
      </c>
      <c r="BY74" s="344">
        <v>0</v>
      </c>
      <c r="BZ74" s="344">
        <v>0</v>
      </c>
      <c r="CA74" s="344">
        <v>0</v>
      </c>
      <c r="CB74" s="344">
        <v>0</v>
      </c>
      <c r="CC74" s="344">
        <v>0</v>
      </c>
      <c r="CD74" s="344">
        <v>0</v>
      </c>
      <c r="CE74" s="344">
        <v>0</v>
      </c>
      <c r="CF74" s="344">
        <v>0</v>
      </c>
      <c r="CG74" s="344">
        <v>0</v>
      </c>
      <c r="CH74" s="344">
        <v>0</v>
      </c>
      <c r="CI74" s="344">
        <v>0</v>
      </c>
      <c r="CJ74" s="344">
        <v>0</v>
      </c>
      <c r="CK74" s="344">
        <v>0</v>
      </c>
      <c r="CL74" s="344">
        <v>0</v>
      </c>
      <c r="CM74" s="344">
        <v>0</v>
      </c>
      <c r="CN74" s="344">
        <v>0</v>
      </c>
      <c r="CO74" s="344">
        <v>0</v>
      </c>
      <c r="CP74" s="344">
        <v>0</v>
      </c>
      <c r="CQ74" s="344">
        <v>0</v>
      </c>
      <c r="CR74" s="344">
        <v>0</v>
      </c>
      <c r="CS74" s="344">
        <v>0</v>
      </c>
      <c r="CT74" s="344">
        <v>0</v>
      </c>
      <c r="CU74" s="344">
        <v>0</v>
      </c>
      <c r="CV74" s="344">
        <v>0</v>
      </c>
      <c r="CW74" s="344">
        <v>0</v>
      </c>
      <c r="CX74" s="344">
        <v>0</v>
      </c>
      <c r="CY74" s="344">
        <v>0</v>
      </c>
      <c r="CZ74" s="54">
        <v>0</v>
      </c>
      <c r="DA74" s="344">
        <v>0</v>
      </c>
      <c r="DB74" s="344">
        <v>0</v>
      </c>
      <c r="DC74" s="344">
        <v>0</v>
      </c>
      <c r="DD74" s="344">
        <v>0</v>
      </c>
      <c r="DE74" s="344">
        <v>0</v>
      </c>
      <c r="DF74" s="344">
        <v>0</v>
      </c>
      <c r="DG74" s="344">
        <v>0</v>
      </c>
      <c r="DH74" s="344">
        <v>0</v>
      </c>
      <c r="DI74" s="344">
        <v>0</v>
      </c>
      <c r="DJ74" s="344">
        <v>0</v>
      </c>
      <c r="DK74" s="344">
        <v>0</v>
      </c>
      <c r="DL74" s="344">
        <v>0</v>
      </c>
      <c r="DM74" s="344">
        <v>0</v>
      </c>
      <c r="DN74" s="57">
        <v>0</v>
      </c>
      <c r="DO74" s="57">
        <v>0</v>
      </c>
      <c r="DP74" s="57">
        <v>0</v>
      </c>
      <c r="DQ74" s="57">
        <v>0</v>
      </c>
      <c r="DR74" s="57">
        <v>0</v>
      </c>
      <c r="DS74" s="57">
        <v>0</v>
      </c>
      <c r="DT74" s="57">
        <v>0</v>
      </c>
      <c r="DU74" s="57">
        <v>0</v>
      </c>
      <c r="DV74" s="57">
        <v>0</v>
      </c>
      <c r="DW74" s="57">
        <v>0</v>
      </c>
      <c r="DX74" s="57">
        <v>0</v>
      </c>
      <c r="DY74" s="57">
        <v>0</v>
      </c>
      <c r="DZ74" s="57">
        <v>0</v>
      </c>
      <c r="EA74" s="57">
        <v>0</v>
      </c>
      <c r="EB74" s="57">
        <v>0</v>
      </c>
      <c r="EC74" s="57">
        <v>0</v>
      </c>
      <c r="ED74" s="57">
        <v>0</v>
      </c>
      <c r="EE74" s="57">
        <v>0</v>
      </c>
      <c r="EF74" s="57">
        <v>0</v>
      </c>
      <c r="EG74" s="57">
        <v>0</v>
      </c>
      <c r="EH74" s="57">
        <v>0</v>
      </c>
      <c r="EI74" s="57">
        <v>0</v>
      </c>
      <c r="EJ74" s="57">
        <v>0</v>
      </c>
      <c r="EK74" s="57">
        <v>0</v>
      </c>
      <c r="EL74" s="354">
        <v>0</v>
      </c>
      <c r="EM74" s="57">
        <v>0</v>
      </c>
      <c r="EN74" s="57">
        <v>0</v>
      </c>
      <c r="EO74" s="57">
        <v>0</v>
      </c>
      <c r="EP74" s="57">
        <v>0</v>
      </c>
      <c r="EQ74" s="57">
        <v>0</v>
      </c>
      <c r="ER74" s="57">
        <v>0</v>
      </c>
      <c r="ES74" s="57">
        <v>0</v>
      </c>
      <c r="ET74" s="57">
        <v>0</v>
      </c>
      <c r="EU74" s="57">
        <v>0</v>
      </c>
      <c r="EV74" s="57">
        <v>0</v>
      </c>
      <c r="EW74" s="57">
        <v>0</v>
      </c>
      <c r="EX74" s="57">
        <v>0</v>
      </c>
      <c r="EY74" s="57">
        <v>0</v>
      </c>
      <c r="EZ74" s="57">
        <v>0</v>
      </c>
      <c r="FA74" s="57">
        <v>0</v>
      </c>
      <c r="FB74" s="57">
        <v>0</v>
      </c>
      <c r="FC74" s="57">
        <v>0</v>
      </c>
      <c r="FD74" s="57">
        <v>0</v>
      </c>
      <c r="FE74" s="57">
        <v>0</v>
      </c>
      <c r="FF74" s="57">
        <v>0</v>
      </c>
      <c r="FG74" s="57">
        <v>0</v>
      </c>
      <c r="FH74" s="57">
        <v>0</v>
      </c>
      <c r="FI74" s="57">
        <v>0</v>
      </c>
      <c r="FJ74" s="57">
        <v>0</v>
      </c>
      <c r="FK74" s="57">
        <v>0</v>
      </c>
      <c r="FL74" s="57">
        <v>0</v>
      </c>
      <c r="FM74" s="57">
        <v>0</v>
      </c>
      <c r="FN74" s="57">
        <v>0</v>
      </c>
      <c r="FO74" s="57">
        <v>0</v>
      </c>
      <c r="FP74" s="57">
        <v>0</v>
      </c>
      <c r="FQ74" s="57">
        <v>0</v>
      </c>
      <c r="FR74" s="57">
        <v>0</v>
      </c>
      <c r="FS74" s="57">
        <v>0</v>
      </c>
      <c r="FT74" s="57">
        <v>0</v>
      </c>
      <c r="FU74" s="57">
        <v>0</v>
      </c>
      <c r="FV74" s="57">
        <v>0</v>
      </c>
      <c r="FW74" s="57">
        <v>0</v>
      </c>
      <c r="FX74" s="57">
        <v>0</v>
      </c>
      <c r="FY74" s="57">
        <v>0</v>
      </c>
      <c r="FZ74" s="57">
        <v>0</v>
      </c>
      <c r="GA74" s="57">
        <v>0</v>
      </c>
      <c r="GB74" s="57">
        <v>0</v>
      </c>
      <c r="GC74" s="57">
        <v>0</v>
      </c>
      <c r="GD74" s="57">
        <v>0</v>
      </c>
      <c r="GE74" s="57">
        <v>0</v>
      </c>
      <c r="GF74" s="57">
        <v>0</v>
      </c>
      <c r="GG74" s="57">
        <v>0</v>
      </c>
      <c r="GH74" s="57">
        <v>0</v>
      </c>
      <c r="GI74" s="57">
        <v>0</v>
      </c>
      <c r="GJ74" s="57">
        <v>0</v>
      </c>
      <c r="GK74" s="57">
        <v>0</v>
      </c>
      <c r="GL74" s="57">
        <v>0</v>
      </c>
      <c r="GM74" s="57">
        <v>0</v>
      </c>
      <c r="GN74" s="57">
        <v>0</v>
      </c>
      <c r="GO74" s="57">
        <v>0</v>
      </c>
      <c r="GP74" s="57">
        <v>0</v>
      </c>
      <c r="GQ74" s="57">
        <v>0</v>
      </c>
      <c r="GR74" s="57">
        <v>0</v>
      </c>
      <c r="GS74" s="57">
        <v>0</v>
      </c>
      <c r="GT74" s="57">
        <v>0</v>
      </c>
      <c r="GU74" s="57">
        <v>0</v>
      </c>
      <c r="GV74" s="57">
        <v>0</v>
      </c>
      <c r="GW74" s="57">
        <v>0</v>
      </c>
      <c r="GX74" s="57">
        <v>0</v>
      </c>
      <c r="GY74" s="57">
        <v>0</v>
      </c>
      <c r="GZ74" s="57">
        <v>0</v>
      </c>
      <c r="HA74" s="57">
        <v>0</v>
      </c>
      <c r="HB74" s="57">
        <v>0</v>
      </c>
      <c r="HC74" s="57">
        <v>0</v>
      </c>
      <c r="HD74" s="57">
        <v>0</v>
      </c>
    </row>
    <row r="75" spans="1:212" ht="12" x14ac:dyDescent="0.25">
      <c r="B75" s="356"/>
      <c r="C75" s="361" t="s">
        <v>16</v>
      </c>
      <c r="D75" s="361"/>
      <c r="E75" s="356"/>
      <c r="F75" s="344">
        <v>0</v>
      </c>
      <c r="G75" s="344">
        <v>0</v>
      </c>
      <c r="H75" s="344">
        <v>0</v>
      </c>
      <c r="I75" s="344">
        <v>0</v>
      </c>
      <c r="J75" s="344">
        <v>0</v>
      </c>
      <c r="K75" s="344">
        <v>0</v>
      </c>
      <c r="L75" s="344">
        <v>0</v>
      </c>
      <c r="M75" s="344">
        <v>0</v>
      </c>
      <c r="N75" s="344">
        <v>0</v>
      </c>
      <c r="O75" s="344">
        <v>0</v>
      </c>
      <c r="P75" s="344">
        <v>0</v>
      </c>
      <c r="Q75" s="344">
        <v>0</v>
      </c>
      <c r="R75" s="344">
        <v>0</v>
      </c>
      <c r="S75" s="344">
        <v>0</v>
      </c>
      <c r="T75" s="344">
        <v>0</v>
      </c>
      <c r="U75" s="344">
        <v>0</v>
      </c>
      <c r="V75" s="344">
        <v>0</v>
      </c>
      <c r="W75" s="344">
        <v>0</v>
      </c>
      <c r="X75" s="344">
        <v>0</v>
      </c>
      <c r="Y75" s="344">
        <v>0</v>
      </c>
      <c r="Z75" s="344">
        <v>0</v>
      </c>
      <c r="AA75" s="344">
        <v>0</v>
      </c>
      <c r="AB75" s="344">
        <v>0</v>
      </c>
      <c r="AC75" s="344">
        <v>0</v>
      </c>
      <c r="AD75" s="344">
        <v>0</v>
      </c>
      <c r="AE75" s="344">
        <v>0</v>
      </c>
      <c r="AF75" s="344">
        <v>0</v>
      </c>
      <c r="AG75" s="344">
        <v>0</v>
      </c>
      <c r="AH75" s="344">
        <v>0</v>
      </c>
      <c r="AI75" s="344">
        <v>0</v>
      </c>
      <c r="AJ75" s="344">
        <v>0</v>
      </c>
      <c r="AK75" s="344">
        <v>0</v>
      </c>
      <c r="AL75" s="344">
        <v>0</v>
      </c>
      <c r="AM75" s="344">
        <v>0</v>
      </c>
      <c r="AN75" s="344">
        <v>0</v>
      </c>
      <c r="AO75" s="344">
        <v>0</v>
      </c>
      <c r="AP75" s="344">
        <v>0</v>
      </c>
      <c r="AQ75" s="344">
        <v>0</v>
      </c>
      <c r="AR75" s="344">
        <v>0</v>
      </c>
      <c r="AS75" s="344">
        <v>0</v>
      </c>
      <c r="AT75" s="344">
        <v>0</v>
      </c>
      <c r="AU75" s="344">
        <v>0</v>
      </c>
      <c r="AV75" s="344">
        <v>0</v>
      </c>
      <c r="AW75" s="344">
        <v>0</v>
      </c>
      <c r="AX75" s="344">
        <v>0</v>
      </c>
      <c r="AY75" s="344">
        <v>0</v>
      </c>
      <c r="AZ75" s="344">
        <v>0</v>
      </c>
      <c r="BA75" s="344">
        <v>0</v>
      </c>
      <c r="BB75" s="344">
        <v>0</v>
      </c>
      <c r="BC75" s="344">
        <v>0</v>
      </c>
      <c r="BD75" s="344">
        <v>0</v>
      </c>
      <c r="BE75" s="344">
        <v>0</v>
      </c>
      <c r="BF75" s="344">
        <v>0</v>
      </c>
      <c r="BG75" s="344">
        <v>0</v>
      </c>
      <c r="BH75" s="344">
        <v>0</v>
      </c>
      <c r="BI75" s="344">
        <v>0</v>
      </c>
      <c r="BJ75" s="344">
        <v>0</v>
      </c>
      <c r="BK75" s="344">
        <v>0</v>
      </c>
      <c r="BL75" s="344">
        <v>0</v>
      </c>
      <c r="BM75" s="344">
        <v>0</v>
      </c>
      <c r="BN75" s="344">
        <v>0</v>
      </c>
      <c r="BO75" s="344">
        <v>0</v>
      </c>
      <c r="BP75" s="344">
        <v>0</v>
      </c>
      <c r="BQ75" s="344">
        <v>0</v>
      </c>
      <c r="BR75" s="344">
        <v>0</v>
      </c>
      <c r="BS75" s="344">
        <v>0</v>
      </c>
      <c r="BT75" s="344">
        <v>0</v>
      </c>
      <c r="BU75" s="344">
        <v>0</v>
      </c>
      <c r="BV75" s="344">
        <v>0</v>
      </c>
      <c r="BW75" s="344">
        <v>0</v>
      </c>
      <c r="BX75" s="344">
        <v>0</v>
      </c>
      <c r="BY75" s="344">
        <v>0</v>
      </c>
      <c r="BZ75" s="344">
        <v>0</v>
      </c>
      <c r="CA75" s="344">
        <v>0</v>
      </c>
      <c r="CB75" s="344">
        <v>0</v>
      </c>
      <c r="CC75" s="344">
        <v>0</v>
      </c>
      <c r="CD75" s="344">
        <v>0</v>
      </c>
      <c r="CE75" s="344">
        <v>0</v>
      </c>
      <c r="CF75" s="344">
        <v>0</v>
      </c>
      <c r="CG75" s="344">
        <v>0</v>
      </c>
      <c r="CH75" s="344">
        <v>0</v>
      </c>
      <c r="CI75" s="344">
        <v>0</v>
      </c>
      <c r="CJ75" s="344">
        <v>0</v>
      </c>
      <c r="CK75" s="344">
        <v>0</v>
      </c>
      <c r="CL75" s="344">
        <v>0</v>
      </c>
      <c r="CM75" s="344">
        <v>0</v>
      </c>
      <c r="CN75" s="344">
        <v>0</v>
      </c>
      <c r="CO75" s="344">
        <v>0</v>
      </c>
      <c r="CP75" s="344">
        <v>0</v>
      </c>
      <c r="CQ75" s="344">
        <v>0</v>
      </c>
      <c r="CR75" s="344">
        <v>0</v>
      </c>
      <c r="CS75" s="344">
        <v>0</v>
      </c>
      <c r="CT75" s="344">
        <v>0</v>
      </c>
      <c r="CU75" s="344">
        <v>0</v>
      </c>
      <c r="CV75" s="344">
        <v>0</v>
      </c>
      <c r="CW75" s="344">
        <v>0</v>
      </c>
      <c r="CX75" s="344">
        <v>0</v>
      </c>
      <c r="CY75" s="344">
        <v>0</v>
      </c>
      <c r="CZ75" s="54">
        <v>0</v>
      </c>
      <c r="DA75" s="344">
        <v>0</v>
      </c>
      <c r="DB75" s="344">
        <v>0</v>
      </c>
      <c r="DC75" s="344">
        <v>0</v>
      </c>
      <c r="DD75" s="344">
        <v>0</v>
      </c>
      <c r="DE75" s="344">
        <v>0</v>
      </c>
      <c r="DF75" s="344">
        <v>0</v>
      </c>
      <c r="DG75" s="344">
        <v>0</v>
      </c>
      <c r="DH75" s="344">
        <v>0</v>
      </c>
      <c r="DI75" s="344">
        <v>0</v>
      </c>
      <c r="DJ75" s="344">
        <v>0</v>
      </c>
      <c r="DK75" s="344">
        <v>0</v>
      </c>
      <c r="DL75" s="344">
        <v>0</v>
      </c>
      <c r="DM75" s="344">
        <v>0</v>
      </c>
      <c r="DN75" s="57">
        <v>0</v>
      </c>
      <c r="DO75" s="57">
        <v>0</v>
      </c>
      <c r="DP75" s="57">
        <v>0</v>
      </c>
      <c r="DQ75" s="57">
        <v>0</v>
      </c>
      <c r="DR75" s="57">
        <v>0</v>
      </c>
      <c r="DS75" s="57">
        <v>0</v>
      </c>
      <c r="DT75" s="57">
        <v>0</v>
      </c>
      <c r="DU75" s="57">
        <v>0</v>
      </c>
      <c r="DV75" s="57">
        <v>0</v>
      </c>
      <c r="DW75" s="57">
        <v>0</v>
      </c>
      <c r="DX75" s="57">
        <v>0</v>
      </c>
      <c r="DY75" s="57">
        <v>0</v>
      </c>
      <c r="DZ75" s="57">
        <v>0</v>
      </c>
      <c r="EA75" s="57">
        <v>0</v>
      </c>
      <c r="EB75" s="57">
        <v>0</v>
      </c>
      <c r="EC75" s="57">
        <v>0</v>
      </c>
      <c r="ED75" s="57">
        <v>0</v>
      </c>
      <c r="EE75" s="57">
        <v>0</v>
      </c>
      <c r="EF75" s="57">
        <v>0</v>
      </c>
      <c r="EG75" s="57">
        <v>0</v>
      </c>
      <c r="EH75" s="57">
        <v>0</v>
      </c>
      <c r="EI75" s="57">
        <v>0</v>
      </c>
      <c r="EJ75" s="57">
        <v>0</v>
      </c>
      <c r="EK75" s="57">
        <v>0</v>
      </c>
      <c r="EL75" s="354">
        <v>0</v>
      </c>
      <c r="EM75" s="57">
        <v>0</v>
      </c>
      <c r="EN75" s="57">
        <v>0</v>
      </c>
      <c r="EO75" s="57">
        <v>0</v>
      </c>
      <c r="EP75" s="57">
        <v>0</v>
      </c>
      <c r="EQ75" s="57">
        <v>0</v>
      </c>
      <c r="ER75" s="57">
        <v>0</v>
      </c>
      <c r="ES75" s="57">
        <v>0</v>
      </c>
      <c r="ET75" s="57">
        <v>0</v>
      </c>
      <c r="EU75" s="57">
        <v>0</v>
      </c>
      <c r="EV75" s="57">
        <v>0</v>
      </c>
      <c r="EW75" s="57">
        <v>0</v>
      </c>
      <c r="EX75" s="57">
        <v>0</v>
      </c>
      <c r="EY75" s="57">
        <v>0</v>
      </c>
      <c r="EZ75" s="57">
        <v>0</v>
      </c>
      <c r="FA75" s="57">
        <v>0</v>
      </c>
      <c r="FB75" s="57">
        <v>0</v>
      </c>
      <c r="FC75" s="57">
        <v>0</v>
      </c>
      <c r="FD75" s="57">
        <v>0</v>
      </c>
      <c r="FE75" s="57">
        <v>0</v>
      </c>
      <c r="FF75" s="57">
        <v>0</v>
      </c>
      <c r="FG75" s="57">
        <v>0</v>
      </c>
      <c r="FH75" s="57">
        <v>0</v>
      </c>
      <c r="FI75" s="57">
        <v>0</v>
      </c>
      <c r="FJ75" s="57">
        <v>0</v>
      </c>
      <c r="FK75" s="57">
        <v>0</v>
      </c>
      <c r="FL75" s="57">
        <v>0</v>
      </c>
      <c r="FM75" s="57">
        <v>0</v>
      </c>
      <c r="FN75" s="57">
        <v>0</v>
      </c>
      <c r="FO75" s="57">
        <v>0</v>
      </c>
      <c r="FP75" s="57">
        <v>0</v>
      </c>
      <c r="FQ75" s="57">
        <v>0</v>
      </c>
      <c r="FR75" s="57">
        <v>0</v>
      </c>
      <c r="FS75" s="57">
        <v>0</v>
      </c>
      <c r="FT75" s="57">
        <v>0</v>
      </c>
      <c r="FU75" s="57">
        <v>0</v>
      </c>
      <c r="FV75" s="57">
        <v>0</v>
      </c>
      <c r="FW75" s="57">
        <v>0</v>
      </c>
      <c r="FX75" s="57">
        <v>0</v>
      </c>
      <c r="FY75" s="57">
        <v>0</v>
      </c>
      <c r="FZ75" s="57">
        <v>0</v>
      </c>
      <c r="GA75" s="57">
        <v>0</v>
      </c>
      <c r="GB75" s="57">
        <v>0</v>
      </c>
      <c r="GC75" s="57">
        <v>0</v>
      </c>
      <c r="GD75" s="57">
        <v>0</v>
      </c>
      <c r="GE75" s="57">
        <v>0</v>
      </c>
      <c r="GF75" s="57">
        <v>0</v>
      </c>
      <c r="GG75" s="57">
        <v>0</v>
      </c>
      <c r="GH75" s="57">
        <v>0</v>
      </c>
      <c r="GI75" s="57">
        <v>0</v>
      </c>
      <c r="GJ75" s="57">
        <v>0</v>
      </c>
      <c r="GK75" s="57">
        <v>0</v>
      </c>
      <c r="GL75" s="57">
        <v>0</v>
      </c>
      <c r="GM75" s="57">
        <v>0</v>
      </c>
      <c r="GN75" s="57">
        <v>0</v>
      </c>
      <c r="GO75" s="57">
        <v>0</v>
      </c>
      <c r="GP75" s="57">
        <v>0</v>
      </c>
      <c r="GQ75" s="57">
        <v>0</v>
      </c>
      <c r="GR75" s="57">
        <v>0</v>
      </c>
      <c r="GS75" s="57">
        <v>0</v>
      </c>
      <c r="GT75" s="57">
        <v>0</v>
      </c>
      <c r="GU75" s="57">
        <v>0</v>
      </c>
      <c r="GV75" s="57">
        <v>0</v>
      </c>
      <c r="GW75" s="57">
        <v>0</v>
      </c>
      <c r="GX75" s="57">
        <v>0</v>
      </c>
      <c r="GY75" s="57">
        <v>0</v>
      </c>
      <c r="GZ75" s="57">
        <v>0</v>
      </c>
      <c r="HA75" s="57">
        <v>0</v>
      </c>
      <c r="HB75" s="57">
        <v>0</v>
      </c>
      <c r="HC75" s="57">
        <v>0</v>
      </c>
      <c r="HD75" s="57">
        <v>0</v>
      </c>
    </row>
    <row r="76" spans="1:212" ht="12" x14ac:dyDescent="0.25">
      <c r="A76" s="362" t="s">
        <v>17</v>
      </c>
      <c r="B76" s="356" t="s">
        <v>18</v>
      </c>
      <c r="C76" s="356"/>
      <c r="D76" s="361"/>
      <c r="E76" s="356"/>
      <c r="F76" s="344">
        <v>0</v>
      </c>
      <c r="G76" s="344">
        <v>0</v>
      </c>
      <c r="H76" s="344">
        <v>0</v>
      </c>
      <c r="I76" s="344">
        <v>0</v>
      </c>
      <c r="J76" s="344">
        <v>0</v>
      </c>
      <c r="K76" s="344">
        <v>0</v>
      </c>
      <c r="L76" s="344">
        <v>0</v>
      </c>
      <c r="M76" s="344">
        <v>0</v>
      </c>
      <c r="N76" s="344">
        <v>0</v>
      </c>
      <c r="O76" s="344">
        <v>0</v>
      </c>
      <c r="P76" s="344">
        <v>0</v>
      </c>
      <c r="Q76" s="344">
        <v>0</v>
      </c>
      <c r="R76" s="344">
        <v>0</v>
      </c>
      <c r="S76" s="344">
        <v>0</v>
      </c>
      <c r="T76" s="344">
        <v>0</v>
      </c>
      <c r="U76" s="344">
        <v>0</v>
      </c>
      <c r="V76" s="344">
        <v>0</v>
      </c>
      <c r="W76" s="344">
        <v>0</v>
      </c>
      <c r="X76" s="344">
        <v>0</v>
      </c>
      <c r="Y76" s="344">
        <v>0</v>
      </c>
      <c r="Z76" s="344">
        <v>0</v>
      </c>
      <c r="AA76" s="344">
        <v>0</v>
      </c>
      <c r="AB76" s="344">
        <v>0</v>
      </c>
      <c r="AC76" s="344">
        <v>86.688547</v>
      </c>
      <c r="AD76" s="344">
        <v>90.197671999999997</v>
      </c>
      <c r="AE76" s="344">
        <v>94.526373000000007</v>
      </c>
      <c r="AF76" s="344">
        <v>114.55070000000001</v>
      </c>
      <c r="AG76" s="344">
        <v>114.37321900000001</v>
      </c>
      <c r="AH76" s="344">
        <v>161.44617299999999</v>
      </c>
      <c r="AI76" s="344">
        <v>203.73941099999999</v>
      </c>
      <c r="AJ76" s="344">
        <v>350.08891339443005</v>
      </c>
      <c r="AK76" s="344">
        <v>346.96147460044995</v>
      </c>
      <c r="AL76" s="344">
        <v>542.98430109182391</v>
      </c>
      <c r="AM76" s="344">
        <v>566.33110154116798</v>
      </c>
      <c r="AN76" s="344">
        <v>587.88890109359602</v>
      </c>
      <c r="AO76" s="344">
        <v>657.38567553606322</v>
      </c>
      <c r="AP76" s="344">
        <v>659.02494238841712</v>
      </c>
      <c r="AQ76" s="344">
        <v>664.20536402667312</v>
      </c>
      <c r="AR76" s="344">
        <v>675.92856864495002</v>
      </c>
      <c r="AS76" s="344">
        <v>677.90367634791903</v>
      </c>
      <c r="AT76" s="344">
        <v>711.69941125585603</v>
      </c>
      <c r="AU76" s="344">
        <v>752.56285738191013</v>
      </c>
      <c r="AV76" s="344">
        <v>784.82191336220376</v>
      </c>
      <c r="AW76" s="344">
        <v>854.55790464949996</v>
      </c>
      <c r="AX76" s="344">
        <v>863.39706931039314</v>
      </c>
      <c r="AY76" s="344">
        <v>882.16255296365728</v>
      </c>
      <c r="AZ76" s="344">
        <v>899.39024663558121</v>
      </c>
      <c r="BA76" s="344">
        <v>880.74531523593726</v>
      </c>
      <c r="BB76" s="344">
        <v>864.02402289899942</v>
      </c>
      <c r="BC76" s="344">
        <v>845.9802150620161</v>
      </c>
      <c r="BD76" s="344">
        <v>897.88102844951152</v>
      </c>
      <c r="BE76" s="344">
        <v>872.94222986696434</v>
      </c>
      <c r="BF76" s="344">
        <v>889.82893695373423</v>
      </c>
      <c r="BG76" s="344">
        <v>542.36276599659436</v>
      </c>
      <c r="BH76" s="344">
        <v>491.8650226401445</v>
      </c>
      <c r="BI76" s="344">
        <v>482.09917207754535</v>
      </c>
      <c r="BJ76" s="344">
        <v>481.73967191432479</v>
      </c>
      <c r="BK76" s="344">
        <v>467.4561139291942</v>
      </c>
      <c r="BL76" s="344">
        <v>474.37196022895859</v>
      </c>
      <c r="BM76" s="344">
        <v>473.8565567251116</v>
      </c>
      <c r="BN76" s="344">
        <v>469.52146905200811</v>
      </c>
      <c r="BO76" s="344">
        <v>475.10472700909753</v>
      </c>
      <c r="BP76" s="344">
        <v>482.67563770778821</v>
      </c>
      <c r="BQ76" s="344">
        <v>495.52636979289974</v>
      </c>
      <c r="BR76" s="344">
        <v>516.0653744524019</v>
      </c>
      <c r="BS76" s="344">
        <v>526.91500578259809</v>
      </c>
      <c r="BT76" s="344">
        <v>844.39881366146506</v>
      </c>
      <c r="BU76" s="344">
        <v>695.09395495933893</v>
      </c>
      <c r="BV76" s="344">
        <v>1017.7266821245499</v>
      </c>
      <c r="BW76" s="344">
        <v>1085.3702635208099</v>
      </c>
      <c r="BX76" s="344">
        <v>459.23028070971003</v>
      </c>
      <c r="BY76" s="344">
        <v>452.31701234278802</v>
      </c>
      <c r="BZ76" s="344">
        <v>96.163160894576706</v>
      </c>
      <c r="CA76" s="344">
        <v>96.565530628893796</v>
      </c>
      <c r="CB76" s="344">
        <v>94.446242481980988</v>
      </c>
      <c r="CC76" s="344">
        <v>92.406661344483794</v>
      </c>
      <c r="CD76" s="344">
        <v>90.199849342271193</v>
      </c>
      <c r="CE76" s="344">
        <v>90.604240428926389</v>
      </c>
      <c r="CF76" s="344">
        <v>91.959168231786904</v>
      </c>
      <c r="CG76" s="344">
        <v>91.421766432821599</v>
      </c>
      <c r="CH76" s="344">
        <v>90.391595535337302</v>
      </c>
      <c r="CI76" s="344">
        <v>93.70647245637231</v>
      </c>
      <c r="CJ76" s="344">
        <v>-1.1175870895385701E-14</v>
      </c>
      <c r="CK76" s="344">
        <v>-3.7252902984619092E-15</v>
      </c>
      <c r="CL76" s="344">
        <v>-3.7252902984619092E-15</v>
      </c>
      <c r="CM76" s="344">
        <v>0</v>
      </c>
      <c r="CN76" s="344">
        <v>7.4505805969238294E-15</v>
      </c>
      <c r="CO76" s="344">
        <v>0</v>
      </c>
      <c r="CP76" s="344">
        <v>3.7252902984619092E-15</v>
      </c>
      <c r="CQ76" s="344">
        <v>-3.7252902984619092E-15</v>
      </c>
      <c r="CR76" s="344">
        <v>0</v>
      </c>
      <c r="CS76" s="344">
        <v>-3.7252902984619092E-15</v>
      </c>
      <c r="CT76" s="344">
        <v>98.35767869</v>
      </c>
      <c r="CU76" s="344">
        <v>98.633170519999993</v>
      </c>
      <c r="CV76" s="344">
        <v>98.216975689999998</v>
      </c>
      <c r="CW76" s="344">
        <v>98.523782180000012</v>
      </c>
      <c r="CX76" s="344">
        <v>99.594813019999989</v>
      </c>
      <c r="CY76" s="344">
        <v>100.71375854999999</v>
      </c>
      <c r="CZ76" s="54">
        <v>99.640457080000004</v>
      </c>
      <c r="DA76" s="344">
        <v>100.37806067</v>
      </c>
      <c r="DB76" s="344">
        <v>102.00683137</v>
      </c>
      <c r="DC76" s="344">
        <v>102.46757068000001</v>
      </c>
      <c r="DD76" s="344">
        <v>104.72908744</v>
      </c>
      <c r="DE76" s="344">
        <v>105.50995836</v>
      </c>
      <c r="DF76" s="344">
        <v>103.82513426</v>
      </c>
      <c r="DG76" s="344">
        <v>102.84309902</v>
      </c>
      <c r="DH76" s="344">
        <v>102.84853815999999</v>
      </c>
      <c r="DI76" s="344">
        <v>103.05073114</v>
      </c>
      <c r="DJ76" s="344">
        <v>103.58505287</v>
      </c>
      <c r="DK76" s="344">
        <v>104.03526923</v>
      </c>
      <c r="DL76" s="344">
        <v>102.31043991</v>
      </c>
      <c r="DM76" s="344">
        <v>102.36716621000001</v>
      </c>
      <c r="DN76" s="57">
        <v>103.09181246999999</v>
      </c>
      <c r="DO76" s="57">
        <v>104.13501561</v>
      </c>
      <c r="DP76" s="57">
        <v>104.3107935</v>
      </c>
      <c r="DQ76" s="57">
        <v>104.36692210000001</v>
      </c>
      <c r="DR76" s="57">
        <v>236.21773151865199</v>
      </c>
      <c r="DS76" s="57">
        <v>237.672745131737</v>
      </c>
      <c r="DT76" s="57">
        <v>247.35297051473802</v>
      </c>
      <c r="DU76" s="57">
        <v>246.51749332220004</v>
      </c>
      <c r="DV76" s="57">
        <v>249.275706982824</v>
      </c>
      <c r="DW76" s="57">
        <v>251.60356507937499</v>
      </c>
      <c r="DX76" s="57">
        <v>252.99976688019999</v>
      </c>
      <c r="DY76" s="57">
        <v>254.65890286822</v>
      </c>
      <c r="DZ76" s="57">
        <v>257.92546868474</v>
      </c>
      <c r="EA76" s="57">
        <v>251.05414402836305</v>
      </c>
      <c r="EB76" s="57">
        <v>262.17707686865407</v>
      </c>
      <c r="EC76" s="57">
        <v>260.33745436655101</v>
      </c>
      <c r="ED76" s="57">
        <v>470.44160511787402</v>
      </c>
      <c r="EE76" s="57">
        <v>459.44343320956801</v>
      </c>
      <c r="EF76" s="57">
        <v>518.32033565173401</v>
      </c>
      <c r="EG76" s="57">
        <v>519.24289004288801</v>
      </c>
      <c r="EH76" s="57">
        <v>536.51974217724501</v>
      </c>
      <c r="EI76" s="57">
        <v>533.28244247087002</v>
      </c>
      <c r="EJ76" s="57">
        <v>547.44726849293602</v>
      </c>
      <c r="EK76" s="57">
        <v>552.82013310628599</v>
      </c>
      <c r="EL76" s="354">
        <v>535.27759349051098</v>
      </c>
      <c r="EM76" s="57">
        <v>541.70707694547605</v>
      </c>
      <c r="EN76" s="57">
        <v>548.08159027153999</v>
      </c>
      <c r="EO76" s="57">
        <v>549.74454888918808</v>
      </c>
      <c r="EP76" s="57">
        <v>553.22975677813008</v>
      </c>
      <c r="EQ76" s="57">
        <v>557.919676478969</v>
      </c>
      <c r="ER76" s="57">
        <v>551.41717546249993</v>
      </c>
      <c r="ES76" s="57">
        <v>553.72904951699991</v>
      </c>
      <c r="ET76" s="57">
        <v>552.76619268521995</v>
      </c>
      <c r="EU76" s="57">
        <v>554.95931522000797</v>
      </c>
      <c r="EV76" s="57">
        <v>0</v>
      </c>
      <c r="EW76" s="57">
        <v>2.9802322387695299E-14</v>
      </c>
      <c r="EX76" s="57">
        <v>2.9802322387695299E-14</v>
      </c>
      <c r="EY76" s="57">
        <v>-2.9802322387695299E-14</v>
      </c>
      <c r="EZ76" s="57">
        <v>2.9802322387695299E-14</v>
      </c>
      <c r="FA76" s="57">
        <v>2.9802322387695299E-14</v>
      </c>
      <c r="FB76" s="57">
        <v>0</v>
      </c>
      <c r="FC76" s="57">
        <v>0</v>
      </c>
      <c r="FD76" s="57">
        <v>-2.9802322387695299E-14</v>
      </c>
      <c r="FE76" s="57">
        <v>-1.49011611938477E-14</v>
      </c>
      <c r="FF76" s="57">
        <v>-1.49011611938477E-14</v>
      </c>
      <c r="FG76" s="57">
        <v>0</v>
      </c>
      <c r="FH76" s="57">
        <v>1.49011611938477E-14</v>
      </c>
      <c r="FI76" s="57">
        <v>0</v>
      </c>
      <c r="FJ76" s="57">
        <v>-2.9802322387695299E-14</v>
      </c>
      <c r="FK76" s="57">
        <v>-1.49011611938477E-14</v>
      </c>
      <c r="FL76" s="57">
        <v>0</v>
      </c>
      <c r="FM76" s="57">
        <v>-1.49011611938477E-14</v>
      </c>
      <c r="FN76" s="57">
        <v>0</v>
      </c>
      <c r="FO76" s="57">
        <v>0</v>
      </c>
      <c r="FP76" s="57">
        <v>0</v>
      </c>
      <c r="FQ76" s="57">
        <v>0</v>
      </c>
      <c r="FR76" s="57">
        <v>0</v>
      </c>
      <c r="FS76" s="57">
        <v>0</v>
      </c>
      <c r="FT76" s="57">
        <v>0</v>
      </c>
      <c r="FU76" s="57">
        <v>0</v>
      </c>
      <c r="FV76" s="57">
        <v>0</v>
      </c>
      <c r="FW76" s="57">
        <v>0</v>
      </c>
      <c r="FX76" s="57">
        <v>0</v>
      </c>
      <c r="FY76" s="57">
        <v>0</v>
      </c>
      <c r="FZ76" s="57">
        <v>0</v>
      </c>
      <c r="GA76" s="57">
        <v>0</v>
      </c>
      <c r="GB76" s="57">
        <v>0</v>
      </c>
      <c r="GC76" s="57">
        <v>0</v>
      </c>
      <c r="GD76" s="57">
        <v>0</v>
      </c>
      <c r="GE76" s="57">
        <v>0</v>
      </c>
      <c r="GF76" s="57">
        <v>0</v>
      </c>
      <c r="GG76" s="57">
        <v>0</v>
      </c>
      <c r="GH76" s="57">
        <v>0</v>
      </c>
      <c r="GI76" s="57">
        <v>0</v>
      </c>
      <c r="GJ76" s="57">
        <v>0</v>
      </c>
      <c r="GK76" s="57">
        <v>0</v>
      </c>
      <c r="GL76" s="57">
        <v>0</v>
      </c>
      <c r="GM76" s="57">
        <v>0</v>
      </c>
      <c r="GN76" s="57">
        <v>0</v>
      </c>
      <c r="GO76" s="57">
        <v>0</v>
      </c>
      <c r="GP76" s="57">
        <v>0</v>
      </c>
      <c r="GQ76" s="57">
        <v>0</v>
      </c>
      <c r="GR76" s="57">
        <v>0</v>
      </c>
      <c r="GS76" s="57">
        <v>0</v>
      </c>
      <c r="GT76" s="57">
        <v>0</v>
      </c>
      <c r="GU76" s="57">
        <v>0</v>
      </c>
      <c r="GV76" s="57">
        <v>0</v>
      </c>
      <c r="GW76" s="57">
        <v>0</v>
      </c>
      <c r="GX76" s="57">
        <v>0</v>
      </c>
      <c r="GY76" s="57">
        <v>0</v>
      </c>
      <c r="GZ76" s="57">
        <v>0</v>
      </c>
      <c r="HA76" s="57">
        <v>0</v>
      </c>
      <c r="HB76" s="57">
        <v>0</v>
      </c>
      <c r="HC76" s="57">
        <v>0</v>
      </c>
      <c r="HD76" s="57">
        <v>0</v>
      </c>
    </row>
    <row r="77" spans="1:212" ht="12" x14ac:dyDescent="0.25">
      <c r="A77" s="362"/>
      <c r="B77" s="356"/>
      <c r="C77" s="361" t="s">
        <v>15</v>
      </c>
      <c r="D77" s="361"/>
      <c r="E77" s="356"/>
      <c r="F77" s="344">
        <v>0</v>
      </c>
      <c r="G77" s="344">
        <v>0</v>
      </c>
      <c r="H77" s="344">
        <v>0</v>
      </c>
      <c r="I77" s="344">
        <v>0</v>
      </c>
      <c r="J77" s="344">
        <v>0</v>
      </c>
      <c r="K77" s="344">
        <v>0</v>
      </c>
      <c r="L77" s="344">
        <v>0</v>
      </c>
      <c r="M77" s="344">
        <v>0</v>
      </c>
      <c r="N77" s="344">
        <v>0</v>
      </c>
      <c r="O77" s="344">
        <v>0</v>
      </c>
      <c r="P77" s="344">
        <v>0</v>
      </c>
      <c r="Q77" s="344">
        <v>0</v>
      </c>
      <c r="R77" s="344">
        <v>0</v>
      </c>
      <c r="S77" s="344">
        <v>0</v>
      </c>
      <c r="T77" s="344">
        <v>0</v>
      </c>
      <c r="U77" s="344">
        <v>0</v>
      </c>
      <c r="V77" s="344">
        <v>0</v>
      </c>
      <c r="W77" s="344">
        <v>0</v>
      </c>
      <c r="X77" s="344">
        <v>0</v>
      </c>
      <c r="Y77" s="344">
        <v>0</v>
      </c>
      <c r="Z77" s="344">
        <v>0</v>
      </c>
      <c r="AA77" s="344">
        <v>0</v>
      </c>
      <c r="AB77" s="344">
        <v>0</v>
      </c>
      <c r="AC77" s="344">
        <v>0</v>
      </c>
      <c r="AD77" s="344">
        <v>0</v>
      </c>
      <c r="AE77" s="344">
        <v>0</v>
      </c>
      <c r="AF77" s="344">
        <v>0</v>
      </c>
      <c r="AG77" s="344">
        <v>0</v>
      </c>
      <c r="AH77" s="344">
        <v>0</v>
      </c>
      <c r="AI77" s="344">
        <v>0</v>
      </c>
      <c r="AJ77" s="344">
        <v>0</v>
      </c>
      <c r="AK77" s="344">
        <v>0</v>
      </c>
      <c r="AL77" s="344">
        <v>0</v>
      </c>
      <c r="AM77" s="344">
        <v>0</v>
      </c>
      <c r="AN77" s="344">
        <v>0</v>
      </c>
      <c r="AO77" s="344">
        <v>0</v>
      </c>
      <c r="AP77" s="344">
        <v>0</v>
      </c>
      <c r="AQ77" s="344">
        <v>0</v>
      </c>
      <c r="AR77" s="344">
        <v>0</v>
      </c>
      <c r="AS77" s="344">
        <v>0</v>
      </c>
      <c r="AT77" s="344">
        <v>0</v>
      </c>
      <c r="AU77" s="344">
        <v>0</v>
      </c>
      <c r="AV77" s="344">
        <v>0</v>
      </c>
      <c r="AW77" s="344">
        <v>0</v>
      </c>
      <c r="AX77" s="344">
        <v>0</v>
      </c>
      <c r="AY77" s="344">
        <v>0</v>
      </c>
      <c r="AZ77" s="344">
        <v>0</v>
      </c>
      <c r="BA77" s="344">
        <v>0</v>
      </c>
      <c r="BB77" s="344">
        <v>0</v>
      </c>
      <c r="BC77" s="344">
        <v>0</v>
      </c>
      <c r="BD77" s="344">
        <v>0</v>
      </c>
      <c r="BE77" s="344">
        <v>0</v>
      </c>
      <c r="BF77" s="344">
        <v>0</v>
      </c>
      <c r="BG77" s="344">
        <v>0</v>
      </c>
      <c r="BH77" s="344">
        <v>0</v>
      </c>
      <c r="BI77" s="344">
        <v>0</v>
      </c>
      <c r="BJ77" s="344">
        <v>0</v>
      </c>
      <c r="BK77" s="344">
        <v>0</v>
      </c>
      <c r="BL77" s="344">
        <v>0</v>
      </c>
      <c r="BM77" s="344">
        <v>0</v>
      </c>
      <c r="BN77" s="344">
        <v>0</v>
      </c>
      <c r="BO77" s="344">
        <v>0</v>
      </c>
      <c r="BP77" s="344">
        <v>0</v>
      </c>
      <c r="BQ77" s="344">
        <v>0</v>
      </c>
      <c r="BR77" s="344">
        <v>0</v>
      </c>
      <c r="BS77" s="344">
        <v>0</v>
      </c>
      <c r="BT77" s="344">
        <v>0</v>
      </c>
      <c r="BU77" s="344">
        <v>0</v>
      </c>
      <c r="BV77" s="344">
        <v>0</v>
      </c>
      <c r="BW77" s="344">
        <v>0</v>
      </c>
      <c r="BX77" s="344">
        <v>0</v>
      </c>
      <c r="BY77" s="344">
        <v>0</v>
      </c>
      <c r="BZ77" s="344">
        <v>0</v>
      </c>
      <c r="CA77" s="344">
        <v>0</v>
      </c>
      <c r="CB77" s="344">
        <v>0</v>
      </c>
      <c r="CC77" s="344">
        <v>0</v>
      </c>
      <c r="CD77" s="344">
        <v>0</v>
      </c>
      <c r="CE77" s="344">
        <v>0</v>
      </c>
      <c r="CF77" s="344">
        <v>0</v>
      </c>
      <c r="CG77" s="344">
        <v>0</v>
      </c>
      <c r="CH77" s="344">
        <v>0</v>
      </c>
      <c r="CI77" s="344">
        <v>0</v>
      </c>
      <c r="CJ77" s="344">
        <v>0</v>
      </c>
      <c r="CK77" s="344">
        <v>0</v>
      </c>
      <c r="CL77" s="344">
        <v>0</v>
      </c>
      <c r="CM77" s="344">
        <v>0</v>
      </c>
      <c r="CN77" s="344">
        <v>0</v>
      </c>
      <c r="CO77" s="344">
        <v>0</v>
      </c>
      <c r="CP77" s="344">
        <v>0</v>
      </c>
      <c r="CQ77" s="344">
        <v>0</v>
      </c>
      <c r="CR77" s="344">
        <v>0</v>
      </c>
      <c r="CS77" s="344">
        <v>0</v>
      </c>
      <c r="CT77" s="344">
        <v>0</v>
      </c>
      <c r="CU77" s="344">
        <v>0</v>
      </c>
      <c r="CV77" s="344">
        <v>0</v>
      </c>
      <c r="CW77" s="344">
        <v>0</v>
      </c>
      <c r="CX77" s="344">
        <v>0</v>
      </c>
      <c r="CY77" s="344">
        <v>0</v>
      </c>
      <c r="CZ77" s="54">
        <v>0</v>
      </c>
      <c r="DA77" s="344">
        <v>0</v>
      </c>
      <c r="DB77" s="344">
        <v>0</v>
      </c>
      <c r="DC77" s="344">
        <v>0</v>
      </c>
      <c r="DD77" s="344">
        <v>0</v>
      </c>
      <c r="DE77" s="344">
        <v>0</v>
      </c>
      <c r="DF77" s="344">
        <v>0</v>
      </c>
      <c r="DG77" s="344">
        <v>0</v>
      </c>
      <c r="DH77" s="344">
        <v>0</v>
      </c>
      <c r="DI77" s="344">
        <v>0</v>
      </c>
      <c r="DJ77" s="344">
        <v>0</v>
      </c>
      <c r="DK77" s="344">
        <v>0</v>
      </c>
      <c r="DL77" s="344">
        <v>0</v>
      </c>
      <c r="DM77" s="344">
        <v>0</v>
      </c>
      <c r="DN77" s="57">
        <v>0</v>
      </c>
      <c r="DO77" s="57">
        <v>0</v>
      </c>
      <c r="DP77" s="57">
        <v>0</v>
      </c>
      <c r="DQ77" s="57">
        <v>0</v>
      </c>
      <c r="DR77" s="57">
        <v>0</v>
      </c>
      <c r="DS77" s="57">
        <v>0</v>
      </c>
      <c r="DT77" s="57">
        <v>0</v>
      </c>
      <c r="DU77" s="57">
        <v>0</v>
      </c>
      <c r="DV77" s="57">
        <v>0</v>
      </c>
      <c r="DW77" s="57">
        <v>0</v>
      </c>
      <c r="DX77" s="57">
        <v>0</v>
      </c>
      <c r="DY77" s="57">
        <v>0</v>
      </c>
      <c r="DZ77" s="57">
        <v>0</v>
      </c>
      <c r="EA77" s="57">
        <v>0</v>
      </c>
      <c r="EB77" s="57">
        <v>0</v>
      </c>
      <c r="EC77" s="57">
        <v>0</v>
      </c>
      <c r="ED77" s="57">
        <v>0</v>
      </c>
      <c r="EE77" s="57">
        <v>0</v>
      </c>
      <c r="EF77" s="57">
        <v>0</v>
      </c>
      <c r="EG77" s="57">
        <v>0</v>
      </c>
      <c r="EH77" s="57">
        <v>0</v>
      </c>
      <c r="EI77" s="57">
        <v>0</v>
      </c>
      <c r="EJ77" s="57">
        <v>0</v>
      </c>
      <c r="EK77" s="57">
        <v>0</v>
      </c>
      <c r="EL77" s="354">
        <v>0</v>
      </c>
      <c r="EM77" s="57">
        <v>0</v>
      </c>
      <c r="EN77" s="57">
        <v>0</v>
      </c>
      <c r="EO77" s="57">
        <v>0</v>
      </c>
      <c r="EP77" s="57">
        <v>0</v>
      </c>
      <c r="EQ77" s="57">
        <v>0</v>
      </c>
      <c r="ER77" s="57">
        <v>0</v>
      </c>
      <c r="ES77" s="57">
        <v>0</v>
      </c>
      <c r="ET77" s="57">
        <v>0</v>
      </c>
      <c r="EU77" s="57">
        <v>0</v>
      </c>
      <c r="EV77" s="57">
        <v>0</v>
      </c>
      <c r="EW77" s="57">
        <v>0</v>
      </c>
      <c r="EX77" s="57">
        <v>0</v>
      </c>
      <c r="EY77" s="57">
        <v>0</v>
      </c>
      <c r="EZ77" s="57">
        <v>0</v>
      </c>
      <c r="FA77" s="57">
        <v>0</v>
      </c>
      <c r="FB77" s="57">
        <v>0</v>
      </c>
      <c r="FC77" s="57">
        <v>0</v>
      </c>
      <c r="FD77" s="57">
        <v>0</v>
      </c>
      <c r="FE77" s="57">
        <v>0</v>
      </c>
      <c r="FF77" s="57">
        <v>0</v>
      </c>
      <c r="FG77" s="57">
        <v>0</v>
      </c>
      <c r="FH77" s="57">
        <v>0</v>
      </c>
      <c r="FI77" s="57">
        <v>0</v>
      </c>
      <c r="FJ77" s="57">
        <v>0</v>
      </c>
      <c r="FK77" s="57">
        <v>0</v>
      </c>
      <c r="FL77" s="57">
        <v>0</v>
      </c>
      <c r="FM77" s="57">
        <v>0</v>
      </c>
      <c r="FN77" s="57">
        <v>0</v>
      </c>
      <c r="FO77" s="57">
        <v>0</v>
      </c>
      <c r="FP77" s="57">
        <v>0</v>
      </c>
      <c r="FQ77" s="57">
        <v>0</v>
      </c>
      <c r="FR77" s="57">
        <v>0</v>
      </c>
      <c r="FS77" s="57">
        <v>0</v>
      </c>
      <c r="FT77" s="57">
        <v>0</v>
      </c>
      <c r="FU77" s="57">
        <v>0</v>
      </c>
      <c r="FV77" s="57">
        <v>0</v>
      </c>
      <c r="FW77" s="57">
        <v>0</v>
      </c>
      <c r="FX77" s="57">
        <v>0</v>
      </c>
      <c r="FY77" s="57">
        <v>0</v>
      </c>
      <c r="FZ77" s="57">
        <v>0</v>
      </c>
      <c r="GA77" s="57">
        <v>0</v>
      </c>
      <c r="GB77" s="57">
        <v>0</v>
      </c>
      <c r="GC77" s="57">
        <v>0</v>
      </c>
      <c r="GD77" s="57">
        <v>0</v>
      </c>
      <c r="GE77" s="57">
        <v>0</v>
      </c>
      <c r="GF77" s="57">
        <v>0</v>
      </c>
      <c r="GG77" s="57">
        <v>0</v>
      </c>
      <c r="GH77" s="57">
        <v>0</v>
      </c>
      <c r="GI77" s="57">
        <v>0</v>
      </c>
      <c r="GJ77" s="57">
        <v>0</v>
      </c>
      <c r="GK77" s="57">
        <v>0</v>
      </c>
      <c r="GL77" s="57">
        <v>0</v>
      </c>
      <c r="GM77" s="57">
        <v>0</v>
      </c>
      <c r="GN77" s="57">
        <v>0</v>
      </c>
      <c r="GO77" s="57">
        <v>0</v>
      </c>
      <c r="GP77" s="57">
        <v>0</v>
      </c>
      <c r="GQ77" s="57">
        <v>0</v>
      </c>
      <c r="GR77" s="57">
        <v>0</v>
      </c>
      <c r="GS77" s="57">
        <v>0</v>
      </c>
      <c r="GT77" s="57">
        <v>0</v>
      </c>
      <c r="GU77" s="57">
        <v>0</v>
      </c>
      <c r="GV77" s="57">
        <v>0</v>
      </c>
      <c r="GW77" s="57">
        <v>0</v>
      </c>
      <c r="GX77" s="57">
        <v>0</v>
      </c>
      <c r="GY77" s="57">
        <v>0</v>
      </c>
      <c r="GZ77" s="57">
        <v>0</v>
      </c>
      <c r="HA77" s="57">
        <v>0</v>
      </c>
      <c r="HB77" s="57">
        <v>0</v>
      </c>
      <c r="HC77" s="57">
        <v>0</v>
      </c>
      <c r="HD77" s="57">
        <v>0</v>
      </c>
    </row>
    <row r="78" spans="1:212" ht="12" x14ac:dyDescent="0.25">
      <c r="B78" s="356"/>
      <c r="C78" s="361" t="s">
        <v>16</v>
      </c>
      <c r="D78" s="361"/>
      <c r="E78" s="356"/>
      <c r="F78" s="344">
        <v>0</v>
      </c>
      <c r="G78" s="344">
        <v>0</v>
      </c>
      <c r="H78" s="344">
        <v>0</v>
      </c>
      <c r="I78" s="344">
        <v>0</v>
      </c>
      <c r="J78" s="344">
        <v>0</v>
      </c>
      <c r="K78" s="344">
        <v>0</v>
      </c>
      <c r="L78" s="344">
        <v>0</v>
      </c>
      <c r="M78" s="344">
        <v>0</v>
      </c>
      <c r="N78" s="344">
        <v>0</v>
      </c>
      <c r="O78" s="344">
        <v>0</v>
      </c>
      <c r="P78" s="344">
        <v>0</v>
      </c>
      <c r="Q78" s="344">
        <v>0</v>
      </c>
      <c r="R78" s="344">
        <v>0</v>
      </c>
      <c r="S78" s="344">
        <v>0</v>
      </c>
      <c r="T78" s="344">
        <v>0</v>
      </c>
      <c r="U78" s="344">
        <v>0</v>
      </c>
      <c r="V78" s="344">
        <v>0</v>
      </c>
      <c r="W78" s="344">
        <v>0</v>
      </c>
      <c r="X78" s="344">
        <v>0</v>
      </c>
      <c r="Y78" s="344">
        <v>0</v>
      </c>
      <c r="Z78" s="344">
        <v>0</v>
      </c>
      <c r="AA78" s="344">
        <v>0</v>
      </c>
      <c r="AB78" s="344">
        <v>0</v>
      </c>
      <c r="AC78" s="344">
        <v>86.688547</v>
      </c>
      <c r="AD78" s="344">
        <v>90.197671999999997</v>
      </c>
      <c r="AE78" s="344">
        <v>94.526373000000007</v>
      </c>
      <c r="AF78" s="344">
        <v>114.55070000000001</v>
      </c>
      <c r="AG78" s="344">
        <v>114.37321900000001</v>
      </c>
      <c r="AH78" s="344">
        <v>161.44617299999999</v>
      </c>
      <c r="AI78" s="344">
        <v>203.73941099999999</v>
      </c>
      <c r="AJ78" s="344">
        <v>350.08891339443005</v>
      </c>
      <c r="AK78" s="344">
        <v>346.96147460044995</v>
      </c>
      <c r="AL78" s="344">
        <v>542.98430109182391</v>
      </c>
      <c r="AM78" s="344">
        <v>566.33110154116798</v>
      </c>
      <c r="AN78" s="344">
        <v>587.88890109359602</v>
      </c>
      <c r="AO78" s="344">
        <v>657.38567553606322</v>
      </c>
      <c r="AP78" s="344">
        <v>659.02494238841712</v>
      </c>
      <c r="AQ78" s="344">
        <v>664.20536402667312</v>
      </c>
      <c r="AR78" s="344">
        <v>675.92856864495002</v>
      </c>
      <c r="AS78" s="344">
        <v>677.90367634791903</v>
      </c>
      <c r="AT78" s="344">
        <v>711.69941125585603</v>
      </c>
      <c r="AU78" s="344">
        <v>752.56285738191013</v>
      </c>
      <c r="AV78" s="344">
        <v>784.82191336220376</v>
      </c>
      <c r="AW78" s="344">
        <v>854.55790464949996</v>
      </c>
      <c r="AX78" s="344">
        <v>863.39706931039314</v>
      </c>
      <c r="AY78" s="344">
        <v>882.16255296365728</v>
      </c>
      <c r="AZ78" s="344">
        <v>899.39024663558121</v>
      </c>
      <c r="BA78" s="344">
        <v>880.74531523593726</v>
      </c>
      <c r="BB78" s="344">
        <v>864.02402289899942</v>
      </c>
      <c r="BC78" s="344">
        <v>845.9802150620161</v>
      </c>
      <c r="BD78" s="344">
        <v>897.88102844951152</v>
      </c>
      <c r="BE78" s="344">
        <v>872.94222986696434</v>
      </c>
      <c r="BF78" s="344">
        <v>889.82893695373423</v>
      </c>
      <c r="BG78" s="344">
        <v>542.36276599659436</v>
      </c>
      <c r="BH78" s="344">
        <v>491.8650226401445</v>
      </c>
      <c r="BI78" s="344">
        <v>482.09917207754535</v>
      </c>
      <c r="BJ78" s="344">
        <v>481.73967191432479</v>
      </c>
      <c r="BK78" s="344">
        <v>467.4561139291942</v>
      </c>
      <c r="BL78" s="344">
        <v>474.37196022895859</v>
      </c>
      <c r="BM78" s="344">
        <v>473.8565567251116</v>
      </c>
      <c r="BN78" s="344">
        <v>469.52146905200811</v>
      </c>
      <c r="BO78" s="344">
        <v>475.10472700909753</v>
      </c>
      <c r="BP78" s="344">
        <v>482.67563770778821</v>
      </c>
      <c r="BQ78" s="344">
        <v>495.52636979289974</v>
      </c>
      <c r="BR78" s="344">
        <v>516.0653744524019</v>
      </c>
      <c r="BS78" s="344">
        <v>526.91500578259809</v>
      </c>
      <c r="BT78" s="344">
        <v>844.39881366146506</v>
      </c>
      <c r="BU78" s="344">
        <v>695.09395495933893</v>
      </c>
      <c r="BV78" s="344">
        <v>1017.7266821245499</v>
      </c>
      <c r="BW78" s="344">
        <v>1085.3702635208099</v>
      </c>
      <c r="BX78" s="344">
        <v>459.23028070971003</v>
      </c>
      <c r="BY78" s="344">
        <v>452.31701234278802</v>
      </c>
      <c r="BZ78" s="344">
        <v>96.163160894576706</v>
      </c>
      <c r="CA78" s="344">
        <v>96.565530628893796</v>
      </c>
      <c r="CB78" s="344">
        <v>94.446242481980988</v>
      </c>
      <c r="CC78" s="344">
        <v>92.406661344483794</v>
      </c>
      <c r="CD78" s="344">
        <v>90.199849342271193</v>
      </c>
      <c r="CE78" s="344">
        <v>90.604240428926389</v>
      </c>
      <c r="CF78" s="344">
        <v>91.959168231786904</v>
      </c>
      <c r="CG78" s="344">
        <v>91.421766432821599</v>
      </c>
      <c r="CH78" s="344">
        <v>90.391595535337302</v>
      </c>
      <c r="CI78" s="344">
        <v>93.70647245637231</v>
      </c>
      <c r="CJ78" s="344">
        <v>-1.1175870895385701E-14</v>
      </c>
      <c r="CK78" s="344">
        <v>-3.7252902984619092E-15</v>
      </c>
      <c r="CL78" s="344">
        <v>-3.7252902984619092E-15</v>
      </c>
      <c r="CM78" s="344">
        <v>0</v>
      </c>
      <c r="CN78" s="344">
        <v>7.4505805969238294E-15</v>
      </c>
      <c r="CO78" s="344">
        <v>0</v>
      </c>
      <c r="CP78" s="344">
        <v>3.7252902984619092E-15</v>
      </c>
      <c r="CQ78" s="344">
        <v>-3.7252902984619092E-15</v>
      </c>
      <c r="CR78" s="344">
        <v>0</v>
      </c>
      <c r="CS78" s="344">
        <v>-3.7252902984619092E-15</v>
      </c>
      <c r="CT78" s="344">
        <v>98.35767869</v>
      </c>
      <c r="CU78" s="344">
        <v>98.633170519999993</v>
      </c>
      <c r="CV78" s="344">
        <v>98.216975689999998</v>
      </c>
      <c r="CW78" s="344">
        <v>98.523782180000012</v>
      </c>
      <c r="CX78" s="344">
        <v>99.594813019999989</v>
      </c>
      <c r="CY78" s="344">
        <v>100.71375854999999</v>
      </c>
      <c r="CZ78" s="54">
        <v>99.640457080000004</v>
      </c>
      <c r="DA78" s="344">
        <v>100.37806067</v>
      </c>
      <c r="DB78" s="344">
        <v>102.00683137</v>
      </c>
      <c r="DC78" s="344">
        <v>102.46757068000001</v>
      </c>
      <c r="DD78" s="344">
        <v>104.72908744</v>
      </c>
      <c r="DE78" s="344">
        <v>105.50995836</v>
      </c>
      <c r="DF78" s="344">
        <v>103.82513426</v>
      </c>
      <c r="DG78" s="344">
        <v>102.84309902</v>
      </c>
      <c r="DH78" s="344">
        <v>102.84853815999999</v>
      </c>
      <c r="DI78" s="344">
        <v>103.05073114</v>
      </c>
      <c r="DJ78" s="344">
        <v>103.58505287</v>
      </c>
      <c r="DK78" s="344">
        <v>104.03526923</v>
      </c>
      <c r="DL78" s="344">
        <v>102.31043991</v>
      </c>
      <c r="DM78" s="344">
        <v>102.36716621000001</v>
      </c>
      <c r="DN78" s="57">
        <v>103.09181246999999</v>
      </c>
      <c r="DO78" s="57">
        <v>104.13501561</v>
      </c>
      <c r="DP78" s="57">
        <v>104.3107935</v>
      </c>
      <c r="DQ78" s="57">
        <v>104.36692210000001</v>
      </c>
      <c r="DR78" s="57">
        <v>236.21773151865199</v>
      </c>
      <c r="DS78" s="57">
        <v>237.672745131737</v>
      </c>
      <c r="DT78" s="57">
        <v>247.35297051473802</v>
      </c>
      <c r="DU78" s="57">
        <v>246.51749332220004</v>
      </c>
      <c r="DV78" s="57">
        <v>249.275706982824</v>
      </c>
      <c r="DW78" s="57">
        <v>251.60356507937499</v>
      </c>
      <c r="DX78" s="57">
        <v>252.99976688019999</v>
      </c>
      <c r="DY78" s="57">
        <v>254.65890286822</v>
      </c>
      <c r="DZ78" s="57">
        <v>257.92546868474</v>
      </c>
      <c r="EA78" s="57">
        <v>251.05414402836305</v>
      </c>
      <c r="EB78" s="57">
        <v>262.17707686865407</v>
      </c>
      <c r="EC78" s="57">
        <v>260.33745436655101</v>
      </c>
      <c r="ED78" s="57">
        <v>470.44160511787402</v>
      </c>
      <c r="EE78" s="57">
        <v>459.44343320956801</v>
      </c>
      <c r="EF78" s="57">
        <v>518.32033565173401</v>
      </c>
      <c r="EG78" s="57">
        <v>519.24289004288801</v>
      </c>
      <c r="EH78" s="57">
        <v>536.51974217724501</v>
      </c>
      <c r="EI78" s="57">
        <v>533.28244247087002</v>
      </c>
      <c r="EJ78" s="57">
        <v>547.44726849293602</v>
      </c>
      <c r="EK78" s="57">
        <v>552.82013310628599</v>
      </c>
      <c r="EL78" s="354">
        <v>535.27759349051098</v>
      </c>
      <c r="EM78" s="57">
        <v>541.70707694547605</v>
      </c>
      <c r="EN78" s="57">
        <v>548.08159027153999</v>
      </c>
      <c r="EO78" s="57">
        <v>549.74454888918808</v>
      </c>
      <c r="EP78" s="57">
        <v>553.22975677813008</v>
      </c>
      <c r="EQ78" s="57">
        <v>557.919676478969</v>
      </c>
      <c r="ER78" s="57">
        <v>551.41717546249993</v>
      </c>
      <c r="ES78" s="57">
        <v>553.72904951699991</v>
      </c>
      <c r="ET78" s="57">
        <v>552.76619268521995</v>
      </c>
      <c r="EU78" s="57">
        <v>554.95931522000797</v>
      </c>
      <c r="EV78" s="57">
        <v>0</v>
      </c>
      <c r="EW78" s="57">
        <v>2.9802322387695299E-14</v>
      </c>
      <c r="EX78" s="57">
        <v>2.9802322387695299E-14</v>
      </c>
      <c r="EY78" s="57">
        <v>-2.9802322387695299E-14</v>
      </c>
      <c r="EZ78" s="57">
        <v>2.9802322387695299E-14</v>
      </c>
      <c r="FA78" s="57">
        <v>2.9802322387695299E-14</v>
      </c>
      <c r="FB78" s="57">
        <v>0</v>
      </c>
      <c r="FC78" s="57">
        <v>0</v>
      </c>
      <c r="FD78" s="57">
        <v>-2.9802322387695299E-14</v>
      </c>
      <c r="FE78" s="57">
        <v>-1.49011611938477E-14</v>
      </c>
      <c r="FF78" s="57">
        <v>-1.49011611938477E-14</v>
      </c>
      <c r="FG78" s="57">
        <v>0</v>
      </c>
      <c r="FH78" s="57">
        <v>1.49011611938477E-14</v>
      </c>
      <c r="FI78" s="57">
        <v>0</v>
      </c>
      <c r="FJ78" s="57">
        <v>-2.9802322387695299E-14</v>
      </c>
      <c r="FK78" s="57">
        <v>-1.49011611938477E-14</v>
      </c>
      <c r="FL78" s="57">
        <v>0</v>
      </c>
      <c r="FM78" s="57">
        <v>-1.49011611938477E-14</v>
      </c>
      <c r="FN78" s="57">
        <v>0</v>
      </c>
      <c r="FO78" s="57">
        <v>0</v>
      </c>
      <c r="FP78" s="57">
        <v>0</v>
      </c>
      <c r="FQ78" s="57">
        <v>0</v>
      </c>
      <c r="FR78" s="57">
        <v>0</v>
      </c>
      <c r="FS78" s="57">
        <v>0</v>
      </c>
      <c r="FT78" s="57">
        <v>0</v>
      </c>
      <c r="FU78" s="57">
        <v>0</v>
      </c>
      <c r="FV78" s="57">
        <v>0</v>
      </c>
      <c r="FW78" s="57">
        <v>0</v>
      </c>
      <c r="FX78" s="57">
        <v>0</v>
      </c>
      <c r="FY78" s="57">
        <v>0</v>
      </c>
      <c r="FZ78" s="57">
        <v>0</v>
      </c>
      <c r="GA78" s="57">
        <v>0</v>
      </c>
      <c r="GB78" s="57">
        <v>0</v>
      </c>
      <c r="GC78" s="57">
        <v>0</v>
      </c>
      <c r="GD78" s="57">
        <v>0</v>
      </c>
      <c r="GE78" s="57">
        <v>0</v>
      </c>
      <c r="GF78" s="57">
        <v>0</v>
      </c>
      <c r="GG78" s="57">
        <v>0</v>
      </c>
      <c r="GH78" s="57">
        <v>0</v>
      </c>
      <c r="GI78" s="57">
        <v>0</v>
      </c>
      <c r="GJ78" s="57">
        <v>0</v>
      </c>
      <c r="GK78" s="57">
        <v>0</v>
      </c>
      <c r="GL78" s="57">
        <v>0</v>
      </c>
      <c r="GM78" s="57">
        <v>0</v>
      </c>
      <c r="GN78" s="57">
        <v>0</v>
      </c>
      <c r="GO78" s="57">
        <v>0</v>
      </c>
      <c r="GP78" s="57">
        <v>0</v>
      </c>
      <c r="GQ78" s="57">
        <v>0</v>
      </c>
      <c r="GR78" s="57">
        <v>0</v>
      </c>
      <c r="GS78" s="57">
        <v>0</v>
      </c>
      <c r="GT78" s="57">
        <v>0</v>
      </c>
      <c r="GU78" s="57">
        <v>0</v>
      </c>
      <c r="GV78" s="57">
        <v>0</v>
      </c>
      <c r="GW78" s="57">
        <v>0</v>
      </c>
      <c r="GX78" s="57">
        <v>0</v>
      </c>
      <c r="GY78" s="57">
        <v>0</v>
      </c>
      <c r="GZ78" s="57">
        <v>0</v>
      </c>
      <c r="HA78" s="57">
        <v>0</v>
      </c>
      <c r="HB78" s="57">
        <v>0</v>
      </c>
      <c r="HC78" s="57">
        <v>0</v>
      </c>
      <c r="HD78" s="57">
        <v>0</v>
      </c>
    </row>
    <row r="79" spans="1:212" ht="12" x14ac:dyDescent="0.25">
      <c r="B79" s="356"/>
      <c r="D79" s="361"/>
      <c r="E79" s="356"/>
      <c r="F79" s="344"/>
      <c r="G79" s="344"/>
      <c r="H79" s="344"/>
      <c r="I79" s="344"/>
      <c r="J79" s="344"/>
      <c r="K79" s="344"/>
      <c r="L79" s="344"/>
      <c r="M79" s="344"/>
      <c r="N79" s="344"/>
      <c r="O79" s="344"/>
      <c r="P79" s="344"/>
      <c r="Q79" s="344"/>
      <c r="R79" s="344"/>
      <c r="S79" s="344"/>
      <c r="T79" s="344"/>
      <c r="U79" s="344"/>
      <c r="V79" s="344"/>
      <c r="W79" s="344"/>
      <c r="X79" s="344"/>
      <c r="Y79" s="344"/>
      <c r="Z79" s="344"/>
      <c r="AA79" s="344"/>
      <c r="AB79" s="344"/>
      <c r="AC79" s="344"/>
      <c r="AD79" s="344"/>
      <c r="AE79" s="344"/>
      <c r="AF79" s="344"/>
      <c r="AG79" s="344"/>
      <c r="AH79" s="344"/>
      <c r="AI79" s="344"/>
      <c r="AJ79" s="344"/>
      <c r="AK79" s="344"/>
      <c r="AL79" s="344"/>
      <c r="AM79" s="344"/>
      <c r="AN79" s="344"/>
      <c r="AO79" s="344"/>
      <c r="AP79" s="344"/>
      <c r="AQ79" s="344"/>
      <c r="AR79" s="344"/>
      <c r="AS79" s="344"/>
      <c r="AT79" s="344"/>
      <c r="AU79" s="344"/>
      <c r="AV79" s="344"/>
      <c r="AW79" s="344"/>
      <c r="AX79" s="344"/>
      <c r="AY79" s="344"/>
      <c r="AZ79" s="344"/>
      <c r="BA79" s="344"/>
      <c r="BB79" s="344"/>
      <c r="BC79" s="344"/>
      <c r="BD79" s="344"/>
      <c r="BE79" s="344"/>
      <c r="BF79" s="344"/>
      <c r="BG79" s="344"/>
      <c r="BH79" s="344"/>
      <c r="BI79" s="344"/>
      <c r="BJ79" s="344"/>
      <c r="BK79" s="344"/>
      <c r="BL79" s="344"/>
      <c r="BM79" s="344"/>
      <c r="BN79" s="344"/>
      <c r="BO79" s="344"/>
      <c r="BP79" s="344"/>
      <c r="BQ79" s="344"/>
      <c r="BR79" s="344"/>
      <c r="BS79" s="344"/>
      <c r="BT79" s="344"/>
      <c r="BU79" s="344"/>
      <c r="BV79" s="344"/>
      <c r="BW79" s="344"/>
      <c r="BX79" s="344"/>
      <c r="BY79" s="344"/>
      <c r="BZ79" s="344"/>
      <c r="CA79" s="344"/>
      <c r="CB79" s="344"/>
      <c r="CC79" s="344"/>
      <c r="CD79" s="344"/>
      <c r="CE79" s="344"/>
      <c r="CF79" s="344"/>
      <c r="CG79" s="344"/>
      <c r="CH79" s="344"/>
      <c r="CI79" s="344"/>
      <c r="CJ79" s="344"/>
      <c r="CK79" s="344"/>
      <c r="CL79" s="344"/>
      <c r="CM79" s="344"/>
      <c r="CN79" s="344"/>
      <c r="CO79" s="344"/>
      <c r="CP79" s="344"/>
      <c r="CQ79" s="344"/>
      <c r="CR79" s="344"/>
      <c r="CS79" s="344"/>
      <c r="CT79" s="344"/>
      <c r="CU79" s="344"/>
      <c r="CV79" s="344"/>
      <c r="CW79" s="344"/>
      <c r="CX79" s="344"/>
      <c r="CY79" s="344"/>
      <c r="DA79" s="344"/>
      <c r="DB79" s="344"/>
      <c r="DC79" s="344"/>
      <c r="DD79" s="344"/>
      <c r="DE79" s="344"/>
      <c r="DF79" s="344"/>
      <c r="DG79" s="344"/>
      <c r="DH79" s="344"/>
      <c r="DI79" s="344"/>
      <c r="DJ79" s="344"/>
      <c r="DK79" s="344"/>
      <c r="DL79" s="344"/>
      <c r="EE79" s="57"/>
      <c r="EF79" s="57"/>
      <c r="EG79" s="57"/>
      <c r="EH79" s="57"/>
      <c r="EI79" s="57"/>
      <c r="EJ79" s="57"/>
      <c r="EK79" s="57"/>
      <c r="EL79" s="354"/>
      <c r="EM79" s="57"/>
      <c r="EN79" s="57"/>
      <c r="EO79" s="57"/>
      <c r="EP79" s="57"/>
      <c r="EQ79" s="57"/>
      <c r="ER79" s="57"/>
      <c r="ES79" s="57"/>
      <c r="ET79" s="57"/>
      <c r="EU79" s="57"/>
      <c r="EV79" s="57"/>
      <c r="EW79" s="57"/>
      <c r="EX79" s="57"/>
      <c r="EY79" s="57"/>
      <c r="EZ79" s="57"/>
      <c r="FA79" s="57"/>
      <c r="FB79" s="57"/>
      <c r="FC79" s="57"/>
      <c r="FD79" s="57"/>
      <c r="FE79" s="57"/>
      <c r="FF79" s="57"/>
      <c r="FG79" s="57"/>
      <c r="FH79" s="57"/>
      <c r="FI79" s="57"/>
      <c r="FJ79" s="57"/>
      <c r="FK79" s="57"/>
      <c r="FL79" s="57"/>
      <c r="FM79" s="57"/>
      <c r="FN79" s="57"/>
      <c r="FO79" s="57"/>
      <c r="FP79" s="57"/>
      <c r="FQ79" s="57"/>
      <c r="FR79" s="57"/>
      <c r="FS79" s="57"/>
      <c r="FT79" s="57"/>
      <c r="FU79" s="57"/>
      <c r="FV79" s="57"/>
      <c r="FW79" s="57"/>
      <c r="FX79" s="57"/>
      <c r="FY79" s="57"/>
      <c r="FZ79" s="57"/>
      <c r="GA79" s="57"/>
      <c r="GB79" s="57"/>
      <c r="GC79" s="57"/>
      <c r="GD79" s="57"/>
      <c r="GE79" s="57"/>
      <c r="GF79" s="57"/>
      <c r="GG79" s="57"/>
      <c r="GH79" s="57"/>
      <c r="GI79" s="57"/>
      <c r="GJ79" s="57"/>
      <c r="GK79" s="57"/>
      <c r="GL79" s="57"/>
      <c r="GM79" s="57"/>
      <c r="GN79" s="57"/>
      <c r="GO79" s="57"/>
      <c r="GP79" s="57"/>
      <c r="GQ79" s="57"/>
      <c r="GR79" s="57"/>
      <c r="GS79" s="57"/>
      <c r="GT79" s="57"/>
      <c r="GU79" s="57"/>
      <c r="GV79" s="57"/>
      <c r="GW79" s="57"/>
      <c r="GX79" s="57"/>
      <c r="GY79" s="57"/>
      <c r="GZ79" s="57"/>
      <c r="HA79" s="57"/>
      <c r="HB79" s="57"/>
      <c r="HC79" s="57"/>
      <c r="HD79" s="57"/>
    </row>
    <row r="80" spans="1:212" ht="12" x14ac:dyDescent="0.25">
      <c r="A80" s="356" t="s">
        <v>19</v>
      </c>
      <c r="F80" s="344">
        <v>0</v>
      </c>
      <c r="G80" s="344">
        <v>0</v>
      </c>
      <c r="H80" s="344">
        <v>0</v>
      </c>
      <c r="I80" s="344">
        <v>0</v>
      </c>
      <c r="J80" s="344">
        <v>0</v>
      </c>
      <c r="K80" s="344">
        <v>0</v>
      </c>
      <c r="L80" s="344">
        <v>0</v>
      </c>
      <c r="M80" s="344">
        <v>0</v>
      </c>
      <c r="N80" s="344">
        <v>0</v>
      </c>
      <c r="O80" s="344">
        <v>0</v>
      </c>
      <c r="P80" s="344">
        <v>0</v>
      </c>
      <c r="Q80" s="344">
        <v>0</v>
      </c>
      <c r="R80" s="344">
        <v>0</v>
      </c>
      <c r="S80" s="344">
        <v>0</v>
      </c>
      <c r="T80" s="344">
        <v>0</v>
      </c>
      <c r="U80" s="344">
        <v>0</v>
      </c>
      <c r="V80" s="344">
        <v>0</v>
      </c>
      <c r="W80" s="344">
        <v>0</v>
      </c>
      <c r="X80" s="344">
        <v>0</v>
      </c>
      <c r="Y80" s="344">
        <v>0</v>
      </c>
      <c r="Z80" s="344">
        <v>0</v>
      </c>
      <c r="AA80" s="344">
        <v>0</v>
      </c>
      <c r="AB80" s="344">
        <v>0</v>
      </c>
      <c r="AC80" s="344">
        <v>0</v>
      </c>
      <c r="AD80" s="344">
        <v>0</v>
      </c>
      <c r="AE80" s="344">
        <v>0</v>
      </c>
      <c r="AF80" s="344">
        <v>0</v>
      </c>
      <c r="AG80" s="344">
        <v>0</v>
      </c>
      <c r="AH80" s="344">
        <v>0</v>
      </c>
      <c r="AI80" s="344">
        <v>0</v>
      </c>
      <c r="AJ80" s="344">
        <v>0</v>
      </c>
      <c r="AK80" s="344">
        <v>0</v>
      </c>
      <c r="AL80" s="344">
        <v>0</v>
      </c>
      <c r="AM80" s="344">
        <v>0</v>
      </c>
      <c r="AN80" s="344">
        <v>0</v>
      </c>
      <c r="AO80" s="344">
        <v>0</v>
      </c>
      <c r="AP80" s="344">
        <v>0</v>
      </c>
      <c r="AQ80" s="344">
        <v>0</v>
      </c>
      <c r="AR80" s="344">
        <v>0</v>
      </c>
      <c r="AS80" s="344">
        <v>0</v>
      </c>
      <c r="AT80" s="344">
        <v>0</v>
      </c>
      <c r="AU80" s="344">
        <v>0</v>
      </c>
      <c r="AV80" s="344">
        <v>456.88432899999998</v>
      </c>
      <c r="AW80" s="344">
        <v>459.03899045353006</v>
      </c>
      <c r="AX80" s="344">
        <v>467.24281716182401</v>
      </c>
      <c r="AY80" s="344">
        <v>477.64787623168496</v>
      </c>
      <c r="AZ80" s="344">
        <v>505.47458596634999</v>
      </c>
      <c r="BA80" s="344">
        <v>493.69436681565003</v>
      </c>
      <c r="BB80" s="344">
        <v>486.14821210293002</v>
      </c>
      <c r="BC80" s="344">
        <v>474.81919589264999</v>
      </c>
      <c r="BD80" s="344">
        <v>504.70143076662816</v>
      </c>
      <c r="BE80" s="344">
        <v>504.93818919368601</v>
      </c>
      <c r="BF80" s="344">
        <v>5.9604644775390622E-14</v>
      </c>
      <c r="BG80" s="344">
        <v>0</v>
      </c>
      <c r="BH80" s="344">
        <v>0</v>
      </c>
      <c r="BI80" s="344">
        <v>0</v>
      </c>
      <c r="BJ80" s="344">
        <v>0</v>
      </c>
      <c r="BK80" s="344">
        <v>166.357122</v>
      </c>
      <c r="BL80" s="344">
        <v>169.673982</v>
      </c>
      <c r="BM80" s="344">
        <v>169.368132</v>
      </c>
      <c r="BN80" s="344">
        <v>167.87544</v>
      </c>
      <c r="BO80" s="344">
        <v>169.76362</v>
      </c>
      <c r="BP80" s="344">
        <v>173.734644</v>
      </c>
      <c r="BQ80" s="344">
        <v>0</v>
      </c>
      <c r="BR80" s="344">
        <v>0</v>
      </c>
      <c r="BS80" s="344">
        <v>0</v>
      </c>
      <c r="BT80" s="344">
        <v>0</v>
      </c>
      <c r="BU80" s="344">
        <v>0</v>
      </c>
      <c r="BV80" s="344">
        <v>0</v>
      </c>
      <c r="BW80" s="344">
        <v>134.41495233096998</v>
      </c>
      <c r="BX80" s="344">
        <v>222.49484908079299</v>
      </c>
      <c r="BY80" s="344">
        <v>218.59824269125198</v>
      </c>
      <c r="BZ80" s="344">
        <v>219.71968388228302</v>
      </c>
      <c r="CA80" s="344">
        <v>222.76634660937802</v>
      </c>
      <c r="CB80" s="344">
        <v>92.15957425755002</v>
      </c>
      <c r="CC80" s="344">
        <v>0</v>
      </c>
      <c r="CD80" s="344">
        <v>0.70415163000000003</v>
      </c>
      <c r="CE80" s="344">
        <v>0.58668839000000006</v>
      </c>
      <c r="CF80" s="344">
        <v>0.93849223999999998</v>
      </c>
      <c r="CG80" s="344">
        <v>0.71090715999999998</v>
      </c>
      <c r="CH80" s="344">
        <v>1.08346283</v>
      </c>
      <c r="CI80" s="344">
        <v>1.0021875099999999</v>
      </c>
      <c r="CJ80" s="344">
        <v>0.89535001999999997</v>
      </c>
      <c r="CK80" s="344">
        <v>0.50935509000000001</v>
      </c>
      <c r="CL80" s="344">
        <v>0</v>
      </c>
      <c r="CM80" s="344">
        <v>0.25536826000000001</v>
      </c>
      <c r="CN80" s="344">
        <v>0.12652564999999999</v>
      </c>
      <c r="CO80" s="344">
        <v>0</v>
      </c>
      <c r="CP80" s="344">
        <v>0</v>
      </c>
      <c r="CQ80" s="344">
        <v>0</v>
      </c>
      <c r="CR80" s="344">
        <v>0</v>
      </c>
      <c r="CS80" s="344">
        <v>0</v>
      </c>
      <c r="CT80" s="344">
        <v>0</v>
      </c>
      <c r="CU80" s="344">
        <v>0</v>
      </c>
      <c r="CV80" s="344">
        <v>0</v>
      </c>
      <c r="CW80" s="344">
        <v>0</v>
      </c>
      <c r="CX80" s="344">
        <v>0</v>
      </c>
      <c r="CY80" s="344">
        <v>0</v>
      </c>
      <c r="CZ80" s="54">
        <v>0</v>
      </c>
      <c r="DA80" s="344">
        <v>0</v>
      </c>
      <c r="DB80" s="344">
        <v>0</v>
      </c>
      <c r="DC80" s="344">
        <v>0</v>
      </c>
      <c r="DD80" s="344">
        <v>0</v>
      </c>
      <c r="DE80" s="344">
        <v>0</v>
      </c>
      <c r="DF80" s="344">
        <v>0</v>
      </c>
      <c r="DG80" s="344">
        <v>0</v>
      </c>
      <c r="DH80" s="344">
        <v>0</v>
      </c>
      <c r="DI80" s="344">
        <v>0</v>
      </c>
      <c r="DJ80" s="344">
        <v>0</v>
      </c>
      <c r="DK80" s="344">
        <v>0</v>
      </c>
      <c r="DL80" s="344">
        <v>0</v>
      </c>
      <c r="DM80" s="344">
        <v>0</v>
      </c>
      <c r="DN80" s="57">
        <v>0</v>
      </c>
      <c r="DO80" s="57">
        <v>0</v>
      </c>
      <c r="DP80" s="57">
        <v>0</v>
      </c>
      <c r="DQ80" s="57">
        <v>0</v>
      </c>
      <c r="DR80" s="57">
        <v>0</v>
      </c>
      <c r="DS80" s="57">
        <v>131.38676507545</v>
      </c>
      <c r="DT80" s="57">
        <v>140.56212851984998</v>
      </c>
      <c r="DU80" s="57">
        <v>143.51081895750002</v>
      </c>
      <c r="DV80" s="57">
        <v>141.31167797519998</v>
      </c>
      <c r="DW80" s="57">
        <v>143.39768599999999</v>
      </c>
      <c r="DX80" s="57">
        <v>145.85729010839998</v>
      </c>
      <c r="DY80" s="57">
        <v>147.27758138600001</v>
      </c>
      <c r="DZ80" s="57">
        <v>149.944588794</v>
      </c>
      <c r="EA80" s="57">
        <v>143.3278811955</v>
      </c>
      <c r="EB80" s="57">
        <v>924.29908038940005</v>
      </c>
      <c r="EC80" s="57">
        <v>863.99196423939998</v>
      </c>
      <c r="ED80" s="57">
        <v>0</v>
      </c>
      <c r="EE80" s="57">
        <v>0</v>
      </c>
      <c r="EF80" s="57">
        <v>0</v>
      </c>
      <c r="EG80" s="57">
        <v>0</v>
      </c>
      <c r="EH80" s="57">
        <v>0</v>
      </c>
      <c r="EI80" s="57">
        <v>0</v>
      </c>
      <c r="EJ80" s="57">
        <v>0</v>
      </c>
      <c r="EK80" s="57">
        <v>0</v>
      </c>
      <c r="EL80" s="354">
        <v>0</v>
      </c>
      <c r="EM80" s="57">
        <v>0</v>
      </c>
      <c r="EN80" s="57">
        <v>1224.92387024</v>
      </c>
      <c r="EO80" s="57">
        <v>626.02956942000003</v>
      </c>
      <c r="EP80" s="57">
        <v>0</v>
      </c>
      <c r="EQ80" s="57">
        <v>0</v>
      </c>
      <c r="ER80" s="57">
        <v>0</v>
      </c>
      <c r="ES80" s="57">
        <v>505.96431964499999</v>
      </c>
      <c r="ET80" s="57">
        <v>502.97929544913609</v>
      </c>
      <c r="EU80" s="57">
        <v>505.413055637838</v>
      </c>
      <c r="EV80" s="57">
        <v>471.61715845920008</v>
      </c>
      <c r="EW80" s="57">
        <v>490.47812735385611</v>
      </c>
      <c r="EX80" s="57">
        <v>473.68613543703901</v>
      </c>
      <c r="EY80" s="57">
        <v>455.564120499279</v>
      </c>
      <c r="EZ80" s="57">
        <v>457.11954620717</v>
      </c>
      <c r="FA80" s="57">
        <v>206.28428213575003</v>
      </c>
      <c r="FB80" s="57">
        <v>0</v>
      </c>
      <c r="FC80" s="57">
        <v>0</v>
      </c>
      <c r="FD80" s="57">
        <v>0</v>
      </c>
      <c r="FE80" s="57">
        <v>0</v>
      </c>
      <c r="FF80" s="57">
        <v>0</v>
      </c>
      <c r="FG80" s="57">
        <v>0</v>
      </c>
      <c r="FH80" s="57">
        <v>0</v>
      </c>
      <c r="FI80" s="57">
        <v>0</v>
      </c>
      <c r="FJ80" s="57">
        <v>0</v>
      </c>
      <c r="FK80" s="57">
        <v>0</v>
      </c>
      <c r="FL80" s="57">
        <v>0</v>
      </c>
      <c r="FM80" s="57">
        <v>0</v>
      </c>
      <c r="FN80" s="57">
        <v>0</v>
      </c>
      <c r="FO80" s="57">
        <v>0</v>
      </c>
      <c r="FP80" s="57">
        <v>0</v>
      </c>
      <c r="FQ80" s="57">
        <v>0</v>
      </c>
      <c r="FR80" s="57">
        <v>553.83401247871006</v>
      </c>
      <c r="FS80" s="57">
        <v>3393.9443659154199</v>
      </c>
      <c r="FT80" s="57">
        <v>4189.2835378837499</v>
      </c>
      <c r="FU80" s="57">
        <v>4061.8078896405104</v>
      </c>
      <c r="FV80" s="57">
        <v>3044.1120150078796</v>
      </c>
      <c r="FW80" s="57">
        <v>3204.61816584087</v>
      </c>
      <c r="FX80" s="57">
        <v>3171.0801146532108</v>
      </c>
      <c r="FY80" s="57">
        <v>3745.4356880917003</v>
      </c>
      <c r="FZ80" s="57">
        <v>3937.8858540554606</v>
      </c>
      <c r="GA80" s="57">
        <v>3499.5339555360097</v>
      </c>
      <c r="GB80" s="57">
        <v>2405.0817824932901</v>
      </c>
      <c r="GC80" s="57">
        <v>2369.7386367440399</v>
      </c>
      <c r="GD80" s="57">
        <v>1782.5044982656002</v>
      </c>
      <c r="GE80" s="57">
        <v>3453.5745861319001</v>
      </c>
      <c r="GF80" s="57">
        <v>3298.3832652275501</v>
      </c>
      <c r="GG80" s="57">
        <v>3963.1207311663297</v>
      </c>
      <c r="GH80" s="57">
        <v>3065.4113240647903</v>
      </c>
      <c r="GI80" s="57">
        <v>3208.2445238274931</v>
      </c>
      <c r="GJ80" s="57">
        <v>3527.9524104105567</v>
      </c>
      <c r="GK80" s="57">
        <v>3338.1855015264541</v>
      </c>
      <c r="GL80" s="57">
        <v>3154.4815375900253</v>
      </c>
      <c r="GM80" s="57">
        <v>4160.2375073755284</v>
      </c>
      <c r="GN80" s="57">
        <v>3740.8973540755851</v>
      </c>
      <c r="GO80" s="57">
        <v>2921.4420125985703</v>
      </c>
      <c r="GP80" s="57">
        <v>2896.530049061842</v>
      </c>
      <c r="GQ80" s="57">
        <v>3242.252807925157</v>
      </c>
      <c r="GR80" s="57">
        <v>4256.3635551910993</v>
      </c>
      <c r="GS80" s="57">
        <v>3788.5434933654778</v>
      </c>
      <c r="GT80" s="57">
        <v>3482.4636327485214</v>
      </c>
      <c r="GU80" s="57">
        <v>3665.741727965597</v>
      </c>
      <c r="GV80" s="57">
        <v>2730.576887976732</v>
      </c>
      <c r="GW80" s="57">
        <v>3318.0486249873475</v>
      </c>
      <c r="GX80" s="57">
        <v>2992.3384420157704</v>
      </c>
      <c r="GY80" s="57">
        <v>3294.2431017555919</v>
      </c>
      <c r="GZ80" s="57">
        <v>3099.2839538559151</v>
      </c>
      <c r="HA80" s="57">
        <v>3492.2359275166514</v>
      </c>
      <c r="HB80" s="57">
        <v>3252.4273681334366</v>
      </c>
      <c r="HC80" s="57">
        <v>2987.3728538915311</v>
      </c>
      <c r="HD80" s="57">
        <v>3128.1347526493741</v>
      </c>
    </row>
    <row r="81" spans="1:212" ht="12" x14ac:dyDescent="0.25">
      <c r="A81" s="362" t="s">
        <v>11</v>
      </c>
      <c r="B81" s="363" t="s">
        <v>12</v>
      </c>
      <c r="C81" s="356"/>
      <c r="D81" s="361"/>
      <c r="E81" s="356"/>
      <c r="F81" s="344">
        <v>0</v>
      </c>
      <c r="G81" s="344">
        <v>0</v>
      </c>
      <c r="H81" s="344">
        <v>0</v>
      </c>
      <c r="I81" s="344">
        <v>0</v>
      </c>
      <c r="J81" s="344">
        <v>0</v>
      </c>
      <c r="K81" s="344">
        <v>0</v>
      </c>
      <c r="L81" s="344">
        <v>0</v>
      </c>
      <c r="M81" s="344">
        <v>0</v>
      </c>
      <c r="N81" s="344">
        <v>0</v>
      </c>
      <c r="O81" s="344">
        <v>0</v>
      </c>
      <c r="P81" s="344">
        <v>0</v>
      </c>
      <c r="Q81" s="344">
        <v>0</v>
      </c>
      <c r="R81" s="344">
        <v>0</v>
      </c>
      <c r="S81" s="344">
        <v>0</v>
      </c>
      <c r="T81" s="344">
        <v>0</v>
      </c>
      <c r="U81" s="344">
        <v>0</v>
      </c>
      <c r="V81" s="344">
        <v>0</v>
      </c>
      <c r="W81" s="344">
        <v>0</v>
      </c>
      <c r="X81" s="344">
        <v>0</v>
      </c>
      <c r="Y81" s="344">
        <v>0</v>
      </c>
      <c r="Z81" s="344">
        <v>0</v>
      </c>
      <c r="AA81" s="344">
        <v>0</v>
      </c>
      <c r="AB81" s="344">
        <v>0</v>
      </c>
      <c r="AC81" s="344">
        <v>0</v>
      </c>
      <c r="AD81" s="344">
        <v>0</v>
      </c>
      <c r="AE81" s="344">
        <v>0</v>
      </c>
      <c r="AF81" s="344">
        <v>0</v>
      </c>
      <c r="AG81" s="344">
        <v>0</v>
      </c>
      <c r="AH81" s="344">
        <v>0</v>
      </c>
      <c r="AI81" s="344">
        <v>0</v>
      </c>
      <c r="AJ81" s="344">
        <v>0</v>
      </c>
      <c r="AK81" s="344">
        <v>0</v>
      </c>
      <c r="AL81" s="344">
        <v>0</v>
      </c>
      <c r="AM81" s="344">
        <v>0</v>
      </c>
      <c r="AN81" s="344">
        <v>0</v>
      </c>
      <c r="AO81" s="344">
        <v>0</v>
      </c>
      <c r="AP81" s="344">
        <v>0</v>
      </c>
      <c r="AQ81" s="344">
        <v>0</v>
      </c>
      <c r="AR81" s="344">
        <v>0</v>
      </c>
      <c r="AS81" s="344">
        <v>0</v>
      </c>
      <c r="AT81" s="344">
        <v>0</v>
      </c>
      <c r="AU81" s="344">
        <v>0</v>
      </c>
      <c r="AV81" s="344">
        <v>456.88432899999998</v>
      </c>
      <c r="AW81" s="344">
        <v>459.03899045353006</v>
      </c>
      <c r="AX81" s="344">
        <v>467.24281716182401</v>
      </c>
      <c r="AY81" s="344">
        <v>477.64787623168496</v>
      </c>
      <c r="AZ81" s="344">
        <v>505.47458596634999</v>
      </c>
      <c r="BA81" s="344">
        <v>493.69436681565003</v>
      </c>
      <c r="BB81" s="344">
        <v>486.14821210293002</v>
      </c>
      <c r="BC81" s="344">
        <v>474.81919589264999</v>
      </c>
      <c r="BD81" s="344">
        <v>504.70143076662816</v>
      </c>
      <c r="BE81" s="344">
        <v>504.93818919368601</v>
      </c>
      <c r="BF81" s="344">
        <v>5.9604644775390622E-14</v>
      </c>
      <c r="BG81" s="344">
        <v>0</v>
      </c>
      <c r="BH81" s="344">
        <v>0</v>
      </c>
      <c r="BI81" s="344">
        <v>0</v>
      </c>
      <c r="BJ81" s="344">
        <v>0</v>
      </c>
      <c r="BK81" s="344">
        <v>0</v>
      </c>
      <c r="BL81" s="344">
        <v>0</v>
      </c>
      <c r="BM81" s="344">
        <v>0</v>
      </c>
      <c r="BN81" s="344">
        <v>0</v>
      </c>
      <c r="BO81" s="344">
        <v>0</v>
      </c>
      <c r="BP81" s="344">
        <v>0</v>
      </c>
      <c r="BQ81" s="344">
        <v>0</v>
      </c>
      <c r="BR81" s="344">
        <v>0</v>
      </c>
      <c r="BS81" s="344">
        <v>0</v>
      </c>
      <c r="BT81" s="344">
        <v>0</v>
      </c>
      <c r="BU81" s="344">
        <v>0</v>
      </c>
      <c r="BV81" s="344">
        <v>0</v>
      </c>
      <c r="BW81" s="344">
        <v>134.41495233096998</v>
      </c>
      <c r="BX81" s="344">
        <v>222.49484908079299</v>
      </c>
      <c r="BY81" s="344">
        <v>218.59824269125198</v>
      </c>
      <c r="BZ81" s="344">
        <v>219.71968388228302</v>
      </c>
      <c r="CA81" s="344">
        <v>222.76634660937802</v>
      </c>
      <c r="CB81" s="344">
        <v>92.15957425755002</v>
      </c>
      <c r="CC81" s="344">
        <v>0</v>
      </c>
      <c r="CD81" s="344">
        <v>0.70415163000000003</v>
      </c>
      <c r="CE81" s="344">
        <v>0.58668839000000006</v>
      </c>
      <c r="CF81" s="344">
        <v>0.93849223999999998</v>
      </c>
      <c r="CG81" s="344">
        <v>0.71090715999999998</v>
      </c>
      <c r="CH81" s="344">
        <v>1.08346283</v>
      </c>
      <c r="CI81" s="344">
        <v>1.0021875099999999</v>
      </c>
      <c r="CJ81" s="344">
        <v>0.89535001999999997</v>
      </c>
      <c r="CK81" s="344">
        <v>0.50935509000000001</v>
      </c>
      <c r="CL81" s="344">
        <v>0</v>
      </c>
      <c r="CM81" s="344">
        <v>0.25536826000000001</v>
      </c>
      <c r="CN81" s="344">
        <v>0.12652564999999999</v>
      </c>
      <c r="CO81" s="344">
        <v>0</v>
      </c>
      <c r="CP81" s="344">
        <v>0</v>
      </c>
      <c r="CQ81" s="344">
        <v>0</v>
      </c>
      <c r="CR81" s="344">
        <v>0</v>
      </c>
      <c r="CS81" s="344">
        <v>0</v>
      </c>
      <c r="CT81" s="344">
        <v>0</v>
      </c>
      <c r="CU81" s="344">
        <v>0</v>
      </c>
      <c r="CV81" s="344">
        <v>0</v>
      </c>
      <c r="CW81" s="344">
        <v>0</v>
      </c>
      <c r="CX81" s="344">
        <v>0</v>
      </c>
      <c r="CY81" s="344">
        <v>0</v>
      </c>
      <c r="CZ81" s="54">
        <v>0</v>
      </c>
      <c r="DA81" s="344">
        <v>0</v>
      </c>
      <c r="DB81" s="344">
        <v>0</v>
      </c>
      <c r="DC81" s="344">
        <v>0</v>
      </c>
      <c r="DD81" s="344">
        <v>0</v>
      </c>
      <c r="DE81" s="344">
        <v>0</v>
      </c>
      <c r="DF81" s="344">
        <v>0</v>
      </c>
      <c r="DG81" s="344">
        <v>0</v>
      </c>
      <c r="DH81" s="344">
        <v>0</v>
      </c>
      <c r="DI81" s="344">
        <v>0</v>
      </c>
      <c r="DJ81" s="344">
        <v>0</v>
      </c>
      <c r="DK81" s="344">
        <v>0</v>
      </c>
      <c r="DL81" s="344">
        <v>0</v>
      </c>
      <c r="DM81" s="344">
        <v>0</v>
      </c>
      <c r="DN81" s="57">
        <v>0</v>
      </c>
      <c r="DO81" s="57">
        <v>0</v>
      </c>
      <c r="DP81" s="57">
        <v>0</v>
      </c>
      <c r="DQ81" s="57">
        <v>0</v>
      </c>
      <c r="DR81" s="57">
        <v>0</v>
      </c>
      <c r="DS81" s="57">
        <v>131.38676507545</v>
      </c>
      <c r="DT81" s="57">
        <v>140.56212851984998</v>
      </c>
      <c r="DU81" s="57">
        <v>139.5109652475</v>
      </c>
      <c r="DV81" s="57">
        <v>141.31167797519998</v>
      </c>
      <c r="DW81" s="57">
        <v>143.39768599999999</v>
      </c>
      <c r="DX81" s="57">
        <v>145.85729010839998</v>
      </c>
      <c r="DY81" s="57">
        <v>147.27758138600001</v>
      </c>
      <c r="DZ81" s="57">
        <v>149.944588794</v>
      </c>
      <c r="EA81" s="57">
        <v>143.3278811955</v>
      </c>
      <c r="EB81" s="57">
        <v>924.29908038940005</v>
      </c>
      <c r="EC81" s="57">
        <v>863.99196423939998</v>
      </c>
      <c r="ED81" s="57">
        <v>0</v>
      </c>
      <c r="EE81" s="57">
        <v>0</v>
      </c>
      <c r="EF81" s="57">
        <v>0</v>
      </c>
      <c r="EG81" s="57">
        <v>0</v>
      </c>
      <c r="EH81" s="57">
        <v>0</v>
      </c>
      <c r="EI81" s="57">
        <v>0</v>
      </c>
      <c r="EJ81" s="57">
        <v>0</v>
      </c>
      <c r="EK81" s="57">
        <v>0</v>
      </c>
      <c r="EL81" s="354">
        <v>0</v>
      </c>
      <c r="EM81" s="57">
        <v>0</v>
      </c>
      <c r="EN81" s="57">
        <v>1224.92387024</v>
      </c>
      <c r="EO81" s="57">
        <v>370.0583671</v>
      </c>
      <c r="EP81" s="57">
        <v>0</v>
      </c>
      <c r="EQ81" s="57">
        <v>0</v>
      </c>
      <c r="ER81" s="57">
        <v>0</v>
      </c>
      <c r="ES81" s="57">
        <v>505.96431964499999</v>
      </c>
      <c r="ET81" s="57">
        <v>502.97929544913609</v>
      </c>
      <c r="EU81" s="57">
        <v>505.413055637838</v>
      </c>
      <c r="EV81" s="57">
        <v>471.61715845920008</v>
      </c>
      <c r="EW81" s="57">
        <v>490.47812735385611</v>
      </c>
      <c r="EX81" s="57">
        <v>473.68613543703901</v>
      </c>
      <c r="EY81" s="57">
        <v>455.564120499279</v>
      </c>
      <c r="EZ81" s="57">
        <v>457.11954620717</v>
      </c>
      <c r="FA81" s="57">
        <v>206.28428213575003</v>
      </c>
      <c r="FB81" s="57">
        <v>0</v>
      </c>
      <c r="FC81" s="57">
        <v>0</v>
      </c>
      <c r="FD81" s="57">
        <v>0</v>
      </c>
      <c r="FE81" s="57">
        <v>0</v>
      </c>
      <c r="FF81" s="57">
        <v>0</v>
      </c>
      <c r="FG81" s="57">
        <v>0</v>
      </c>
      <c r="FH81" s="57">
        <v>0</v>
      </c>
      <c r="FI81" s="57">
        <v>0</v>
      </c>
      <c r="FJ81" s="57">
        <v>0</v>
      </c>
      <c r="FK81" s="57">
        <v>0</v>
      </c>
      <c r="FL81" s="57">
        <v>0</v>
      </c>
      <c r="FM81" s="57">
        <v>0</v>
      </c>
      <c r="FN81" s="57">
        <v>0</v>
      </c>
      <c r="FO81" s="57">
        <v>0</v>
      </c>
      <c r="FP81" s="57">
        <v>0</v>
      </c>
      <c r="FQ81" s="57">
        <v>0</v>
      </c>
      <c r="FR81" s="57">
        <v>553.83401247871006</v>
      </c>
      <c r="FS81" s="57">
        <v>3393.9443659154199</v>
      </c>
      <c r="FT81" s="57">
        <v>4189.2835378837499</v>
      </c>
      <c r="FU81" s="57">
        <v>4061.8078896405104</v>
      </c>
      <c r="FV81" s="57">
        <v>3044.1120150078796</v>
      </c>
      <c r="FW81" s="57">
        <v>3204.61816584087</v>
      </c>
      <c r="FX81" s="57">
        <v>3171.0801146532108</v>
      </c>
      <c r="FY81" s="57">
        <v>3745.4356880917003</v>
      </c>
      <c r="FZ81" s="57">
        <v>3937.8858540554606</v>
      </c>
      <c r="GA81" s="57">
        <v>3499.5339555360097</v>
      </c>
      <c r="GB81" s="57">
        <v>2405.0817824932901</v>
      </c>
      <c r="GC81" s="57">
        <v>2369.7386367440399</v>
      </c>
      <c r="GD81" s="57">
        <v>1782.5044982656002</v>
      </c>
      <c r="GE81" s="57">
        <v>3453.5745861319001</v>
      </c>
      <c r="GF81" s="57">
        <v>3298.3832652275501</v>
      </c>
      <c r="GG81" s="57">
        <v>3963.1207311663297</v>
      </c>
      <c r="GH81" s="57">
        <v>3065.4113240647903</v>
      </c>
      <c r="GI81" s="57">
        <v>3208.2445238274931</v>
      </c>
      <c r="GJ81" s="57">
        <v>3527.9524104105567</v>
      </c>
      <c r="GK81" s="57">
        <v>3338.1855015264541</v>
      </c>
      <c r="GL81" s="57">
        <v>3154.4815375900253</v>
      </c>
      <c r="GM81" s="57">
        <v>4160.2375073755284</v>
      </c>
      <c r="GN81" s="57">
        <v>3740.8973540755851</v>
      </c>
      <c r="GO81" s="57">
        <v>2921.4420125985703</v>
      </c>
      <c r="GP81" s="57">
        <v>2896.530049061842</v>
      </c>
      <c r="GQ81" s="57">
        <v>3242.252807925157</v>
      </c>
      <c r="GR81" s="57">
        <v>4256.3635551910993</v>
      </c>
      <c r="GS81" s="57">
        <v>3788.5434933654778</v>
      </c>
      <c r="GT81" s="57">
        <v>3482.4636327485214</v>
      </c>
      <c r="GU81" s="57">
        <v>3665.741727965597</v>
      </c>
      <c r="GV81" s="57">
        <v>2730.576887976732</v>
      </c>
      <c r="GW81" s="57">
        <v>3318.0486249873475</v>
      </c>
      <c r="GX81" s="57">
        <v>2992.3384420157704</v>
      </c>
      <c r="GY81" s="57">
        <v>3294.2431017555919</v>
      </c>
      <c r="GZ81" s="57">
        <v>3099.2839538559151</v>
      </c>
      <c r="HA81" s="57">
        <v>3492.2359275166514</v>
      </c>
      <c r="HB81" s="57">
        <v>3252.4273681334366</v>
      </c>
      <c r="HC81" s="57">
        <v>2987.3728538915311</v>
      </c>
      <c r="HD81" s="57">
        <v>3128.1347526493741</v>
      </c>
    </row>
    <row r="82" spans="1:212" ht="12" x14ac:dyDescent="0.25">
      <c r="A82" s="362" t="s">
        <v>13</v>
      </c>
      <c r="B82" s="356" t="s">
        <v>14</v>
      </c>
      <c r="C82" s="356"/>
      <c r="D82" s="361"/>
      <c r="E82" s="356"/>
      <c r="F82" s="344">
        <v>0</v>
      </c>
      <c r="G82" s="344">
        <v>0</v>
      </c>
      <c r="H82" s="344">
        <v>0</v>
      </c>
      <c r="I82" s="344">
        <v>0</v>
      </c>
      <c r="J82" s="344">
        <v>0</v>
      </c>
      <c r="K82" s="344">
        <v>0</v>
      </c>
      <c r="L82" s="344">
        <v>0</v>
      </c>
      <c r="M82" s="344">
        <v>0</v>
      </c>
      <c r="N82" s="344">
        <v>0</v>
      </c>
      <c r="O82" s="344">
        <v>0</v>
      </c>
      <c r="P82" s="344">
        <v>0</v>
      </c>
      <c r="Q82" s="344">
        <v>0</v>
      </c>
      <c r="R82" s="344">
        <v>0</v>
      </c>
      <c r="S82" s="344">
        <v>0</v>
      </c>
      <c r="T82" s="344">
        <v>0</v>
      </c>
      <c r="U82" s="344">
        <v>0</v>
      </c>
      <c r="V82" s="344">
        <v>0</v>
      </c>
      <c r="W82" s="344">
        <v>0</v>
      </c>
      <c r="X82" s="344">
        <v>0</v>
      </c>
      <c r="Y82" s="344">
        <v>0</v>
      </c>
      <c r="Z82" s="344">
        <v>0</v>
      </c>
      <c r="AA82" s="344">
        <v>0</v>
      </c>
      <c r="AB82" s="344">
        <v>0</v>
      </c>
      <c r="AC82" s="344">
        <v>0</v>
      </c>
      <c r="AD82" s="344">
        <v>0</v>
      </c>
      <c r="AE82" s="344">
        <v>0</v>
      </c>
      <c r="AF82" s="344">
        <v>0</v>
      </c>
      <c r="AG82" s="344">
        <v>0</v>
      </c>
      <c r="AH82" s="344">
        <v>0</v>
      </c>
      <c r="AI82" s="344">
        <v>0</v>
      </c>
      <c r="AJ82" s="344">
        <v>0</v>
      </c>
      <c r="AK82" s="344">
        <v>0</v>
      </c>
      <c r="AL82" s="344">
        <v>0</v>
      </c>
      <c r="AM82" s="344">
        <v>0</v>
      </c>
      <c r="AN82" s="344">
        <v>0</v>
      </c>
      <c r="AO82" s="344">
        <v>0</v>
      </c>
      <c r="AP82" s="344">
        <v>0</v>
      </c>
      <c r="AQ82" s="344">
        <v>0</v>
      </c>
      <c r="AR82" s="344">
        <v>0</v>
      </c>
      <c r="AS82" s="344">
        <v>0</v>
      </c>
      <c r="AT82" s="344">
        <v>0</v>
      </c>
      <c r="AU82" s="344">
        <v>0</v>
      </c>
      <c r="AV82" s="344">
        <v>0</v>
      </c>
      <c r="AW82" s="344">
        <v>0</v>
      </c>
      <c r="AX82" s="344">
        <v>0</v>
      </c>
      <c r="AY82" s="344">
        <v>0</v>
      </c>
      <c r="AZ82" s="344">
        <v>0</v>
      </c>
      <c r="BA82" s="344">
        <v>0</v>
      </c>
      <c r="BB82" s="344">
        <v>0</v>
      </c>
      <c r="BC82" s="344">
        <v>0</v>
      </c>
      <c r="BD82" s="344">
        <v>0</v>
      </c>
      <c r="BE82" s="344">
        <v>0</v>
      </c>
      <c r="BF82" s="344">
        <v>0</v>
      </c>
      <c r="BG82" s="344">
        <v>0</v>
      </c>
      <c r="BH82" s="344">
        <v>0</v>
      </c>
      <c r="BI82" s="344">
        <v>0</v>
      </c>
      <c r="BJ82" s="344">
        <v>0</v>
      </c>
      <c r="BK82" s="344">
        <v>0</v>
      </c>
      <c r="BL82" s="344">
        <v>0</v>
      </c>
      <c r="BM82" s="344">
        <v>0</v>
      </c>
      <c r="BN82" s="344">
        <v>0</v>
      </c>
      <c r="BO82" s="344">
        <v>0</v>
      </c>
      <c r="BP82" s="344">
        <v>0</v>
      </c>
      <c r="BQ82" s="344">
        <v>0</v>
      </c>
      <c r="BR82" s="344">
        <v>0</v>
      </c>
      <c r="BS82" s="344">
        <v>0</v>
      </c>
      <c r="BT82" s="344">
        <v>0</v>
      </c>
      <c r="BU82" s="344">
        <v>0</v>
      </c>
      <c r="BV82" s="344">
        <v>0</v>
      </c>
      <c r="BW82" s="344">
        <v>0</v>
      </c>
      <c r="BX82" s="344">
        <v>0</v>
      </c>
      <c r="BY82" s="344">
        <v>0</v>
      </c>
      <c r="BZ82" s="344">
        <v>0</v>
      </c>
      <c r="CA82" s="344">
        <v>0</v>
      </c>
      <c r="CB82" s="344">
        <v>0</v>
      </c>
      <c r="CC82" s="344">
        <v>0</v>
      </c>
      <c r="CD82" s="344">
        <v>0</v>
      </c>
      <c r="CE82" s="344">
        <v>0</v>
      </c>
      <c r="CF82" s="344">
        <v>0</v>
      </c>
      <c r="CG82" s="344">
        <v>0</v>
      </c>
      <c r="CH82" s="344">
        <v>0</v>
      </c>
      <c r="CI82" s="344">
        <v>0</v>
      </c>
      <c r="CJ82" s="344">
        <v>0</v>
      </c>
      <c r="CK82" s="344">
        <v>0</v>
      </c>
      <c r="CL82" s="344">
        <v>0</v>
      </c>
      <c r="CM82" s="344">
        <v>0</v>
      </c>
      <c r="CN82" s="344">
        <v>0</v>
      </c>
      <c r="CO82" s="344">
        <v>0</v>
      </c>
      <c r="CP82" s="344">
        <v>0</v>
      </c>
      <c r="CQ82" s="344">
        <v>0</v>
      </c>
      <c r="CR82" s="344">
        <v>0</v>
      </c>
      <c r="CS82" s="344">
        <v>0</v>
      </c>
      <c r="CT82" s="344">
        <v>0</v>
      </c>
      <c r="CU82" s="344">
        <v>0</v>
      </c>
      <c r="CV82" s="344">
        <v>0</v>
      </c>
      <c r="CW82" s="344">
        <v>0</v>
      </c>
      <c r="CX82" s="344">
        <v>0</v>
      </c>
      <c r="CY82" s="344">
        <v>0</v>
      </c>
      <c r="CZ82" s="54">
        <v>0</v>
      </c>
      <c r="DA82" s="344">
        <v>0</v>
      </c>
      <c r="DB82" s="344">
        <v>0</v>
      </c>
      <c r="DC82" s="344">
        <v>0</v>
      </c>
      <c r="DD82" s="344">
        <v>0</v>
      </c>
      <c r="DE82" s="344">
        <v>0</v>
      </c>
      <c r="DF82" s="344">
        <v>0</v>
      </c>
      <c r="DG82" s="344">
        <v>0</v>
      </c>
      <c r="DH82" s="344">
        <v>0</v>
      </c>
      <c r="DI82" s="344">
        <v>0</v>
      </c>
      <c r="DJ82" s="344">
        <v>0</v>
      </c>
      <c r="DK82" s="344">
        <v>0</v>
      </c>
      <c r="DL82" s="344">
        <v>0</v>
      </c>
      <c r="DM82" s="344">
        <v>0</v>
      </c>
      <c r="DN82" s="57">
        <v>0</v>
      </c>
      <c r="DO82" s="57">
        <v>0</v>
      </c>
      <c r="DP82" s="57">
        <v>0</v>
      </c>
      <c r="DQ82" s="57">
        <v>0</v>
      </c>
      <c r="DR82" s="57">
        <v>0</v>
      </c>
      <c r="DS82" s="57">
        <v>0</v>
      </c>
      <c r="DT82" s="57">
        <v>0</v>
      </c>
      <c r="DU82" s="57">
        <v>0</v>
      </c>
      <c r="DV82" s="57">
        <v>0</v>
      </c>
      <c r="DW82" s="57">
        <v>0</v>
      </c>
      <c r="DX82" s="57">
        <v>0</v>
      </c>
      <c r="DY82" s="57">
        <v>0</v>
      </c>
      <c r="DZ82" s="57">
        <v>0</v>
      </c>
      <c r="EA82" s="57">
        <v>0</v>
      </c>
      <c r="EB82" s="57">
        <v>0</v>
      </c>
      <c r="EC82" s="57">
        <v>0</v>
      </c>
      <c r="ED82" s="57">
        <v>0</v>
      </c>
      <c r="EE82" s="57">
        <v>0</v>
      </c>
      <c r="EF82" s="57">
        <v>0</v>
      </c>
      <c r="EG82" s="57">
        <v>0</v>
      </c>
      <c r="EH82" s="57">
        <v>0</v>
      </c>
      <c r="EI82" s="57">
        <v>0</v>
      </c>
      <c r="EJ82" s="57">
        <v>0</v>
      </c>
      <c r="EK82" s="57">
        <v>0</v>
      </c>
      <c r="EL82" s="354">
        <v>0</v>
      </c>
      <c r="EM82" s="57">
        <v>0</v>
      </c>
      <c r="EN82" s="57">
        <v>0</v>
      </c>
      <c r="EO82" s="57">
        <v>0</v>
      </c>
      <c r="EP82" s="57">
        <v>0</v>
      </c>
      <c r="EQ82" s="57">
        <v>0</v>
      </c>
      <c r="ER82" s="57">
        <v>0</v>
      </c>
      <c r="ES82" s="57">
        <v>0</v>
      </c>
      <c r="ET82" s="57">
        <v>0</v>
      </c>
      <c r="EU82" s="57">
        <v>0</v>
      </c>
      <c r="EV82" s="57">
        <v>0</v>
      </c>
      <c r="EW82" s="57">
        <v>0</v>
      </c>
      <c r="EX82" s="57">
        <v>0</v>
      </c>
      <c r="EY82" s="57">
        <v>0</v>
      </c>
      <c r="EZ82" s="57">
        <v>0</v>
      </c>
      <c r="FA82" s="57">
        <v>0</v>
      </c>
      <c r="FB82" s="57">
        <v>0</v>
      </c>
      <c r="FC82" s="57">
        <v>0</v>
      </c>
      <c r="FD82" s="57">
        <v>0</v>
      </c>
      <c r="FE82" s="57">
        <v>0</v>
      </c>
      <c r="FF82" s="57">
        <v>0</v>
      </c>
      <c r="FG82" s="57">
        <v>0</v>
      </c>
      <c r="FH82" s="57">
        <v>0</v>
      </c>
      <c r="FI82" s="57">
        <v>0</v>
      </c>
      <c r="FJ82" s="57">
        <v>0</v>
      </c>
      <c r="FK82" s="57">
        <v>0</v>
      </c>
      <c r="FL82" s="57">
        <v>0</v>
      </c>
      <c r="FM82" s="57">
        <v>0</v>
      </c>
      <c r="FN82" s="57">
        <v>0</v>
      </c>
      <c r="FO82" s="57">
        <v>0</v>
      </c>
      <c r="FP82" s="57">
        <v>0</v>
      </c>
      <c r="FQ82" s="57">
        <v>0</v>
      </c>
      <c r="FR82" s="57">
        <v>0</v>
      </c>
      <c r="FS82" s="57">
        <v>0</v>
      </c>
      <c r="FT82" s="57">
        <v>0</v>
      </c>
      <c r="FU82" s="57">
        <v>0</v>
      </c>
      <c r="FV82" s="57">
        <v>0</v>
      </c>
      <c r="FW82" s="57">
        <v>0</v>
      </c>
      <c r="FX82" s="57">
        <v>0</v>
      </c>
      <c r="FY82" s="57">
        <v>0</v>
      </c>
      <c r="FZ82" s="57">
        <v>0</v>
      </c>
      <c r="GA82" s="57">
        <v>0</v>
      </c>
      <c r="GB82" s="57">
        <v>0</v>
      </c>
      <c r="GC82" s="57">
        <v>0</v>
      </c>
      <c r="GD82" s="57">
        <v>0</v>
      </c>
      <c r="GE82" s="57">
        <v>0</v>
      </c>
      <c r="GF82" s="57">
        <v>0</v>
      </c>
      <c r="GG82" s="57">
        <v>0</v>
      </c>
      <c r="GH82" s="57">
        <v>0</v>
      </c>
      <c r="GI82" s="57">
        <v>0</v>
      </c>
      <c r="GJ82" s="57">
        <v>0</v>
      </c>
      <c r="GK82" s="57">
        <v>0</v>
      </c>
      <c r="GL82" s="57">
        <v>0</v>
      </c>
      <c r="GM82" s="57">
        <v>0</v>
      </c>
      <c r="GN82" s="57">
        <v>0</v>
      </c>
      <c r="GO82" s="57">
        <v>0</v>
      </c>
      <c r="GP82" s="57">
        <v>0</v>
      </c>
      <c r="GQ82" s="57">
        <v>0</v>
      </c>
      <c r="GR82" s="57">
        <v>0</v>
      </c>
      <c r="GS82" s="57">
        <v>0</v>
      </c>
      <c r="GT82" s="57">
        <v>0</v>
      </c>
      <c r="GU82" s="57">
        <v>0</v>
      </c>
      <c r="GV82" s="57">
        <v>0</v>
      </c>
      <c r="GW82" s="57">
        <v>0</v>
      </c>
      <c r="GX82" s="57">
        <v>0</v>
      </c>
      <c r="GY82" s="57">
        <v>0</v>
      </c>
      <c r="GZ82" s="57">
        <v>0</v>
      </c>
      <c r="HA82" s="57">
        <v>0</v>
      </c>
      <c r="HB82" s="57">
        <v>0</v>
      </c>
      <c r="HC82" s="57">
        <v>0</v>
      </c>
      <c r="HD82" s="57">
        <v>0</v>
      </c>
    </row>
    <row r="83" spans="1:212" ht="12" x14ac:dyDescent="0.25">
      <c r="C83" s="361" t="s">
        <v>15</v>
      </c>
      <c r="D83" s="361"/>
      <c r="E83" s="356"/>
      <c r="F83" s="344">
        <v>0</v>
      </c>
      <c r="G83" s="344">
        <v>0</v>
      </c>
      <c r="H83" s="344">
        <v>0</v>
      </c>
      <c r="I83" s="344">
        <v>0</v>
      </c>
      <c r="J83" s="344">
        <v>0</v>
      </c>
      <c r="K83" s="344">
        <v>0</v>
      </c>
      <c r="L83" s="344">
        <v>0</v>
      </c>
      <c r="M83" s="344">
        <v>0</v>
      </c>
      <c r="N83" s="344">
        <v>0</v>
      </c>
      <c r="O83" s="344">
        <v>0</v>
      </c>
      <c r="P83" s="344">
        <v>0</v>
      </c>
      <c r="Q83" s="344">
        <v>0</v>
      </c>
      <c r="R83" s="344">
        <v>0</v>
      </c>
      <c r="S83" s="344">
        <v>0</v>
      </c>
      <c r="T83" s="344">
        <v>0</v>
      </c>
      <c r="U83" s="344">
        <v>0</v>
      </c>
      <c r="V83" s="344">
        <v>0</v>
      </c>
      <c r="W83" s="344">
        <v>0</v>
      </c>
      <c r="X83" s="344">
        <v>0</v>
      </c>
      <c r="Y83" s="344">
        <v>0</v>
      </c>
      <c r="Z83" s="344">
        <v>0</v>
      </c>
      <c r="AA83" s="344">
        <v>0</v>
      </c>
      <c r="AB83" s="344">
        <v>0</v>
      </c>
      <c r="AC83" s="344">
        <v>0</v>
      </c>
      <c r="AD83" s="344">
        <v>0</v>
      </c>
      <c r="AE83" s="344">
        <v>0</v>
      </c>
      <c r="AF83" s="344">
        <v>0</v>
      </c>
      <c r="AG83" s="344">
        <v>0</v>
      </c>
      <c r="AH83" s="344">
        <v>0</v>
      </c>
      <c r="AI83" s="344">
        <v>0</v>
      </c>
      <c r="AJ83" s="344">
        <v>0</v>
      </c>
      <c r="AK83" s="344">
        <v>0</v>
      </c>
      <c r="AL83" s="344">
        <v>0</v>
      </c>
      <c r="AM83" s="344">
        <v>0</v>
      </c>
      <c r="AN83" s="344">
        <v>0</v>
      </c>
      <c r="AO83" s="344">
        <v>0</v>
      </c>
      <c r="AP83" s="344">
        <v>0</v>
      </c>
      <c r="AQ83" s="344">
        <v>0</v>
      </c>
      <c r="AR83" s="344">
        <v>0</v>
      </c>
      <c r="AS83" s="344">
        <v>0</v>
      </c>
      <c r="AT83" s="344">
        <v>0</v>
      </c>
      <c r="AU83" s="344">
        <v>0</v>
      </c>
      <c r="AV83" s="344">
        <v>0</v>
      </c>
      <c r="AW83" s="344">
        <v>0</v>
      </c>
      <c r="AX83" s="344">
        <v>0</v>
      </c>
      <c r="AY83" s="344">
        <v>0</v>
      </c>
      <c r="AZ83" s="344">
        <v>0</v>
      </c>
      <c r="BA83" s="344">
        <v>0</v>
      </c>
      <c r="BB83" s="344">
        <v>0</v>
      </c>
      <c r="BC83" s="344">
        <v>0</v>
      </c>
      <c r="BD83" s="344">
        <v>0</v>
      </c>
      <c r="BE83" s="344">
        <v>0</v>
      </c>
      <c r="BF83" s="344">
        <v>0</v>
      </c>
      <c r="BG83" s="344">
        <v>0</v>
      </c>
      <c r="BH83" s="344">
        <v>0</v>
      </c>
      <c r="BI83" s="344">
        <v>0</v>
      </c>
      <c r="BJ83" s="344">
        <v>0</v>
      </c>
      <c r="BK83" s="344">
        <v>0</v>
      </c>
      <c r="BL83" s="344">
        <v>0</v>
      </c>
      <c r="BM83" s="344">
        <v>0</v>
      </c>
      <c r="BN83" s="344">
        <v>0</v>
      </c>
      <c r="BO83" s="344">
        <v>0</v>
      </c>
      <c r="BP83" s="344">
        <v>0</v>
      </c>
      <c r="BQ83" s="344">
        <v>0</v>
      </c>
      <c r="BR83" s="344">
        <v>0</v>
      </c>
      <c r="BS83" s="344">
        <v>0</v>
      </c>
      <c r="BT83" s="344">
        <v>0</v>
      </c>
      <c r="BU83" s="344">
        <v>0</v>
      </c>
      <c r="BV83" s="344">
        <v>0</v>
      </c>
      <c r="BW83" s="344">
        <v>0</v>
      </c>
      <c r="BX83" s="344">
        <v>0</v>
      </c>
      <c r="BY83" s="344">
        <v>0</v>
      </c>
      <c r="BZ83" s="344">
        <v>0</v>
      </c>
      <c r="CA83" s="344">
        <v>0</v>
      </c>
      <c r="CB83" s="344">
        <v>0</v>
      </c>
      <c r="CC83" s="344">
        <v>0</v>
      </c>
      <c r="CD83" s="344">
        <v>0</v>
      </c>
      <c r="CE83" s="344">
        <v>0</v>
      </c>
      <c r="CF83" s="344">
        <v>0</v>
      </c>
      <c r="CG83" s="344">
        <v>0</v>
      </c>
      <c r="CH83" s="344">
        <v>0</v>
      </c>
      <c r="CI83" s="344">
        <v>0</v>
      </c>
      <c r="CJ83" s="344">
        <v>0</v>
      </c>
      <c r="CK83" s="344">
        <v>0</v>
      </c>
      <c r="CL83" s="344">
        <v>0</v>
      </c>
      <c r="CM83" s="344">
        <v>0</v>
      </c>
      <c r="CN83" s="344">
        <v>0</v>
      </c>
      <c r="CO83" s="344">
        <v>0</v>
      </c>
      <c r="CP83" s="344">
        <v>0</v>
      </c>
      <c r="CQ83" s="344">
        <v>0</v>
      </c>
      <c r="CR83" s="344">
        <v>0</v>
      </c>
      <c r="CS83" s="344">
        <v>0</v>
      </c>
      <c r="CT83" s="344">
        <v>0</v>
      </c>
      <c r="CU83" s="344">
        <v>0</v>
      </c>
      <c r="CV83" s="344">
        <v>0</v>
      </c>
      <c r="CW83" s="344">
        <v>0</v>
      </c>
      <c r="CX83" s="344">
        <v>0</v>
      </c>
      <c r="CY83" s="344">
        <v>0</v>
      </c>
      <c r="CZ83" s="54">
        <v>0</v>
      </c>
      <c r="DA83" s="344">
        <v>0</v>
      </c>
      <c r="DB83" s="344">
        <v>0</v>
      </c>
      <c r="DC83" s="344">
        <v>0</v>
      </c>
      <c r="DD83" s="344">
        <v>0</v>
      </c>
      <c r="DE83" s="344">
        <v>0</v>
      </c>
      <c r="DF83" s="344">
        <v>0</v>
      </c>
      <c r="DG83" s="344">
        <v>0</v>
      </c>
      <c r="DH83" s="344">
        <v>0</v>
      </c>
      <c r="DI83" s="344">
        <v>0</v>
      </c>
      <c r="DJ83" s="344">
        <v>0</v>
      </c>
      <c r="DK83" s="344">
        <v>0</v>
      </c>
      <c r="DL83" s="344">
        <v>0</v>
      </c>
      <c r="DM83" s="344">
        <v>0</v>
      </c>
      <c r="DN83" s="57">
        <v>0</v>
      </c>
      <c r="DO83" s="57">
        <v>0</v>
      </c>
      <c r="DP83" s="57">
        <v>0</v>
      </c>
      <c r="DQ83" s="57">
        <v>0</v>
      </c>
      <c r="DR83" s="57">
        <v>0</v>
      </c>
      <c r="DS83" s="57">
        <v>0</v>
      </c>
      <c r="DT83" s="57">
        <v>0</v>
      </c>
      <c r="DU83" s="57">
        <v>0</v>
      </c>
      <c r="DV83" s="57">
        <v>0</v>
      </c>
      <c r="DW83" s="57">
        <v>0</v>
      </c>
      <c r="DX83" s="57">
        <v>0</v>
      </c>
      <c r="DY83" s="57">
        <v>0</v>
      </c>
      <c r="DZ83" s="57">
        <v>0</v>
      </c>
      <c r="EA83" s="57">
        <v>0</v>
      </c>
      <c r="EB83" s="57">
        <v>0</v>
      </c>
      <c r="EC83" s="57">
        <v>0</v>
      </c>
      <c r="ED83" s="57">
        <v>0</v>
      </c>
      <c r="EE83" s="57">
        <v>0</v>
      </c>
      <c r="EF83" s="57">
        <v>0</v>
      </c>
      <c r="EG83" s="57">
        <v>0</v>
      </c>
      <c r="EH83" s="57">
        <v>0</v>
      </c>
      <c r="EI83" s="57">
        <v>0</v>
      </c>
      <c r="EJ83" s="57">
        <v>0</v>
      </c>
      <c r="EK83" s="57">
        <v>0</v>
      </c>
      <c r="EL83" s="354">
        <v>0</v>
      </c>
      <c r="EM83" s="57">
        <v>0</v>
      </c>
      <c r="EN83" s="57">
        <v>0</v>
      </c>
      <c r="EO83" s="57">
        <v>0</v>
      </c>
      <c r="EP83" s="57">
        <v>0</v>
      </c>
      <c r="EQ83" s="57">
        <v>0</v>
      </c>
      <c r="ER83" s="57">
        <v>0</v>
      </c>
      <c r="ES83" s="57">
        <v>0</v>
      </c>
      <c r="ET83" s="57">
        <v>0</v>
      </c>
      <c r="EU83" s="57">
        <v>0</v>
      </c>
      <c r="EV83" s="57">
        <v>0</v>
      </c>
      <c r="EW83" s="57">
        <v>0</v>
      </c>
      <c r="EX83" s="57">
        <v>0</v>
      </c>
      <c r="EY83" s="57">
        <v>0</v>
      </c>
      <c r="EZ83" s="57">
        <v>0</v>
      </c>
      <c r="FA83" s="57">
        <v>0</v>
      </c>
      <c r="FB83" s="57">
        <v>0</v>
      </c>
      <c r="FC83" s="57">
        <v>0</v>
      </c>
      <c r="FD83" s="57">
        <v>0</v>
      </c>
      <c r="FE83" s="57">
        <v>0</v>
      </c>
      <c r="FF83" s="57">
        <v>0</v>
      </c>
      <c r="FG83" s="57">
        <v>0</v>
      </c>
      <c r="FH83" s="57">
        <v>0</v>
      </c>
      <c r="FI83" s="57">
        <v>0</v>
      </c>
      <c r="FJ83" s="57">
        <v>0</v>
      </c>
      <c r="FK83" s="57">
        <v>0</v>
      </c>
      <c r="FL83" s="57">
        <v>0</v>
      </c>
      <c r="FM83" s="57">
        <v>0</v>
      </c>
      <c r="FN83" s="57">
        <v>0</v>
      </c>
      <c r="FO83" s="57">
        <v>0</v>
      </c>
      <c r="FP83" s="57">
        <v>0</v>
      </c>
      <c r="FQ83" s="57">
        <v>0</v>
      </c>
      <c r="FR83" s="57">
        <v>0</v>
      </c>
      <c r="FS83" s="57">
        <v>0</v>
      </c>
      <c r="FT83" s="57">
        <v>0</v>
      </c>
      <c r="FU83" s="57">
        <v>0</v>
      </c>
      <c r="FV83" s="57">
        <v>0</v>
      </c>
      <c r="FW83" s="57">
        <v>0</v>
      </c>
      <c r="FX83" s="57">
        <v>0</v>
      </c>
      <c r="FY83" s="57">
        <v>0</v>
      </c>
      <c r="FZ83" s="57">
        <v>0</v>
      </c>
      <c r="GA83" s="57">
        <v>0</v>
      </c>
      <c r="GB83" s="57">
        <v>0</v>
      </c>
      <c r="GC83" s="57">
        <v>0</v>
      </c>
      <c r="GD83" s="57">
        <v>0</v>
      </c>
      <c r="GE83" s="57">
        <v>0</v>
      </c>
      <c r="GF83" s="57">
        <v>0</v>
      </c>
      <c r="GG83" s="57">
        <v>0</v>
      </c>
      <c r="GH83" s="57">
        <v>0</v>
      </c>
      <c r="GI83" s="57">
        <v>0</v>
      </c>
      <c r="GJ83" s="57">
        <v>0</v>
      </c>
      <c r="GK83" s="57">
        <v>0</v>
      </c>
      <c r="GL83" s="57">
        <v>0</v>
      </c>
      <c r="GM83" s="57">
        <v>0</v>
      </c>
      <c r="GN83" s="57">
        <v>0</v>
      </c>
      <c r="GO83" s="57">
        <v>0</v>
      </c>
      <c r="GP83" s="57">
        <v>0</v>
      </c>
      <c r="GQ83" s="57">
        <v>0</v>
      </c>
      <c r="GR83" s="57">
        <v>0</v>
      </c>
      <c r="GS83" s="57">
        <v>0</v>
      </c>
      <c r="GT83" s="57">
        <v>0</v>
      </c>
      <c r="GU83" s="57">
        <v>0</v>
      </c>
      <c r="GV83" s="57">
        <v>0</v>
      </c>
      <c r="GW83" s="57">
        <v>0</v>
      </c>
      <c r="GX83" s="57">
        <v>0</v>
      </c>
      <c r="GY83" s="57">
        <v>0</v>
      </c>
      <c r="GZ83" s="57">
        <v>0</v>
      </c>
      <c r="HA83" s="57">
        <v>0</v>
      </c>
      <c r="HB83" s="57">
        <v>0</v>
      </c>
      <c r="HC83" s="57">
        <v>0</v>
      </c>
      <c r="HD83" s="57">
        <v>0</v>
      </c>
    </row>
    <row r="84" spans="1:212" ht="12" x14ac:dyDescent="0.25">
      <c r="C84" s="361" t="s">
        <v>16</v>
      </c>
      <c r="D84" s="361"/>
      <c r="E84" s="356"/>
      <c r="F84" s="344">
        <v>0</v>
      </c>
      <c r="G84" s="344">
        <v>0</v>
      </c>
      <c r="H84" s="344">
        <v>0</v>
      </c>
      <c r="I84" s="344">
        <v>0</v>
      </c>
      <c r="J84" s="344">
        <v>0</v>
      </c>
      <c r="K84" s="344">
        <v>0</v>
      </c>
      <c r="L84" s="344">
        <v>0</v>
      </c>
      <c r="M84" s="344">
        <v>0</v>
      </c>
      <c r="N84" s="344">
        <v>0</v>
      </c>
      <c r="O84" s="344">
        <v>0</v>
      </c>
      <c r="P84" s="344">
        <v>0</v>
      </c>
      <c r="Q84" s="344">
        <v>0</v>
      </c>
      <c r="R84" s="344">
        <v>0</v>
      </c>
      <c r="S84" s="344">
        <v>0</v>
      </c>
      <c r="T84" s="344">
        <v>0</v>
      </c>
      <c r="U84" s="344">
        <v>0</v>
      </c>
      <c r="V84" s="344">
        <v>0</v>
      </c>
      <c r="W84" s="344">
        <v>0</v>
      </c>
      <c r="X84" s="344">
        <v>0</v>
      </c>
      <c r="Y84" s="344">
        <v>0</v>
      </c>
      <c r="Z84" s="344">
        <v>0</v>
      </c>
      <c r="AA84" s="344">
        <v>0</v>
      </c>
      <c r="AB84" s="344">
        <v>0</v>
      </c>
      <c r="AC84" s="344">
        <v>0</v>
      </c>
      <c r="AD84" s="344">
        <v>0</v>
      </c>
      <c r="AE84" s="344">
        <v>0</v>
      </c>
      <c r="AF84" s="344">
        <v>0</v>
      </c>
      <c r="AG84" s="344">
        <v>0</v>
      </c>
      <c r="AH84" s="344">
        <v>0</v>
      </c>
      <c r="AI84" s="344">
        <v>0</v>
      </c>
      <c r="AJ84" s="344">
        <v>0</v>
      </c>
      <c r="AK84" s="344">
        <v>0</v>
      </c>
      <c r="AL84" s="344">
        <v>0</v>
      </c>
      <c r="AM84" s="344">
        <v>0</v>
      </c>
      <c r="AN84" s="344">
        <v>0</v>
      </c>
      <c r="AO84" s="344">
        <v>0</v>
      </c>
      <c r="AP84" s="344">
        <v>0</v>
      </c>
      <c r="AQ84" s="344">
        <v>0</v>
      </c>
      <c r="AR84" s="344">
        <v>0</v>
      </c>
      <c r="AS84" s="344">
        <v>0</v>
      </c>
      <c r="AT84" s="344">
        <v>0</v>
      </c>
      <c r="AU84" s="344">
        <v>0</v>
      </c>
      <c r="AV84" s="344">
        <v>0</v>
      </c>
      <c r="AW84" s="344">
        <v>0</v>
      </c>
      <c r="AX84" s="344">
        <v>0</v>
      </c>
      <c r="AY84" s="344">
        <v>0</v>
      </c>
      <c r="AZ84" s="344">
        <v>0</v>
      </c>
      <c r="BA84" s="344">
        <v>0</v>
      </c>
      <c r="BB84" s="344">
        <v>0</v>
      </c>
      <c r="BC84" s="344">
        <v>0</v>
      </c>
      <c r="BD84" s="344">
        <v>0</v>
      </c>
      <c r="BE84" s="344">
        <v>0</v>
      </c>
      <c r="BF84" s="344">
        <v>0</v>
      </c>
      <c r="BG84" s="344">
        <v>0</v>
      </c>
      <c r="BH84" s="344">
        <v>0</v>
      </c>
      <c r="BI84" s="344">
        <v>0</v>
      </c>
      <c r="BJ84" s="344">
        <v>0</v>
      </c>
      <c r="BK84" s="344">
        <v>0</v>
      </c>
      <c r="BL84" s="344">
        <v>0</v>
      </c>
      <c r="BM84" s="344">
        <v>0</v>
      </c>
      <c r="BN84" s="344">
        <v>0</v>
      </c>
      <c r="BO84" s="344">
        <v>0</v>
      </c>
      <c r="BP84" s="344">
        <v>0</v>
      </c>
      <c r="BQ84" s="344">
        <v>0</v>
      </c>
      <c r="BR84" s="344">
        <v>0</v>
      </c>
      <c r="BS84" s="344">
        <v>0</v>
      </c>
      <c r="BT84" s="344">
        <v>0</v>
      </c>
      <c r="BU84" s="344">
        <v>0</v>
      </c>
      <c r="BV84" s="344">
        <v>0</v>
      </c>
      <c r="BW84" s="344">
        <v>0</v>
      </c>
      <c r="BX84" s="344">
        <v>0</v>
      </c>
      <c r="BY84" s="344">
        <v>0</v>
      </c>
      <c r="BZ84" s="344">
        <v>0</v>
      </c>
      <c r="CA84" s="344">
        <v>0</v>
      </c>
      <c r="CB84" s="344">
        <v>0</v>
      </c>
      <c r="CC84" s="344">
        <v>0</v>
      </c>
      <c r="CD84" s="344">
        <v>0</v>
      </c>
      <c r="CE84" s="344">
        <v>0</v>
      </c>
      <c r="CF84" s="344">
        <v>0</v>
      </c>
      <c r="CG84" s="344">
        <v>0</v>
      </c>
      <c r="CH84" s="344">
        <v>0</v>
      </c>
      <c r="CI84" s="344">
        <v>0</v>
      </c>
      <c r="CJ84" s="344">
        <v>0</v>
      </c>
      <c r="CK84" s="344">
        <v>0</v>
      </c>
      <c r="CL84" s="344">
        <v>0</v>
      </c>
      <c r="CM84" s="344">
        <v>0</v>
      </c>
      <c r="CN84" s="344">
        <v>0</v>
      </c>
      <c r="CO84" s="344">
        <v>0</v>
      </c>
      <c r="CP84" s="344">
        <v>0</v>
      </c>
      <c r="CQ84" s="344">
        <v>0</v>
      </c>
      <c r="CR84" s="344">
        <v>0</v>
      </c>
      <c r="CS84" s="344">
        <v>0</v>
      </c>
      <c r="CT84" s="344">
        <v>0</v>
      </c>
      <c r="CU84" s="344">
        <v>0</v>
      </c>
      <c r="CV84" s="344">
        <v>0</v>
      </c>
      <c r="CW84" s="344">
        <v>0</v>
      </c>
      <c r="CX84" s="344">
        <v>0</v>
      </c>
      <c r="CY84" s="344">
        <v>0</v>
      </c>
      <c r="CZ84" s="54">
        <v>0</v>
      </c>
      <c r="DA84" s="344">
        <v>0</v>
      </c>
      <c r="DB84" s="344">
        <v>0</v>
      </c>
      <c r="DC84" s="344">
        <v>0</v>
      </c>
      <c r="DD84" s="344">
        <v>0</v>
      </c>
      <c r="DE84" s="344">
        <v>0</v>
      </c>
      <c r="DF84" s="344">
        <v>0</v>
      </c>
      <c r="DG84" s="344">
        <v>0</v>
      </c>
      <c r="DH84" s="344">
        <v>0</v>
      </c>
      <c r="DI84" s="344">
        <v>0</v>
      </c>
      <c r="DJ84" s="344">
        <v>0</v>
      </c>
      <c r="DK84" s="344">
        <v>0</v>
      </c>
      <c r="DL84" s="344">
        <v>0</v>
      </c>
      <c r="DM84" s="344">
        <v>0</v>
      </c>
      <c r="DN84" s="57">
        <v>0</v>
      </c>
      <c r="DO84" s="57">
        <v>0</v>
      </c>
      <c r="DP84" s="57">
        <v>0</v>
      </c>
      <c r="DQ84" s="57">
        <v>0</v>
      </c>
      <c r="DR84" s="57">
        <v>0</v>
      </c>
      <c r="DS84" s="57">
        <v>0</v>
      </c>
      <c r="DT84" s="57">
        <v>0</v>
      </c>
      <c r="DU84" s="57">
        <v>0</v>
      </c>
      <c r="DV84" s="57">
        <v>0</v>
      </c>
      <c r="DW84" s="57">
        <v>0</v>
      </c>
      <c r="DX84" s="57">
        <v>0</v>
      </c>
      <c r="DY84" s="57">
        <v>0</v>
      </c>
      <c r="DZ84" s="57">
        <v>0</v>
      </c>
      <c r="EA84" s="57">
        <v>0</v>
      </c>
      <c r="EB84" s="57">
        <v>0</v>
      </c>
      <c r="EC84" s="57">
        <v>0</v>
      </c>
      <c r="ED84" s="57">
        <v>0</v>
      </c>
      <c r="EE84" s="57">
        <v>0</v>
      </c>
      <c r="EF84" s="57">
        <v>0</v>
      </c>
      <c r="EG84" s="57">
        <v>0</v>
      </c>
      <c r="EH84" s="57">
        <v>0</v>
      </c>
      <c r="EI84" s="57">
        <v>0</v>
      </c>
      <c r="EJ84" s="57">
        <v>0</v>
      </c>
      <c r="EK84" s="57">
        <v>0</v>
      </c>
      <c r="EL84" s="354">
        <v>0</v>
      </c>
      <c r="EM84" s="57">
        <v>0</v>
      </c>
      <c r="EN84" s="57">
        <v>0</v>
      </c>
      <c r="EO84" s="57">
        <v>0</v>
      </c>
      <c r="EP84" s="57">
        <v>0</v>
      </c>
      <c r="EQ84" s="57">
        <v>0</v>
      </c>
      <c r="ER84" s="57">
        <v>0</v>
      </c>
      <c r="ES84" s="57">
        <v>0</v>
      </c>
      <c r="ET84" s="57">
        <v>0</v>
      </c>
      <c r="EU84" s="57">
        <v>0</v>
      </c>
      <c r="EV84" s="57">
        <v>0</v>
      </c>
      <c r="EW84" s="57">
        <v>0</v>
      </c>
      <c r="EX84" s="57">
        <v>0</v>
      </c>
      <c r="EY84" s="57">
        <v>0</v>
      </c>
      <c r="EZ84" s="57">
        <v>0</v>
      </c>
      <c r="FA84" s="57">
        <v>0</v>
      </c>
      <c r="FB84" s="57">
        <v>0</v>
      </c>
      <c r="FC84" s="57">
        <v>0</v>
      </c>
      <c r="FD84" s="57">
        <v>0</v>
      </c>
      <c r="FE84" s="57">
        <v>0</v>
      </c>
      <c r="FF84" s="57">
        <v>0</v>
      </c>
      <c r="FG84" s="57">
        <v>0</v>
      </c>
      <c r="FH84" s="57">
        <v>0</v>
      </c>
      <c r="FI84" s="57">
        <v>0</v>
      </c>
      <c r="FJ84" s="57">
        <v>0</v>
      </c>
      <c r="FK84" s="57">
        <v>0</v>
      </c>
      <c r="FL84" s="57">
        <v>0</v>
      </c>
      <c r="FM84" s="57">
        <v>0</v>
      </c>
      <c r="FN84" s="57">
        <v>0</v>
      </c>
      <c r="FO84" s="57">
        <v>0</v>
      </c>
      <c r="FP84" s="57">
        <v>0</v>
      </c>
      <c r="FQ84" s="57">
        <v>0</v>
      </c>
      <c r="FR84" s="57">
        <v>0</v>
      </c>
      <c r="FS84" s="57">
        <v>0</v>
      </c>
      <c r="FT84" s="57">
        <v>0</v>
      </c>
      <c r="FU84" s="57">
        <v>0</v>
      </c>
      <c r="FV84" s="57">
        <v>0</v>
      </c>
      <c r="FW84" s="57">
        <v>0</v>
      </c>
      <c r="FX84" s="57">
        <v>0</v>
      </c>
      <c r="FY84" s="57">
        <v>0</v>
      </c>
      <c r="FZ84" s="57">
        <v>0</v>
      </c>
      <c r="GA84" s="57">
        <v>0</v>
      </c>
      <c r="GB84" s="57">
        <v>0</v>
      </c>
      <c r="GC84" s="57">
        <v>0</v>
      </c>
      <c r="GD84" s="57">
        <v>0</v>
      </c>
      <c r="GE84" s="57">
        <v>0</v>
      </c>
      <c r="GF84" s="57">
        <v>0</v>
      </c>
      <c r="GG84" s="57">
        <v>0</v>
      </c>
      <c r="GH84" s="57">
        <v>0</v>
      </c>
      <c r="GI84" s="57">
        <v>0</v>
      </c>
      <c r="GJ84" s="57">
        <v>0</v>
      </c>
      <c r="GK84" s="57">
        <v>0</v>
      </c>
      <c r="GL84" s="57">
        <v>0</v>
      </c>
      <c r="GM84" s="57">
        <v>0</v>
      </c>
      <c r="GN84" s="57">
        <v>0</v>
      </c>
      <c r="GO84" s="57">
        <v>0</v>
      </c>
      <c r="GP84" s="57">
        <v>0</v>
      </c>
      <c r="GQ84" s="57">
        <v>0</v>
      </c>
      <c r="GR84" s="57">
        <v>0</v>
      </c>
      <c r="GS84" s="57">
        <v>0</v>
      </c>
      <c r="GT84" s="57">
        <v>0</v>
      </c>
      <c r="GU84" s="57">
        <v>0</v>
      </c>
      <c r="GV84" s="57">
        <v>0</v>
      </c>
      <c r="GW84" s="57">
        <v>0</v>
      </c>
      <c r="GX84" s="57">
        <v>0</v>
      </c>
      <c r="GY84" s="57">
        <v>0</v>
      </c>
      <c r="GZ84" s="57">
        <v>0</v>
      </c>
      <c r="HA84" s="57">
        <v>0</v>
      </c>
      <c r="HB84" s="57">
        <v>0</v>
      </c>
      <c r="HC84" s="57">
        <v>0</v>
      </c>
      <c r="HD84" s="57">
        <v>0</v>
      </c>
    </row>
    <row r="85" spans="1:212" ht="12" x14ac:dyDescent="0.25">
      <c r="A85" s="362" t="s">
        <v>17</v>
      </c>
      <c r="B85" s="356" t="s">
        <v>18</v>
      </c>
      <c r="C85" s="356"/>
      <c r="D85" s="361"/>
      <c r="E85" s="356"/>
      <c r="F85" s="344">
        <v>0</v>
      </c>
      <c r="G85" s="344">
        <v>0</v>
      </c>
      <c r="H85" s="344">
        <v>0</v>
      </c>
      <c r="I85" s="344">
        <v>0</v>
      </c>
      <c r="J85" s="344">
        <v>0</v>
      </c>
      <c r="K85" s="344">
        <v>0</v>
      </c>
      <c r="L85" s="344">
        <v>0</v>
      </c>
      <c r="M85" s="344">
        <v>0</v>
      </c>
      <c r="N85" s="344">
        <v>0</v>
      </c>
      <c r="O85" s="344">
        <v>0</v>
      </c>
      <c r="P85" s="344">
        <v>0</v>
      </c>
      <c r="Q85" s="344">
        <v>0</v>
      </c>
      <c r="R85" s="344">
        <v>0</v>
      </c>
      <c r="S85" s="344">
        <v>0</v>
      </c>
      <c r="T85" s="344">
        <v>0</v>
      </c>
      <c r="U85" s="344">
        <v>0</v>
      </c>
      <c r="V85" s="344">
        <v>0</v>
      </c>
      <c r="W85" s="344">
        <v>0</v>
      </c>
      <c r="X85" s="344">
        <v>0</v>
      </c>
      <c r="Y85" s="344">
        <v>0</v>
      </c>
      <c r="Z85" s="344">
        <v>0</v>
      </c>
      <c r="AA85" s="344">
        <v>0</v>
      </c>
      <c r="AB85" s="344">
        <v>0</v>
      </c>
      <c r="AC85" s="344">
        <v>0</v>
      </c>
      <c r="AD85" s="344">
        <v>0</v>
      </c>
      <c r="AE85" s="344">
        <v>0</v>
      </c>
      <c r="AF85" s="344">
        <v>0</v>
      </c>
      <c r="AG85" s="344">
        <v>0</v>
      </c>
      <c r="AH85" s="344">
        <v>0</v>
      </c>
      <c r="AI85" s="344">
        <v>0</v>
      </c>
      <c r="AJ85" s="344">
        <v>0</v>
      </c>
      <c r="AK85" s="344">
        <v>0</v>
      </c>
      <c r="AL85" s="344">
        <v>0</v>
      </c>
      <c r="AM85" s="344">
        <v>0</v>
      </c>
      <c r="AN85" s="344">
        <v>0</v>
      </c>
      <c r="AO85" s="344">
        <v>0</v>
      </c>
      <c r="AP85" s="344">
        <v>0</v>
      </c>
      <c r="AQ85" s="344">
        <v>0</v>
      </c>
      <c r="AR85" s="344">
        <v>0</v>
      </c>
      <c r="AS85" s="344">
        <v>0</v>
      </c>
      <c r="AT85" s="344">
        <v>0</v>
      </c>
      <c r="AU85" s="344">
        <v>0</v>
      </c>
      <c r="AV85" s="344">
        <v>0</v>
      </c>
      <c r="AW85" s="344">
        <v>0</v>
      </c>
      <c r="AX85" s="344">
        <v>0</v>
      </c>
      <c r="AY85" s="344">
        <v>0</v>
      </c>
      <c r="AZ85" s="344">
        <v>0</v>
      </c>
      <c r="BA85" s="344">
        <v>0</v>
      </c>
      <c r="BB85" s="344">
        <v>0</v>
      </c>
      <c r="BC85" s="344">
        <v>0</v>
      </c>
      <c r="BD85" s="344">
        <v>0</v>
      </c>
      <c r="BE85" s="344">
        <v>0</v>
      </c>
      <c r="BF85" s="344">
        <v>0</v>
      </c>
      <c r="BG85" s="344">
        <v>0</v>
      </c>
      <c r="BH85" s="344">
        <v>0</v>
      </c>
      <c r="BI85" s="344">
        <v>0</v>
      </c>
      <c r="BJ85" s="344">
        <v>0</v>
      </c>
      <c r="BK85" s="344">
        <v>166.357122</v>
      </c>
      <c r="BL85" s="344">
        <v>169.673982</v>
      </c>
      <c r="BM85" s="344">
        <v>169.368132</v>
      </c>
      <c r="BN85" s="344">
        <v>167.87544</v>
      </c>
      <c r="BO85" s="344">
        <v>169.76362</v>
      </c>
      <c r="BP85" s="344">
        <v>173.734644</v>
      </c>
      <c r="BQ85" s="344">
        <v>0</v>
      </c>
      <c r="BR85" s="344">
        <v>0</v>
      </c>
      <c r="BS85" s="344">
        <v>0</v>
      </c>
      <c r="BT85" s="344">
        <v>0</v>
      </c>
      <c r="BU85" s="344">
        <v>0</v>
      </c>
      <c r="BV85" s="344">
        <v>0</v>
      </c>
      <c r="BW85" s="344">
        <v>0</v>
      </c>
      <c r="BX85" s="344">
        <v>0</v>
      </c>
      <c r="BY85" s="344">
        <v>0</v>
      </c>
      <c r="BZ85" s="344">
        <v>0</v>
      </c>
      <c r="CA85" s="344">
        <v>0</v>
      </c>
      <c r="CB85" s="344">
        <v>0</v>
      </c>
      <c r="CC85" s="344">
        <v>0</v>
      </c>
      <c r="CD85" s="344">
        <v>0</v>
      </c>
      <c r="CE85" s="344">
        <v>0</v>
      </c>
      <c r="CF85" s="344">
        <v>0</v>
      </c>
      <c r="CG85" s="344">
        <v>0</v>
      </c>
      <c r="CH85" s="344">
        <v>0</v>
      </c>
      <c r="CI85" s="344">
        <v>0</v>
      </c>
      <c r="CJ85" s="344">
        <v>0</v>
      </c>
      <c r="CK85" s="344">
        <v>0</v>
      </c>
      <c r="CL85" s="344">
        <v>0</v>
      </c>
      <c r="CM85" s="344">
        <v>0</v>
      </c>
      <c r="CN85" s="344">
        <v>0</v>
      </c>
      <c r="CO85" s="344">
        <v>0</v>
      </c>
      <c r="CP85" s="344">
        <v>0</v>
      </c>
      <c r="CQ85" s="344">
        <v>0</v>
      </c>
      <c r="CR85" s="344">
        <v>0</v>
      </c>
      <c r="CS85" s="344">
        <v>0</v>
      </c>
      <c r="CT85" s="344">
        <v>0</v>
      </c>
      <c r="CU85" s="344">
        <v>0</v>
      </c>
      <c r="CV85" s="344">
        <v>0</v>
      </c>
      <c r="CW85" s="344">
        <v>0</v>
      </c>
      <c r="CX85" s="344">
        <v>0</v>
      </c>
      <c r="CY85" s="344">
        <v>0</v>
      </c>
      <c r="CZ85" s="54">
        <v>0</v>
      </c>
      <c r="DA85" s="344">
        <v>0</v>
      </c>
      <c r="DB85" s="344">
        <v>0</v>
      </c>
      <c r="DC85" s="344">
        <v>0</v>
      </c>
      <c r="DD85" s="344">
        <v>0</v>
      </c>
      <c r="DE85" s="344">
        <v>0</v>
      </c>
      <c r="DF85" s="344">
        <v>0</v>
      </c>
      <c r="DG85" s="344">
        <v>0</v>
      </c>
      <c r="DH85" s="344">
        <v>0</v>
      </c>
      <c r="DI85" s="344">
        <v>0</v>
      </c>
      <c r="DJ85" s="344">
        <v>0</v>
      </c>
      <c r="DK85" s="344">
        <v>0</v>
      </c>
      <c r="DL85" s="344">
        <v>0</v>
      </c>
      <c r="DM85" s="344">
        <v>0</v>
      </c>
      <c r="DN85" s="57">
        <v>0</v>
      </c>
      <c r="DO85" s="57">
        <v>0</v>
      </c>
      <c r="DP85" s="57">
        <v>0</v>
      </c>
      <c r="DQ85" s="57">
        <v>0</v>
      </c>
      <c r="DR85" s="57">
        <v>0</v>
      </c>
      <c r="DS85" s="57">
        <v>0</v>
      </c>
      <c r="DT85" s="57">
        <v>0</v>
      </c>
      <c r="DU85" s="57">
        <v>3.99985371</v>
      </c>
      <c r="DV85" s="57">
        <v>0</v>
      </c>
      <c r="DW85" s="57">
        <v>0</v>
      </c>
      <c r="DX85" s="57">
        <v>0</v>
      </c>
      <c r="DY85" s="57">
        <v>0</v>
      </c>
      <c r="DZ85" s="57">
        <v>0</v>
      </c>
      <c r="EA85" s="57">
        <v>0</v>
      </c>
      <c r="EB85" s="57">
        <v>0</v>
      </c>
      <c r="EC85" s="57">
        <v>0</v>
      </c>
      <c r="ED85" s="57">
        <v>0</v>
      </c>
      <c r="EE85" s="57">
        <v>0</v>
      </c>
      <c r="EF85" s="57">
        <v>0</v>
      </c>
      <c r="EG85" s="57">
        <v>0</v>
      </c>
      <c r="EH85" s="57">
        <v>0</v>
      </c>
      <c r="EI85" s="57">
        <v>0</v>
      </c>
      <c r="EJ85" s="57">
        <v>0</v>
      </c>
      <c r="EK85" s="57">
        <v>0</v>
      </c>
      <c r="EL85" s="354">
        <v>0</v>
      </c>
      <c r="EM85" s="57">
        <v>0</v>
      </c>
      <c r="EN85" s="57">
        <v>0</v>
      </c>
      <c r="EO85" s="57">
        <v>255.97120232</v>
      </c>
      <c r="EP85" s="57">
        <v>0</v>
      </c>
      <c r="EQ85" s="57">
        <v>0</v>
      </c>
      <c r="ER85" s="57">
        <v>0</v>
      </c>
      <c r="ES85" s="57">
        <v>0</v>
      </c>
      <c r="ET85" s="57">
        <v>0</v>
      </c>
      <c r="EU85" s="57">
        <v>0</v>
      </c>
      <c r="EV85" s="57">
        <v>0</v>
      </c>
      <c r="EW85" s="57">
        <v>0</v>
      </c>
      <c r="EX85" s="57">
        <v>0</v>
      </c>
      <c r="EY85" s="57">
        <v>0</v>
      </c>
      <c r="EZ85" s="57">
        <v>0</v>
      </c>
      <c r="FA85" s="57">
        <v>0</v>
      </c>
      <c r="FB85" s="57">
        <v>0</v>
      </c>
      <c r="FC85" s="57">
        <v>0</v>
      </c>
      <c r="FD85" s="57">
        <v>0</v>
      </c>
      <c r="FE85" s="57">
        <v>0</v>
      </c>
      <c r="FF85" s="57">
        <v>0</v>
      </c>
      <c r="FG85" s="57">
        <v>0</v>
      </c>
      <c r="FH85" s="57">
        <v>0</v>
      </c>
      <c r="FI85" s="57">
        <v>0</v>
      </c>
      <c r="FJ85" s="57">
        <v>0</v>
      </c>
      <c r="FK85" s="57">
        <v>0</v>
      </c>
      <c r="FL85" s="57">
        <v>0</v>
      </c>
      <c r="FM85" s="57">
        <v>0</v>
      </c>
      <c r="FN85" s="57">
        <v>0</v>
      </c>
      <c r="FO85" s="57">
        <v>0</v>
      </c>
      <c r="FP85" s="57">
        <v>0</v>
      </c>
      <c r="FQ85" s="57">
        <v>0</v>
      </c>
      <c r="FR85" s="57">
        <v>0</v>
      </c>
      <c r="FS85" s="57">
        <v>0</v>
      </c>
      <c r="FT85" s="57">
        <v>0</v>
      </c>
      <c r="FU85" s="57">
        <v>0</v>
      </c>
      <c r="FV85" s="57">
        <v>0</v>
      </c>
      <c r="FW85" s="57">
        <v>0</v>
      </c>
      <c r="FX85" s="57">
        <v>0</v>
      </c>
      <c r="FY85" s="57">
        <v>0</v>
      </c>
      <c r="FZ85" s="57">
        <v>0</v>
      </c>
      <c r="GA85" s="57">
        <v>0</v>
      </c>
      <c r="GB85" s="57">
        <v>0</v>
      </c>
      <c r="GC85" s="57">
        <v>0</v>
      </c>
      <c r="GD85" s="57">
        <v>0</v>
      </c>
      <c r="GE85" s="57">
        <v>0</v>
      </c>
      <c r="GF85" s="57">
        <v>0</v>
      </c>
      <c r="GG85" s="57">
        <v>0</v>
      </c>
      <c r="GH85" s="57">
        <v>0</v>
      </c>
      <c r="GI85" s="57">
        <v>0</v>
      </c>
      <c r="GJ85" s="57">
        <v>0</v>
      </c>
      <c r="GK85" s="57">
        <v>0</v>
      </c>
      <c r="GL85" s="57">
        <v>0</v>
      </c>
      <c r="GM85" s="57">
        <v>0</v>
      </c>
      <c r="GN85" s="57">
        <v>0</v>
      </c>
      <c r="GO85" s="57">
        <v>0</v>
      </c>
      <c r="GP85" s="57">
        <v>0</v>
      </c>
      <c r="GQ85" s="57">
        <v>0</v>
      </c>
      <c r="GR85" s="57">
        <v>0</v>
      </c>
      <c r="GS85" s="57">
        <v>0</v>
      </c>
      <c r="GT85" s="57">
        <v>0</v>
      </c>
      <c r="GU85" s="57">
        <v>0</v>
      </c>
      <c r="GV85" s="57">
        <v>0</v>
      </c>
      <c r="GW85" s="57">
        <v>0</v>
      </c>
      <c r="GX85" s="57">
        <v>0</v>
      </c>
      <c r="GY85" s="57">
        <v>0</v>
      </c>
      <c r="GZ85" s="57">
        <v>0</v>
      </c>
      <c r="HA85" s="57">
        <v>0</v>
      </c>
      <c r="HB85" s="57">
        <v>0</v>
      </c>
      <c r="HC85" s="57">
        <v>0</v>
      </c>
      <c r="HD85" s="57">
        <v>0</v>
      </c>
    </row>
    <row r="86" spans="1:212" ht="12" x14ac:dyDescent="0.25">
      <c r="C86" s="361" t="s">
        <v>15</v>
      </c>
      <c r="D86" s="361"/>
      <c r="E86" s="356"/>
      <c r="F86" s="344">
        <v>0</v>
      </c>
      <c r="G86" s="344">
        <v>0</v>
      </c>
      <c r="H86" s="344">
        <v>0</v>
      </c>
      <c r="I86" s="344">
        <v>0</v>
      </c>
      <c r="J86" s="344">
        <v>0</v>
      </c>
      <c r="K86" s="344">
        <v>0</v>
      </c>
      <c r="L86" s="344">
        <v>0</v>
      </c>
      <c r="M86" s="344">
        <v>0</v>
      </c>
      <c r="N86" s="344">
        <v>0</v>
      </c>
      <c r="O86" s="344">
        <v>0</v>
      </c>
      <c r="P86" s="344">
        <v>0</v>
      </c>
      <c r="Q86" s="344">
        <v>0</v>
      </c>
      <c r="R86" s="344">
        <v>0</v>
      </c>
      <c r="S86" s="344">
        <v>0</v>
      </c>
      <c r="T86" s="344">
        <v>0</v>
      </c>
      <c r="U86" s="344">
        <v>0</v>
      </c>
      <c r="V86" s="344">
        <v>0</v>
      </c>
      <c r="W86" s="344">
        <v>0</v>
      </c>
      <c r="X86" s="344">
        <v>0</v>
      </c>
      <c r="Y86" s="344">
        <v>0</v>
      </c>
      <c r="Z86" s="344">
        <v>0</v>
      </c>
      <c r="AA86" s="344">
        <v>0</v>
      </c>
      <c r="AB86" s="344">
        <v>0</v>
      </c>
      <c r="AC86" s="344">
        <v>0</v>
      </c>
      <c r="AD86" s="344">
        <v>0</v>
      </c>
      <c r="AE86" s="344">
        <v>0</v>
      </c>
      <c r="AF86" s="344">
        <v>0</v>
      </c>
      <c r="AG86" s="344">
        <v>0</v>
      </c>
      <c r="AH86" s="344">
        <v>0</v>
      </c>
      <c r="AI86" s="344">
        <v>0</v>
      </c>
      <c r="AJ86" s="344">
        <v>0</v>
      </c>
      <c r="AK86" s="344">
        <v>0</v>
      </c>
      <c r="AL86" s="344">
        <v>0</v>
      </c>
      <c r="AM86" s="344">
        <v>0</v>
      </c>
      <c r="AN86" s="344">
        <v>0</v>
      </c>
      <c r="AO86" s="344">
        <v>0</v>
      </c>
      <c r="AP86" s="344">
        <v>0</v>
      </c>
      <c r="AQ86" s="344">
        <v>0</v>
      </c>
      <c r="AR86" s="344">
        <v>0</v>
      </c>
      <c r="AS86" s="344">
        <v>0</v>
      </c>
      <c r="AT86" s="344">
        <v>0</v>
      </c>
      <c r="AU86" s="344">
        <v>0</v>
      </c>
      <c r="AV86" s="344">
        <v>0</v>
      </c>
      <c r="AW86" s="344">
        <v>0</v>
      </c>
      <c r="AX86" s="344">
        <v>0</v>
      </c>
      <c r="AY86" s="344">
        <v>0</v>
      </c>
      <c r="AZ86" s="344">
        <v>0</v>
      </c>
      <c r="BA86" s="344">
        <v>0</v>
      </c>
      <c r="BB86" s="344">
        <v>0</v>
      </c>
      <c r="BC86" s="344">
        <v>0</v>
      </c>
      <c r="BD86" s="344">
        <v>0</v>
      </c>
      <c r="BE86" s="344">
        <v>0</v>
      </c>
      <c r="BF86" s="344">
        <v>0</v>
      </c>
      <c r="BG86" s="344">
        <v>0</v>
      </c>
      <c r="BH86" s="344">
        <v>0</v>
      </c>
      <c r="BI86" s="344">
        <v>0</v>
      </c>
      <c r="BJ86" s="344">
        <v>0</v>
      </c>
      <c r="BK86" s="344">
        <v>166.357122</v>
      </c>
      <c r="BL86" s="344">
        <v>169.673982</v>
      </c>
      <c r="BM86" s="344">
        <v>169.368132</v>
      </c>
      <c r="BN86" s="344">
        <v>167.87544</v>
      </c>
      <c r="BO86" s="344">
        <v>169.76362</v>
      </c>
      <c r="BP86" s="344">
        <v>173.734644</v>
      </c>
      <c r="BQ86" s="344">
        <v>0</v>
      </c>
      <c r="BR86" s="344">
        <v>0</v>
      </c>
      <c r="BS86" s="344">
        <v>0</v>
      </c>
      <c r="BT86" s="344">
        <v>0</v>
      </c>
      <c r="BU86" s="344">
        <v>0</v>
      </c>
      <c r="BV86" s="344">
        <v>0</v>
      </c>
      <c r="BW86" s="344">
        <v>0</v>
      </c>
      <c r="BX86" s="344">
        <v>0</v>
      </c>
      <c r="BY86" s="344">
        <v>0</v>
      </c>
      <c r="BZ86" s="344">
        <v>0</v>
      </c>
      <c r="CA86" s="344">
        <v>0</v>
      </c>
      <c r="CB86" s="344">
        <v>0</v>
      </c>
      <c r="CC86" s="344">
        <v>0</v>
      </c>
      <c r="CD86" s="344">
        <v>0</v>
      </c>
      <c r="CE86" s="344">
        <v>0</v>
      </c>
      <c r="CF86" s="344">
        <v>0</v>
      </c>
      <c r="CG86" s="344">
        <v>0</v>
      </c>
      <c r="CH86" s="344">
        <v>0</v>
      </c>
      <c r="CI86" s="344">
        <v>0</v>
      </c>
      <c r="CJ86" s="344">
        <v>0</v>
      </c>
      <c r="CK86" s="344">
        <v>0</v>
      </c>
      <c r="CL86" s="344">
        <v>0</v>
      </c>
      <c r="CM86" s="344">
        <v>0</v>
      </c>
      <c r="CN86" s="344">
        <v>0</v>
      </c>
      <c r="CO86" s="344">
        <v>0</v>
      </c>
      <c r="CP86" s="344">
        <v>0</v>
      </c>
      <c r="CQ86" s="344">
        <v>0</v>
      </c>
      <c r="CR86" s="344">
        <v>0</v>
      </c>
      <c r="CS86" s="344">
        <v>0</v>
      </c>
      <c r="CT86" s="344">
        <v>0</v>
      </c>
      <c r="CU86" s="344">
        <v>0</v>
      </c>
      <c r="CV86" s="344">
        <v>0</v>
      </c>
      <c r="CW86" s="344">
        <v>0</v>
      </c>
      <c r="CX86" s="344">
        <v>0</v>
      </c>
      <c r="CY86" s="344">
        <v>0</v>
      </c>
      <c r="CZ86" s="54">
        <v>0</v>
      </c>
      <c r="DA86" s="344">
        <v>0</v>
      </c>
      <c r="DB86" s="344">
        <v>0</v>
      </c>
      <c r="DC86" s="344">
        <v>0</v>
      </c>
      <c r="DD86" s="344">
        <v>0</v>
      </c>
      <c r="DE86" s="344">
        <v>0</v>
      </c>
      <c r="DF86" s="344">
        <v>0</v>
      </c>
      <c r="DG86" s="344">
        <v>0</v>
      </c>
      <c r="DH86" s="344">
        <v>0</v>
      </c>
      <c r="DI86" s="344">
        <v>0</v>
      </c>
      <c r="DJ86" s="344">
        <v>0</v>
      </c>
      <c r="DK86" s="344">
        <v>0</v>
      </c>
      <c r="DL86" s="344">
        <v>0</v>
      </c>
      <c r="DM86" s="344">
        <v>0</v>
      </c>
      <c r="DN86" s="57">
        <v>0</v>
      </c>
      <c r="DO86" s="57">
        <v>0</v>
      </c>
      <c r="DP86" s="57">
        <v>0</v>
      </c>
      <c r="DQ86" s="57">
        <v>0</v>
      </c>
      <c r="DR86" s="57">
        <v>0</v>
      </c>
      <c r="DS86" s="57">
        <v>0</v>
      </c>
      <c r="DT86" s="57">
        <v>0</v>
      </c>
      <c r="DU86" s="57">
        <v>0</v>
      </c>
      <c r="DV86" s="57">
        <v>0</v>
      </c>
      <c r="DW86" s="57">
        <v>0</v>
      </c>
      <c r="DX86" s="57">
        <v>0</v>
      </c>
      <c r="DY86" s="57">
        <v>0</v>
      </c>
      <c r="DZ86" s="57">
        <v>0</v>
      </c>
      <c r="EA86" s="57">
        <v>0</v>
      </c>
      <c r="EB86" s="57">
        <v>0</v>
      </c>
      <c r="EC86" s="57">
        <v>0</v>
      </c>
      <c r="ED86" s="57">
        <v>0</v>
      </c>
      <c r="EE86" s="57">
        <v>0</v>
      </c>
      <c r="EF86" s="57">
        <v>0</v>
      </c>
      <c r="EG86" s="57">
        <v>0</v>
      </c>
      <c r="EH86" s="57">
        <v>0</v>
      </c>
      <c r="EI86" s="57">
        <v>0</v>
      </c>
      <c r="EJ86" s="57">
        <v>0</v>
      </c>
      <c r="EK86" s="57">
        <v>0</v>
      </c>
      <c r="EL86" s="354">
        <v>0</v>
      </c>
      <c r="EM86" s="57">
        <v>0</v>
      </c>
      <c r="EN86" s="57">
        <v>0</v>
      </c>
      <c r="EO86" s="57">
        <v>0</v>
      </c>
      <c r="EP86" s="57">
        <v>0</v>
      </c>
      <c r="EQ86" s="57">
        <v>0</v>
      </c>
      <c r="ER86" s="57">
        <v>0</v>
      </c>
      <c r="ES86" s="57">
        <v>0</v>
      </c>
      <c r="ET86" s="57">
        <v>0</v>
      </c>
      <c r="EU86" s="57">
        <v>0</v>
      </c>
      <c r="EV86" s="57">
        <v>0</v>
      </c>
      <c r="EW86" s="57">
        <v>0</v>
      </c>
      <c r="EX86" s="57">
        <v>0</v>
      </c>
      <c r="EY86" s="57">
        <v>0</v>
      </c>
      <c r="EZ86" s="57">
        <v>0</v>
      </c>
      <c r="FA86" s="57">
        <v>0</v>
      </c>
      <c r="FB86" s="57">
        <v>0</v>
      </c>
      <c r="FC86" s="57">
        <v>0</v>
      </c>
      <c r="FD86" s="57">
        <v>0</v>
      </c>
      <c r="FE86" s="57">
        <v>0</v>
      </c>
      <c r="FF86" s="57">
        <v>0</v>
      </c>
      <c r="FG86" s="57">
        <v>0</v>
      </c>
      <c r="FH86" s="57">
        <v>0</v>
      </c>
      <c r="FI86" s="57">
        <v>0</v>
      </c>
      <c r="FJ86" s="57">
        <v>0</v>
      </c>
      <c r="FK86" s="57">
        <v>0</v>
      </c>
      <c r="FL86" s="57">
        <v>0</v>
      </c>
      <c r="FM86" s="57">
        <v>0</v>
      </c>
      <c r="FN86" s="57">
        <v>0</v>
      </c>
      <c r="FO86" s="57">
        <v>0</v>
      </c>
      <c r="FP86" s="57">
        <v>0</v>
      </c>
      <c r="FQ86" s="57">
        <v>0</v>
      </c>
      <c r="FR86" s="57">
        <v>0</v>
      </c>
      <c r="FS86" s="57">
        <v>0</v>
      </c>
      <c r="FT86" s="57">
        <v>0</v>
      </c>
      <c r="FU86" s="57">
        <v>0</v>
      </c>
      <c r="FV86" s="57">
        <v>0</v>
      </c>
      <c r="FW86" s="57">
        <v>0</v>
      </c>
      <c r="FX86" s="57">
        <v>0</v>
      </c>
      <c r="FY86" s="57">
        <v>0</v>
      </c>
      <c r="FZ86" s="57">
        <v>0</v>
      </c>
      <c r="GA86" s="57">
        <v>0</v>
      </c>
      <c r="GB86" s="57">
        <v>0</v>
      </c>
      <c r="GC86" s="57">
        <v>0</v>
      </c>
      <c r="GD86" s="57">
        <v>0</v>
      </c>
      <c r="GE86" s="57">
        <v>0</v>
      </c>
      <c r="GF86" s="57">
        <v>0</v>
      </c>
      <c r="GG86" s="57">
        <v>0</v>
      </c>
      <c r="GH86" s="57">
        <v>0</v>
      </c>
      <c r="GI86" s="57">
        <v>0</v>
      </c>
      <c r="GJ86" s="57">
        <v>0</v>
      </c>
      <c r="GK86" s="57">
        <v>0</v>
      </c>
      <c r="GL86" s="57">
        <v>0</v>
      </c>
      <c r="GM86" s="57">
        <v>0</v>
      </c>
      <c r="GN86" s="57">
        <v>0</v>
      </c>
      <c r="GO86" s="57">
        <v>0</v>
      </c>
      <c r="GP86" s="57">
        <v>0</v>
      </c>
      <c r="GQ86" s="57">
        <v>0</v>
      </c>
      <c r="GR86" s="57">
        <v>0</v>
      </c>
      <c r="GS86" s="57">
        <v>0</v>
      </c>
      <c r="GT86" s="57">
        <v>0</v>
      </c>
      <c r="GU86" s="57">
        <v>0</v>
      </c>
      <c r="GV86" s="57">
        <v>0</v>
      </c>
      <c r="GW86" s="57">
        <v>0</v>
      </c>
      <c r="GX86" s="57">
        <v>0</v>
      </c>
      <c r="GY86" s="57">
        <v>0</v>
      </c>
      <c r="GZ86" s="57">
        <v>0</v>
      </c>
      <c r="HA86" s="57">
        <v>0</v>
      </c>
      <c r="HB86" s="57">
        <v>0</v>
      </c>
      <c r="HC86" s="57">
        <v>0</v>
      </c>
      <c r="HD86" s="57">
        <v>0</v>
      </c>
    </row>
    <row r="87" spans="1:212" ht="12" x14ac:dyDescent="0.25">
      <c r="C87" s="361" t="s">
        <v>16</v>
      </c>
      <c r="D87" s="361"/>
      <c r="E87" s="356"/>
      <c r="F87" s="344">
        <v>0</v>
      </c>
      <c r="G87" s="344">
        <v>0</v>
      </c>
      <c r="H87" s="344">
        <v>0</v>
      </c>
      <c r="I87" s="344">
        <v>0</v>
      </c>
      <c r="J87" s="344">
        <v>0</v>
      </c>
      <c r="K87" s="344">
        <v>0</v>
      </c>
      <c r="L87" s="344">
        <v>0</v>
      </c>
      <c r="M87" s="344">
        <v>0</v>
      </c>
      <c r="N87" s="344">
        <v>0</v>
      </c>
      <c r="O87" s="344">
        <v>0</v>
      </c>
      <c r="P87" s="344">
        <v>0</v>
      </c>
      <c r="Q87" s="344">
        <v>0</v>
      </c>
      <c r="R87" s="344">
        <v>0</v>
      </c>
      <c r="S87" s="344">
        <v>0</v>
      </c>
      <c r="T87" s="344">
        <v>0</v>
      </c>
      <c r="U87" s="344">
        <v>0</v>
      </c>
      <c r="V87" s="344">
        <v>0</v>
      </c>
      <c r="W87" s="344">
        <v>0</v>
      </c>
      <c r="X87" s="344">
        <v>0</v>
      </c>
      <c r="Y87" s="344">
        <v>0</v>
      </c>
      <c r="Z87" s="344">
        <v>0</v>
      </c>
      <c r="AA87" s="344">
        <v>0</v>
      </c>
      <c r="AB87" s="344">
        <v>0</v>
      </c>
      <c r="AC87" s="344">
        <v>0</v>
      </c>
      <c r="AD87" s="344">
        <v>0</v>
      </c>
      <c r="AE87" s="344">
        <v>0</v>
      </c>
      <c r="AF87" s="344">
        <v>0</v>
      </c>
      <c r="AG87" s="344">
        <v>0</v>
      </c>
      <c r="AH87" s="344">
        <v>0</v>
      </c>
      <c r="AI87" s="344">
        <v>0</v>
      </c>
      <c r="AJ87" s="344">
        <v>0</v>
      </c>
      <c r="AK87" s="344">
        <v>0</v>
      </c>
      <c r="AL87" s="344">
        <v>0</v>
      </c>
      <c r="AM87" s="344">
        <v>0</v>
      </c>
      <c r="AN87" s="344">
        <v>0</v>
      </c>
      <c r="AO87" s="344">
        <v>0</v>
      </c>
      <c r="AP87" s="344">
        <v>0</v>
      </c>
      <c r="AQ87" s="344">
        <v>0</v>
      </c>
      <c r="AR87" s="344">
        <v>0</v>
      </c>
      <c r="AS87" s="344">
        <v>0</v>
      </c>
      <c r="AT87" s="344">
        <v>0</v>
      </c>
      <c r="AU87" s="344">
        <v>0</v>
      </c>
      <c r="AV87" s="344">
        <v>0</v>
      </c>
      <c r="AW87" s="344">
        <v>0</v>
      </c>
      <c r="AX87" s="344">
        <v>0</v>
      </c>
      <c r="AY87" s="344">
        <v>0</v>
      </c>
      <c r="AZ87" s="344">
        <v>0</v>
      </c>
      <c r="BA87" s="344">
        <v>0</v>
      </c>
      <c r="BB87" s="344">
        <v>0</v>
      </c>
      <c r="BC87" s="344">
        <v>0</v>
      </c>
      <c r="BD87" s="344">
        <v>0</v>
      </c>
      <c r="BE87" s="344">
        <v>0</v>
      </c>
      <c r="BF87" s="344">
        <v>0</v>
      </c>
      <c r="BG87" s="344">
        <v>0</v>
      </c>
      <c r="BH87" s="344">
        <v>0</v>
      </c>
      <c r="BI87" s="344">
        <v>0</v>
      </c>
      <c r="BJ87" s="344">
        <v>0</v>
      </c>
      <c r="BK87" s="344">
        <v>0</v>
      </c>
      <c r="BL87" s="344">
        <v>0</v>
      </c>
      <c r="BM87" s="344">
        <v>0</v>
      </c>
      <c r="BN87" s="344">
        <v>0</v>
      </c>
      <c r="BO87" s="344">
        <v>0</v>
      </c>
      <c r="BP87" s="344">
        <v>0</v>
      </c>
      <c r="BQ87" s="344">
        <v>0</v>
      </c>
      <c r="BR87" s="344">
        <v>0</v>
      </c>
      <c r="BS87" s="344">
        <v>0</v>
      </c>
      <c r="BT87" s="344">
        <v>0</v>
      </c>
      <c r="BU87" s="344">
        <v>0</v>
      </c>
      <c r="BV87" s="344">
        <v>0</v>
      </c>
      <c r="BW87" s="344">
        <v>0</v>
      </c>
      <c r="BX87" s="344">
        <v>0</v>
      </c>
      <c r="BY87" s="344">
        <v>0</v>
      </c>
      <c r="BZ87" s="344">
        <v>0</v>
      </c>
      <c r="CA87" s="344">
        <v>0</v>
      </c>
      <c r="CB87" s="344">
        <v>0</v>
      </c>
      <c r="CC87" s="344">
        <v>0</v>
      </c>
      <c r="CD87" s="344">
        <v>0</v>
      </c>
      <c r="CE87" s="344">
        <v>0</v>
      </c>
      <c r="CF87" s="344">
        <v>0</v>
      </c>
      <c r="CG87" s="344">
        <v>0</v>
      </c>
      <c r="CH87" s="344">
        <v>0</v>
      </c>
      <c r="CI87" s="344">
        <v>0</v>
      </c>
      <c r="CJ87" s="344">
        <v>0</v>
      </c>
      <c r="CK87" s="344">
        <v>0</v>
      </c>
      <c r="CL87" s="344">
        <v>0</v>
      </c>
      <c r="CM87" s="344">
        <v>0</v>
      </c>
      <c r="CN87" s="344">
        <v>0</v>
      </c>
      <c r="CO87" s="344">
        <v>0</v>
      </c>
      <c r="CP87" s="344">
        <v>0</v>
      </c>
      <c r="CQ87" s="344">
        <v>0</v>
      </c>
      <c r="CR87" s="344">
        <v>0</v>
      </c>
      <c r="CS87" s="344">
        <v>0</v>
      </c>
      <c r="CT87" s="344">
        <v>0</v>
      </c>
      <c r="CU87" s="344">
        <v>0</v>
      </c>
      <c r="CV87" s="344">
        <v>0</v>
      </c>
      <c r="CW87" s="344">
        <v>0</v>
      </c>
      <c r="CX87" s="344">
        <v>0</v>
      </c>
      <c r="CY87" s="344">
        <v>0</v>
      </c>
      <c r="CZ87" s="54">
        <v>0</v>
      </c>
      <c r="DA87" s="344">
        <v>0</v>
      </c>
      <c r="DB87" s="344">
        <v>0</v>
      </c>
      <c r="DC87" s="344">
        <v>0</v>
      </c>
      <c r="DD87" s="344">
        <v>0</v>
      </c>
      <c r="DE87" s="344">
        <v>0</v>
      </c>
      <c r="DF87" s="344">
        <v>0</v>
      </c>
      <c r="DG87" s="344">
        <v>0</v>
      </c>
      <c r="DH87" s="344">
        <v>0</v>
      </c>
      <c r="DI87" s="344">
        <v>0</v>
      </c>
      <c r="DJ87" s="344">
        <v>0</v>
      </c>
      <c r="DK87" s="344">
        <v>0</v>
      </c>
      <c r="DL87" s="344">
        <v>0</v>
      </c>
      <c r="DM87" s="344">
        <v>0</v>
      </c>
      <c r="DN87" s="57">
        <v>0</v>
      </c>
      <c r="DO87" s="57">
        <v>0</v>
      </c>
      <c r="DP87" s="57">
        <v>0</v>
      </c>
      <c r="DQ87" s="57">
        <v>0</v>
      </c>
      <c r="DR87" s="57">
        <v>0</v>
      </c>
      <c r="DS87" s="57">
        <v>0</v>
      </c>
      <c r="DT87" s="57">
        <v>0</v>
      </c>
      <c r="DU87" s="57">
        <v>3.99985371</v>
      </c>
      <c r="DV87" s="57">
        <v>0</v>
      </c>
      <c r="DW87" s="57">
        <v>0</v>
      </c>
      <c r="DX87" s="57">
        <v>0</v>
      </c>
      <c r="DY87" s="57">
        <v>0</v>
      </c>
      <c r="DZ87" s="57">
        <v>0</v>
      </c>
      <c r="EA87" s="57">
        <v>0</v>
      </c>
      <c r="EB87" s="57">
        <v>0</v>
      </c>
      <c r="EC87" s="57">
        <v>0</v>
      </c>
      <c r="ED87" s="57">
        <v>0</v>
      </c>
      <c r="EE87" s="57">
        <v>0</v>
      </c>
      <c r="EF87" s="57">
        <v>0</v>
      </c>
      <c r="EG87" s="57">
        <v>0</v>
      </c>
      <c r="EH87" s="57">
        <v>0</v>
      </c>
      <c r="EI87" s="57">
        <v>0</v>
      </c>
      <c r="EJ87" s="57">
        <v>0</v>
      </c>
      <c r="EK87" s="57">
        <v>0</v>
      </c>
      <c r="EL87" s="354">
        <v>0</v>
      </c>
      <c r="EM87" s="57">
        <v>0</v>
      </c>
      <c r="EN87" s="57">
        <v>0</v>
      </c>
      <c r="EO87" s="57">
        <v>255.97120232</v>
      </c>
      <c r="EP87" s="57">
        <v>0</v>
      </c>
      <c r="EQ87" s="57">
        <v>0</v>
      </c>
      <c r="ER87" s="57">
        <v>0</v>
      </c>
      <c r="ES87" s="57">
        <v>0</v>
      </c>
      <c r="ET87" s="57">
        <v>0</v>
      </c>
      <c r="EU87" s="57">
        <v>0</v>
      </c>
      <c r="EV87" s="57">
        <v>0</v>
      </c>
      <c r="EW87" s="57">
        <v>0</v>
      </c>
      <c r="EX87" s="57">
        <v>0</v>
      </c>
      <c r="EY87" s="57">
        <v>0</v>
      </c>
      <c r="EZ87" s="57">
        <v>0</v>
      </c>
      <c r="FA87" s="57">
        <v>0</v>
      </c>
      <c r="FB87" s="57">
        <v>0</v>
      </c>
      <c r="FC87" s="57">
        <v>0</v>
      </c>
      <c r="FD87" s="57">
        <v>0</v>
      </c>
      <c r="FE87" s="57">
        <v>0</v>
      </c>
      <c r="FF87" s="57">
        <v>0</v>
      </c>
      <c r="FG87" s="57">
        <v>0</v>
      </c>
      <c r="FH87" s="57">
        <v>0</v>
      </c>
      <c r="FI87" s="57">
        <v>0</v>
      </c>
      <c r="FJ87" s="57">
        <v>0</v>
      </c>
      <c r="FK87" s="57">
        <v>0</v>
      </c>
      <c r="FL87" s="57">
        <v>0</v>
      </c>
      <c r="FM87" s="57">
        <v>0</v>
      </c>
      <c r="FN87" s="57">
        <v>0</v>
      </c>
      <c r="FO87" s="57">
        <v>0</v>
      </c>
      <c r="FP87" s="57">
        <v>0</v>
      </c>
      <c r="FQ87" s="57">
        <v>0</v>
      </c>
      <c r="FR87" s="57">
        <v>0</v>
      </c>
      <c r="FS87" s="57">
        <v>0</v>
      </c>
      <c r="FT87" s="57">
        <v>0</v>
      </c>
      <c r="FU87" s="57">
        <v>0</v>
      </c>
      <c r="FV87" s="57">
        <v>0</v>
      </c>
      <c r="FW87" s="57">
        <v>0</v>
      </c>
      <c r="FX87" s="57">
        <v>0</v>
      </c>
      <c r="FY87" s="57">
        <v>0</v>
      </c>
      <c r="FZ87" s="57">
        <v>0</v>
      </c>
      <c r="GA87" s="57">
        <v>0</v>
      </c>
      <c r="GB87" s="57">
        <v>0</v>
      </c>
      <c r="GC87" s="57">
        <v>0</v>
      </c>
      <c r="GD87" s="57">
        <v>0</v>
      </c>
      <c r="GE87" s="57">
        <v>0</v>
      </c>
      <c r="GF87" s="57">
        <v>0</v>
      </c>
      <c r="GG87" s="57">
        <v>0</v>
      </c>
      <c r="GH87" s="57">
        <v>0</v>
      </c>
      <c r="GI87" s="57">
        <v>0</v>
      </c>
      <c r="GJ87" s="57">
        <v>0</v>
      </c>
      <c r="GK87" s="57">
        <v>0</v>
      </c>
      <c r="GL87" s="57">
        <v>0</v>
      </c>
      <c r="GM87" s="57">
        <v>0</v>
      </c>
      <c r="GN87" s="57">
        <v>0</v>
      </c>
      <c r="GO87" s="57">
        <v>0</v>
      </c>
      <c r="GP87" s="57">
        <v>0</v>
      </c>
      <c r="GQ87" s="57">
        <v>0</v>
      </c>
      <c r="GR87" s="57">
        <v>0</v>
      </c>
      <c r="GS87" s="57">
        <v>0</v>
      </c>
      <c r="GT87" s="57">
        <v>0</v>
      </c>
      <c r="GU87" s="57">
        <v>0</v>
      </c>
      <c r="GV87" s="57">
        <v>0</v>
      </c>
      <c r="GW87" s="57">
        <v>0</v>
      </c>
      <c r="GX87" s="57">
        <v>0</v>
      </c>
      <c r="GY87" s="57">
        <v>0</v>
      </c>
      <c r="GZ87" s="57">
        <v>0</v>
      </c>
      <c r="HA87" s="57">
        <v>0</v>
      </c>
      <c r="HB87" s="57">
        <v>0</v>
      </c>
      <c r="HC87" s="57">
        <v>0</v>
      </c>
      <c r="HD87" s="57">
        <v>0</v>
      </c>
    </row>
    <row r="88" spans="1:212" ht="12" x14ac:dyDescent="0.25">
      <c r="A88" s="356"/>
      <c r="B88" s="364"/>
      <c r="C88" s="361"/>
      <c r="D88" s="356"/>
      <c r="E88" s="356"/>
      <c r="F88" s="344"/>
      <c r="G88" s="344"/>
      <c r="H88" s="344"/>
      <c r="I88" s="344"/>
      <c r="J88" s="344"/>
      <c r="K88" s="344"/>
      <c r="L88" s="344"/>
      <c r="M88" s="344"/>
      <c r="N88" s="344"/>
      <c r="O88" s="344"/>
      <c r="P88" s="344"/>
      <c r="Q88" s="344"/>
      <c r="R88" s="344"/>
      <c r="S88" s="344"/>
      <c r="T88" s="344"/>
      <c r="U88" s="344"/>
      <c r="V88" s="344"/>
      <c r="W88" s="344"/>
      <c r="X88" s="344"/>
      <c r="Y88" s="344"/>
      <c r="Z88" s="344"/>
      <c r="AA88" s="344"/>
      <c r="AB88" s="344"/>
      <c r="AC88" s="344"/>
      <c r="AD88" s="344"/>
      <c r="AE88" s="344"/>
      <c r="AF88" s="344"/>
      <c r="AG88" s="344"/>
      <c r="AH88" s="344"/>
      <c r="AI88" s="344"/>
      <c r="AJ88" s="344"/>
      <c r="AK88" s="344"/>
      <c r="AL88" s="344"/>
      <c r="AM88" s="344"/>
      <c r="AN88" s="344"/>
      <c r="AO88" s="344"/>
      <c r="AP88" s="344"/>
      <c r="AQ88" s="344"/>
      <c r="AR88" s="344"/>
      <c r="AS88" s="344"/>
      <c r="AT88" s="344"/>
      <c r="AU88" s="344"/>
      <c r="AV88" s="344"/>
      <c r="AW88" s="344"/>
      <c r="AX88" s="344"/>
      <c r="AY88" s="344"/>
      <c r="AZ88" s="344"/>
      <c r="BA88" s="344"/>
      <c r="BB88" s="344"/>
      <c r="BC88" s="344"/>
      <c r="BD88" s="344"/>
      <c r="BE88" s="344"/>
      <c r="BF88" s="344"/>
      <c r="BG88" s="344"/>
      <c r="BH88" s="344"/>
      <c r="BI88" s="344"/>
      <c r="BJ88" s="344"/>
      <c r="BK88" s="344"/>
      <c r="BL88" s="344"/>
      <c r="BM88" s="344"/>
      <c r="BN88" s="344"/>
      <c r="BO88" s="344"/>
      <c r="BP88" s="344"/>
      <c r="BQ88" s="344"/>
      <c r="BR88" s="344"/>
      <c r="BS88" s="344"/>
      <c r="BT88" s="344"/>
      <c r="BU88" s="344"/>
      <c r="BV88" s="344"/>
      <c r="BW88" s="344"/>
      <c r="BX88" s="344"/>
      <c r="BY88" s="344"/>
      <c r="BZ88" s="344"/>
      <c r="CA88" s="344"/>
      <c r="CB88" s="344"/>
      <c r="CC88" s="344"/>
      <c r="CD88" s="344"/>
      <c r="CE88" s="344"/>
      <c r="CF88" s="344"/>
      <c r="CG88" s="344"/>
      <c r="CH88" s="344"/>
      <c r="CI88" s="344"/>
      <c r="CJ88" s="344"/>
      <c r="CK88" s="344"/>
      <c r="CL88" s="344"/>
      <c r="CM88" s="344"/>
      <c r="CN88" s="344"/>
      <c r="CO88" s="344"/>
      <c r="CP88" s="344"/>
      <c r="CQ88" s="344"/>
      <c r="CR88" s="344"/>
      <c r="CS88" s="344"/>
      <c r="CT88" s="344"/>
      <c r="CU88" s="344"/>
      <c r="CV88" s="344"/>
      <c r="CW88" s="344"/>
      <c r="CX88" s="344"/>
      <c r="CY88" s="344"/>
      <c r="DA88" s="344"/>
      <c r="DB88" s="344"/>
      <c r="DC88" s="344"/>
      <c r="DD88" s="344"/>
      <c r="DE88" s="344"/>
      <c r="DF88" s="344"/>
      <c r="DG88" s="344"/>
      <c r="DH88" s="344"/>
      <c r="DI88" s="344"/>
      <c r="DJ88" s="344"/>
      <c r="DK88" s="344"/>
      <c r="DL88" s="344"/>
      <c r="EE88" s="57"/>
      <c r="EF88" s="57"/>
      <c r="EG88" s="57"/>
      <c r="EH88" s="57"/>
      <c r="EI88" s="57"/>
      <c r="EJ88" s="57"/>
      <c r="EK88" s="57"/>
      <c r="EL88" s="354"/>
      <c r="EM88" s="57"/>
      <c r="EN88" s="57"/>
      <c r="EO88" s="57"/>
      <c r="EP88" s="57"/>
      <c r="EQ88" s="57"/>
      <c r="ER88" s="57"/>
      <c r="ES88" s="57"/>
      <c r="ET88" s="57"/>
      <c r="EU88" s="57"/>
      <c r="EV88" s="57"/>
      <c r="EW88" s="57"/>
      <c r="EX88" s="57"/>
      <c r="EY88" s="57"/>
      <c r="EZ88" s="57"/>
      <c r="FA88" s="57"/>
      <c r="FB88" s="57"/>
      <c r="FC88" s="57"/>
      <c r="FD88" s="57"/>
      <c r="FE88" s="57"/>
      <c r="FF88" s="57"/>
      <c r="FG88" s="57"/>
      <c r="FH88" s="57"/>
      <c r="FI88" s="57"/>
      <c r="FJ88" s="57"/>
      <c r="FK88" s="57"/>
      <c r="FL88" s="57"/>
      <c r="FM88" s="57"/>
      <c r="FN88" s="57"/>
      <c r="FO88" s="57"/>
      <c r="FP88" s="57"/>
      <c r="FQ88" s="57"/>
      <c r="FR88" s="57"/>
      <c r="FS88" s="57"/>
      <c r="FT88" s="57"/>
      <c r="FU88" s="57"/>
      <c r="FV88" s="57"/>
      <c r="FW88" s="57"/>
      <c r="FX88" s="57"/>
      <c r="FY88" s="57"/>
      <c r="FZ88" s="57"/>
      <c r="GA88" s="57"/>
      <c r="GB88" s="57"/>
      <c r="GC88" s="57"/>
      <c r="GD88" s="57"/>
      <c r="GE88" s="57"/>
      <c r="GF88" s="57"/>
      <c r="GG88" s="57"/>
      <c r="GH88" s="57"/>
      <c r="GI88" s="57"/>
      <c r="GJ88" s="57"/>
      <c r="GK88" s="57"/>
      <c r="GL88" s="57"/>
      <c r="GM88" s="57"/>
      <c r="GN88" s="57"/>
      <c r="GO88" s="57"/>
      <c r="GP88" s="57"/>
      <c r="GQ88" s="57"/>
      <c r="GR88" s="57"/>
      <c r="GS88" s="57"/>
      <c r="GT88" s="57"/>
      <c r="GU88" s="57"/>
      <c r="GV88" s="57"/>
      <c r="GW88" s="57"/>
      <c r="GX88" s="57"/>
      <c r="GY88" s="57"/>
      <c r="GZ88" s="57"/>
      <c r="HA88" s="57"/>
      <c r="HB88" s="57"/>
      <c r="HC88" s="57"/>
      <c r="HD88" s="57"/>
    </row>
    <row r="89" spans="1:212" ht="12" x14ac:dyDescent="0.25">
      <c r="A89" s="356" t="s">
        <v>80</v>
      </c>
      <c r="B89" s="356"/>
      <c r="C89" s="356"/>
      <c r="D89" s="356"/>
      <c r="E89" s="356"/>
      <c r="F89" s="344">
        <v>5370.8523707700006</v>
      </c>
      <c r="G89" s="344">
        <v>2051.27106989</v>
      </c>
      <c r="H89" s="344">
        <v>6577.328321</v>
      </c>
      <c r="I89" s="344">
        <v>4249.8512149999997</v>
      </c>
      <c r="J89" s="344">
        <v>3121.0856199999998</v>
      </c>
      <c r="K89" s="344">
        <v>3425.3851570000002</v>
      </c>
      <c r="L89" s="344">
        <v>7038.7823479999997</v>
      </c>
      <c r="M89" s="344">
        <v>7677.4409729999998</v>
      </c>
      <c r="N89" s="344">
        <v>4625.4784170000003</v>
      </c>
      <c r="O89" s="344">
        <v>4709.5709534699999</v>
      </c>
      <c r="P89" s="344">
        <v>4611.3869157020008</v>
      </c>
      <c r="Q89" s="344">
        <v>5485.0807700840769</v>
      </c>
      <c r="R89" s="344">
        <v>4311.4034058908492</v>
      </c>
      <c r="S89" s="344">
        <v>4271.9388304158156</v>
      </c>
      <c r="T89" s="344">
        <v>4389.4204796800004</v>
      </c>
      <c r="U89" s="344">
        <v>3916.6959777900001</v>
      </c>
      <c r="V89" s="344">
        <v>4114.5221045899998</v>
      </c>
      <c r="W89" s="344">
        <v>4813.0638344322088</v>
      </c>
      <c r="X89" s="344">
        <v>4041.1693853474972</v>
      </c>
      <c r="Y89" s="344">
        <v>4365.4492013134895</v>
      </c>
      <c r="Z89" s="344">
        <v>4703.0048536593604</v>
      </c>
      <c r="AA89" s="344">
        <v>4352.6426902179746</v>
      </c>
      <c r="AB89" s="344">
        <v>3822.7550280699443</v>
      </c>
      <c r="AC89" s="344">
        <v>3518.8842271980243</v>
      </c>
      <c r="AD89" s="344">
        <v>4068.0467347930985</v>
      </c>
      <c r="AE89" s="344">
        <v>3642.5506326950044</v>
      </c>
      <c r="AF89" s="344">
        <v>3915.8883112135713</v>
      </c>
      <c r="AG89" s="344">
        <v>4104.6109616242438</v>
      </c>
      <c r="AH89" s="344">
        <v>3656.7945839015406</v>
      </c>
      <c r="AI89" s="344">
        <v>3953.8930816553438</v>
      </c>
      <c r="AJ89" s="344">
        <v>3752.8616345034466</v>
      </c>
      <c r="AK89" s="344">
        <v>4409.125865502534</v>
      </c>
      <c r="AL89" s="344">
        <v>5000.1700976608654</v>
      </c>
      <c r="AM89" s="344">
        <v>5082.3814421015923</v>
      </c>
      <c r="AN89" s="344">
        <v>4865.0545936839717</v>
      </c>
      <c r="AO89" s="344">
        <v>5247.0410556474653</v>
      </c>
      <c r="AP89" s="344">
        <v>6282.6037590860833</v>
      </c>
      <c r="AQ89" s="344">
        <v>6185.1374715633829</v>
      </c>
      <c r="AR89" s="344">
        <v>6205.0224058906897</v>
      </c>
      <c r="AS89" s="344">
        <v>6300.3253180327838</v>
      </c>
      <c r="AT89" s="344">
        <v>6567.034476975251</v>
      </c>
      <c r="AU89" s="344">
        <v>6929.0619884506632</v>
      </c>
      <c r="AV89" s="344">
        <v>6656.9815228042953</v>
      </c>
      <c r="AW89" s="344">
        <v>6219.1801729514182</v>
      </c>
      <c r="AX89" s="344">
        <v>6160.3005038284718</v>
      </c>
      <c r="AY89" s="344">
        <v>6311.5392578814599</v>
      </c>
      <c r="AZ89" s="344">
        <v>6450.7786118123295</v>
      </c>
      <c r="BA89" s="344">
        <v>7376.4175736269253</v>
      </c>
      <c r="BB89" s="344">
        <v>6712.9158901078836</v>
      </c>
      <c r="BC89" s="344">
        <v>6755.402666352069</v>
      </c>
      <c r="BD89" s="344">
        <v>5942.5443518956181</v>
      </c>
      <c r="BE89" s="344">
        <v>6381.4911393978573</v>
      </c>
      <c r="BF89" s="344">
        <v>8404.0215091285845</v>
      </c>
      <c r="BG89" s="344">
        <v>10092.480555890928</v>
      </c>
      <c r="BH89" s="344">
        <v>7280.1601710520508</v>
      </c>
      <c r="BI89" s="344">
        <v>7233.3052339455362</v>
      </c>
      <c r="BJ89" s="344">
        <v>7765.2893676798631</v>
      </c>
      <c r="BK89" s="344">
        <v>8759.5532433403096</v>
      </c>
      <c r="BL89" s="344">
        <v>8191.7373747383481</v>
      </c>
      <c r="BM89" s="344">
        <v>9020.4330319929286</v>
      </c>
      <c r="BN89" s="344">
        <v>9932.4646233578333</v>
      </c>
      <c r="BO89" s="344">
        <v>11649.666678916927</v>
      </c>
      <c r="BP89" s="344">
        <v>12625.748372633965</v>
      </c>
      <c r="BQ89" s="344">
        <v>11714.806539936835</v>
      </c>
      <c r="BR89" s="344">
        <v>12654.529451746015</v>
      </c>
      <c r="BS89" s="344">
        <v>12423.774133323974</v>
      </c>
      <c r="BT89" s="344">
        <v>10614.183764325491</v>
      </c>
      <c r="BU89" s="344">
        <v>10015.460217973727</v>
      </c>
      <c r="BV89" s="344">
        <v>10733.517507860228</v>
      </c>
      <c r="BW89" s="344">
        <v>10185.895073888159</v>
      </c>
      <c r="BX89" s="344">
        <v>9305.7266672130354</v>
      </c>
      <c r="BY89" s="344">
        <v>9257.8239533703272</v>
      </c>
      <c r="BZ89" s="344">
        <v>9777.6851379082927</v>
      </c>
      <c r="CA89" s="344">
        <v>8349.2925187687706</v>
      </c>
      <c r="CB89" s="344">
        <v>9577.2857616854672</v>
      </c>
      <c r="CC89" s="344">
        <v>10024.276198288715</v>
      </c>
      <c r="CD89" s="344">
        <v>9626.04260155677</v>
      </c>
      <c r="CE89" s="344">
        <v>10869.442645868552</v>
      </c>
      <c r="CF89" s="344">
        <v>11330.007560922762</v>
      </c>
      <c r="CG89" s="344">
        <v>10864.52950429301</v>
      </c>
      <c r="CH89" s="344">
        <v>12620.024023994578</v>
      </c>
      <c r="CI89" s="344">
        <v>11691.931042008207</v>
      </c>
      <c r="CJ89" s="344">
        <v>12415.0289142566</v>
      </c>
      <c r="CK89" s="344">
        <v>11989.428077431478</v>
      </c>
      <c r="CL89" s="344">
        <v>11447.854641236474</v>
      </c>
      <c r="CM89" s="344">
        <v>10870.52364397028</v>
      </c>
      <c r="CN89" s="344">
        <v>11296.580063079129</v>
      </c>
      <c r="CO89" s="344">
        <v>10818.786290785562</v>
      </c>
      <c r="CP89" s="344">
        <v>11344.459593358608</v>
      </c>
      <c r="CQ89" s="344">
        <v>11666.722576066608</v>
      </c>
      <c r="CR89" s="344">
        <v>11035.168518096472</v>
      </c>
      <c r="CS89" s="344">
        <v>11176.609805756594</v>
      </c>
      <c r="CT89" s="344">
        <v>10970.074749941658</v>
      </c>
      <c r="CU89" s="344">
        <v>11227.283519650684</v>
      </c>
      <c r="CV89" s="344">
        <v>11687.945826136109</v>
      </c>
      <c r="CW89" s="344">
        <v>11969.189474481758</v>
      </c>
      <c r="CX89" s="344">
        <v>12749.757193569445</v>
      </c>
      <c r="CY89" s="344">
        <v>10540.224483313614</v>
      </c>
      <c r="CZ89" s="54">
        <v>9269.8762211229423</v>
      </c>
      <c r="DA89" s="344">
        <v>6963.7917010464826</v>
      </c>
      <c r="DB89" s="344">
        <v>5958.2544417390027</v>
      </c>
      <c r="DC89" s="344">
        <v>6090.3105885890654</v>
      </c>
      <c r="DD89" s="344">
        <v>2845.9517451572024</v>
      </c>
      <c r="DE89" s="344">
        <v>2051.6983102275162</v>
      </c>
      <c r="DF89" s="344">
        <v>3092.0533027459992</v>
      </c>
      <c r="DG89" s="344">
        <v>2517.5143088125415</v>
      </c>
      <c r="DH89" s="344">
        <v>908.51576702449881</v>
      </c>
      <c r="DI89" s="344">
        <v>917.24783547077493</v>
      </c>
      <c r="DJ89" s="344">
        <v>444.59113176637163</v>
      </c>
      <c r="DK89" s="344">
        <v>276.46393067997116</v>
      </c>
      <c r="DL89" s="344">
        <v>-307.1454922740291</v>
      </c>
      <c r="DM89" s="344">
        <v>-1.3822336033254601</v>
      </c>
      <c r="DN89" s="57">
        <v>-21.607814064380875</v>
      </c>
      <c r="DO89" s="57">
        <v>-770.84159471098451</v>
      </c>
      <c r="DP89" s="57">
        <v>-1051.9571764116572</v>
      </c>
      <c r="DQ89" s="57">
        <v>-549.68605574595051</v>
      </c>
      <c r="DR89" s="57">
        <v>-93.60748030820514</v>
      </c>
      <c r="DS89" s="57">
        <v>-848.68838796808382</v>
      </c>
      <c r="DT89" s="57">
        <v>-57.521456339509768</v>
      </c>
      <c r="DU89" s="57">
        <v>-1928.3373216006235</v>
      </c>
      <c r="DV89" s="57">
        <v>32.792813370359283</v>
      </c>
      <c r="DW89" s="57">
        <v>371.4099700589511</v>
      </c>
      <c r="DX89" s="57">
        <v>-288.36302987357465</v>
      </c>
      <c r="DY89" s="57">
        <v>-612.10549145769755</v>
      </c>
      <c r="DZ89" s="57">
        <v>-671.87245744661982</v>
      </c>
      <c r="EA89" s="57">
        <v>-703.22145058567344</v>
      </c>
      <c r="EB89" s="57">
        <v>-885.18514943081436</v>
      </c>
      <c r="EC89" s="57">
        <v>-688.33581871321132</v>
      </c>
      <c r="ED89" s="57">
        <v>-507.57658217085736</v>
      </c>
      <c r="EE89" s="57">
        <v>51.395392757625643</v>
      </c>
      <c r="EF89" s="57">
        <v>-565.98141505178194</v>
      </c>
      <c r="EG89" s="57">
        <v>-386.68781106827379</v>
      </c>
      <c r="EH89" s="57">
        <v>-699.0339640701427</v>
      </c>
      <c r="EI89" s="57">
        <v>-31.46488952499675</v>
      </c>
      <c r="EJ89" s="57">
        <v>-365.15097880529589</v>
      </c>
      <c r="EK89" s="57">
        <v>-728.46496965498204</v>
      </c>
      <c r="EL89" s="354">
        <v>-1545.3006424708524</v>
      </c>
      <c r="EM89" s="57">
        <v>9.4791237736776566</v>
      </c>
      <c r="EN89" s="57">
        <v>-680.80830497795114</v>
      </c>
      <c r="EO89" s="57">
        <v>-1707.1290901788802</v>
      </c>
      <c r="EP89" s="57">
        <v>227.77945128823046</v>
      </c>
      <c r="EQ89" s="57">
        <v>149.86926940585715</v>
      </c>
      <c r="ER89" s="57">
        <v>545.09610415236614</v>
      </c>
      <c r="ES89" s="57">
        <v>663.246731686565</v>
      </c>
      <c r="ET89" s="57">
        <v>-1625.0845088885649</v>
      </c>
      <c r="EU89" s="57">
        <v>-756.41811158027497</v>
      </c>
      <c r="EV89" s="57">
        <v>301.61816219862283</v>
      </c>
      <c r="EW89" s="57">
        <v>-375.03681170031723</v>
      </c>
      <c r="EX89" s="57">
        <v>541.43038878188349</v>
      </c>
      <c r="EY89" s="57">
        <v>998.88102599389526</v>
      </c>
      <c r="EZ89" s="57">
        <v>180.32748995181487</v>
      </c>
      <c r="FA89" s="57">
        <v>-1500.6054332068325</v>
      </c>
      <c r="FB89" s="57">
        <v>507.05982303614741</v>
      </c>
      <c r="FC89" s="57">
        <v>-421.38144854523046</v>
      </c>
      <c r="FD89" s="57">
        <v>7.6988997255498361</v>
      </c>
      <c r="FE89" s="57">
        <v>386.85290984883318</v>
      </c>
      <c r="FF89" s="57">
        <v>139.14302795479489</v>
      </c>
      <c r="FG89" s="57">
        <v>462.33747090312181</v>
      </c>
      <c r="FH89" s="57">
        <v>530.1144769013124</v>
      </c>
      <c r="FI89" s="57">
        <v>-8.7008177445923138</v>
      </c>
      <c r="FJ89" s="57">
        <v>356.63561839561083</v>
      </c>
      <c r="FK89" s="57">
        <v>622.05496324105843</v>
      </c>
      <c r="FL89" s="57">
        <v>387.77226500040388</v>
      </c>
      <c r="FM89" s="57">
        <v>-53.900164780505634</v>
      </c>
      <c r="FN89" s="57">
        <v>648.6012473431116</v>
      </c>
      <c r="FO89" s="57">
        <v>45.611371911497145</v>
      </c>
      <c r="FP89" s="57">
        <v>435.384885376211</v>
      </c>
      <c r="FQ89" s="57">
        <v>413.32900100848343</v>
      </c>
      <c r="FR89" s="57">
        <v>549.43029873875889</v>
      </c>
      <c r="FS89" s="57">
        <v>-117.38396946089017</v>
      </c>
      <c r="FT89" s="57">
        <v>-216.61026354612113</v>
      </c>
      <c r="FU89" s="57">
        <v>64.96781275328118</v>
      </c>
      <c r="FV89" s="57">
        <v>614.38307986904385</v>
      </c>
      <c r="FW89" s="57">
        <v>681.62216648932872</v>
      </c>
      <c r="FX89" s="57">
        <v>703.85935874314816</v>
      </c>
      <c r="FY89" s="57">
        <v>476.17330512980334</v>
      </c>
      <c r="FZ89" s="57">
        <v>803.77165693271434</v>
      </c>
      <c r="GA89" s="57">
        <v>-389.73684806238271</v>
      </c>
      <c r="GB89" s="57">
        <v>-69.500738185602245</v>
      </c>
      <c r="GC89" s="57">
        <v>-206.43020411978443</v>
      </c>
      <c r="GD89" s="57">
        <v>-762.67958414088253</v>
      </c>
      <c r="GE89" s="57">
        <v>-114.6176330362506</v>
      </c>
      <c r="GF89" s="57">
        <v>380.17351810124455</v>
      </c>
      <c r="GG89" s="57">
        <v>114.03337610179395</v>
      </c>
      <c r="GH89" s="57">
        <v>378.39460365510473</v>
      </c>
      <c r="GI89" s="57">
        <v>290.23863502014177</v>
      </c>
      <c r="GJ89" s="57">
        <v>-420.38731719452159</v>
      </c>
      <c r="GK89" s="57">
        <v>863.41987116712835</v>
      </c>
      <c r="GL89" s="57">
        <v>-704.81766569407182</v>
      </c>
      <c r="GM89" s="57">
        <v>-902.36118987118903</v>
      </c>
      <c r="GN89" s="57">
        <v>-443.45352730967409</v>
      </c>
      <c r="GO89" s="57">
        <v>-337.23929861929702</v>
      </c>
      <c r="GP89" s="57">
        <v>-198.02709760490836</v>
      </c>
      <c r="GQ89" s="57">
        <v>-383.14131293999452</v>
      </c>
      <c r="GR89" s="57">
        <v>-689.34193971350953</v>
      </c>
      <c r="GS89" s="57">
        <v>418.31860964858902</v>
      </c>
      <c r="GT89" s="57">
        <v>310.40561353422532</v>
      </c>
      <c r="GU89" s="57">
        <v>495.60663463361544</v>
      </c>
      <c r="GV89" s="57">
        <v>616.08618378560425</v>
      </c>
      <c r="GW89" s="57">
        <v>798.22848935271418</v>
      </c>
      <c r="GX89" s="57">
        <v>583.99982757093744</v>
      </c>
      <c r="GY89" s="57">
        <v>541.30764423283142</v>
      </c>
      <c r="GZ89" s="57">
        <v>704.06146556016051</v>
      </c>
      <c r="HA89" s="57">
        <v>607.99522791559161</v>
      </c>
      <c r="HB89" s="57">
        <v>612.21559595352744</v>
      </c>
      <c r="HC89" s="57">
        <v>607.33408517395708</v>
      </c>
      <c r="HD89" s="57">
        <v>334.33108871675682</v>
      </c>
    </row>
    <row r="90" spans="1:212" ht="12" x14ac:dyDescent="0.25">
      <c r="A90" s="362" t="s">
        <v>11</v>
      </c>
      <c r="B90" s="356" t="s">
        <v>21</v>
      </c>
      <c r="F90" s="344">
        <v>2.1260000000000001E-2</v>
      </c>
      <c r="G90" s="344">
        <v>3.8539999999999998E-3</v>
      </c>
      <c r="H90" s="344">
        <v>0.95570299999999997</v>
      </c>
      <c r="I90" s="344">
        <v>5.1489999999999999E-3</v>
      </c>
      <c r="J90" s="344">
        <v>0.22276000000000001</v>
      </c>
      <c r="K90" s="344">
        <v>3.2998E-2</v>
      </c>
      <c r="L90" s="344">
        <v>0.16117200000000001</v>
      </c>
      <c r="M90" s="344">
        <v>1.738497</v>
      </c>
      <c r="N90" s="344">
        <v>4.2110000000000003E-3</v>
      </c>
      <c r="O90" s="344">
        <v>4.8078469999999998E-2</v>
      </c>
      <c r="P90" s="344">
        <v>2.7504529999999999E-2</v>
      </c>
      <c r="Q90" s="344">
        <v>2.9930949164396173E-3</v>
      </c>
      <c r="R90" s="344">
        <v>3.6717370136156599E-2</v>
      </c>
      <c r="S90" s="344">
        <v>0.10409801958378845</v>
      </c>
      <c r="T90" s="344">
        <v>2.1761269999999999E-2</v>
      </c>
      <c r="U90" s="344">
        <v>2.08392E-3</v>
      </c>
      <c r="V90" s="344">
        <v>0.17068578000000001</v>
      </c>
      <c r="W90" s="344">
        <v>8.1042904946020927E-2</v>
      </c>
      <c r="X90" s="344">
        <v>3.6123578347477571E-2</v>
      </c>
      <c r="Y90" s="344">
        <v>6.0586759684007979E-2</v>
      </c>
      <c r="Z90" s="344">
        <v>4.6619804158677496E-2</v>
      </c>
      <c r="AA90" s="344">
        <v>3.3658601624804874E-4</v>
      </c>
      <c r="AB90" s="344">
        <v>0.11850097430083756</v>
      </c>
      <c r="AC90" s="344">
        <v>0.14420147963649513</v>
      </c>
      <c r="AD90" s="344">
        <v>1.3869401432821339E-2</v>
      </c>
      <c r="AE90" s="344">
        <v>3.3609976015440426E-3</v>
      </c>
      <c r="AF90" s="344">
        <v>8.2698497686822761E-2</v>
      </c>
      <c r="AG90" s="344">
        <v>4.8420378497556595E-3</v>
      </c>
      <c r="AH90" s="344">
        <v>1.1766108043915051E-2</v>
      </c>
      <c r="AI90" s="344">
        <v>1.7281089216173832E-2</v>
      </c>
      <c r="AJ90" s="344">
        <v>9.3674241522254745E-2</v>
      </c>
      <c r="AK90" s="344">
        <v>1.3200610802817531E-2</v>
      </c>
      <c r="AL90" s="344">
        <v>1.3473483457670696E-2</v>
      </c>
      <c r="AM90" s="344">
        <v>8.4631426944422154E-3</v>
      </c>
      <c r="AN90" s="344">
        <v>5.6301779261551084E-3</v>
      </c>
      <c r="AO90" s="344">
        <v>-2.6271112011369536E-2</v>
      </c>
      <c r="AP90" s="344">
        <v>3.0551096838160166E-2</v>
      </c>
      <c r="AQ90" s="344">
        <v>1.1438421876085812E-2</v>
      </c>
      <c r="AR90" s="344">
        <v>1.8830500657159441E-2</v>
      </c>
      <c r="AS90" s="344">
        <v>0.15227198960718052</v>
      </c>
      <c r="AT90" s="344">
        <v>3.7587856002629285E-3</v>
      </c>
      <c r="AU90" s="344">
        <v>0.13464708174285822</v>
      </c>
      <c r="AV90" s="344">
        <v>5.5771239929333655E-3</v>
      </c>
      <c r="AW90" s="344">
        <v>0.11219445397272136</v>
      </c>
      <c r="AX90" s="344">
        <v>9.3045671954645706E-2</v>
      </c>
      <c r="AY90" s="344">
        <v>0.28725640969094218</v>
      </c>
      <c r="AZ90" s="344">
        <v>11.13565442846733</v>
      </c>
      <c r="BA90" s="344">
        <v>10.903013433563423</v>
      </c>
      <c r="BB90" s="344">
        <v>1.9874875957765601</v>
      </c>
      <c r="BC90" s="344">
        <v>2.1969328071304752</v>
      </c>
      <c r="BD90" s="344">
        <v>3.3939658637515171</v>
      </c>
      <c r="BE90" s="344">
        <v>4.7340374439645743</v>
      </c>
      <c r="BF90" s="344">
        <v>5.5029747467548633</v>
      </c>
      <c r="BG90" s="344">
        <v>4.9278304319682809</v>
      </c>
      <c r="BH90" s="344">
        <v>6.2345999236923229</v>
      </c>
      <c r="BI90" s="344">
        <v>12.543730499586127</v>
      </c>
      <c r="BJ90" s="344">
        <v>21.605820419222333</v>
      </c>
      <c r="BK90" s="344">
        <v>21.070737130661797</v>
      </c>
      <c r="BL90" s="344">
        <v>25.873477897612556</v>
      </c>
      <c r="BM90" s="344">
        <v>24.024351636999775</v>
      </c>
      <c r="BN90" s="344">
        <v>27.172487460529773</v>
      </c>
      <c r="BO90" s="344">
        <v>31.922234995418176</v>
      </c>
      <c r="BP90" s="344">
        <v>39.980322563269361</v>
      </c>
      <c r="BQ90" s="344">
        <v>44.302641024804551</v>
      </c>
      <c r="BR90" s="344">
        <v>45.069513907228654</v>
      </c>
      <c r="BS90" s="344">
        <v>34.427923006258872</v>
      </c>
      <c r="BT90" s="344">
        <v>20.339646849610851</v>
      </c>
      <c r="BU90" s="344">
        <v>18.53310986453473</v>
      </c>
      <c r="BV90" s="344">
        <v>12.878307487613164</v>
      </c>
      <c r="BW90" s="344">
        <v>12.576789313976173</v>
      </c>
      <c r="BX90" s="344">
        <v>9.3520037904653872</v>
      </c>
      <c r="BY90" s="344">
        <v>11.14103512388696</v>
      </c>
      <c r="BZ90" s="344">
        <v>13.507637678987233</v>
      </c>
      <c r="CA90" s="344">
        <v>10.995751912039617</v>
      </c>
      <c r="CB90" s="344">
        <v>10.755529788031447</v>
      </c>
      <c r="CC90" s="344">
        <v>11.581489899900548</v>
      </c>
      <c r="CD90" s="344">
        <v>80.166914556122805</v>
      </c>
      <c r="CE90" s="344">
        <v>82.087300780371223</v>
      </c>
      <c r="CF90" s="344">
        <v>3.6077011824937371</v>
      </c>
      <c r="CG90" s="344">
        <v>5.4445938979049151</v>
      </c>
      <c r="CH90" s="344">
        <v>4.9531921612709766</v>
      </c>
      <c r="CI90" s="344">
        <v>4.2139792048383837</v>
      </c>
      <c r="CJ90" s="344">
        <v>5.6490054307973958</v>
      </c>
      <c r="CK90" s="344">
        <v>4.0051714460417829</v>
      </c>
      <c r="CL90" s="344">
        <v>4.5202512415287677</v>
      </c>
      <c r="CM90" s="344">
        <v>4.4196613609367743</v>
      </c>
      <c r="CN90" s="344">
        <v>4.3321523758771789</v>
      </c>
      <c r="CO90" s="344">
        <v>4.7111935682764887</v>
      </c>
      <c r="CP90" s="344">
        <v>6.953335924042392</v>
      </c>
      <c r="CQ90" s="344">
        <v>3.8274201912467807</v>
      </c>
      <c r="CR90" s="344">
        <v>4.4172242111732452</v>
      </c>
      <c r="CS90" s="344">
        <v>4.4094457701311303</v>
      </c>
      <c r="CT90" s="344">
        <v>4.4895655929214611</v>
      </c>
      <c r="CU90" s="344">
        <v>4.3195034398220731</v>
      </c>
      <c r="CV90" s="344">
        <v>4.8526321202563469</v>
      </c>
      <c r="CW90" s="344">
        <v>4.203442705135747</v>
      </c>
      <c r="CX90" s="344">
        <v>3.4027007273804584</v>
      </c>
      <c r="CY90" s="344">
        <v>5.2953844279752031</v>
      </c>
      <c r="CZ90" s="54">
        <v>4.4848139102116011</v>
      </c>
      <c r="DA90" s="344">
        <v>7.9504798893865374</v>
      </c>
      <c r="DB90" s="344">
        <v>7.6860420894873975</v>
      </c>
      <c r="DC90" s="344">
        <v>6.6519639003735911</v>
      </c>
      <c r="DD90" s="344">
        <v>5.6637188531255136</v>
      </c>
      <c r="DE90" s="344">
        <v>5.3644579831902792</v>
      </c>
      <c r="DF90" s="344">
        <v>21.484325446004608</v>
      </c>
      <c r="DG90" s="344">
        <v>88.213703363835364</v>
      </c>
      <c r="DH90" s="344">
        <v>77.278237218885778</v>
      </c>
      <c r="DI90" s="344">
        <v>81.332891706670964</v>
      </c>
      <c r="DJ90" s="344">
        <v>76.470243519777114</v>
      </c>
      <c r="DK90" s="344">
        <v>85.123281130379823</v>
      </c>
      <c r="DL90" s="344">
        <v>86.416652403395261</v>
      </c>
      <c r="DM90" s="344">
        <v>236.22177557245237</v>
      </c>
      <c r="DN90" s="57">
        <v>225.38530263432955</v>
      </c>
      <c r="DO90" s="57">
        <v>51.716372689229367</v>
      </c>
      <c r="DP90" s="57">
        <v>159.24286982458432</v>
      </c>
      <c r="DQ90" s="57">
        <v>55.226405828045067</v>
      </c>
      <c r="DR90" s="57">
        <v>35.923447650379032</v>
      </c>
      <c r="DS90" s="57">
        <v>69.851710166988468</v>
      </c>
      <c r="DT90" s="57">
        <v>54.179728812807234</v>
      </c>
      <c r="DU90" s="57">
        <v>56.697582666547078</v>
      </c>
      <c r="DV90" s="57">
        <v>57.526708628313052</v>
      </c>
      <c r="DW90" s="57">
        <v>47.946594454730821</v>
      </c>
      <c r="DX90" s="57">
        <v>58.367600309859675</v>
      </c>
      <c r="DY90" s="57">
        <v>57.800926248612477</v>
      </c>
      <c r="DZ90" s="57">
        <v>46.582229422145453</v>
      </c>
      <c r="EA90" s="57">
        <v>49.353937143556536</v>
      </c>
      <c r="EB90" s="57">
        <v>36.777649364012092</v>
      </c>
      <c r="EC90" s="57">
        <v>38.160577777048466</v>
      </c>
      <c r="ED90" s="57">
        <v>33.328405184817136</v>
      </c>
      <c r="EE90" s="57">
        <v>38.454668568575862</v>
      </c>
      <c r="EF90" s="57">
        <v>6.0498424183423518</v>
      </c>
      <c r="EG90" s="57">
        <v>-2.0520302348648309</v>
      </c>
      <c r="EH90" s="57">
        <v>4.1884028846686485</v>
      </c>
      <c r="EI90" s="57">
        <v>-25.36442046734464</v>
      </c>
      <c r="EJ90" s="57">
        <v>8.2092061495643858</v>
      </c>
      <c r="EK90" s="57">
        <v>7.9722225855976943</v>
      </c>
      <c r="EL90" s="354">
        <v>2.4714342788644434</v>
      </c>
      <c r="EM90" s="57">
        <v>18.47451242587459</v>
      </c>
      <c r="EN90" s="57">
        <v>14.504524220908939</v>
      </c>
      <c r="EO90" s="57">
        <v>7.2460061543170662</v>
      </c>
      <c r="EP90" s="57">
        <v>267.55423744840755</v>
      </c>
      <c r="EQ90" s="57">
        <v>265.09653039314526</v>
      </c>
      <c r="ER90" s="57">
        <v>263.70450046631493</v>
      </c>
      <c r="ES90" s="57">
        <v>269.37065710350072</v>
      </c>
      <c r="ET90" s="57">
        <v>255.72981278446639</v>
      </c>
      <c r="EU90" s="57">
        <v>275.64818242186135</v>
      </c>
      <c r="EV90" s="57">
        <v>268.16152774843675</v>
      </c>
      <c r="EW90" s="57">
        <v>269.07941142232687</v>
      </c>
      <c r="EX90" s="57">
        <v>305.98808882745413</v>
      </c>
      <c r="EY90" s="57">
        <v>305.52935189195949</v>
      </c>
      <c r="EZ90" s="57">
        <v>45.129394697454394</v>
      </c>
      <c r="FA90" s="57">
        <v>38.807765470828834</v>
      </c>
      <c r="FB90" s="57">
        <v>23.842107034308047</v>
      </c>
      <c r="FC90" s="57">
        <v>42.690410850439605</v>
      </c>
      <c r="FD90" s="57">
        <v>37.69053114159933</v>
      </c>
      <c r="FE90" s="57">
        <v>21.764585098859488</v>
      </c>
      <c r="FF90" s="57">
        <v>46.296096631691455</v>
      </c>
      <c r="FG90" s="57">
        <v>32.984658240362094</v>
      </c>
      <c r="FH90" s="57">
        <v>46.935666221776621</v>
      </c>
      <c r="FI90" s="57">
        <v>30.877507463776215</v>
      </c>
      <c r="FJ90" s="57">
        <v>33.131176332719647</v>
      </c>
      <c r="FK90" s="57">
        <v>34.403292572442368</v>
      </c>
      <c r="FL90" s="57">
        <v>103.06138411830167</v>
      </c>
      <c r="FM90" s="57">
        <v>111.53917911359824</v>
      </c>
      <c r="FN90" s="57">
        <v>49.715731643338827</v>
      </c>
      <c r="FO90" s="57">
        <v>72.469128726711034</v>
      </c>
      <c r="FP90" s="57">
        <v>54.562560871270001</v>
      </c>
      <c r="FQ90" s="57">
        <v>43.070342713569048</v>
      </c>
      <c r="FR90" s="57">
        <v>57.158367694021997</v>
      </c>
      <c r="FS90" s="57">
        <v>54.519884232554659</v>
      </c>
      <c r="FT90" s="57">
        <v>50.473863293790657</v>
      </c>
      <c r="FU90" s="57">
        <v>47.537150613500451</v>
      </c>
      <c r="FV90" s="57">
        <v>37.836356521466946</v>
      </c>
      <c r="FW90" s="57">
        <v>37.099432536074033</v>
      </c>
      <c r="FX90" s="57">
        <v>43.524306152968713</v>
      </c>
      <c r="FY90" s="57">
        <v>25.442846589635657</v>
      </c>
      <c r="FZ90" s="57">
        <v>20.749534966881374</v>
      </c>
      <c r="GA90" s="57">
        <v>24.377070604992063</v>
      </c>
      <c r="GB90" s="57">
        <v>28.59283673118987</v>
      </c>
      <c r="GC90" s="57">
        <v>31.017530588337443</v>
      </c>
      <c r="GD90" s="57">
        <v>31.836816455567</v>
      </c>
      <c r="GE90" s="57">
        <v>26.840560780078867</v>
      </c>
      <c r="GF90" s="57">
        <v>25.606843577453446</v>
      </c>
      <c r="GG90" s="57">
        <v>19.021308266893449</v>
      </c>
      <c r="GH90" s="57">
        <v>15.807935661142208</v>
      </c>
      <c r="GI90" s="57">
        <v>18.395802188913176</v>
      </c>
      <c r="GJ90" s="57">
        <v>17.087669831031135</v>
      </c>
      <c r="GK90" s="57">
        <v>616.8491849228518</v>
      </c>
      <c r="GL90" s="57">
        <v>16.282762479436137</v>
      </c>
      <c r="GM90" s="57">
        <v>19.492713004495727</v>
      </c>
      <c r="GN90" s="57">
        <v>22.365915588861238</v>
      </c>
      <c r="GO90" s="57">
        <v>23.121360867942183</v>
      </c>
      <c r="GP90" s="57">
        <v>25.228115033300714</v>
      </c>
      <c r="GQ90" s="57">
        <v>26.715005563406862</v>
      </c>
      <c r="GR90" s="57">
        <v>15.93282144076109</v>
      </c>
      <c r="GS90" s="57">
        <v>15.412956297477919</v>
      </c>
      <c r="GT90" s="57">
        <v>18.239305612607193</v>
      </c>
      <c r="GU90" s="57">
        <v>17.176488130030286</v>
      </c>
      <c r="GV90" s="57">
        <v>19.247486665810325</v>
      </c>
      <c r="GW90" s="57">
        <v>23.802268104572864</v>
      </c>
      <c r="GX90" s="57">
        <v>36.784037422112</v>
      </c>
      <c r="GY90" s="57">
        <v>35.605026562443761</v>
      </c>
      <c r="GZ90" s="57">
        <v>701.32239250945929</v>
      </c>
      <c r="HA90" s="57">
        <v>604.17787222499385</v>
      </c>
      <c r="HB90" s="57">
        <v>607.80185334129328</v>
      </c>
      <c r="HC90" s="57">
        <v>602.9621928704895</v>
      </c>
      <c r="HD90" s="57">
        <v>332.09911403701227</v>
      </c>
    </row>
    <row r="91" spans="1:212" ht="12" x14ac:dyDescent="0.25">
      <c r="A91" s="362" t="s">
        <v>13</v>
      </c>
      <c r="B91" s="356" t="s">
        <v>22</v>
      </c>
      <c r="F91" s="344">
        <v>445.9110076</v>
      </c>
      <c r="G91" s="344">
        <v>329.95549999999997</v>
      </c>
      <c r="H91" s="344">
        <v>421.63943399999999</v>
      </c>
      <c r="I91" s="344">
        <v>355.69566500000002</v>
      </c>
      <c r="J91" s="344">
        <v>268.57841300000001</v>
      </c>
      <c r="K91" s="344">
        <v>533.11109199999999</v>
      </c>
      <c r="L91" s="344">
        <v>1091.3328469999999</v>
      </c>
      <c r="M91" s="344">
        <v>272.34237999999999</v>
      </c>
      <c r="N91" s="344">
        <v>394.79150399999997</v>
      </c>
      <c r="O91" s="344">
        <v>392.96192500000001</v>
      </c>
      <c r="P91" s="344">
        <v>265.94864999000004</v>
      </c>
      <c r="Q91" s="344">
        <v>456.95291357968802</v>
      </c>
      <c r="R91" s="344">
        <v>390.79246425331996</v>
      </c>
      <c r="S91" s="344">
        <v>398.48280343296</v>
      </c>
      <c r="T91" s="344">
        <v>367.51442194999998</v>
      </c>
      <c r="U91" s="344">
        <v>260.94461440999999</v>
      </c>
      <c r="V91" s="344">
        <v>96.472429629999993</v>
      </c>
      <c r="W91" s="344">
        <v>416.94518773317998</v>
      </c>
      <c r="X91" s="344">
        <v>682.80082697299008</v>
      </c>
      <c r="Y91" s="344">
        <v>504.36471147373101</v>
      </c>
      <c r="Z91" s="344">
        <v>182.25950899178801</v>
      </c>
      <c r="AA91" s="344">
        <v>220.22020042245001</v>
      </c>
      <c r="AB91" s="344">
        <v>291.985147087462</v>
      </c>
      <c r="AC91" s="344">
        <v>272.29930848351802</v>
      </c>
      <c r="AD91" s="344">
        <v>493.82631300779997</v>
      </c>
      <c r="AE91" s="344">
        <v>418.24542516903597</v>
      </c>
      <c r="AF91" s="344">
        <v>314.87999908565496</v>
      </c>
      <c r="AG91" s="344">
        <v>453.92183600586395</v>
      </c>
      <c r="AH91" s="344">
        <v>376.22894014464902</v>
      </c>
      <c r="AI91" s="344">
        <v>420.34895027880003</v>
      </c>
      <c r="AJ91" s="344">
        <v>728.27665748868071</v>
      </c>
      <c r="AK91" s="344">
        <v>272.40274166016764</v>
      </c>
      <c r="AL91" s="344">
        <v>258.34290791177318</v>
      </c>
      <c r="AM91" s="344">
        <v>495.49001613159339</v>
      </c>
      <c r="AN91" s="344">
        <v>258.47521478311842</v>
      </c>
      <c r="AO91" s="344">
        <v>272.0617926261807</v>
      </c>
      <c r="AP91" s="344">
        <v>276.64123416183759</v>
      </c>
      <c r="AQ91" s="344">
        <v>651.00717445280736</v>
      </c>
      <c r="AR91" s="344">
        <v>404.70736166804659</v>
      </c>
      <c r="AS91" s="344">
        <v>484.31650488459269</v>
      </c>
      <c r="AT91" s="344">
        <v>793.41516108462622</v>
      </c>
      <c r="AU91" s="344">
        <v>821.2883370111465</v>
      </c>
      <c r="AV91" s="344">
        <v>950.43529232400101</v>
      </c>
      <c r="AW91" s="344">
        <v>1114.2450547240701</v>
      </c>
      <c r="AX91" s="344">
        <v>1247.4640195579141</v>
      </c>
      <c r="AY91" s="344">
        <v>1235.7726589767531</v>
      </c>
      <c r="AZ91" s="344">
        <v>1197.7485672992952</v>
      </c>
      <c r="BA91" s="344">
        <v>1244.0921909859601</v>
      </c>
      <c r="BB91" s="344">
        <v>1237.834905430622</v>
      </c>
      <c r="BC91" s="344">
        <v>1198.3907236203606</v>
      </c>
      <c r="BD91" s="344">
        <v>1366.5519719266424</v>
      </c>
      <c r="BE91" s="344">
        <v>1481.9940852989878</v>
      </c>
      <c r="BF91" s="344">
        <v>2047.5252881671679</v>
      </c>
      <c r="BG91" s="344">
        <v>2563.3666189550004</v>
      </c>
      <c r="BH91" s="344">
        <v>1855.1533935795592</v>
      </c>
      <c r="BI91" s="344">
        <v>2122.9039975744322</v>
      </c>
      <c r="BJ91" s="344">
        <v>2182.5181191527045</v>
      </c>
      <c r="BK91" s="344">
        <v>2206.3227055547331</v>
      </c>
      <c r="BL91" s="344">
        <v>2662.4048273519325</v>
      </c>
      <c r="BM91" s="344">
        <v>2616.4494470439795</v>
      </c>
      <c r="BN91" s="344">
        <v>1870.8416018207831</v>
      </c>
      <c r="BO91" s="344">
        <v>1983.5266571872498</v>
      </c>
      <c r="BP91" s="344">
        <v>2026.3052581209597</v>
      </c>
      <c r="BQ91" s="344">
        <v>2035.89372337797</v>
      </c>
      <c r="BR91" s="344">
        <v>1762.3269887757258</v>
      </c>
      <c r="BS91" s="344">
        <v>1661.7009368001925</v>
      </c>
      <c r="BT91" s="344">
        <v>2153.4922521890176</v>
      </c>
      <c r="BU91" s="344">
        <v>1854.5052566708416</v>
      </c>
      <c r="BV91" s="344">
        <v>1923.0049015746652</v>
      </c>
      <c r="BW91" s="344">
        <v>2115.7227215631124</v>
      </c>
      <c r="BX91" s="344">
        <v>2237.7129358858415</v>
      </c>
      <c r="BY91" s="344">
        <v>2265.8622741357062</v>
      </c>
      <c r="BZ91" s="344">
        <v>2432.4129745880346</v>
      </c>
      <c r="CA91" s="344">
        <v>2383.3635792400714</v>
      </c>
      <c r="CB91" s="344">
        <v>2584.893169818004</v>
      </c>
      <c r="CC91" s="344">
        <v>2580.8029526998021</v>
      </c>
      <c r="CD91" s="344">
        <v>2171.4324017187823</v>
      </c>
      <c r="CE91" s="344">
        <v>2411.9604108556687</v>
      </c>
      <c r="CF91" s="344">
        <v>2410.7295458174444</v>
      </c>
      <c r="CG91" s="344">
        <v>2469.470535926745</v>
      </c>
      <c r="CH91" s="344">
        <v>2539.8927843694942</v>
      </c>
      <c r="CI91" s="344">
        <v>2797.2779573504122</v>
      </c>
      <c r="CJ91" s="344">
        <v>3053.7992785664724</v>
      </c>
      <c r="CK91" s="344">
        <v>2819.5580472007264</v>
      </c>
      <c r="CL91" s="344">
        <v>2845.9575192884422</v>
      </c>
      <c r="CM91" s="344">
        <v>2736.5552511491728</v>
      </c>
      <c r="CN91" s="344">
        <v>2403.8916752575801</v>
      </c>
      <c r="CO91" s="344">
        <v>1824.6683615258012</v>
      </c>
      <c r="CP91" s="344">
        <v>1860.2929322582029</v>
      </c>
      <c r="CQ91" s="344">
        <v>2112.2378656300034</v>
      </c>
      <c r="CR91" s="344">
        <v>2208.3967997342779</v>
      </c>
      <c r="CS91" s="344">
        <v>2177.2681409076099</v>
      </c>
      <c r="CT91" s="344">
        <v>1945.9959830027503</v>
      </c>
      <c r="CU91" s="344">
        <v>2382.5292457396963</v>
      </c>
      <c r="CV91" s="344">
        <v>2402.85287076034</v>
      </c>
      <c r="CW91" s="344">
        <v>2465.4946883707994</v>
      </c>
      <c r="CX91" s="344">
        <v>2959.9916160835855</v>
      </c>
      <c r="CY91" s="344">
        <v>2750.42528241022</v>
      </c>
      <c r="CZ91" s="54">
        <v>2277.4667887291598</v>
      </c>
      <c r="DA91" s="344">
        <v>1573.8991729458901</v>
      </c>
      <c r="DB91" s="344">
        <v>1176.9486824607402</v>
      </c>
      <c r="DC91" s="344">
        <v>1229.7505841515019</v>
      </c>
      <c r="DD91" s="344">
        <v>916.00396662627486</v>
      </c>
      <c r="DE91" s="344">
        <v>650.49267851834509</v>
      </c>
      <c r="DF91" s="344">
        <v>478.51383228148001</v>
      </c>
      <c r="DG91" s="344">
        <v>371.87893234459199</v>
      </c>
      <c r="DH91" s="344">
        <v>332.00587689683601</v>
      </c>
      <c r="DI91" s="344">
        <v>343.06041495907698</v>
      </c>
      <c r="DJ91" s="344">
        <v>350.33846344</v>
      </c>
      <c r="DK91" s="344">
        <v>69.065593000000007</v>
      </c>
      <c r="DL91" s="344">
        <v>212.86342272000121</v>
      </c>
      <c r="DM91" s="344">
        <v>64.164781618200706</v>
      </c>
      <c r="DN91" s="57">
        <v>51.129223804009797</v>
      </c>
      <c r="DO91" s="57">
        <v>118.96593132042157</v>
      </c>
      <c r="DP91" s="57">
        <v>92.835524279940628</v>
      </c>
      <c r="DQ91" s="57">
        <v>99.441443126354812</v>
      </c>
      <c r="DR91" s="57">
        <v>135.28289482318746</v>
      </c>
      <c r="DS91" s="57">
        <v>102.59566399610787</v>
      </c>
      <c r="DT91" s="57">
        <v>129.39673999677038</v>
      </c>
      <c r="DU91" s="57">
        <v>220.98923683283445</v>
      </c>
      <c r="DV91" s="57">
        <v>481.14911690289489</v>
      </c>
      <c r="DW91" s="57">
        <v>482.84354268099486</v>
      </c>
      <c r="DX91" s="57">
        <v>103.1316641937116</v>
      </c>
      <c r="DY91" s="57">
        <v>115.64076295982541</v>
      </c>
      <c r="DZ91" s="57">
        <v>384.61843549436634</v>
      </c>
      <c r="EA91" s="57">
        <v>416.15244023580669</v>
      </c>
      <c r="EB91" s="57">
        <v>109.63355536615236</v>
      </c>
      <c r="EC91" s="57">
        <v>134.52295332529289</v>
      </c>
      <c r="ED91" s="57">
        <v>225.87084703843215</v>
      </c>
      <c r="EE91" s="57">
        <v>136.81154826733842</v>
      </c>
      <c r="EF91" s="57">
        <v>124.7559633455601</v>
      </c>
      <c r="EG91" s="57">
        <v>205.77022631964635</v>
      </c>
      <c r="EH91" s="57">
        <v>129.93029836761875</v>
      </c>
      <c r="EI91" s="57">
        <v>126.07957278537847</v>
      </c>
      <c r="EJ91" s="57">
        <v>132.1911143290252</v>
      </c>
      <c r="EK91" s="57">
        <v>138.9938812526251</v>
      </c>
      <c r="EL91" s="354">
        <v>206.73228302024651</v>
      </c>
      <c r="EM91" s="57">
        <v>59.637692544617245</v>
      </c>
      <c r="EN91" s="57">
        <v>135.39354524209193</v>
      </c>
      <c r="EO91" s="57">
        <v>118.44287213854552</v>
      </c>
      <c r="EP91" s="57">
        <v>139.78643754697865</v>
      </c>
      <c r="EQ91" s="57">
        <v>145.18974603561458</v>
      </c>
      <c r="ER91" s="57">
        <v>140.23026766379525</v>
      </c>
      <c r="ES91" s="57">
        <v>140.71303199249559</v>
      </c>
      <c r="ET91" s="57">
        <v>139.95242839230008</v>
      </c>
      <c r="EU91" s="57">
        <v>139.20154681745097</v>
      </c>
      <c r="EV91" s="57">
        <v>133.56783562287433</v>
      </c>
      <c r="EW91" s="57">
        <v>133.59779727776038</v>
      </c>
      <c r="EX91" s="57">
        <v>269.1347172300234</v>
      </c>
      <c r="EY91" s="57">
        <v>289.9384227731515</v>
      </c>
      <c r="EZ91" s="57">
        <v>45.201843480408996</v>
      </c>
      <c r="FA91" s="57">
        <v>127.89004626479385</v>
      </c>
      <c r="FB91" s="57">
        <v>125.40532472484117</v>
      </c>
      <c r="FC91" s="57">
        <v>34.048383321597193</v>
      </c>
      <c r="FD91" s="57">
        <v>49.16850245278269</v>
      </c>
      <c r="FE91" s="57">
        <v>70.202174289384757</v>
      </c>
      <c r="FF91" s="57">
        <v>672.70814172459689</v>
      </c>
      <c r="FG91" s="57">
        <v>499.84030479900326</v>
      </c>
      <c r="FH91" s="57">
        <v>481.10700200644953</v>
      </c>
      <c r="FI91" s="57">
        <v>407.79321830359214</v>
      </c>
      <c r="FJ91" s="57">
        <v>621.2378609053336</v>
      </c>
      <c r="FK91" s="57">
        <v>886.00800768584361</v>
      </c>
      <c r="FL91" s="57">
        <v>978.32159987724754</v>
      </c>
      <c r="FM91" s="57">
        <v>846.09719702328835</v>
      </c>
      <c r="FN91" s="57">
        <v>595.80847138194338</v>
      </c>
      <c r="FO91" s="57">
        <v>615.93769931463123</v>
      </c>
      <c r="FP91" s="57">
        <v>681.11914495090002</v>
      </c>
      <c r="FQ91" s="57">
        <v>641.13563559234058</v>
      </c>
      <c r="FR91" s="57">
        <v>689.85346029359994</v>
      </c>
      <c r="FS91" s="57">
        <v>947.58647250064757</v>
      </c>
      <c r="FT91" s="57">
        <v>589.55823097268512</v>
      </c>
      <c r="FU91" s="57">
        <v>524.33125693366208</v>
      </c>
      <c r="FV91" s="57">
        <v>672.98501284626309</v>
      </c>
      <c r="FW91" s="57">
        <v>842.14416424832586</v>
      </c>
      <c r="FX91" s="57">
        <v>861.21686087896524</v>
      </c>
      <c r="FY91" s="57">
        <v>859.11435194513342</v>
      </c>
      <c r="FZ91" s="57">
        <v>778.7908256768194</v>
      </c>
      <c r="GA91" s="57">
        <v>780.19529057534078</v>
      </c>
      <c r="GB91" s="57">
        <v>884.36292175487335</v>
      </c>
      <c r="GC91" s="57">
        <v>711.75322509301805</v>
      </c>
      <c r="GD91" s="57">
        <v>839.40496653600042</v>
      </c>
      <c r="GE91" s="57">
        <v>742.6710516789343</v>
      </c>
      <c r="GF91" s="57">
        <v>414.79083554292197</v>
      </c>
      <c r="GG91" s="57">
        <v>174.42894135576333</v>
      </c>
      <c r="GH91" s="57">
        <v>661.35860504580626</v>
      </c>
      <c r="GI91" s="57">
        <v>267.6831376314567</v>
      </c>
      <c r="GJ91" s="57">
        <v>270.42213029253833</v>
      </c>
      <c r="GK91" s="57">
        <v>274.80136447824862</v>
      </c>
      <c r="GL91" s="57">
        <v>322.56514711714192</v>
      </c>
      <c r="GM91" s="57">
        <v>340.71225906316749</v>
      </c>
      <c r="GN91" s="57">
        <v>673.38520544235848</v>
      </c>
      <c r="GO91" s="57">
        <v>358.31012011082987</v>
      </c>
      <c r="GP91" s="57">
        <v>339.41805625829943</v>
      </c>
      <c r="GQ91" s="57">
        <v>386.30201201511085</v>
      </c>
      <c r="GR91" s="57">
        <v>425.62631641239108</v>
      </c>
      <c r="GS91" s="57">
        <v>400.46611890992375</v>
      </c>
      <c r="GT91" s="57">
        <v>617.79391067422853</v>
      </c>
      <c r="GU91" s="57">
        <v>476.03543949918532</v>
      </c>
      <c r="GV91" s="57">
        <v>592.5197189351187</v>
      </c>
      <c r="GW91" s="57">
        <v>769.64569015001314</v>
      </c>
      <c r="GX91" s="57">
        <v>544.04686713362196</v>
      </c>
      <c r="GY91" s="57">
        <v>502.37526604337319</v>
      </c>
      <c r="GZ91" s="57">
        <v>9.0677453964862487E-3</v>
      </c>
      <c r="HA91" s="57">
        <v>5.8676085013788879E-3</v>
      </c>
      <c r="HB91" s="57">
        <v>4.6507496991749567E-3</v>
      </c>
      <c r="HC91" s="57">
        <v>9.2342555033381839E-3</v>
      </c>
      <c r="HD91" s="57">
        <v>5.9910921996656971E-3</v>
      </c>
    </row>
    <row r="92" spans="1:212" x14ac:dyDescent="0.2">
      <c r="C92" s="361" t="s">
        <v>15</v>
      </c>
      <c r="F92" s="344">
        <v>427.34980460000003</v>
      </c>
      <c r="G92" s="344">
        <v>313.95044100000001</v>
      </c>
      <c r="H92" s="344">
        <v>405.64290499999998</v>
      </c>
      <c r="I92" s="344">
        <v>355.581908</v>
      </c>
      <c r="J92" s="344">
        <v>268.57841300000001</v>
      </c>
      <c r="K92" s="344">
        <v>532.62038900000005</v>
      </c>
      <c r="L92" s="344">
        <v>1091.3328469999999</v>
      </c>
      <c r="M92" s="344">
        <v>272.34237999999999</v>
      </c>
      <c r="N92" s="344">
        <v>394.79150399999997</v>
      </c>
      <c r="O92" s="344">
        <v>392.96192500000001</v>
      </c>
      <c r="P92" s="344">
        <v>238.12772199</v>
      </c>
      <c r="Q92" s="344">
        <v>456.95291357968802</v>
      </c>
      <c r="R92" s="344">
        <v>390.79246425331996</v>
      </c>
      <c r="S92" s="344">
        <v>398.48280343296</v>
      </c>
      <c r="T92" s="344">
        <v>345.39852294999997</v>
      </c>
      <c r="U92" s="344">
        <v>239.63340041000001</v>
      </c>
      <c r="V92" s="344">
        <v>74.474824630000001</v>
      </c>
      <c r="W92" s="344">
        <v>393.14047173317999</v>
      </c>
      <c r="X92" s="344">
        <v>621.77457497299008</v>
      </c>
      <c r="Y92" s="344">
        <v>480.833440473731</v>
      </c>
      <c r="Z92" s="344">
        <v>182.25950899178801</v>
      </c>
      <c r="AA92" s="344">
        <v>194.30927342245002</v>
      </c>
      <c r="AB92" s="344">
        <v>180.07401808746201</v>
      </c>
      <c r="AC92" s="344">
        <v>185.45261948351799</v>
      </c>
      <c r="AD92" s="344">
        <v>377.48814600779997</v>
      </c>
      <c r="AE92" s="344">
        <v>391.92907516903597</v>
      </c>
      <c r="AF92" s="344">
        <v>288.472023085655</v>
      </c>
      <c r="AG92" s="344">
        <v>427.44925700586396</v>
      </c>
      <c r="AH92" s="344">
        <v>376.22894014464902</v>
      </c>
      <c r="AI92" s="344">
        <v>420.34895027880003</v>
      </c>
      <c r="AJ92" s="344">
        <v>728.27665748868071</v>
      </c>
      <c r="AK92" s="344">
        <v>272.40274166016764</v>
      </c>
      <c r="AL92" s="344">
        <v>258.34290791177318</v>
      </c>
      <c r="AM92" s="344">
        <v>495.49001613159339</v>
      </c>
      <c r="AN92" s="344">
        <v>258.47521478311842</v>
      </c>
      <c r="AO92" s="344">
        <v>272.0617926261807</v>
      </c>
      <c r="AP92" s="344">
        <v>276.64123416183759</v>
      </c>
      <c r="AQ92" s="344">
        <v>651.00717445280736</v>
      </c>
      <c r="AR92" s="344">
        <v>404.70736166804659</v>
      </c>
      <c r="AS92" s="344">
        <v>484.31650488459269</v>
      </c>
      <c r="AT92" s="344">
        <v>793.41516108462622</v>
      </c>
      <c r="AU92" s="344">
        <v>821.2883370111465</v>
      </c>
      <c r="AV92" s="344">
        <v>950.43529232400101</v>
      </c>
      <c r="AW92" s="344">
        <v>1114.2450547240701</v>
      </c>
      <c r="AX92" s="344">
        <v>1247.4640195579141</v>
      </c>
      <c r="AY92" s="344">
        <v>1235.7726589767531</v>
      </c>
      <c r="AZ92" s="344">
        <v>1197.7485672992952</v>
      </c>
      <c r="BA92" s="344">
        <v>1244.0921909859601</v>
      </c>
      <c r="BB92" s="344">
        <v>1237.834905430622</v>
      </c>
      <c r="BC92" s="344">
        <v>1198.3907236203606</v>
      </c>
      <c r="BD92" s="344">
        <v>1366.5519719266424</v>
      </c>
      <c r="BE92" s="344">
        <v>1481.9940852989878</v>
      </c>
      <c r="BF92" s="344">
        <v>2047.5252881671679</v>
      </c>
      <c r="BG92" s="344">
        <v>2563.3666189550004</v>
      </c>
      <c r="BH92" s="344">
        <v>1855.1533935795592</v>
      </c>
      <c r="BI92" s="344">
        <v>2122.9039975744322</v>
      </c>
      <c r="BJ92" s="344">
        <v>2182.5181191527045</v>
      </c>
      <c r="BK92" s="344">
        <v>2206.3227055547331</v>
      </c>
      <c r="BL92" s="344">
        <v>2662.4048273519325</v>
      </c>
      <c r="BM92" s="344">
        <v>2616.4494470439795</v>
      </c>
      <c r="BN92" s="344">
        <v>1870.8416018207831</v>
      </c>
      <c r="BO92" s="344">
        <v>1983.5266571872498</v>
      </c>
      <c r="BP92" s="344">
        <v>2026.3052581209597</v>
      </c>
      <c r="BQ92" s="344">
        <v>2035.89372337797</v>
      </c>
      <c r="BR92" s="344">
        <v>1762.3269887757258</v>
      </c>
      <c r="BS92" s="344">
        <v>1661.7009368001925</v>
      </c>
      <c r="BT92" s="344">
        <v>2153.4922521890176</v>
      </c>
      <c r="BU92" s="344">
        <v>1854.5052566708416</v>
      </c>
      <c r="BV92" s="344">
        <v>1923.0049015746652</v>
      </c>
      <c r="BW92" s="344">
        <v>2115.7227215631124</v>
      </c>
      <c r="BX92" s="344">
        <v>2237.7129358858415</v>
      </c>
      <c r="BY92" s="344">
        <v>2265.8622741357062</v>
      </c>
      <c r="BZ92" s="344">
        <v>2432.4129745880346</v>
      </c>
      <c r="CA92" s="344">
        <v>2383.3635792400714</v>
      </c>
      <c r="CB92" s="344">
        <v>2584.893169818004</v>
      </c>
      <c r="CC92" s="344">
        <v>2580.8029526998021</v>
      </c>
      <c r="CD92" s="344">
        <v>2171.4324017187823</v>
      </c>
      <c r="CE92" s="344">
        <v>2411.9604108556687</v>
      </c>
      <c r="CF92" s="344">
        <v>2410.7295458174444</v>
      </c>
      <c r="CG92" s="344">
        <v>2469.470535926745</v>
      </c>
      <c r="CH92" s="344">
        <v>2539.8927843694942</v>
      </c>
      <c r="CI92" s="344">
        <v>2797.2779573504122</v>
      </c>
      <c r="CJ92" s="344">
        <v>3053.7992785664724</v>
      </c>
      <c r="CK92" s="344">
        <v>2819.5580472007264</v>
      </c>
      <c r="CL92" s="344">
        <v>2845.9575192884422</v>
      </c>
      <c r="CM92" s="344">
        <v>2736.5552511491728</v>
      </c>
      <c r="CN92" s="344">
        <v>2403.8916752575801</v>
      </c>
      <c r="CO92" s="344">
        <v>1824.6683615258012</v>
      </c>
      <c r="CP92" s="344">
        <v>1860.2929322582029</v>
      </c>
      <c r="CQ92" s="344">
        <v>2112.2378656300034</v>
      </c>
      <c r="CR92" s="344">
        <v>2208.3967997342779</v>
      </c>
      <c r="CS92" s="344">
        <v>2177.2681409076099</v>
      </c>
      <c r="CT92" s="344">
        <v>1945.9959830027503</v>
      </c>
      <c r="CU92" s="344">
        <v>2382.5292457396963</v>
      </c>
      <c r="CV92" s="344">
        <v>2402.85287076034</v>
      </c>
      <c r="CW92" s="344">
        <v>2465.4946883707994</v>
      </c>
      <c r="CX92" s="344">
        <v>2959.9916160835855</v>
      </c>
      <c r="CY92" s="344">
        <v>2750.42528241022</v>
      </c>
      <c r="CZ92" s="54">
        <v>2277.4667887291598</v>
      </c>
      <c r="DA92" s="344">
        <v>1573.8991729458901</v>
      </c>
      <c r="DB92" s="344">
        <v>1176.9486824607402</v>
      </c>
      <c r="DC92" s="344">
        <v>1229.7505841515019</v>
      </c>
      <c r="DD92" s="344">
        <v>916.00396662627486</v>
      </c>
      <c r="DE92" s="344">
        <v>650.49267851834509</v>
      </c>
      <c r="DF92" s="344">
        <v>478.51383228148001</v>
      </c>
      <c r="DG92" s="344">
        <v>371.87893234459199</v>
      </c>
      <c r="DH92" s="344">
        <v>332.00587689683601</v>
      </c>
      <c r="DI92" s="344">
        <v>343.06041495907698</v>
      </c>
      <c r="DJ92" s="344">
        <v>350.33846344</v>
      </c>
      <c r="DK92" s="344">
        <v>69.065593000000007</v>
      </c>
      <c r="DL92" s="344">
        <v>212.86342272000121</v>
      </c>
      <c r="DM92" s="344">
        <v>64.164781618200706</v>
      </c>
      <c r="DN92" s="57">
        <v>51.129223804009797</v>
      </c>
      <c r="DO92" s="57">
        <v>118.96593132042157</v>
      </c>
      <c r="DP92" s="57">
        <v>92.835524279940628</v>
      </c>
      <c r="DQ92" s="57">
        <v>99.441443126354812</v>
      </c>
      <c r="DR92" s="57">
        <v>135.28289482318746</v>
      </c>
      <c r="DS92" s="57">
        <v>102.59566399610787</v>
      </c>
      <c r="DT92" s="57">
        <v>129.39673999677038</v>
      </c>
      <c r="DU92" s="57">
        <v>220.98923683283445</v>
      </c>
      <c r="DV92" s="57">
        <v>481.14911690289489</v>
      </c>
      <c r="DW92" s="57">
        <v>482.84354268099486</v>
      </c>
      <c r="DX92" s="57">
        <v>103.1316641937116</v>
      </c>
      <c r="DY92" s="57">
        <v>115.64076295982541</v>
      </c>
      <c r="DZ92" s="57">
        <v>384.61843549436634</v>
      </c>
      <c r="EA92" s="57">
        <v>416.15244023580669</v>
      </c>
      <c r="EB92" s="57">
        <v>109.63355536615236</v>
      </c>
      <c r="EC92" s="57">
        <v>134.52295332529289</v>
      </c>
      <c r="ED92" s="57">
        <v>225.87084703843215</v>
      </c>
      <c r="EE92" s="57">
        <v>136.81154826733842</v>
      </c>
      <c r="EF92" s="57">
        <v>124.7559633455601</v>
      </c>
      <c r="EG92" s="57">
        <v>205.77022631964635</v>
      </c>
      <c r="EH92" s="57">
        <v>129.93029836761875</v>
      </c>
      <c r="EI92" s="57">
        <v>126.07957278537847</v>
      </c>
      <c r="EJ92" s="57">
        <v>132.1911143290252</v>
      </c>
      <c r="EK92" s="57">
        <v>138.9938812526251</v>
      </c>
      <c r="EL92" s="354">
        <v>206.73228302024651</v>
      </c>
      <c r="EM92" s="57">
        <v>59.637692544617245</v>
      </c>
      <c r="EN92" s="57">
        <v>135.39354524209193</v>
      </c>
      <c r="EO92" s="57">
        <v>118.44287213854552</v>
      </c>
      <c r="EP92" s="57">
        <v>139.78643754697865</v>
      </c>
      <c r="EQ92" s="57">
        <v>145.18974603561458</v>
      </c>
      <c r="ER92" s="57">
        <v>140.23026766379525</v>
      </c>
      <c r="ES92" s="57">
        <v>140.71303199249559</v>
      </c>
      <c r="ET92" s="57">
        <v>139.95242839230008</v>
      </c>
      <c r="EU92" s="57">
        <v>139.20154681745097</v>
      </c>
      <c r="EV92" s="57">
        <v>133.56783562287433</v>
      </c>
      <c r="EW92" s="57">
        <v>133.59779727776038</v>
      </c>
      <c r="EX92" s="57">
        <v>269.1347172300234</v>
      </c>
      <c r="EY92" s="57">
        <v>289.9384227731515</v>
      </c>
      <c r="EZ92" s="57">
        <v>45.201843480408996</v>
      </c>
      <c r="FA92" s="57">
        <v>127.89004626479385</v>
      </c>
      <c r="FB92" s="57">
        <v>125.40532472484117</v>
      </c>
      <c r="FC92" s="57">
        <v>34.048383321597193</v>
      </c>
      <c r="FD92" s="57">
        <v>49.16850245278269</v>
      </c>
      <c r="FE92" s="57">
        <v>70.202174289384757</v>
      </c>
      <c r="FF92" s="57">
        <v>672.70814172459689</v>
      </c>
      <c r="FG92" s="57">
        <v>499.84030479900326</v>
      </c>
      <c r="FH92" s="57">
        <v>481.10700200644953</v>
      </c>
      <c r="FI92" s="57">
        <v>407.79321830359214</v>
      </c>
      <c r="FJ92" s="57">
        <v>621.2378609053336</v>
      </c>
      <c r="FK92" s="57">
        <v>886.00800768584361</v>
      </c>
      <c r="FL92" s="57">
        <v>978.32159987724754</v>
      </c>
      <c r="FM92" s="57">
        <v>846.09719702328835</v>
      </c>
      <c r="FN92" s="57">
        <v>595.80847138194338</v>
      </c>
      <c r="FO92" s="57">
        <v>615.93769931463123</v>
      </c>
      <c r="FP92" s="57">
        <v>681.11914495090002</v>
      </c>
      <c r="FQ92" s="57">
        <v>641.13563559234058</v>
      </c>
      <c r="FR92" s="57">
        <v>689.85346029359994</v>
      </c>
      <c r="FS92" s="57">
        <v>947.58647250064757</v>
      </c>
      <c r="FT92" s="57">
        <v>589.55823097268512</v>
      </c>
      <c r="FU92" s="57">
        <v>524.33125693366208</v>
      </c>
      <c r="FV92" s="57">
        <v>672.98501284626309</v>
      </c>
      <c r="FW92" s="57">
        <v>842.14416424832586</v>
      </c>
      <c r="FX92" s="57">
        <v>861.21686087896524</v>
      </c>
      <c r="FY92" s="57">
        <v>859.11435194513342</v>
      </c>
      <c r="FZ92" s="57">
        <v>778.7908256768194</v>
      </c>
      <c r="GA92" s="57">
        <v>780.19529057534078</v>
      </c>
      <c r="GB92" s="57">
        <v>884.36292175487335</v>
      </c>
      <c r="GC92" s="57">
        <v>711.75322509301805</v>
      </c>
      <c r="GD92" s="57">
        <v>839.40496653600042</v>
      </c>
      <c r="GE92" s="57">
        <v>742.6710516789343</v>
      </c>
      <c r="GF92" s="57">
        <v>414.79083554292197</v>
      </c>
      <c r="GG92" s="57">
        <v>174.42894135576333</v>
      </c>
      <c r="GH92" s="57">
        <v>661.35860504580626</v>
      </c>
      <c r="GI92" s="57">
        <v>267.6831376314567</v>
      </c>
      <c r="GJ92" s="57">
        <v>270.42213029253833</v>
      </c>
      <c r="GK92" s="57">
        <v>274.80136447824862</v>
      </c>
      <c r="GL92" s="57">
        <v>322.56514711714192</v>
      </c>
      <c r="GM92" s="57">
        <v>340.71225906316749</v>
      </c>
      <c r="GN92" s="57">
        <v>673.38520544235848</v>
      </c>
      <c r="GO92" s="57">
        <v>358.31012011082987</v>
      </c>
      <c r="GP92" s="57">
        <v>339.41805625829943</v>
      </c>
      <c r="GQ92" s="57">
        <v>386.30201201511085</v>
      </c>
      <c r="GR92" s="57">
        <v>425.62631641239108</v>
      </c>
      <c r="GS92" s="57">
        <v>400.46611890992375</v>
      </c>
      <c r="GT92" s="57">
        <v>617.79391067422853</v>
      </c>
      <c r="GU92" s="57">
        <v>476.03543949918532</v>
      </c>
      <c r="GV92" s="57">
        <v>592.5197189351187</v>
      </c>
      <c r="GW92" s="57">
        <v>769.64569015001314</v>
      </c>
      <c r="GX92" s="57">
        <v>544.04686713362196</v>
      </c>
      <c r="GY92" s="57">
        <v>502.37526604337319</v>
      </c>
      <c r="GZ92" s="57">
        <v>9.0677453964862487E-3</v>
      </c>
      <c r="HA92" s="57">
        <v>5.8676085013788879E-3</v>
      </c>
      <c r="HB92" s="57">
        <v>4.6507496991749567E-3</v>
      </c>
      <c r="HC92" s="57">
        <v>9.2342555033381839E-3</v>
      </c>
      <c r="HD92" s="57">
        <v>5.9910921996656971E-3</v>
      </c>
    </row>
    <row r="93" spans="1:212" x14ac:dyDescent="0.2">
      <c r="C93" s="361" t="s">
        <v>16</v>
      </c>
      <c r="F93" s="344">
        <v>18.561202999999999</v>
      </c>
      <c r="G93" s="344">
        <v>16.005058999999999</v>
      </c>
      <c r="H93" s="344">
        <v>15.996529000000001</v>
      </c>
      <c r="I93" s="344">
        <v>0.113757</v>
      </c>
      <c r="J93" s="344">
        <v>0</v>
      </c>
      <c r="K93" s="344">
        <v>0.490703</v>
      </c>
      <c r="L93" s="344">
        <v>0</v>
      </c>
      <c r="M93" s="344">
        <v>0</v>
      </c>
      <c r="N93" s="344">
        <v>0</v>
      </c>
      <c r="O93" s="344">
        <v>0</v>
      </c>
      <c r="P93" s="344">
        <v>27.820927999999999</v>
      </c>
      <c r="Q93" s="344">
        <v>0</v>
      </c>
      <c r="R93" s="344">
        <v>0</v>
      </c>
      <c r="S93" s="344">
        <v>0</v>
      </c>
      <c r="T93" s="344">
        <v>22.115898999999999</v>
      </c>
      <c r="U93" s="344">
        <v>21.311214</v>
      </c>
      <c r="V93" s="344">
        <v>21.997605</v>
      </c>
      <c r="W93" s="344">
        <v>23.804715999999999</v>
      </c>
      <c r="X93" s="344">
        <v>61.026251999999999</v>
      </c>
      <c r="Y93" s="344">
        <v>23.531271</v>
      </c>
      <c r="Z93" s="344">
        <v>0</v>
      </c>
      <c r="AA93" s="344">
        <v>25.910927000000001</v>
      </c>
      <c r="AB93" s="344">
        <v>111.911129</v>
      </c>
      <c r="AC93" s="344">
        <v>86.846688999999998</v>
      </c>
      <c r="AD93" s="344">
        <v>116.338167</v>
      </c>
      <c r="AE93" s="344">
        <v>26.31635</v>
      </c>
      <c r="AF93" s="344">
        <v>26.407976000000001</v>
      </c>
      <c r="AG93" s="344">
        <v>26.472579</v>
      </c>
      <c r="AH93" s="344">
        <v>0</v>
      </c>
      <c r="AI93" s="344">
        <v>0</v>
      </c>
      <c r="AJ93" s="344">
        <v>0</v>
      </c>
      <c r="AK93" s="344">
        <v>0</v>
      </c>
      <c r="AL93" s="344">
        <v>0</v>
      </c>
      <c r="AM93" s="344">
        <v>0</v>
      </c>
      <c r="AN93" s="344">
        <v>0</v>
      </c>
      <c r="AO93" s="344">
        <v>0</v>
      </c>
      <c r="AP93" s="344">
        <v>0</v>
      </c>
      <c r="AQ93" s="344">
        <v>0</v>
      </c>
      <c r="AR93" s="344">
        <v>0</v>
      </c>
      <c r="AS93" s="344">
        <v>0</v>
      </c>
      <c r="AT93" s="344">
        <v>0</v>
      </c>
      <c r="AU93" s="344">
        <v>0</v>
      </c>
      <c r="AV93" s="344">
        <v>0</v>
      </c>
      <c r="AW93" s="344">
        <v>0</v>
      </c>
      <c r="AX93" s="344">
        <v>0</v>
      </c>
      <c r="AY93" s="344">
        <v>0</v>
      </c>
      <c r="AZ93" s="344">
        <v>0</v>
      </c>
      <c r="BA93" s="344">
        <v>0</v>
      </c>
      <c r="BB93" s="344">
        <v>0</v>
      </c>
      <c r="BC93" s="344">
        <v>0</v>
      </c>
      <c r="BD93" s="344">
        <v>0</v>
      </c>
      <c r="BE93" s="344">
        <v>0</v>
      </c>
      <c r="BF93" s="344">
        <v>0</v>
      </c>
      <c r="BG93" s="344">
        <v>0</v>
      </c>
      <c r="BH93" s="344">
        <v>0</v>
      </c>
      <c r="BI93" s="344">
        <v>0</v>
      </c>
      <c r="BJ93" s="344">
        <v>0</v>
      </c>
      <c r="BK93" s="344">
        <v>0</v>
      </c>
      <c r="BL93" s="344">
        <v>0</v>
      </c>
      <c r="BM93" s="344">
        <v>0</v>
      </c>
      <c r="BN93" s="344">
        <v>0</v>
      </c>
      <c r="BO93" s="344">
        <v>0</v>
      </c>
      <c r="BP93" s="344">
        <v>0</v>
      </c>
      <c r="BQ93" s="344">
        <v>0</v>
      </c>
      <c r="BR93" s="344">
        <v>0</v>
      </c>
      <c r="BS93" s="344">
        <v>0</v>
      </c>
      <c r="BT93" s="344">
        <v>0</v>
      </c>
      <c r="BU93" s="344">
        <v>0</v>
      </c>
      <c r="BV93" s="344">
        <v>0</v>
      </c>
      <c r="BW93" s="344">
        <v>0</v>
      </c>
      <c r="BX93" s="344">
        <v>0</v>
      </c>
      <c r="BY93" s="344">
        <v>0</v>
      </c>
      <c r="BZ93" s="344">
        <v>0</v>
      </c>
      <c r="CA93" s="344">
        <v>0</v>
      </c>
      <c r="CB93" s="344">
        <v>0</v>
      </c>
      <c r="CC93" s="344">
        <v>0</v>
      </c>
      <c r="CD93" s="344">
        <v>0</v>
      </c>
      <c r="CE93" s="344">
        <v>0</v>
      </c>
      <c r="CF93" s="344">
        <v>0</v>
      </c>
      <c r="CG93" s="344">
        <v>0</v>
      </c>
      <c r="CH93" s="344">
        <v>0</v>
      </c>
      <c r="CI93" s="344">
        <v>0</v>
      </c>
      <c r="CJ93" s="344">
        <v>0</v>
      </c>
      <c r="CK93" s="344">
        <v>0</v>
      </c>
      <c r="CL93" s="344">
        <v>0</v>
      </c>
      <c r="CM93" s="344">
        <v>0</v>
      </c>
      <c r="CN93" s="344">
        <v>0</v>
      </c>
      <c r="CO93" s="344">
        <v>0</v>
      </c>
      <c r="CP93" s="344">
        <v>0</v>
      </c>
      <c r="CQ93" s="344">
        <v>0</v>
      </c>
      <c r="CR93" s="344">
        <v>0</v>
      </c>
      <c r="CS93" s="344">
        <v>0</v>
      </c>
      <c r="CT93" s="344">
        <v>0</v>
      </c>
      <c r="CU93" s="344">
        <v>0</v>
      </c>
      <c r="CV93" s="344">
        <v>0</v>
      </c>
      <c r="CW93" s="344">
        <v>0</v>
      </c>
      <c r="CX93" s="344">
        <v>0</v>
      </c>
      <c r="CY93" s="344">
        <v>0</v>
      </c>
      <c r="CZ93" s="54">
        <v>0</v>
      </c>
      <c r="DA93" s="344">
        <v>0</v>
      </c>
      <c r="DB93" s="344">
        <v>0</v>
      </c>
      <c r="DC93" s="344">
        <v>0</v>
      </c>
      <c r="DD93" s="344">
        <v>0</v>
      </c>
      <c r="DE93" s="344">
        <v>0</v>
      </c>
      <c r="DF93" s="344">
        <v>0</v>
      </c>
      <c r="DG93" s="344">
        <v>0</v>
      </c>
      <c r="DH93" s="344">
        <v>0</v>
      </c>
      <c r="DI93" s="344">
        <v>0</v>
      </c>
      <c r="DJ93" s="344">
        <v>0</v>
      </c>
      <c r="DK93" s="344">
        <v>0</v>
      </c>
      <c r="DL93" s="344">
        <v>0</v>
      </c>
      <c r="DM93" s="344">
        <v>0</v>
      </c>
      <c r="DN93" s="57">
        <v>0</v>
      </c>
      <c r="DO93" s="57">
        <v>0</v>
      </c>
      <c r="DP93" s="57">
        <v>0</v>
      </c>
      <c r="DQ93" s="57">
        <v>0</v>
      </c>
      <c r="DR93" s="57">
        <v>0</v>
      </c>
      <c r="DS93" s="57">
        <v>0</v>
      </c>
      <c r="DT93" s="57">
        <v>0</v>
      </c>
      <c r="DU93" s="57">
        <v>0</v>
      </c>
      <c r="DV93" s="57">
        <v>0</v>
      </c>
      <c r="DW93" s="57">
        <v>0</v>
      </c>
      <c r="DX93" s="57">
        <v>0</v>
      </c>
      <c r="DY93" s="57">
        <v>0</v>
      </c>
      <c r="DZ93" s="57">
        <v>0</v>
      </c>
      <c r="EA93" s="57">
        <v>0</v>
      </c>
      <c r="EB93" s="57">
        <v>0</v>
      </c>
      <c r="EC93" s="57">
        <v>0</v>
      </c>
      <c r="ED93" s="57">
        <v>0</v>
      </c>
      <c r="EE93" s="57">
        <v>0</v>
      </c>
      <c r="EF93" s="57">
        <v>0</v>
      </c>
      <c r="EG93" s="57">
        <v>0</v>
      </c>
      <c r="EH93" s="57">
        <v>0</v>
      </c>
      <c r="EI93" s="57">
        <v>0</v>
      </c>
      <c r="EJ93" s="57">
        <v>0</v>
      </c>
      <c r="EK93" s="57">
        <v>0</v>
      </c>
      <c r="EL93" s="354">
        <v>0</v>
      </c>
      <c r="EM93" s="57">
        <v>0</v>
      </c>
      <c r="EN93" s="57">
        <v>0</v>
      </c>
      <c r="EO93" s="57">
        <v>0</v>
      </c>
      <c r="EP93" s="57">
        <v>0</v>
      </c>
      <c r="EQ93" s="57">
        <v>0</v>
      </c>
      <c r="ER93" s="57">
        <v>0</v>
      </c>
      <c r="ES93" s="57">
        <v>0</v>
      </c>
      <c r="ET93" s="57">
        <v>0</v>
      </c>
      <c r="EU93" s="57">
        <v>0</v>
      </c>
      <c r="EV93" s="57">
        <v>0</v>
      </c>
      <c r="EW93" s="57">
        <v>0</v>
      </c>
      <c r="EX93" s="57">
        <v>0</v>
      </c>
      <c r="EY93" s="57">
        <v>0</v>
      </c>
      <c r="EZ93" s="57">
        <v>0</v>
      </c>
      <c r="FA93" s="57">
        <v>0</v>
      </c>
      <c r="FB93" s="57">
        <v>0</v>
      </c>
      <c r="FC93" s="57">
        <v>0</v>
      </c>
      <c r="FD93" s="57">
        <v>0</v>
      </c>
      <c r="FE93" s="57">
        <v>0</v>
      </c>
      <c r="FF93" s="57">
        <v>0</v>
      </c>
      <c r="FG93" s="57">
        <v>0</v>
      </c>
      <c r="FH93" s="57">
        <v>0</v>
      </c>
      <c r="FI93" s="57">
        <v>0</v>
      </c>
      <c r="FJ93" s="57">
        <v>0</v>
      </c>
      <c r="FK93" s="57">
        <v>0</v>
      </c>
      <c r="FL93" s="57">
        <v>0</v>
      </c>
      <c r="FM93" s="57">
        <v>0</v>
      </c>
      <c r="FN93" s="57">
        <v>0</v>
      </c>
      <c r="FO93" s="57">
        <v>0</v>
      </c>
      <c r="FP93" s="57">
        <v>0</v>
      </c>
      <c r="FQ93" s="57">
        <v>0</v>
      </c>
      <c r="FR93" s="57">
        <v>0</v>
      </c>
      <c r="FS93" s="57">
        <v>0</v>
      </c>
      <c r="FT93" s="57">
        <v>0</v>
      </c>
      <c r="FU93" s="57">
        <v>0</v>
      </c>
      <c r="FV93" s="57">
        <v>0</v>
      </c>
      <c r="FW93" s="57">
        <v>0</v>
      </c>
      <c r="FX93" s="57">
        <v>0</v>
      </c>
      <c r="FY93" s="57">
        <v>0</v>
      </c>
      <c r="FZ93" s="57">
        <v>0</v>
      </c>
      <c r="GA93" s="57">
        <v>0</v>
      </c>
      <c r="GB93" s="57">
        <v>0</v>
      </c>
      <c r="GC93" s="57">
        <v>0</v>
      </c>
      <c r="GD93" s="57">
        <v>0</v>
      </c>
      <c r="GE93" s="57">
        <v>0</v>
      </c>
      <c r="GF93" s="57">
        <v>0</v>
      </c>
      <c r="GG93" s="57">
        <v>0</v>
      </c>
      <c r="GH93" s="57">
        <v>0</v>
      </c>
      <c r="GI93" s="57">
        <v>0</v>
      </c>
      <c r="GJ93" s="57">
        <v>0</v>
      </c>
      <c r="GK93" s="57">
        <v>0</v>
      </c>
      <c r="GL93" s="57">
        <v>0</v>
      </c>
      <c r="GM93" s="57">
        <v>0</v>
      </c>
      <c r="GN93" s="57">
        <v>0</v>
      </c>
      <c r="GO93" s="57">
        <v>0</v>
      </c>
      <c r="GP93" s="57">
        <v>0</v>
      </c>
      <c r="GQ93" s="57">
        <v>0</v>
      </c>
      <c r="GR93" s="57">
        <v>0</v>
      </c>
      <c r="GS93" s="57">
        <v>0</v>
      </c>
      <c r="GT93" s="57">
        <v>0</v>
      </c>
      <c r="GU93" s="57">
        <v>0</v>
      </c>
      <c r="GV93" s="57">
        <v>0</v>
      </c>
      <c r="GW93" s="57">
        <v>0</v>
      </c>
      <c r="GX93" s="57">
        <v>0</v>
      </c>
      <c r="GY93" s="57">
        <v>0</v>
      </c>
      <c r="GZ93" s="57">
        <v>0</v>
      </c>
      <c r="HA93" s="57">
        <v>0</v>
      </c>
      <c r="HB93" s="57">
        <v>0</v>
      </c>
      <c r="HC93" s="57">
        <v>0</v>
      </c>
      <c r="HD93" s="57">
        <v>0</v>
      </c>
    </row>
    <row r="94" spans="1:212" ht="12" x14ac:dyDescent="0.25">
      <c r="A94" s="362" t="s">
        <v>17</v>
      </c>
      <c r="B94" s="356" t="s">
        <v>23</v>
      </c>
      <c r="F94" s="344">
        <v>5020.0209189999996</v>
      </c>
      <c r="G94" s="344">
        <v>1855.881081</v>
      </c>
      <c r="H94" s="344">
        <v>6204.7331839999997</v>
      </c>
      <c r="I94" s="344">
        <v>4149.1504009999999</v>
      </c>
      <c r="J94" s="344">
        <v>3459.2426500000001</v>
      </c>
      <c r="K94" s="344">
        <v>2895.9809359999999</v>
      </c>
      <c r="L94" s="344">
        <v>10500.027598000001</v>
      </c>
      <c r="M94" s="344">
        <v>7782.5020670000004</v>
      </c>
      <c r="N94" s="344">
        <v>4506.4921940000004</v>
      </c>
      <c r="O94" s="344">
        <v>4698.9880709999998</v>
      </c>
      <c r="P94" s="344">
        <v>4473.5109811820003</v>
      </c>
      <c r="Q94" s="344">
        <v>5200.2858934094729</v>
      </c>
      <c r="R94" s="344">
        <v>4166.7918212673931</v>
      </c>
      <c r="S94" s="344">
        <v>4092.9224289632721</v>
      </c>
      <c r="T94" s="344">
        <v>4232.2217964600004</v>
      </c>
      <c r="U94" s="344">
        <v>3910.2827456599998</v>
      </c>
      <c r="V94" s="344">
        <v>4212.2244691800006</v>
      </c>
      <c r="W94" s="344">
        <v>4589.1456129440821</v>
      </c>
      <c r="X94" s="344">
        <v>3697.3319181261591</v>
      </c>
      <c r="Y94" s="344">
        <v>3984.5999030800754</v>
      </c>
      <c r="Z94" s="344">
        <v>4643.0538048634126</v>
      </c>
      <c r="AA94" s="344">
        <v>4382.1038872395075</v>
      </c>
      <c r="AB94" s="344">
        <v>3711.8510100081817</v>
      </c>
      <c r="AC94" s="344">
        <v>3331.8324811248699</v>
      </c>
      <c r="AD94" s="344">
        <v>3603.6754941838662</v>
      </c>
      <c r="AE94" s="344">
        <v>3583.2189926583674</v>
      </c>
      <c r="AF94" s="344">
        <v>3737.4119406302298</v>
      </c>
      <c r="AG94" s="344">
        <v>3730.2609485805301</v>
      </c>
      <c r="AH94" s="344">
        <v>3518.4607125588473</v>
      </c>
      <c r="AI94" s="344">
        <v>3662.1890465073275</v>
      </c>
      <c r="AJ94" s="344">
        <v>4159.6624481832441</v>
      </c>
      <c r="AK94" s="344">
        <v>4226.8280941405274</v>
      </c>
      <c r="AL94" s="344">
        <v>4811.6057162656343</v>
      </c>
      <c r="AM94" s="344">
        <v>4586.8829628273043</v>
      </c>
      <c r="AN94" s="344">
        <v>4824.4512656200704</v>
      </c>
      <c r="AO94" s="344">
        <v>5123.517994982406</v>
      </c>
      <c r="AP94" s="344">
        <v>6012.5081928274076</v>
      </c>
      <c r="AQ94" s="344">
        <v>5592.7647186886998</v>
      </c>
      <c r="AR94" s="344">
        <v>5850.1464011038961</v>
      </c>
      <c r="AS94" s="344">
        <v>5862.6488794985835</v>
      </c>
      <c r="AT94" s="344">
        <v>5897.2830310250247</v>
      </c>
      <c r="AU94" s="344">
        <v>6159.8240849373051</v>
      </c>
      <c r="AV94" s="344">
        <v>5966.4688893563016</v>
      </c>
      <c r="AW94" s="344">
        <v>5196.4965430668535</v>
      </c>
      <c r="AX94" s="344">
        <v>5080.9231448486034</v>
      </c>
      <c r="AY94" s="344">
        <v>5123.3943036750161</v>
      </c>
      <c r="AZ94" s="344">
        <v>5523.5912680304646</v>
      </c>
      <c r="BA94" s="344">
        <v>6179.9078466664323</v>
      </c>
      <c r="BB94" s="344">
        <v>5509.0745138614848</v>
      </c>
      <c r="BC94" s="344">
        <v>5572.1451907245782</v>
      </c>
      <c r="BD94" s="344">
        <v>4836.7866308852244</v>
      </c>
      <c r="BE94" s="344">
        <v>5017.516290406862</v>
      </c>
      <c r="BF94" s="344">
        <v>6354.5125754946612</v>
      </c>
      <c r="BG94" s="344">
        <v>7578.1228357839609</v>
      </c>
      <c r="BH94" s="344">
        <v>5487.9895375487995</v>
      </c>
      <c r="BI94" s="344">
        <v>5270.0204181515182</v>
      </c>
      <c r="BJ94" s="344">
        <v>5806.6391064651643</v>
      </c>
      <c r="BK94" s="344">
        <v>6870.3064463449145</v>
      </c>
      <c r="BL94" s="344">
        <v>6185.3481455088031</v>
      </c>
      <c r="BM94" s="344">
        <v>6945.9512019645344</v>
      </c>
      <c r="BN94" s="344">
        <v>8215.7779465791646</v>
      </c>
      <c r="BO94" s="344">
        <v>10048.321677384143</v>
      </c>
      <c r="BP94" s="344">
        <v>11070.564389959594</v>
      </c>
      <c r="BQ94" s="344">
        <v>10031.57453900246</v>
      </c>
      <c r="BR94" s="344">
        <v>11315.443370609761</v>
      </c>
      <c r="BS94" s="344">
        <v>11994.357779609523</v>
      </c>
      <c r="BT94" s="344">
        <v>8951.4365247264559</v>
      </c>
      <c r="BU94" s="344">
        <v>9629.4365457284584</v>
      </c>
      <c r="BV94" s="344">
        <v>9352.3421122265281</v>
      </c>
      <c r="BW94" s="344">
        <v>8778.0024583184058</v>
      </c>
      <c r="BX94" s="344">
        <v>8083.77499265597</v>
      </c>
      <c r="BY94" s="344">
        <v>8086.2462888488544</v>
      </c>
      <c r="BZ94" s="344">
        <v>7567.9915317772766</v>
      </c>
      <c r="CA94" s="344">
        <v>7351.0216249252298</v>
      </c>
      <c r="CB94" s="344">
        <v>7590.1975120978241</v>
      </c>
      <c r="CC94" s="344">
        <v>7717.0574496466179</v>
      </c>
      <c r="CD94" s="344">
        <v>8701.2338581605145</v>
      </c>
      <c r="CE94" s="344">
        <v>8566.4188524089604</v>
      </c>
      <c r="CF94" s="344">
        <v>9324.9223724358544</v>
      </c>
      <c r="CG94" s="344">
        <v>8839.0639400723612</v>
      </c>
      <c r="CH94" s="344">
        <v>10671.695365802525</v>
      </c>
      <c r="CI94" s="344">
        <v>9835.1087004003966</v>
      </c>
      <c r="CJ94" s="344">
        <v>9582.9799035543292</v>
      </c>
      <c r="CK94" s="344">
        <v>9663.673541607277</v>
      </c>
      <c r="CL94" s="344">
        <v>8750.5812495688861</v>
      </c>
      <c r="CM94" s="344">
        <v>9287.2441255666108</v>
      </c>
      <c r="CN94" s="344">
        <v>9691.219742720672</v>
      </c>
      <c r="CO94" s="344">
        <v>9518.9636384016194</v>
      </c>
      <c r="CP94" s="344">
        <v>9515.1139062669863</v>
      </c>
      <c r="CQ94" s="344">
        <v>9619.8068856843074</v>
      </c>
      <c r="CR94" s="344">
        <v>8893.3799603510215</v>
      </c>
      <c r="CS94" s="344">
        <v>9186.0943540788539</v>
      </c>
      <c r="CT94" s="344">
        <v>9124.1250063459847</v>
      </c>
      <c r="CU94" s="344">
        <v>9552.3993568811657</v>
      </c>
      <c r="CV94" s="344">
        <v>9728.3033495555119</v>
      </c>
      <c r="CW94" s="344">
        <v>9852.3130699258236</v>
      </c>
      <c r="CX94" s="344">
        <v>9848.5087587711496</v>
      </c>
      <c r="CY94" s="344">
        <v>8518.3235228421181</v>
      </c>
      <c r="CZ94" s="54">
        <v>7409.2877804693489</v>
      </c>
      <c r="DA94" s="344">
        <v>6283.2681559396324</v>
      </c>
      <c r="DB94" s="344">
        <v>5888.9494062054955</v>
      </c>
      <c r="DC94" s="344">
        <v>5207.3968829115629</v>
      </c>
      <c r="DD94" s="344">
        <v>4192.8497657942016</v>
      </c>
      <c r="DE94" s="344">
        <v>3166.0341016159609</v>
      </c>
      <c r="DF94" s="344">
        <v>2618.2026950185145</v>
      </c>
      <c r="DG94" s="344">
        <v>2191.3150731041142</v>
      </c>
      <c r="DH94" s="344">
        <v>1399.2316529187769</v>
      </c>
      <c r="DI94" s="344">
        <v>811.05368025199891</v>
      </c>
      <c r="DJ94" s="344">
        <v>456.00578103252644</v>
      </c>
      <c r="DK94" s="344">
        <v>189.39625227209135</v>
      </c>
      <c r="DL94" s="344">
        <v>29.290378602574453</v>
      </c>
      <c r="DM94" s="344">
        <v>123.11170493185044</v>
      </c>
      <c r="DN94" s="57">
        <v>125.42704690852385</v>
      </c>
      <c r="DO94" s="57">
        <v>177.11928433440431</v>
      </c>
      <c r="DP94" s="57">
        <v>152.6093864556382</v>
      </c>
      <c r="DQ94" s="57">
        <v>193.23128587126271</v>
      </c>
      <c r="DR94" s="57">
        <v>257.69587146113832</v>
      </c>
      <c r="DS94" s="57">
        <v>125.89945804833971</v>
      </c>
      <c r="DT94" s="57">
        <v>165.57775946695563</v>
      </c>
      <c r="DU94" s="57">
        <v>2.8518241129246493</v>
      </c>
      <c r="DV94" s="57">
        <v>2.6573261232934096</v>
      </c>
      <c r="DW94" s="57">
        <v>4.2504579232254951</v>
      </c>
      <c r="DX94" s="57">
        <v>214.77723566139406</v>
      </c>
      <c r="DY94" s="57">
        <v>128.8067243417845</v>
      </c>
      <c r="DZ94" s="57">
        <v>223.35197557981849</v>
      </c>
      <c r="EA94" s="57">
        <v>2.4383625412932446</v>
      </c>
      <c r="EB94" s="57">
        <v>295.4460981040711</v>
      </c>
      <c r="EC94" s="57">
        <v>266.72171431839729</v>
      </c>
      <c r="ED94" s="57">
        <v>246.69741528255344</v>
      </c>
      <c r="EE94" s="57">
        <v>142.81768444249545</v>
      </c>
      <c r="EF94" s="57">
        <v>69.21760272438172</v>
      </c>
      <c r="EG94" s="57">
        <v>2.152233030664759</v>
      </c>
      <c r="EH94" s="57">
        <v>277.09264284954997</v>
      </c>
      <c r="EI94" s="57">
        <v>193.26332087734937</v>
      </c>
      <c r="EJ94" s="57">
        <v>206.50032823512058</v>
      </c>
      <c r="EK94" s="57">
        <v>146.52661213686517</v>
      </c>
      <c r="EL94" s="354">
        <v>249.27396432349661</v>
      </c>
      <c r="EM94" s="57">
        <v>585.96306715631988</v>
      </c>
      <c r="EN94" s="57">
        <v>427.39650969194804</v>
      </c>
      <c r="EO94" s="57">
        <v>423.46594399483723</v>
      </c>
      <c r="EP94" s="57">
        <v>375.76958862287432</v>
      </c>
      <c r="EQ94" s="57">
        <v>382.6239974963483</v>
      </c>
      <c r="ER94" s="57">
        <v>326.58302278913106</v>
      </c>
      <c r="ES94" s="57">
        <v>253.16304259056872</v>
      </c>
      <c r="ET94" s="57">
        <v>487.66620756521866</v>
      </c>
      <c r="EU94" s="57">
        <v>536.98180766286282</v>
      </c>
      <c r="EV94" s="57">
        <v>459.83060261082284</v>
      </c>
      <c r="EW94" s="57">
        <v>263.86990527132548</v>
      </c>
      <c r="EX94" s="57">
        <v>471.49891137830599</v>
      </c>
      <c r="EY94" s="57">
        <v>403.41325132878433</v>
      </c>
      <c r="EZ94" s="57">
        <v>639.52241894644146</v>
      </c>
      <c r="FA94" s="57">
        <v>662.97453496057483</v>
      </c>
      <c r="FB94" s="57">
        <v>458.15111445036626</v>
      </c>
      <c r="FC94" s="57">
        <v>541.24526057739286</v>
      </c>
      <c r="FD94" s="57">
        <v>491.7933128198917</v>
      </c>
      <c r="FE94" s="57">
        <v>498.79160847327898</v>
      </c>
      <c r="FF94" s="57">
        <v>2.5932475065625051</v>
      </c>
      <c r="FG94" s="57">
        <v>3.4185163163004684</v>
      </c>
      <c r="FH94" s="57">
        <v>2.0718086730862151</v>
      </c>
      <c r="FI94" s="57">
        <v>2.6112786968023203</v>
      </c>
      <c r="FJ94" s="57">
        <v>2.3127727494726567</v>
      </c>
      <c r="FK94" s="57">
        <v>0.44404051858739346</v>
      </c>
      <c r="FL94" s="57">
        <v>2.9117773206105482</v>
      </c>
      <c r="FM94" s="57">
        <v>5.0718551815679191</v>
      </c>
      <c r="FN94" s="57">
        <v>3.0770443178294578</v>
      </c>
      <c r="FO94" s="57">
        <v>4.9521374729227832</v>
      </c>
      <c r="FP94" s="57">
        <v>3.0865838074639997</v>
      </c>
      <c r="FQ94" s="57">
        <v>2.6833221565738601</v>
      </c>
      <c r="FR94" s="57">
        <v>2.5867983670800001</v>
      </c>
      <c r="FS94" s="57">
        <v>5.4874256424075005</v>
      </c>
      <c r="FT94" s="57">
        <v>3.3661362157620398</v>
      </c>
      <c r="FU94" s="57">
        <v>3.8586412430847017</v>
      </c>
      <c r="FV94" s="57">
        <v>3.7163727388737704</v>
      </c>
      <c r="FW94" s="57">
        <v>2.6549573285307915</v>
      </c>
      <c r="FX94" s="57">
        <v>4.4295318655872205</v>
      </c>
      <c r="FY94" s="57">
        <v>-0.70972700473775774</v>
      </c>
      <c r="FZ94" s="57">
        <v>4.2312962890136063</v>
      </c>
      <c r="GA94" s="57">
        <v>5.3786694814443328</v>
      </c>
      <c r="GB94" s="57">
        <v>2.0044757089047356</v>
      </c>
      <c r="GC94" s="57">
        <v>3.8487176399331506</v>
      </c>
      <c r="GD94" s="57">
        <v>1.94829991207</v>
      </c>
      <c r="GE94" s="57">
        <v>2.8072095368893759</v>
      </c>
      <c r="GF94" s="57">
        <v>2.0400437308691006</v>
      </c>
      <c r="GG94" s="57">
        <v>0.4598291389421944</v>
      </c>
      <c r="GH94" s="57">
        <v>1.4733432082932787</v>
      </c>
      <c r="GI94" s="57">
        <v>4.1596951997718756</v>
      </c>
      <c r="GJ94" s="57">
        <v>3.8175445007389555</v>
      </c>
      <c r="GK94" s="57">
        <v>3.8028881953946971</v>
      </c>
      <c r="GL94" s="57">
        <v>2.6153152262331854</v>
      </c>
      <c r="GM94" s="57">
        <v>4.686619426446641</v>
      </c>
      <c r="GN94" s="57">
        <v>1.9949852712182181</v>
      </c>
      <c r="GO94" s="57">
        <v>3.6884257883449325</v>
      </c>
      <c r="GP94" s="57">
        <v>3.6116393146235097</v>
      </c>
      <c r="GQ94" s="57">
        <v>2.6085421092267116</v>
      </c>
      <c r="GR94" s="57">
        <v>2.6192806449643036</v>
      </c>
      <c r="GS94" s="57">
        <v>2.4395344411873565</v>
      </c>
      <c r="GT94" s="57">
        <v>1.6592056811996434</v>
      </c>
      <c r="GU94" s="57">
        <v>2.3947070043998218</v>
      </c>
      <c r="GV94" s="57">
        <v>4.3189784388032644</v>
      </c>
      <c r="GW94" s="57">
        <v>4.7805302669502634</v>
      </c>
      <c r="GX94" s="57">
        <v>3.1689231663365431</v>
      </c>
      <c r="GY94" s="57">
        <v>3.3273516270144694</v>
      </c>
      <c r="GZ94" s="57">
        <v>2.7300053053047657</v>
      </c>
      <c r="HA94" s="57">
        <v>3.811488082096409</v>
      </c>
      <c r="HB94" s="57">
        <v>4.4090918625350293</v>
      </c>
      <c r="HC94" s="57">
        <v>4.3626580479642136</v>
      </c>
      <c r="HD94" s="57">
        <v>2.2259835875448815</v>
      </c>
    </row>
    <row r="95" spans="1:212" ht="12" x14ac:dyDescent="0.25">
      <c r="B95" s="361" t="s">
        <v>15</v>
      </c>
      <c r="C95" s="356"/>
      <c r="D95" s="356"/>
      <c r="E95" s="356"/>
      <c r="F95" s="344">
        <v>1295.4167990000001</v>
      </c>
      <c r="G95" s="344">
        <v>788.82549600000004</v>
      </c>
      <c r="H95" s="344">
        <v>2654.1635339999998</v>
      </c>
      <c r="I95" s="344">
        <v>2038.1397790000001</v>
      </c>
      <c r="J95" s="344">
        <v>1073.6094619999999</v>
      </c>
      <c r="K95" s="344">
        <v>1042.2457360000001</v>
      </c>
      <c r="L95" s="344">
        <v>2102.6029269999999</v>
      </c>
      <c r="M95" s="344">
        <v>2056.610549</v>
      </c>
      <c r="N95" s="344">
        <v>1535.3432780000001</v>
      </c>
      <c r="O95" s="344">
        <v>1722.208564</v>
      </c>
      <c r="P95" s="344">
        <v>1187.468853392</v>
      </c>
      <c r="Q95" s="344">
        <v>878.385910556</v>
      </c>
      <c r="R95" s="344">
        <v>970.822481401</v>
      </c>
      <c r="S95" s="344">
        <v>1303.3882207520001</v>
      </c>
      <c r="T95" s="344">
        <v>1337.0241307599999</v>
      </c>
      <c r="U95" s="344">
        <v>1242.38880341</v>
      </c>
      <c r="V95" s="344">
        <v>1578.8093383599999</v>
      </c>
      <c r="W95" s="344">
        <v>1523.142451549</v>
      </c>
      <c r="X95" s="344">
        <v>1124.8274710840001</v>
      </c>
      <c r="Y95" s="344">
        <v>1121.4764311400002</v>
      </c>
      <c r="Z95" s="344">
        <v>770.78850921399999</v>
      </c>
      <c r="AA95" s="344">
        <v>1054.7232388789998</v>
      </c>
      <c r="AB95" s="344">
        <v>1139.1870043260001</v>
      </c>
      <c r="AC95" s="344">
        <v>799.01999611600002</v>
      </c>
      <c r="AD95" s="344">
        <v>591.87945755200008</v>
      </c>
      <c r="AE95" s="344">
        <v>592.64442417999999</v>
      </c>
      <c r="AF95" s="344">
        <v>616.65486548699994</v>
      </c>
      <c r="AG95" s="344">
        <v>438.22631323566225</v>
      </c>
      <c r="AH95" s="344">
        <v>220.10978814999999</v>
      </c>
      <c r="AI95" s="344">
        <v>313.69600929699999</v>
      </c>
      <c r="AJ95" s="344">
        <v>611.52618289468978</v>
      </c>
      <c r="AK95" s="344">
        <v>464.62707896957659</v>
      </c>
      <c r="AL95" s="344">
        <v>777.32327591550188</v>
      </c>
      <c r="AM95" s="344">
        <v>1037.2496259732879</v>
      </c>
      <c r="AN95" s="344">
        <v>756.13954959475029</v>
      </c>
      <c r="AO95" s="344">
        <v>638.94955769473609</v>
      </c>
      <c r="AP95" s="344">
        <v>459.85645738314003</v>
      </c>
      <c r="AQ95" s="344">
        <v>413.60476008170201</v>
      </c>
      <c r="AR95" s="344">
        <v>640.9828512984999</v>
      </c>
      <c r="AS95" s="344">
        <v>781.55329696135811</v>
      </c>
      <c r="AT95" s="344">
        <v>735.54408658675595</v>
      </c>
      <c r="AU95" s="344">
        <v>1207.950612433764</v>
      </c>
      <c r="AV95" s="344">
        <v>1208.6636919028319</v>
      </c>
      <c r="AW95" s="344">
        <v>1019.0469744625151</v>
      </c>
      <c r="AX95" s="344">
        <v>1145.2114484183521</v>
      </c>
      <c r="AY95" s="344">
        <v>1341.6267520609599</v>
      </c>
      <c r="AZ95" s="344">
        <v>1387.444254093203</v>
      </c>
      <c r="BA95" s="344">
        <v>1386.508617909572</v>
      </c>
      <c r="BB95" s="344">
        <v>1053.7497298168853</v>
      </c>
      <c r="BC95" s="344">
        <v>1221.1090849285847</v>
      </c>
      <c r="BD95" s="344">
        <v>1070.9421483040926</v>
      </c>
      <c r="BE95" s="344">
        <v>827.03371821288908</v>
      </c>
      <c r="BF95" s="344">
        <v>805.75620047570123</v>
      </c>
      <c r="BG95" s="344">
        <v>956.74279200246644</v>
      </c>
      <c r="BH95" s="344">
        <v>1039.225204543523</v>
      </c>
      <c r="BI95" s="344">
        <v>666.79702249072773</v>
      </c>
      <c r="BJ95" s="344">
        <v>1314.3920379639571</v>
      </c>
      <c r="BK95" s="344">
        <v>1433.2429134660445</v>
      </c>
      <c r="BL95" s="344">
        <v>1128.0411010886185</v>
      </c>
      <c r="BM95" s="344">
        <v>1613.0036352734196</v>
      </c>
      <c r="BN95" s="344">
        <v>2083.7231855956197</v>
      </c>
      <c r="BO95" s="344">
        <v>3065.4116872584204</v>
      </c>
      <c r="BP95" s="344">
        <v>4014.1124473217997</v>
      </c>
      <c r="BQ95" s="344">
        <v>3394.9189341288675</v>
      </c>
      <c r="BR95" s="344">
        <v>4092.4786665161714</v>
      </c>
      <c r="BS95" s="344">
        <v>4435.7209696698364</v>
      </c>
      <c r="BT95" s="344">
        <v>3402.1540351902113</v>
      </c>
      <c r="BU95" s="344">
        <v>3812.1990869814072</v>
      </c>
      <c r="BV95" s="344">
        <v>3575.9521132406235</v>
      </c>
      <c r="BW95" s="344">
        <v>3187.9498240466683</v>
      </c>
      <c r="BX95" s="344">
        <v>2874.6779779868111</v>
      </c>
      <c r="BY95" s="344">
        <v>2833.1297110999176</v>
      </c>
      <c r="BZ95" s="344">
        <v>2475.853052967268</v>
      </c>
      <c r="CA95" s="344">
        <v>2642.7943146412904</v>
      </c>
      <c r="CB95" s="344">
        <v>2676.0570443836077</v>
      </c>
      <c r="CC95" s="344">
        <v>3184.1341727536033</v>
      </c>
      <c r="CD95" s="344">
        <v>3956.5116615878542</v>
      </c>
      <c r="CE95" s="344">
        <v>3940.0045673077725</v>
      </c>
      <c r="CF95" s="344">
        <v>4668.1866757936104</v>
      </c>
      <c r="CG95" s="344">
        <v>4307.4783732795158</v>
      </c>
      <c r="CH95" s="344">
        <v>4892.4427980349528</v>
      </c>
      <c r="CI95" s="344">
        <v>4177.9275854384605</v>
      </c>
      <c r="CJ95" s="344">
        <v>3969.9023342608866</v>
      </c>
      <c r="CK95" s="344">
        <v>4121.4519600493595</v>
      </c>
      <c r="CL95" s="344">
        <v>3422.8899579716203</v>
      </c>
      <c r="CM95" s="344">
        <v>3833.4864381506391</v>
      </c>
      <c r="CN95" s="344">
        <v>4744.0971203247591</v>
      </c>
      <c r="CO95" s="344">
        <v>4851.6975152772884</v>
      </c>
      <c r="CP95" s="344">
        <v>4984.7616619750315</v>
      </c>
      <c r="CQ95" s="344">
        <v>4513.8720848925896</v>
      </c>
      <c r="CR95" s="344">
        <v>4338.6261492183103</v>
      </c>
      <c r="CS95" s="344">
        <v>4237.9029736336997</v>
      </c>
      <c r="CT95" s="344">
        <v>4370.0575692141101</v>
      </c>
      <c r="CU95" s="344">
        <v>5337.3373643377709</v>
      </c>
      <c r="CV95" s="344">
        <v>5392.9236339343697</v>
      </c>
      <c r="CW95" s="344">
        <v>5441.2715384191706</v>
      </c>
      <c r="CX95" s="344">
        <v>5450.83554106875</v>
      </c>
      <c r="CY95" s="344">
        <v>4340.0811789125992</v>
      </c>
      <c r="CZ95" s="54">
        <v>3532.5826282450298</v>
      </c>
      <c r="DA95" s="344">
        <v>2728.7600427828797</v>
      </c>
      <c r="DB95" s="344">
        <v>2599.91471136376</v>
      </c>
      <c r="DC95" s="344">
        <v>2249.2744279643402</v>
      </c>
      <c r="DD95" s="344">
        <v>1839.25982144405</v>
      </c>
      <c r="DE95" s="344">
        <v>1462.2544206741502</v>
      </c>
      <c r="DF95" s="344">
        <v>1009.2658007680201</v>
      </c>
      <c r="DG95" s="344">
        <v>787.86499230307209</v>
      </c>
      <c r="DH95" s="344">
        <v>326.23599985262803</v>
      </c>
      <c r="DI95" s="344">
        <v>200.51279046245699</v>
      </c>
      <c r="DJ95" s="344">
        <v>192.93675745290398</v>
      </c>
      <c r="DK95" s="344">
        <v>0</v>
      </c>
      <c r="DL95" s="344">
        <v>-2.0000076293945314E-7</v>
      </c>
      <c r="DM95" s="344">
        <v>-2.1000003814697266E-7</v>
      </c>
      <c r="DN95" s="57">
        <v>-2.1000003814697266E-7</v>
      </c>
      <c r="DO95" s="57">
        <v>2.6999998092651369E-7</v>
      </c>
      <c r="DP95" s="57">
        <v>-4.9000000953674318E-7</v>
      </c>
      <c r="DQ95" s="57">
        <v>0</v>
      </c>
      <c r="DR95" s="57">
        <v>0</v>
      </c>
      <c r="DS95" s="57">
        <v>2.41E-2</v>
      </c>
      <c r="DT95" s="57">
        <v>0.2248</v>
      </c>
      <c r="DU95" s="57">
        <v>0.25219999999999998</v>
      </c>
      <c r="DV95" s="57">
        <v>0.28744999999999998</v>
      </c>
      <c r="DW95" s="57">
        <v>0.28409999999999996</v>
      </c>
      <c r="DX95" s="57">
        <v>0.289885</v>
      </c>
      <c r="DY95" s="57">
        <v>0.29070200000000002</v>
      </c>
      <c r="DZ95" s="57">
        <v>0.29679699999999998</v>
      </c>
      <c r="EA95" s="57">
        <v>0.24446799999999999</v>
      </c>
      <c r="EB95" s="57">
        <v>0.22109999999999999</v>
      </c>
      <c r="EC95" s="57">
        <v>0.21992999999999999</v>
      </c>
      <c r="ED95" s="57">
        <v>0.20588899999999996</v>
      </c>
      <c r="EE95" s="57">
        <v>0.20691499999999999</v>
      </c>
      <c r="EF95" s="57">
        <v>0.21054100000000001</v>
      </c>
      <c r="EG95" s="57">
        <v>0</v>
      </c>
      <c r="EH95" s="57">
        <v>0</v>
      </c>
      <c r="EI95" s="57">
        <v>0</v>
      </c>
      <c r="EJ95" s="57">
        <v>0</v>
      </c>
      <c r="EK95" s="57">
        <v>0</v>
      </c>
      <c r="EL95" s="354">
        <v>0</v>
      </c>
      <c r="EM95" s="57">
        <v>0</v>
      </c>
      <c r="EN95" s="57">
        <v>0</v>
      </c>
      <c r="EO95" s="57">
        <v>0</v>
      </c>
      <c r="EP95" s="57">
        <v>0</v>
      </c>
      <c r="EQ95" s="57">
        <v>0</v>
      </c>
      <c r="ER95" s="57">
        <v>0</v>
      </c>
      <c r="ES95" s="57">
        <v>0</v>
      </c>
      <c r="ET95" s="57">
        <v>0</v>
      </c>
      <c r="EU95" s="57">
        <v>0</v>
      </c>
      <c r="EV95" s="57">
        <v>0</v>
      </c>
      <c r="EW95" s="57">
        <v>0</v>
      </c>
      <c r="EX95" s="57">
        <v>0</v>
      </c>
      <c r="EY95" s="57">
        <v>0</v>
      </c>
      <c r="EZ95" s="57">
        <v>0</v>
      </c>
      <c r="FA95" s="57">
        <v>0</v>
      </c>
      <c r="FB95" s="57">
        <v>0</v>
      </c>
      <c r="FC95" s="57">
        <v>0</v>
      </c>
      <c r="FD95" s="57">
        <v>0</v>
      </c>
      <c r="FE95" s="57">
        <v>0</v>
      </c>
      <c r="FF95" s="57">
        <v>0</v>
      </c>
      <c r="FG95" s="57">
        <v>0</v>
      </c>
      <c r="FH95" s="57">
        <v>0</v>
      </c>
      <c r="FI95" s="57">
        <v>0</v>
      </c>
      <c r="FJ95" s="57">
        <v>0</v>
      </c>
      <c r="FK95" s="57">
        <v>0</v>
      </c>
      <c r="FL95" s="57">
        <v>0</v>
      </c>
      <c r="FM95" s="57">
        <v>0</v>
      </c>
      <c r="FN95" s="57">
        <v>0</v>
      </c>
      <c r="FO95" s="57">
        <v>0</v>
      </c>
      <c r="FP95" s="57">
        <v>0</v>
      </c>
      <c r="FQ95" s="57">
        <v>0</v>
      </c>
      <c r="FR95" s="57">
        <v>0</v>
      </c>
      <c r="FS95" s="57">
        <v>0</v>
      </c>
      <c r="FT95" s="57">
        <v>0</v>
      </c>
      <c r="FU95" s="57">
        <v>0</v>
      </c>
      <c r="FV95" s="57">
        <v>0</v>
      </c>
      <c r="FW95" s="57">
        <v>0</v>
      </c>
      <c r="FX95" s="57">
        <v>0</v>
      </c>
      <c r="FY95" s="57">
        <v>0</v>
      </c>
      <c r="FZ95" s="57">
        <v>0</v>
      </c>
      <c r="GA95" s="57">
        <v>0</v>
      </c>
      <c r="GB95" s="57">
        <v>0</v>
      </c>
      <c r="GC95" s="57">
        <v>0</v>
      </c>
      <c r="GD95" s="57">
        <v>0</v>
      </c>
      <c r="GE95" s="57">
        <v>0</v>
      </c>
      <c r="GF95" s="57">
        <v>0</v>
      </c>
      <c r="GG95" s="57">
        <v>0</v>
      </c>
      <c r="GH95" s="57">
        <v>0</v>
      </c>
      <c r="GI95" s="57">
        <v>0</v>
      </c>
      <c r="GJ95" s="57">
        <v>0</v>
      </c>
      <c r="GK95" s="57">
        <v>0</v>
      </c>
      <c r="GL95" s="57">
        <v>0</v>
      </c>
      <c r="GM95" s="57">
        <v>0</v>
      </c>
      <c r="GN95" s="57">
        <v>0</v>
      </c>
      <c r="GO95" s="57">
        <v>0</v>
      </c>
      <c r="GP95" s="57">
        <v>0</v>
      </c>
      <c r="GQ95" s="57">
        <v>0</v>
      </c>
      <c r="GR95" s="57">
        <v>0</v>
      </c>
      <c r="GS95" s="57">
        <v>0</v>
      </c>
      <c r="GT95" s="57">
        <v>0</v>
      </c>
      <c r="GU95" s="57">
        <v>0</v>
      </c>
      <c r="GV95" s="57">
        <v>0</v>
      </c>
      <c r="GW95" s="57">
        <v>0</v>
      </c>
      <c r="GX95" s="57">
        <v>0</v>
      </c>
      <c r="GY95" s="57">
        <v>0</v>
      </c>
      <c r="GZ95" s="57">
        <v>0</v>
      </c>
      <c r="HA95" s="57">
        <v>0</v>
      </c>
      <c r="HB95" s="57">
        <v>0</v>
      </c>
      <c r="HC95" s="57">
        <v>0</v>
      </c>
      <c r="HD95" s="57">
        <v>0</v>
      </c>
    </row>
    <row r="96" spans="1:212" ht="12" x14ac:dyDescent="0.25">
      <c r="A96" s="356"/>
      <c r="B96" s="361" t="s">
        <v>16</v>
      </c>
      <c r="C96" s="356"/>
      <c r="D96" s="356"/>
      <c r="E96" s="356"/>
      <c r="F96" s="344">
        <v>3724.60412</v>
      </c>
      <c r="G96" s="344">
        <v>1067.0555850000001</v>
      </c>
      <c r="H96" s="344">
        <v>3550.5696499999999</v>
      </c>
      <c r="I96" s="344">
        <v>2111.0106219999998</v>
      </c>
      <c r="J96" s="344">
        <v>2385.6331879999998</v>
      </c>
      <c r="K96" s="344">
        <v>1853.7352000000001</v>
      </c>
      <c r="L96" s="344">
        <v>8397.4246710000007</v>
      </c>
      <c r="M96" s="344">
        <v>5725.8915180000004</v>
      </c>
      <c r="N96" s="344">
        <v>2971.1489160000001</v>
      </c>
      <c r="O96" s="344">
        <v>2976.7795070000002</v>
      </c>
      <c r="P96" s="344">
        <v>3286.04212779</v>
      </c>
      <c r="Q96" s="344">
        <v>4321.8999828534725</v>
      </c>
      <c r="R96" s="344">
        <v>3195.9693398663931</v>
      </c>
      <c r="S96" s="344">
        <v>2789.534208211272</v>
      </c>
      <c r="T96" s="344">
        <v>2895.1976657</v>
      </c>
      <c r="U96" s="344">
        <v>2667.8939422499998</v>
      </c>
      <c r="V96" s="344">
        <v>2633.4151308200003</v>
      </c>
      <c r="W96" s="344">
        <v>3066.0031613950819</v>
      </c>
      <c r="X96" s="344">
        <v>2572.504447042159</v>
      </c>
      <c r="Y96" s="344">
        <v>2863.1234719400754</v>
      </c>
      <c r="Z96" s="344">
        <v>3872.2652956494126</v>
      </c>
      <c r="AA96" s="344">
        <v>3327.3806483605076</v>
      </c>
      <c r="AB96" s="344">
        <v>2572.6640056821811</v>
      </c>
      <c r="AC96" s="344">
        <v>2532.8124850088698</v>
      </c>
      <c r="AD96" s="344">
        <v>3011.7960366318662</v>
      </c>
      <c r="AE96" s="344">
        <v>2990.5745684783674</v>
      </c>
      <c r="AF96" s="344">
        <v>3120.7570751432299</v>
      </c>
      <c r="AG96" s="344">
        <v>3292.0346353448681</v>
      </c>
      <c r="AH96" s="344">
        <v>3298.3509244088473</v>
      </c>
      <c r="AI96" s="344">
        <v>3348.4930372103277</v>
      </c>
      <c r="AJ96" s="344">
        <v>3548.1362652885541</v>
      </c>
      <c r="AK96" s="344">
        <v>3762.201015170951</v>
      </c>
      <c r="AL96" s="344">
        <v>4034.2824403501331</v>
      </c>
      <c r="AM96" s="344">
        <v>3549.6333368540163</v>
      </c>
      <c r="AN96" s="344">
        <v>4068.3117160253205</v>
      </c>
      <c r="AO96" s="344">
        <v>4484.5684372876694</v>
      </c>
      <c r="AP96" s="344">
        <v>5552.6517354442685</v>
      </c>
      <c r="AQ96" s="344">
        <v>5179.1599586069979</v>
      </c>
      <c r="AR96" s="344">
        <v>5209.1635498053956</v>
      </c>
      <c r="AS96" s="344">
        <v>5081.0955825372257</v>
      </c>
      <c r="AT96" s="344">
        <v>5161.7389444382688</v>
      </c>
      <c r="AU96" s="344">
        <v>4951.8734725035411</v>
      </c>
      <c r="AV96" s="344">
        <v>4757.8051974534692</v>
      </c>
      <c r="AW96" s="344">
        <v>4177.4495686043383</v>
      </c>
      <c r="AX96" s="344">
        <v>3935.7116964302513</v>
      </c>
      <c r="AY96" s="344">
        <v>3781.7675516140571</v>
      </c>
      <c r="AZ96" s="344">
        <v>4136.1470139372605</v>
      </c>
      <c r="BA96" s="344">
        <v>4793.3992287568608</v>
      </c>
      <c r="BB96" s="344">
        <v>4455.3247840445993</v>
      </c>
      <c r="BC96" s="344">
        <v>4351.0361057959926</v>
      </c>
      <c r="BD96" s="344">
        <v>3765.8444825811316</v>
      </c>
      <c r="BE96" s="344">
        <v>4190.4825721939733</v>
      </c>
      <c r="BF96" s="344">
        <v>5548.7563750189602</v>
      </c>
      <c r="BG96" s="344">
        <v>6621.3800437814953</v>
      </c>
      <c r="BH96" s="344">
        <v>4448.764333005277</v>
      </c>
      <c r="BI96" s="344">
        <v>4603.2233956607906</v>
      </c>
      <c r="BJ96" s="344">
        <v>4492.2470685012077</v>
      </c>
      <c r="BK96" s="344">
        <v>5437.0635328788703</v>
      </c>
      <c r="BL96" s="344">
        <v>5057.3070444201849</v>
      </c>
      <c r="BM96" s="344">
        <v>5332.9475666911158</v>
      </c>
      <c r="BN96" s="344">
        <v>6132.0547609835439</v>
      </c>
      <c r="BO96" s="344">
        <v>6982.9099901257232</v>
      </c>
      <c r="BP96" s="344">
        <v>7056.4519426377956</v>
      </c>
      <c r="BQ96" s="344">
        <v>6636.655604873592</v>
      </c>
      <c r="BR96" s="344">
        <v>7222.9647040935888</v>
      </c>
      <c r="BS96" s="344">
        <v>7558.6368099396868</v>
      </c>
      <c r="BT96" s="344">
        <v>5549.2824895362455</v>
      </c>
      <c r="BU96" s="344">
        <v>5817.2374587470504</v>
      </c>
      <c r="BV96" s="344">
        <v>5776.3899989859037</v>
      </c>
      <c r="BW96" s="344">
        <v>5590.0526342717385</v>
      </c>
      <c r="BX96" s="344">
        <v>5209.0970146691579</v>
      </c>
      <c r="BY96" s="344">
        <v>5253.1165777489368</v>
      </c>
      <c r="BZ96" s="344">
        <v>5092.1384788100086</v>
      </c>
      <c r="CA96" s="344">
        <v>4708.2273102839399</v>
      </c>
      <c r="CB96" s="344">
        <v>4914.1404677142164</v>
      </c>
      <c r="CC96" s="344">
        <v>4532.9232768930142</v>
      </c>
      <c r="CD96" s="344">
        <v>4744.7221965726612</v>
      </c>
      <c r="CE96" s="344">
        <v>4626.4142851011884</v>
      </c>
      <c r="CF96" s="344">
        <v>4656.7356966422431</v>
      </c>
      <c r="CG96" s="344">
        <v>4531.5855667928454</v>
      </c>
      <c r="CH96" s="344">
        <v>5779.2525677675721</v>
      </c>
      <c r="CI96" s="344">
        <v>5657.1811149619361</v>
      </c>
      <c r="CJ96" s="344">
        <v>5613.0775692934421</v>
      </c>
      <c r="CK96" s="344">
        <v>5542.2215815579175</v>
      </c>
      <c r="CL96" s="344">
        <v>5327.6912915972644</v>
      </c>
      <c r="CM96" s="344">
        <v>5453.7576874159713</v>
      </c>
      <c r="CN96" s="344">
        <v>4947.1226223959129</v>
      </c>
      <c r="CO96" s="344">
        <v>4667.2661231243292</v>
      </c>
      <c r="CP96" s="344">
        <v>4530.3522442919539</v>
      </c>
      <c r="CQ96" s="344">
        <v>5105.9348007917188</v>
      </c>
      <c r="CR96" s="344">
        <v>4554.7538111327103</v>
      </c>
      <c r="CS96" s="344">
        <v>4948.1913804451542</v>
      </c>
      <c r="CT96" s="344">
        <v>4754.0674371318746</v>
      </c>
      <c r="CU96" s="344">
        <v>4215.0619925433966</v>
      </c>
      <c r="CV96" s="344">
        <v>4335.3797156211403</v>
      </c>
      <c r="CW96" s="344">
        <v>4411.0415315066539</v>
      </c>
      <c r="CX96" s="344">
        <v>4397.6732177023987</v>
      </c>
      <c r="CY96" s="344">
        <v>4178.242343929518</v>
      </c>
      <c r="CZ96" s="54">
        <v>3876.7051522243191</v>
      </c>
      <c r="DA96" s="344">
        <v>3554.5081131567526</v>
      </c>
      <c r="DB96" s="344">
        <v>3289.0346948417364</v>
      </c>
      <c r="DC96" s="344">
        <v>2958.1224549472226</v>
      </c>
      <c r="DD96" s="344">
        <v>2353.5899443501521</v>
      </c>
      <c r="DE96" s="344">
        <v>1703.7796809418112</v>
      </c>
      <c r="DF96" s="344">
        <v>1608.9368942504948</v>
      </c>
      <c r="DG96" s="344">
        <v>1403.4500808010418</v>
      </c>
      <c r="DH96" s="344">
        <v>1072.9956530661489</v>
      </c>
      <c r="DI96" s="344">
        <v>610.54088978954201</v>
      </c>
      <c r="DJ96" s="344">
        <v>263.06902357962247</v>
      </c>
      <c r="DK96" s="344">
        <v>189.39625227209135</v>
      </c>
      <c r="DL96" s="344">
        <v>29.290378802575216</v>
      </c>
      <c r="DM96" s="344">
        <v>123.11170514185046</v>
      </c>
      <c r="DN96" s="57">
        <v>125.42704711852389</v>
      </c>
      <c r="DO96" s="57">
        <v>177.11928406440433</v>
      </c>
      <c r="DP96" s="57">
        <v>152.60938694563822</v>
      </c>
      <c r="DQ96" s="57">
        <v>193.23128587126271</v>
      </c>
      <c r="DR96" s="57">
        <v>257.69587146113832</v>
      </c>
      <c r="DS96" s="57">
        <v>125.87535804833971</v>
      </c>
      <c r="DT96" s="57">
        <v>165.35295946695564</v>
      </c>
      <c r="DU96" s="57">
        <v>2.5996241129246496</v>
      </c>
      <c r="DV96" s="57">
        <v>2.3698761232934098</v>
      </c>
      <c r="DW96" s="57">
        <v>3.9663579232254951</v>
      </c>
      <c r="DX96" s="57">
        <v>214.48735066139406</v>
      </c>
      <c r="DY96" s="57">
        <v>128.51602234178449</v>
      </c>
      <c r="DZ96" s="57">
        <v>223.05517857981849</v>
      </c>
      <c r="EA96" s="57">
        <v>2.1938945412932447</v>
      </c>
      <c r="EB96" s="57">
        <v>295.22499810407106</v>
      </c>
      <c r="EC96" s="57">
        <v>266.50178431839731</v>
      </c>
      <c r="ED96" s="57">
        <v>246.49152628255342</v>
      </c>
      <c r="EE96" s="57">
        <v>142.61076944249544</v>
      </c>
      <c r="EF96" s="57">
        <v>69.007061724381714</v>
      </c>
      <c r="EG96" s="57">
        <v>2.152233030664759</v>
      </c>
      <c r="EH96" s="57">
        <v>277.09264284954997</v>
      </c>
      <c r="EI96" s="57">
        <v>193.26332087734937</v>
      </c>
      <c r="EJ96" s="57">
        <v>206.50032823512058</v>
      </c>
      <c r="EK96" s="57">
        <v>146.52661213686517</v>
      </c>
      <c r="EL96" s="354">
        <v>249.27396432349661</v>
      </c>
      <c r="EM96" s="57">
        <v>585.96306715631988</v>
      </c>
      <c r="EN96" s="57">
        <v>427.39650969194804</v>
      </c>
      <c r="EO96" s="57">
        <v>423.46594399483723</v>
      </c>
      <c r="EP96" s="57">
        <v>375.76958862287432</v>
      </c>
      <c r="EQ96" s="57">
        <v>382.6239974963483</v>
      </c>
      <c r="ER96" s="57">
        <v>326.58302278913106</v>
      </c>
      <c r="ES96" s="57">
        <v>253.16304259056872</v>
      </c>
      <c r="ET96" s="57">
        <v>487.66620756521866</v>
      </c>
      <c r="EU96" s="57">
        <v>536.98180766286282</v>
      </c>
      <c r="EV96" s="57">
        <v>459.83060261082284</v>
      </c>
      <c r="EW96" s="57">
        <v>263.86990527132548</v>
      </c>
      <c r="EX96" s="57">
        <v>471.49891137830599</v>
      </c>
      <c r="EY96" s="57">
        <v>403.41325132878433</v>
      </c>
      <c r="EZ96" s="57">
        <v>639.52241894644146</v>
      </c>
      <c r="FA96" s="57">
        <v>662.97453496057483</v>
      </c>
      <c r="FB96" s="57">
        <v>458.15111445036626</v>
      </c>
      <c r="FC96" s="57">
        <v>541.24526057739286</v>
      </c>
      <c r="FD96" s="57">
        <v>491.7933128198917</v>
      </c>
      <c r="FE96" s="57">
        <v>498.79160847327898</v>
      </c>
      <c r="FF96" s="57">
        <v>2.5932475065625051</v>
      </c>
      <c r="FG96" s="57">
        <v>3.4185163163004684</v>
      </c>
      <c r="FH96" s="57">
        <v>2.0718086730862151</v>
      </c>
      <c r="FI96" s="57">
        <v>2.6112786968023203</v>
      </c>
      <c r="FJ96" s="57">
        <v>2.3127727494726567</v>
      </c>
      <c r="FK96" s="57">
        <v>0.44404051858739346</v>
      </c>
      <c r="FL96" s="57">
        <v>2.9117773206105482</v>
      </c>
      <c r="FM96" s="57">
        <v>5.0718551815679191</v>
      </c>
      <c r="FN96" s="57">
        <v>3.0770443178294578</v>
      </c>
      <c r="FO96" s="57">
        <v>4.9521374729227832</v>
      </c>
      <c r="FP96" s="57">
        <v>3.0865838074639997</v>
      </c>
      <c r="FQ96" s="57">
        <v>2.6833221565738601</v>
      </c>
      <c r="FR96" s="57">
        <v>2.5867983670800001</v>
      </c>
      <c r="FS96" s="57">
        <v>5.4874256424075005</v>
      </c>
      <c r="FT96" s="57">
        <v>3.3661362157620398</v>
      </c>
      <c r="FU96" s="57">
        <v>3.8586412430847017</v>
      </c>
      <c r="FV96" s="57">
        <v>3.7163727388737704</v>
      </c>
      <c r="FW96" s="57">
        <v>2.6549573285307915</v>
      </c>
      <c r="FX96" s="57">
        <v>4.4295318655872205</v>
      </c>
      <c r="FY96" s="57">
        <v>-0.70972700473775774</v>
      </c>
      <c r="FZ96" s="57">
        <v>4.2312962890136063</v>
      </c>
      <c r="GA96" s="57">
        <v>5.3786694814443328</v>
      </c>
      <c r="GB96" s="57">
        <v>2.0044757089047356</v>
      </c>
      <c r="GC96" s="57">
        <v>3.8487176399331506</v>
      </c>
      <c r="GD96" s="57">
        <v>1.94829991207</v>
      </c>
      <c r="GE96" s="57">
        <v>2.8072095368893759</v>
      </c>
      <c r="GF96" s="57">
        <v>2.0400437308691006</v>
      </c>
      <c r="GG96" s="57">
        <v>0.4598291389421944</v>
      </c>
      <c r="GH96" s="57">
        <v>1.4733432082932787</v>
      </c>
      <c r="GI96" s="57">
        <v>4.1596951997718756</v>
      </c>
      <c r="GJ96" s="57">
        <v>3.8175445007389555</v>
      </c>
      <c r="GK96" s="57">
        <v>3.8028881953946971</v>
      </c>
      <c r="GL96" s="57">
        <v>2.6153152262331854</v>
      </c>
      <c r="GM96" s="57">
        <v>4.686619426446641</v>
      </c>
      <c r="GN96" s="57">
        <v>1.9949852712182181</v>
      </c>
      <c r="GO96" s="57">
        <v>3.6884257883449325</v>
      </c>
      <c r="GP96" s="57">
        <v>3.6116393146235097</v>
      </c>
      <c r="GQ96" s="57">
        <v>2.6085421092267116</v>
      </c>
      <c r="GR96" s="57">
        <v>2.6192806449643036</v>
      </c>
      <c r="GS96" s="57">
        <v>2.4395344411873565</v>
      </c>
      <c r="GT96" s="57">
        <v>1.6592056811996434</v>
      </c>
      <c r="GU96" s="57">
        <v>2.3947070043998218</v>
      </c>
      <c r="GV96" s="57">
        <v>4.3189784388032644</v>
      </c>
      <c r="GW96" s="57">
        <v>4.7805302669502634</v>
      </c>
      <c r="GX96" s="57">
        <v>3.1689231663365431</v>
      </c>
      <c r="GY96" s="57">
        <v>3.3273516270144694</v>
      </c>
      <c r="GZ96" s="57">
        <v>2.7300053053047657</v>
      </c>
      <c r="HA96" s="57">
        <v>3.811488082096409</v>
      </c>
      <c r="HB96" s="57">
        <v>4.4090918625350293</v>
      </c>
      <c r="HC96" s="57">
        <v>4.3626580479642136</v>
      </c>
      <c r="HD96" s="57">
        <v>2.2259835875448815</v>
      </c>
    </row>
    <row r="97" spans="1:212" ht="12" x14ac:dyDescent="0.25">
      <c r="A97" s="362" t="s">
        <v>81</v>
      </c>
      <c r="B97" s="356" t="s">
        <v>74</v>
      </c>
      <c r="C97" s="356"/>
      <c r="D97" s="356" t="s">
        <v>117</v>
      </c>
      <c r="E97" s="356"/>
      <c r="F97" s="344">
        <v>-95.100815830000002</v>
      </c>
      <c r="G97" s="344">
        <v>-134.56936511000001</v>
      </c>
      <c r="H97" s="344">
        <v>-50</v>
      </c>
      <c r="I97" s="344">
        <v>-255</v>
      </c>
      <c r="J97" s="344">
        <v>-606.95820300000003</v>
      </c>
      <c r="K97" s="344">
        <v>-3.7398690000000001</v>
      </c>
      <c r="L97" s="344">
        <v>-4552.7392689999997</v>
      </c>
      <c r="M97" s="344">
        <v>-379.14197100000001</v>
      </c>
      <c r="N97" s="344">
        <v>-275.80949199999998</v>
      </c>
      <c r="O97" s="344">
        <v>-382.427121</v>
      </c>
      <c r="P97" s="344">
        <v>-128.10022000000001</v>
      </c>
      <c r="Q97" s="344">
        <v>-172.16103000000001</v>
      </c>
      <c r="R97" s="344">
        <v>-246.21759700000001</v>
      </c>
      <c r="S97" s="344">
        <v>-219.57050000000001</v>
      </c>
      <c r="T97" s="344">
        <v>-210.33750000000001</v>
      </c>
      <c r="U97" s="344">
        <v>-254.53346619999999</v>
      </c>
      <c r="V97" s="344">
        <v>-194.34548000000001</v>
      </c>
      <c r="W97" s="344">
        <v>-193.10800915000002</v>
      </c>
      <c r="X97" s="344">
        <v>-338.99948332999998</v>
      </c>
      <c r="Y97" s="344">
        <v>-123.57599999999999</v>
      </c>
      <c r="Z97" s="344">
        <v>-122.35508</v>
      </c>
      <c r="AA97" s="344">
        <v>-249.68173403</v>
      </c>
      <c r="AB97" s="344">
        <v>-181.19963000000001</v>
      </c>
      <c r="AC97" s="344">
        <v>-85.391763890000007</v>
      </c>
      <c r="AD97" s="344">
        <v>-29.4689418</v>
      </c>
      <c r="AE97" s="344">
        <v>-358.91714612999999</v>
      </c>
      <c r="AF97" s="344">
        <v>-136.48632699999999</v>
      </c>
      <c r="AG97" s="344">
        <v>-79.576665000000006</v>
      </c>
      <c r="AH97" s="344">
        <v>-237.90683490999999</v>
      </c>
      <c r="AI97" s="344">
        <v>-128.66219622</v>
      </c>
      <c r="AJ97" s="344">
        <v>-1135.17114541</v>
      </c>
      <c r="AK97" s="344">
        <v>-90.118170908963734</v>
      </c>
      <c r="AL97" s="344">
        <v>-69.792000000000002</v>
      </c>
      <c r="AM97" s="344">
        <v>0</v>
      </c>
      <c r="AN97" s="344">
        <v>-217.87751689714329</v>
      </c>
      <c r="AO97" s="344">
        <v>-148.5124608491098</v>
      </c>
      <c r="AP97" s="344">
        <v>-6.576219</v>
      </c>
      <c r="AQ97" s="344">
        <v>-58.645859999999999</v>
      </c>
      <c r="AR97" s="344">
        <v>-49.850187381910793</v>
      </c>
      <c r="AS97" s="344">
        <v>-46.792338340000001</v>
      </c>
      <c r="AT97" s="344">
        <v>-123.66747391999999</v>
      </c>
      <c r="AU97" s="344">
        <v>-52.185080579532141</v>
      </c>
      <c r="AV97" s="344">
        <v>-259.92823600000003</v>
      </c>
      <c r="AW97" s="344">
        <v>-91.673619293478268</v>
      </c>
      <c r="AX97" s="344">
        <v>-168.17970625000001</v>
      </c>
      <c r="AY97" s="344">
        <v>-47.914961179999999</v>
      </c>
      <c r="AZ97" s="344">
        <v>-281.69687794589697</v>
      </c>
      <c r="BA97" s="344">
        <v>-58.485477459029681</v>
      </c>
      <c r="BB97" s="344">
        <v>-35.981016780000004</v>
      </c>
      <c r="BC97" s="344">
        <v>-17.330180800000001</v>
      </c>
      <c r="BD97" s="344">
        <v>-264.18821678</v>
      </c>
      <c r="BE97" s="344">
        <v>-122.753273751957</v>
      </c>
      <c r="BF97" s="344">
        <v>-3.51932928</v>
      </c>
      <c r="BG97" s="344">
        <v>-53.936729280000002</v>
      </c>
      <c r="BH97" s="344">
        <v>-69.217359999999999</v>
      </c>
      <c r="BI97" s="344">
        <v>-172.16291228</v>
      </c>
      <c r="BJ97" s="344">
        <v>-245.47367835722699</v>
      </c>
      <c r="BK97" s="344">
        <v>-338.14664569000001</v>
      </c>
      <c r="BL97" s="344">
        <v>-681.88907601999995</v>
      </c>
      <c r="BM97" s="344">
        <v>-565.99196865258398</v>
      </c>
      <c r="BN97" s="344">
        <v>-181.32741250264408</v>
      </c>
      <c r="BO97" s="344">
        <v>-414.10389064988607</v>
      </c>
      <c r="BP97" s="344">
        <v>-511.10159800985844</v>
      </c>
      <c r="BQ97" s="344">
        <v>-396.96436346840062</v>
      </c>
      <c r="BR97" s="344">
        <v>-468.31042154670001</v>
      </c>
      <c r="BS97" s="344">
        <v>-1266.712506092</v>
      </c>
      <c r="BT97" s="344">
        <v>-511.08465943959305</v>
      </c>
      <c r="BU97" s="344">
        <v>-1487.0146942901079</v>
      </c>
      <c r="BV97" s="344">
        <v>-554.70781342858004</v>
      </c>
      <c r="BW97" s="344">
        <v>-720.40689530733493</v>
      </c>
      <c r="BX97" s="344">
        <v>-1025.1132651192402</v>
      </c>
      <c r="BY97" s="344">
        <v>-1105.4256447381201</v>
      </c>
      <c r="BZ97" s="344">
        <v>-236.22700613600497</v>
      </c>
      <c r="CA97" s="344">
        <v>-1396.0884373085698</v>
      </c>
      <c r="CB97" s="344">
        <v>-608.56045001839198</v>
      </c>
      <c r="CC97" s="344">
        <v>-285.16569395760598</v>
      </c>
      <c r="CD97" s="344">
        <v>-1326.7905728786502</v>
      </c>
      <c r="CE97" s="344">
        <v>-191.02391817644798</v>
      </c>
      <c r="CF97" s="344">
        <v>-409.25205851303008</v>
      </c>
      <c r="CG97" s="344">
        <v>-449.44956560399999</v>
      </c>
      <c r="CH97" s="344">
        <v>-596.51731833871202</v>
      </c>
      <c r="CI97" s="344">
        <v>-944.66959494743992</v>
      </c>
      <c r="CJ97" s="344">
        <v>-227.39927329500003</v>
      </c>
      <c r="CK97" s="344">
        <v>-497.80868282256802</v>
      </c>
      <c r="CL97" s="344">
        <v>-153.204378862384</v>
      </c>
      <c r="CM97" s="344">
        <v>-1157.6953941064398</v>
      </c>
      <c r="CN97" s="344">
        <v>-802.86350727499996</v>
      </c>
      <c r="CO97" s="344">
        <v>-529.556902710136</v>
      </c>
      <c r="CP97" s="344">
        <v>-37.900581090624001</v>
      </c>
      <c r="CQ97" s="344">
        <v>-69.149595438950001</v>
      </c>
      <c r="CR97" s="344">
        <v>-71.025466199999997</v>
      </c>
      <c r="CS97" s="344">
        <v>-191.16213500000001</v>
      </c>
      <c r="CT97" s="344">
        <v>-104.535805</v>
      </c>
      <c r="CU97" s="344">
        <v>-711.96458640999992</v>
      </c>
      <c r="CV97" s="344">
        <v>-448.06302629999999</v>
      </c>
      <c r="CW97" s="344">
        <v>-352.82172651999997</v>
      </c>
      <c r="CX97" s="344">
        <v>-62.14588201267</v>
      </c>
      <c r="CY97" s="344">
        <v>-733.81970636670007</v>
      </c>
      <c r="CZ97" s="54">
        <v>-421.36316198577902</v>
      </c>
      <c r="DA97" s="344">
        <v>-901.326107728426</v>
      </c>
      <c r="DB97" s="344">
        <v>-1115.3296890167201</v>
      </c>
      <c r="DC97" s="344">
        <v>-353.48884237437301</v>
      </c>
      <c r="DD97" s="344">
        <v>-2268.5657061163997</v>
      </c>
      <c r="DE97" s="344">
        <v>-1770.1929278899804</v>
      </c>
      <c r="DF97" s="344">
        <v>-26.147549999999999</v>
      </c>
      <c r="DG97" s="344">
        <v>-133.89340000000001</v>
      </c>
      <c r="DH97" s="344">
        <v>-900.00000001000001</v>
      </c>
      <c r="DI97" s="344">
        <v>-318.199151446972</v>
      </c>
      <c r="DJ97" s="344">
        <v>-438.22335622593198</v>
      </c>
      <c r="DK97" s="344">
        <v>-67.121195722499991</v>
      </c>
      <c r="DL97" s="344">
        <v>-635.71594600000003</v>
      </c>
      <c r="DM97" s="344">
        <v>-424.88049572582901</v>
      </c>
      <c r="DN97" s="57">
        <v>-423.54938741124403</v>
      </c>
      <c r="DO97" s="57">
        <v>-1118.6431830550398</v>
      </c>
      <c r="DP97" s="57">
        <v>-1456.6449569718202</v>
      </c>
      <c r="DQ97" s="57">
        <v>-897.58519057161311</v>
      </c>
      <c r="DR97" s="57">
        <v>-522.50969424290997</v>
      </c>
      <c r="DS97" s="57">
        <v>-1147.0352201795199</v>
      </c>
      <c r="DT97" s="57">
        <v>-406.67568461604299</v>
      </c>
      <c r="DU97" s="57">
        <v>-2208.8759652129297</v>
      </c>
      <c r="DV97" s="57">
        <v>-508.54033828414202</v>
      </c>
      <c r="DW97" s="57">
        <v>-163.63062500000001</v>
      </c>
      <c r="DX97" s="57">
        <v>-664.63953003853999</v>
      </c>
      <c r="DY97" s="57">
        <v>-914.35390500791993</v>
      </c>
      <c r="DZ97" s="57">
        <v>-1326.4250979429501</v>
      </c>
      <c r="EA97" s="57">
        <v>-1171.1661905063299</v>
      </c>
      <c r="EB97" s="57">
        <v>-1327.0424522650499</v>
      </c>
      <c r="EC97" s="57">
        <v>-1127.74106413395</v>
      </c>
      <c r="ED97" s="57">
        <v>-1013.4732496766601</v>
      </c>
      <c r="EE97" s="57">
        <v>-266.68850852078407</v>
      </c>
      <c r="EF97" s="57">
        <v>-766.00482354006613</v>
      </c>
      <c r="EG97" s="57">
        <v>-592.55824018372005</v>
      </c>
      <c r="EH97" s="57">
        <v>-1110.24530817198</v>
      </c>
      <c r="EI97" s="57">
        <v>-325.44336272037998</v>
      </c>
      <c r="EJ97" s="57">
        <v>-712.05162751900605</v>
      </c>
      <c r="EK97" s="57">
        <v>-1021.95768563007</v>
      </c>
      <c r="EL97" s="354">
        <v>-2003.77832409346</v>
      </c>
      <c r="EM97" s="57">
        <v>-654.59614835313403</v>
      </c>
      <c r="EN97" s="57">
        <v>-1258.1028841329</v>
      </c>
      <c r="EO97" s="57">
        <v>-2256.2839124665802</v>
      </c>
      <c r="EP97" s="57">
        <v>-555.33081233002997</v>
      </c>
      <c r="EQ97" s="57">
        <v>-643.04100451925103</v>
      </c>
      <c r="ER97" s="57">
        <v>-185.42168676687501</v>
      </c>
      <c r="ES97" s="57">
        <v>0</v>
      </c>
      <c r="ET97" s="57">
        <v>-2508.4329576305499</v>
      </c>
      <c r="EU97" s="57">
        <v>-1708.2496484824501</v>
      </c>
      <c r="EV97" s="57">
        <v>-559.94180378351109</v>
      </c>
      <c r="EW97" s="57">
        <v>-1041.58392567173</v>
      </c>
      <c r="EX97" s="57">
        <v>-505.19132865390003</v>
      </c>
      <c r="EY97" s="57">
        <v>0</v>
      </c>
      <c r="EZ97" s="57">
        <v>-549.52616717248998</v>
      </c>
      <c r="FA97" s="57">
        <v>-2330.27777990303</v>
      </c>
      <c r="FB97" s="57">
        <v>-100.33872317336802</v>
      </c>
      <c r="FC97" s="57">
        <v>-1039.3655032946601</v>
      </c>
      <c r="FD97" s="57">
        <v>-570.95344668872394</v>
      </c>
      <c r="FE97" s="57">
        <v>-203.90545801269002</v>
      </c>
      <c r="FF97" s="57">
        <v>-582.45445790805604</v>
      </c>
      <c r="FG97" s="57">
        <v>-73.906008452544</v>
      </c>
      <c r="FH97" s="57">
        <v>0</v>
      </c>
      <c r="FI97" s="57">
        <v>-449.98282220876303</v>
      </c>
      <c r="FJ97" s="57">
        <v>-300.04619159191503</v>
      </c>
      <c r="FK97" s="57">
        <v>-298.80037753581502</v>
      </c>
      <c r="FL97" s="57">
        <v>-696.52249631575592</v>
      </c>
      <c r="FM97" s="57">
        <v>-1016.6083960989602</v>
      </c>
      <c r="FN97" s="57">
        <v>0</v>
      </c>
      <c r="FO97" s="57">
        <v>-647.74759360276789</v>
      </c>
      <c r="FP97" s="57">
        <v>-303.38340425342295</v>
      </c>
      <c r="FQ97" s="57">
        <v>-273.56029945400002</v>
      </c>
      <c r="FR97" s="57">
        <v>-200.16832761594301</v>
      </c>
      <c r="FS97" s="57">
        <v>-1124.9777518364999</v>
      </c>
      <c r="FT97" s="57">
        <v>-860.00849402835888</v>
      </c>
      <c r="FU97" s="57">
        <v>-510.759236036966</v>
      </c>
      <c r="FV97" s="57">
        <v>-100.15466223756</v>
      </c>
      <c r="FW97" s="57">
        <v>-200.27638762360201</v>
      </c>
      <c r="FX97" s="57">
        <v>-205.31134015437303</v>
      </c>
      <c r="FY97" s="57">
        <v>-407.67416640022805</v>
      </c>
      <c r="FZ97" s="57">
        <v>0</v>
      </c>
      <c r="GA97" s="57">
        <v>-1199.6878787241599</v>
      </c>
      <c r="GB97" s="57">
        <v>-984.46097238057018</v>
      </c>
      <c r="GC97" s="57">
        <v>-953.04967744107307</v>
      </c>
      <c r="GD97" s="57">
        <v>-1635.8696670445199</v>
      </c>
      <c r="GE97" s="57">
        <v>-886.93645503215305</v>
      </c>
      <c r="GF97" s="57">
        <v>-62.264204749999998</v>
      </c>
      <c r="GG97" s="57">
        <v>-79.876702659805005</v>
      </c>
      <c r="GH97" s="57">
        <v>-300.24528026013701</v>
      </c>
      <c r="GI97" s="57">
        <v>0</v>
      </c>
      <c r="GJ97" s="57">
        <v>-711.71466181883</v>
      </c>
      <c r="GK97" s="57">
        <v>-32.033566429366751</v>
      </c>
      <c r="GL97" s="57">
        <v>-1046.2808905168831</v>
      </c>
      <c r="GM97" s="57">
        <v>-1267.2527813652989</v>
      </c>
      <c r="GN97" s="57">
        <v>-1141.1996336121119</v>
      </c>
      <c r="GO97" s="57">
        <v>-722.35920538641403</v>
      </c>
      <c r="GP97" s="57">
        <v>-566.28490821113201</v>
      </c>
      <c r="GQ97" s="57">
        <v>-798.76687262773896</v>
      </c>
      <c r="GR97" s="57">
        <v>-1133.520358211626</v>
      </c>
      <c r="GS97" s="57">
        <v>0</v>
      </c>
      <c r="GT97" s="57">
        <v>-327.28680843380999</v>
      </c>
      <c r="GU97" s="57">
        <v>0</v>
      </c>
      <c r="GV97" s="57">
        <v>-2.5412803888320924E-7</v>
      </c>
      <c r="GW97" s="57">
        <v>8.3117799931642367E-7</v>
      </c>
      <c r="GX97" s="57">
        <v>-1.5113300833036192E-7</v>
      </c>
      <c r="GY97" s="57">
        <v>0</v>
      </c>
      <c r="GZ97" s="57">
        <v>0</v>
      </c>
      <c r="HA97" s="57">
        <v>0</v>
      </c>
      <c r="HB97" s="57">
        <v>0</v>
      </c>
      <c r="HC97" s="57">
        <v>0</v>
      </c>
      <c r="HD97" s="57">
        <v>0</v>
      </c>
    </row>
    <row r="98" spans="1:212" ht="12" x14ac:dyDescent="0.25">
      <c r="B98" s="356"/>
      <c r="D98" s="356"/>
      <c r="E98" s="356"/>
      <c r="F98" s="344"/>
      <c r="G98" s="344"/>
      <c r="H98" s="344"/>
      <c r="I98" s="344"/>
      <c r="J98" s="344"/>
      <c r="K98" s="344"/>
      <c r="L98" s="344"/>
      <c r="M98" s="344"/>
      <c r="N98" s="344"/>
      <c r="O98" s="344"/>
      <c r="P98" s="344"/>
      <c r="Q98" s="344"/>
      <c r="R98" s="344"/>
      <c r="S98" s="344"/>
      <c r="T98" s="344"/>
      <c r="U98" s="344"/>
      <c r="V98" s="344"/>
      <c r="W98" s="344"/>
      <c r="X98" s="344"/>
      <c r="Y98" s="344"/>
      <c r="Z98" s="344"/>
      <c r="AA98" s="344"/>
      <c r="AB98" s="344"/>
      <c r="AC98" s="344"/>
      <c r="AD98" s="344"/>
      <c r="AE98" s="344"/>
      <c r="AF98" s="344"/>
      <c r="AG98" s="344"/>
      <c r="AH98" s="344"/>
      <c r="AI98" s="344"/>
      <c r="AJ98" s="344"/>
      <c r="AK98" s="344"/>
      <c r="AL98" s="344"/>
      <c r="AM98" s="344"/>
      <c r="AN98" s="344"/>
      <c r="AO98" s="344"/>
      <c r="AP98" s="344"/>
      <c r="AQ98" s="344"/>
      <c r="AR98" s="344"/>
      <c r="AS98" s="344"/>
      <c r="AT98" s="344"/>
      <c r="AU98" s="344"/>
      <c r="AV98" s="344"/>
      <c r="AW98" s="344"/>
      <c r="AX98" s="344"/>
      <c r="AY98" s="344"/>
      <c r="AZ98" s="344"/>
      <c r="BA98" s="344"/>
      <c r="BB98" s="344"/>
      <c r="BC98" s="344"/>
      <c r="BD98" s="344"/>
      <c r="BE98" s="344"/>
      <c r="BF98" s="344"/>
      <c r="BG98" s="344"/>
      <c r="BH98" s="344"/>
      <c r="BI98" s="344"/>
      <c r="BJ98" s="344"/>
      <c r="BK98" s="344"/>
      <c r="BL98" s="344"/>
      <c r="BM98" s="344"/>
      <c r="BN98" s="344"/>
      <c r="BO98" s="344"/>
      <c r="BP98" s="344"/>
      <c r="BQ98" s="344"/>
      <c r="BR98" s="344"/>
      <c r="BS98" s="344"/>
      <c r="BT98" s="344"/>
      <c r="BU98" s="344"/>
      <c r="BV98" s="344"/>
      <c r="BW98" s="344"/>
      <c r="BX98" s="344"/>
      <c r="BY98" s="344"/>
      <c r="BZ98" s="344"/>
      <c r="CA98" s="344"/>
      <c r="CB98" s="344"/>
      <c r="CC98" s="344"/>
      <c r="CD98" s="344"/>
      <c r="CE98" s="344"/>
      <c r="CF98" s="344"/>
      <c r="CG98" s="344"/>
      <c r="CH98" s="344"/>
      <c r="CI98" s="344"/>
      <c r="CJ98" s="344"/>
      <c r="CK98" s="344"/>
      <c r="CL98" s="344"/>
      <c r="CM98" s="344"/>
      <c r="CN98" s="344"/>
      <c r="CO98" s="344"/>
      <c r="CP98" s="344"/>
      <c r="CQ98" s="344"/>
      <c r="CR98" s="344"/>
      <c r="CS98" s="344"/>
      <c r="CT98" s="344"/>
      <c r="CU98" s="344"/>
      <c r="CV98" s="344"/>
      <c r="CW98" s="344"/>
      <c r="CX98" s="344"/>
      <c r="CY98" s="344"/>
      <c r="DA98" s="344"/>
      <c r="DB98" s="344"/>
      <c r="DC98" s="344"/>
      <c r="DD98" s="344"/>
      <c r="DE98" s="344"/>
      <c r="DF98" s="344"/>
      <c r="DG98" s="344"/>
      <c r="DH98" s="344"/>
      <c r="DI98" s="344"/>
      <c r="DJ98" s="344"/>
      <c r="DK98" s="344"/>
      <c r="DL98" s="344"/>
      <c r="EE98" s="57"/>
      <c r="EF98" s="57"/>
      <c r="EG98" s="57"/>
      <c r="EH98" s="57"/>
      <c r="EI98" s="57"/>
      <c r="EJ98" s="57"/>
      <c r="EK98" s="57"/>
      <c r="EL98" s="354"/>
      <c r="EM98" s="57"/>
      <c r="EN98" s="57"/>
      <c r="EO98" s="57"/>
      <c r="EP98" s="57"/>
      <c r="EQ98" s="57"/>
      <c r="ER98" s="57"/>
      <c r="ES98" s="57"/>
      <c r="ET98" s="57"/>
      <c r="EU98" s="57"/>
      <c r="EV98" s="57"/>
      <c r="EW98" s="57"/>
      <c r="EX98" s="57"/>
      <c r="EY98" s="57"/>
      <c r="EZ98" s="57"/>
      <c r="FA98" s="57"/>
      <c r="FB98" s="57"/>
      <c r="FC98" s="57"/>
      <c r="FD98" s="57"/>
      <c r="FE98" s="57"/>
      <c r="FF98" s="57"/>
      <c r="FG98" s="57"/>
      <c r="FH98" s="57"/>
      <c r="FI98" s="57"/>
      <c r="FJ98" s="57"/>
      <c r="FK98" s="57"/>
      <c r="FL98" s="57"/>
      <c r="FM98" s="57"/>
      <c r="FN98" s="57"/>
      <c r="FO98" s="57"/>
      <c r="FP98" s="57"/>
      <c r="FQ98" s="57"/>
      <c r="FR98" s="57"/>
      <c r="FS98" s="57"/>
      <c r="FT98" s="57"/>
      <c r="FU98" s="57"/>
      <c r="FV98" s="57"/>
      <c r="FW98" s="57"/>
      <c r="FX98" s="57"/>
      <c r="FY98" s="57"/>
      <c r="FZ98" s="57"/>
      <c r="GA98" s="57"/>
      <c r="GB98" s="57"/>
      <c r="GC98" s="57"/>
      <c r="GD98" s="57"/>
      <c r="GE98" s="57"/>
      <c r="GF98" s="57"/>
      <c r="GG98" s="57"/>
      <c r="GH98" s="57"/>
      <c r="GI98" s="57"/>
      <c r="GJ98" s="57"/>
      <c r="GK98" s="57"/>
      <c r="GL98" s="57"/>
      <c r="GM98" s="57"/>
      <c r="GN98" s="57"/>
      <c r="GO98" s="57"/>
      <c r="GP98" s="57"/>
      <c r="GQ98" s="57"/>
      <c r="GR98" s="57"/>
      <c r="GS98" s="57"/>
      <c r="GT98" s="57"/>
      <c r="GU98" s="57"/>
      <c r="GV98" s="57"/>
      <c r="GW98" s="57"/>
      <c r="GX98" s="57"/>
      <c r="GY98" s="57"/>
      <c r="GZ98" s="57"/>
      <c r="HA98" s="57"/>
      <c r="HB98" s="57"/>
      <c r="HC98" s="57"/>
      <c r="HD98" s="57"/>
    </row>
    <row r="99" spans="1:212" ht="12" hidden="1" x14ac:dyDescent="0.25">
      <c r="B99" s="356"/>
      <c r="D99" s="356"/>
      <c r="E99" s="356"/>
      <c r="F99" s="344"/>
      <c r="G99" s="344"/>
      <c r="H99" s="344"/>
      <c r="I99" s="344"/>
      <c r="J99" s="344"/>
      <c r="K99" s="344"/>
      <c r="L99" s="344"/>
      <c r="M99" s="344"/>
      <c r="N99" s="344"/>
      <c r="O99" s="344"/>
      <c r="P99" s="344"/>
      <c r="Q99" s="344"/>
      <c r="R99" s="344"/>
      <c r="S99" s="344"/>
      <c r="T99" s="344"/>
      <c r="U99" s="344"/>
      <c r="V99" s="344"/>
      <c r="W99" s="344"/>
      <c r="X99" s="344"/>
      <c r="Y99" s="344"/>
      <c r="Z99" s="344"/>
      <c r="AA99" s="344"/>
      <c r="AB99" s="344"/>
      <c r="AC99" s="344"/>
      <c r="AD99" s="344"/>
      <c r="AE99" s="344"/>
      <c r="AF99" s="344"/>
      <c r="AG99" s="344"/>
      <c r="AH99" s="344"/>
      <c r="AI99" s="344"/>
      <c r="AJ99" s="344"/>
      <c r="AK99" s="344"/>
      <c r="AL99" s="344"/>
      <c r="AM99" s="344"/>
      <c r="AN99" s="344"/>
      <c r="AO99" s="344"/>
      <c r="AP99" s="344"/>
      <c r="AQ99" s="344"/>
      <c r="AR99" s="344"/>
      <c r="AS99" s="344"/>
      <c r="AT99" s="344"/>
      <c r="AU99" s="344"/>
      <c r="AV99" s="344"/>
      <c r="AW99" s="344"/>
      <c r="AX99" s="344"/>
      <c r="AY99" s="344"/>
      <c r="AZ99" s="344"/>
      <c r="BA99" s="344"/>
      <c r="BB99" s="344"/>
      <c r="BC99" s="344"/>
      <c r="BD99" s="344"/>
      <c r="BE99" s="344"/>
      <c r="BF99" s="344"/>
      <c r="BG99" s="344"/>
      <c r="BH99" s="344"/>
      <c r="BI99" s="344"/>
      <c r="BJ99" s="344"/>
      <c r="BK99" s="344"/>
      <c r="BL99" s="344"/>
      <c r="BM99" s="344"/>
      <c r="BN99" s="344"/>
      <c r="BO99" s="344"/>
      <c r="BP99" s="344"/>
      <c r="BQ99" s="344"/>
      <c r="BR99" s="344"/>
      <c r="BS99" s="344"/>
      <c r="BT99" s="344"/>
      <c r="BU99" s="344"/>
      <c r="BV99" s="344"/>
      <c r="BW99" s="344"/>
      <c r="BX99" s="344"/>
      <c r="BY99" s="344"/>
      <c r="BZ99" s="344"/>
      <c r="CA99" s="344"/>
      <c r="CB99" s="344"/>
      <c r="CC99" s="344"/>
      <c r="CD99" s="344"/>
      <c r="CE99" s="344"/>
      <c r="CF99" s="344"/>
      <c r="CG99" s="344"/>
      <c r="CH99" s="344"/>
      <c r="CI99" s="344"/>
      <c r="CJ99" s="344"/>
      <c r="CK99" s="344"/>
      <c r="CL99" s="344"/>
      <c r="CM99" s="344"/>
      <c r="CN99" s="344"/>
      <c r="CO99" s="344"/>
      <c r="CP99" s="344"/>
      <c r="CQ99" s="344"/>
      <c r="CR99" s="344"/>
      <c r="CS99" s="344"/>
      <c r="CT99" s="344"/>
      <c r="CU99" s="344"/>
      <c r="CV99" s="344"/>
      <c r="CW99" s="344"/>
      <c r="CX99" s="344"/>
      <c r="CY99" s="344"/>
      <c r="DA99" s="344"/>
      <c r="DB99" s="344"/>
      <c r="DC99" s="344"/>
      <c r="DD99" s="344"/>
      <c r="DE99" s="344"/>
      <c r="DF99" s="344"/>
      <c r="DG99" s="344"/>
      <c r="DH99" s="344"/>
      <c r="DI99" s="344"/>
      <c r="DJ99" s="344"/>
      <c r="DK99" s="344"/>
      <c r="DL99" s="344"/>
      <c r="EE99" s="57"/>
      <c r="EF99" s="57"/>
      <c r="EG99" s="57"/>
      <c r="EH99" s="57"/>
      <c r="EI99" s="57"/>
      <c r="EJ99" s="57"/>
      <c r="EK99" s="57"/>
      <c r="EL99" s="354"/>
      <c r="EM99" s="57"/>
      <c r="EN99" s="57"/>
      <c r="EO99" s="57"/>
      <c r="EP99" s="57"/>
      <c r="EQ99" s="57"/>
      <c r="ER99" s="57"/>
      <c r="ES99" s="57"/>
      <c r="ET99" s="57"/>
      <c r="EU99" s="57"/>
      <c r="EV99" s="57"/>
      <c r="EW99" s="57"/>
      <c r="EX99" s="57"/>
      <c r="EY99" s="57"/>
      <c r="EZ99" s="57"/>
      <c r="FA99" s="57"/>
      <c r="FB99" s="57"/>
      <c r="FC99" s="57"/>
      <c r="FD99" s="57"/>
      <c r="FE99" s="57"/>
      <c r="FF99" s="57"/>
      <c r="FG99" s="57"/>
      <c r="FH99" s="57"/>
      <c r="FI99" s="57"/>
      <c r="FJ99" s="57"/>
      <c r="FK99" s="57"/>
      <c r="FL99" s="57"/>
      <c r="FM99" s="57"/>
      <c r="FN99" s="57"/>
      <c r="FO99" s="57"/>
      <c r="FP99" s="57"/>
      <c r="FQ99" s="57"/>
      <c r="FR99" s="57"/>
      <c r="FS99" s="57"/>
      <c r="FT99" s="57"/>
      <c r="FU99" s="57"/>
      <c r="FV99" s="57"/>
      <c r="FW99" s="57"/>
      <c r="FX99" s="57"/>
      <c r="FY99" s="57"/>
      <c r="FZ99" s="57"/>
      <c r="GA99" s="57"/>
      <c r="GB99" s="57"/>
      <c r="GC99" s="57"/>
      <c r="GD99" s="57"/>
      <c r="GE99" s="57"/>
      <c r="GF99" s="57"/>
      <c r="GG99" s="57"/>
      <c r="GH99" s="57"/>
      <c r="GI99" s="57"/>
      <c r="GJ99" s="57"/>
      <c r="GK99" s="57"/>
      <c r="GL99" s="57"/>
      <c r="GM99" s="57"/>
      <c r="GN99" s="57"/>
      <c r="GO99" s="57"/>
      <c r="GP99" s="57"/>
      <c r="GQ99" s="57"/>
      <c r="GR99" s="57"/>
      <c r="GS99" s="57"/>
      <c r="GT99" s="57"/>
      <c r="GU99" s="57"/>
      <c r="GV99" s="57"/>
      <c r="GW99" s="57"/>
      <c r="GX99" s="57"/>
      <c r="GY99" s="57"/>
      <c r="GZ99" s="57"/>
      <c r="HA99" s="57"/>
      <c r="HB99" s="57"/>
      <c r="HC99" s="57"/>
      <c r="HD99" s="57"/>
    </row>
    <row r="100" spans="1:212" ht="13.2" hidden="1" x14ac:dyDescent="0.25">
      <c r="A100" s="365"/>
      <c r="B100" s="352"/>
      <c r="C100" s="356"/>
      <c r="D100" s="356"/>
      <c r="E100" s="356"/>
      <c r="F100" s="344"/>
      <c r="G100" s="344"/>
      <c r="H100" s="344"/>
      <c r="I100" s="344"/>
      <c r="J100" s="344"/>
      <c r="K100" s="344"/>
      <c r="L100" s="344"/>
      <c r="M100" s="344"/>
      <c r="N100" s="344"/>
      <c r="O100" s="344"/>
      <c r="P100" s="344"/>
      <c r="Q100" s="344"/>
      <c r="R100" s="344"/>
      <c r="S100" s="344"/>
      <c r="T100" s="344"/>
      <c r="U100" s="344"/>
      <c r="V100" s="344"/>
      <c r="W100" s="344"/>
      <c r="X100" s="344"/>
      <c r="Y100" s="344"/>
      <c r="Z100" s="344"/>
      <c r="AA100" s="344"/>
      <c r="AB100" s="344"/>
      <c r="AC100" s="344"/>
      <c r="AD100" s="344"/>
      <c r="AE100" s="344"/>
      <c r="AF100" s="344"/>
      <c r="AG100" s="344"/>
      <c r="AH100" s="344"/>
      <c r="AI100" s="344"/>
      <c r="AJ100" s="344"/>
      <c r="AK100" s="344"/>
      <c r="AL100" s="344"/>
      <c r="AM100" s="344"/>
      <c r="AN100" s="344"/>
      <c r="AO100" s="344"/>
      <c r="AP100" s="344"/>
      <c r="AQ100" s="344"/>
      <c r="AR100" s="344"/>
      <c r="AS100" s="344"/>
      <c r="AT100" s="344"/>
      <c r="AU100" s="344"/>
      <c r="AV100" s="344"/>
      <c r="AW100" s="344"/>
      <c r="AX100" s="344"/>
      <c r="AY100" s="344"/>
      <c r="AZ100" s="344"/>
      <c r="BA100" s="344"/>
      <c r="BB100" s="344"/>
      <c r="BC100" s="344"/>
      <c r="BD100" s="344"/>
      <c r="BE100" s="344"/>
      <c r="BF100" s="344"/>
      <c r="BG100" s="344"/>
      <c r="BH100" s="344"/>
      <c r="BI100" s="344"/>
      <c r="BJ100" s="344"/>
      <c r="BK100" s="344"/>
      <c r="BL100" s="344"/>
      <c r="BM100" s="344"/>
      <c r="BN100" s="344"/>
      <c r="BO100" s="344"/>
      <c r="BP100" s="344"/>
      <c r="BQ100" s="344"/>
      <c r="BR100" s="344"/>
      <c r="BS100" s="344"/>
      <c r="BT100" s="344"/>
      <c r="BU100" s="344"/>
      <c r="BV100" s="344"/>
      <c r="BW100" s="344"/>
      <c r="BX100" s="344"/>
      <c r="BY100" s="344"/>
      <c r="BZ100" s="344"/>
      <c r="CA100" s="344"/>
      <c r="CB100" s="344"/>
      <c r="CC100" s="344"/>
      <c r="CD100" s="344"/>
      <c r="CE100" s="344"/>
      <c r="CF100" s="344"/>
      <c r="CG100" s="344"/>
      <c r="CH100" s="344"/>
      <c r="CI100" s="344"/>
      <c r="CJ100" s="344"/>
      <c r="CK100" s="344"/>
      <c r="CL100" s="344"/>
      <c r="CM100" s="344"/>
      <c r="CN100" s="344"/>
      <c r="CO100" s="344"/>
      <c r="CP100" s="344"/>
      <c r="CQ100" s="344"/>
      <c r="CR100" s="344"/>
      <c r="CS100" s="344"/>
      <c r="CT100" s="344"/>
      <c r="CU100" s="344"/>
      <c r="CV100" s="344"/>
      <c r="CW100" s="344"/>
      <c r="CX100" s="344"/>
      <c r="CY100" s="344"/>
      <c r="DA100" s="344"/>
      <c r="DB100" s="344"/>
      <c r="DC100" s="344"/>
      <c r="DD100" s="344"/>
      <c r="DE100" s="344"/>
      <c r="DF100" s="344"/>
      <c r="DG100" s="344"/>
      <c r="DH100" s="344"/>
      <c r="DI100" s="344"/>
      <c r="DJ100" s="344"/>
      <c r="DK100" s="344"/>
      <c r="DL100" s="344"/>
      <c r="EE100" s="57"/>
      <c r="EF100" s="57"/>
      <c r="EG100" s="57"/>
      <c r="EH100" s="57"/>
      <c r="EI100" s="57"/>
      <c r="EJ100" s="57"/>
      <c r="EK100" s="57"/>
      <c r="EL100" s="354"/>
      <c r="EM100" s="57"/>
      <c r="EN100" s="57"/>
      <c r="EO100" s="57"/>
      <c r="EP100" s="57"/>
      <c r="EQ100" s="57"/>
      <c r="ER100" s="57"/>
      <c r="ES100" s="57"/>
      <c r="ET100" s="57"/>
      <c r="EU100" s="57"/>
      <c r="EV100" s="57"/>
      <c r="EW100" s="57"/>
      <c r="EX100" s="57"/>
      <c r="EY100" s="57"/>
      <c r="EZ100" s="57"/>
      <c r="FA100" s="57"/>
      <c r="FB100" s="57"/>
      <c r="FC100" s="57"/>
      <c r="FD100" s="57"/>
      <c r="FE100" s="57"/>
      <c r="FF100" s="57"/>
      <c r="FG100" s="57"/>
      <c r="FH100" s="57"/>
      <c r="FI100" s="57"/>
      <c r="FJ100" s="57"/>
      <c r="FK100" s="57"/>
      <c r="FL100" s="57"/>
      <c r="FM100" s="57"/>
      <c r="FN100" s="57"/>
      <c r="FO100" s="57"/>
      <c r="FP100" s="57"/>
      <c r="FQ100" s="57"/>
      <c r="FR100" s="57"/>
      <c r="FS100" s="57"/>
      <c r="FT100" s="57"/>
      <c r="FU100" s="57"/>
      <c r="FV100" s="57"/>
      <c r="FW100" s="57"/>
      <c r="FX100" s="57"/>
      <c r="FY100" s="57"/>
      <c r="FZ100" s="57"/>
      <c r="GA100" s="57"/>
      <c r="GB100" s="57"/>
      <c r="GC100" s="57"/>
      <c r="GD100" s="57"/>
      <c r="GE100" s="57"/>
      <c r="GF100" s="57"/>
      <c r="GG100" s="57"/>
      <c r="GH100" s="57"/>
      <c r="GI100" s="57"/>
      <c r="GJ100" s="57"/>
      <c r="GK100" s="57"/>
      <c r="GL100" s="57"/>
      <c r="GM100" s="57"/>
      <c r="GN100" s="57"/>
      <c r="GO100" s="57"/>
      <c r="GP100" s="57"/>
      <c r="GQ100" s="57"/>
      <c r="GR100" s="57"/>
      <c r="GS100" s="57"/>
      <c r="GT100" s="57"/>
      <c r="GU100" s="57"/>
      <c r="GV100" s="57"/>
      <c r="GW100" s="57"/>
      <c r="GX100" s="57"/>
      <c r="GY100" s="57"/>
      <c r="GZ100" s="57"/>
      <c r="HA100" s="57"/>
      <c r="HB100" s="57"/>
      <c r="HC100" s="57"/>
      <c r="HD100" s="57"/>
    </row>
    <row r="101" spans="1:212" ht="12" hidden="1" x14ac:dyDescent="0.25">
      <c r="B101" s="356"/>
      <c r="C101" s="356"/>
      <c r="D101" s="356"/>
      <c r="E101" s="356"/>
      <c r="F101" s="344"/>
      <c r="G101" s="344"/>
      <c r="H101" s="344"/>
      <c r="I101" s="344"/>
      <c r="J101" s="344"/>
      <c r="K101" s="344"/>
      <c r="L101" s="344"/>
      <c r="M101" s="344"/>
      <c r="N101" s="344"/>
      <c r="O101" s="344"/>
      <c r="P101" s="344"/>
      <c r="Q101" s="344"/>
      <c r="R101" s="344"/>
      <c r="S101" s="344"/>
      <c r="T101" s="344"/>
      <c r="U101" s="344"/>
      <c r="V101" s="344"/>
      <c r="W101" s="344"/>
      <c r="X101" s="344"/>
      <c r="Y101" s="344"/>
      <c r="Z101" s="344"/>
      <c r="AA101" s="344"/>
      <c r="AB101" s="344"/>
      <c r="AC101" s="344"/>
      <c r="AD101" s="344"/>
      <c r="AE101" s="344"/>
      <c r="AF101" s="344"/>
      <c r="AG101" s="344"/>
      <c r="AH101" s="344"/>
      <c r="AI101" s="344"/>
      <c r="AJ101" s="344"/>
      <c r="AK101" s="344"/>
      <c r="AL101" s="344"/>
      <c r="AM101" s="344"/>
      <c r="AN101" s="344"/>
      <c r="AO101" s="344"/>
      <c r="AP101" s="344"/>
      <c r="AQ101" s="344"/>
      <c r="AR101" s="344"/>
      <c r="AS101" s="344"/>
      <c r="AT101" s="344"/>
      <c r="AU101" s="344"/>
      <c r="AV101" s="344"/>
      <c r="AW101" s="344"/>
      <c r="AX101" s="344"/>
      <c r="AY101" s="344"/>
      <c r="AZ101" s="344"/>
      <c r="BA101" s="344"/>
      <c r="BB101" s="344"/>
      <c r="BC101" s="344"/>
      <c r="BD101" s="344"/>
      <c r="BE101" s="344"/>
      <c r="BF101" s="344"/>
      <c r="BG101" s="344"/>
      <c r="BH101" s="344"/>
      <c r="BI101" s="344"/>
      <c r="BJ101" s="344"/>
      <c r="BK101" s="344"/>
      <c r="BL101" s="344"/>
      <c r="BM101" s="344"/>
      <c r="BN101" s="344"/>
      <c r="BO101" s="344"/>
      <c r="BP101" s="344"/>
      <c r="BQ101" s="344"/>
      <c r="BR101" s="344"/>
      <c r="BS101" s="344"/>
      <c r="BT101" s="344"/>
      <c r="BU101" s="344"/>
      <c r="BV101" s="344"/>
      <c r="BW101" s="344"/>
      <c r="BX101" s="344"/>
      <c r="BY101" s="344"/>
      <c r="BZ101" s="344"/>
      <c r="CA101" s="344"/>
      <c r="CB101" s="344"/>
      <c r="CC101" s="344"/>
      <c r="CD101" s="344"/>
      <c r="CE101" s="344"/>
      <c r="CF101" s="344"/>
      <c r="CG101" s="344"/>
      <c r="CH101" s="344"/>
      <c r="CI101" s="344"/>
      <c r="CJ101" s="344"/>
      <c r="CK101" s="344"/>
      <c r="CL101" s="344"/>
      <c r="CM101" s="344"/>
      <c r="CN101" s="344"/>
      <c r="CO101" s="344"/>
      <c r="CP101" s="344"/>
      <c r="CQ101" s="344"/>
      <c r="CR101" s="344"/>
      <c r="CS101" s="344"/>
      <c r="CT101" s="344"/>
      <c r="CU101" s="344"/>
      <c r="CV101" s="344"/>
      <c r="CW101" s="344"/>
      <c r="CX101" s="344"/>
      <c r="CY101" s="344"/>
      <c r="DA101" s="344"/>
      <c r="DB101" s="344"/>
      <c r="DC101" s="344"/>
      <c r="DD101" s="344"/>
      <c r="DE101" s="344"/>
      <c r="DF101" s="344"/>
      <c r="DG101" s="344"/>
      <c r="DH101" s="344"/>
      <c r="DI101" s="344"/>
      <c r="DJ101" s="344"/>
      <c r="DK101" s="344"/>
      <c r="DL101" s="344"/>
      <c r="EE101" s="57"/>
      <c r="EF101" s="57"/>
      <c r="EG101" s="57"/>
      <c r="EH101" s="57"/>
      <c r="EI101" s="57"/>
      <c r="EJ101" s="57"/>
      <c r="EK101" s="57"/>
      <c r="EL101" s="354"/>
      <c r="EM101" s="57"/>
      <c r="EN101" s="57"/>
      <c r="EO101" s="57"/>
      <c r="EP101" s="57"/>
      <c r="EQ101" s="57"/>
      <c r="ER101" s="57"/>
      <c r="ES101" s="57"/>
      <c r="ET101" s="57"/>
      <c r="EU101" s="57"/>
      <c r="EV101" s="57"/>
      <c r="EW101" s="57"/>
      <c r="EX101" s="57"/>
      <c r="EY101" s="57"/>
      <c r="EZ101" s="57"/>
      <c r="FA101" s="57"/>
      <c r="FB101" s="57"/>
      <c r="FC101" s="57"/>
      <c r="FD101" s="57"/>
      <c r="FE101" s="57"/>
      <c r="FF101" s="57"/>
      <c r="FG101" s="57"/>
      <c r="FH101" s="57"/>
      <c r="FI101" s="57"/>
      <c r="FJ101" s="57"/>
      <c r="FK101" s="57"/>
      <c r="FL101" s="57"/>
      <c r="FM101" s="57"/>
      <c r="FN101" s="57"/>
      <c r="FO101" s="57"/>
      <c r="FP101" s="57"/>
      <c r="FQ101" s="57"/>
      <c r="FR101" s="57"/>
      <c r="FS101" s="57"/>
      <c r="FT101" s="57"/>
      <c r="FU101" s="57"/>
      <c r="FV101" s="57"/>
      <c r="FW101" s="57"/>
      <c r="FX101" s="57"/>
      <c r="FY101" s="57"/>
      <c r="FZ101" s="57"/>
      <c r="GA101" s="57"/>
      <c r="GB101" s="57"/>
      <c r="GC101" s="57"/>
      <c r="GD101" s="57"/>
      <c r="GE101" s="57"/>
      <c r="GF101" s="57"/>
      <c r="GG101" s="57"/>
      <c r="GH101" s="57"/>
      <c r="GI101" s="57"/>
      <c r="GJ101" s="57"/>
      <c r="GK101" s="57"/>
      <c r="GL101" s="57"/>
      <c r="GM101" s="57"/>
      <c r="GN101" s="57"/>
      <c r="GO101" s="57"/>
      <c r="GP101" s="57"/>
      <c r="GQ101" s="57"/>
      <c r="GR101" s="57"/>
      <c r="GS101" s="57"/>
      <c r="GT101" s="57"/>
      <c r="GU101" s="57"/>
      <c r="GV101" s="57"/>
      <c r="GW101" s="57"/>
      <c r="GX101" s="57"/>
      <c r="GY101" s="57"/>
      <c r="GZ101" s="57"/>
      <c r="HA101" s="57"/>
      <c r="HB101" s="57"/>
      <c r="HC101" s="57"/>
      <c r="HD101" s="57"/>
    </row>
    <row r="102" spans="1:212" ht="13.2" hidden="1" x14ac:dyDescent="0.25">
      <c r="A102" s="365"/>
      <c r="B102" s="352"/>
      <c r="D102" s="356"/>
      <c r="E102" s="356"/>
      <c r="F102" s="344"/>
      <c r="G102" s="344"/>
      <c r="H102" s="344"/>
      <c r="I102" s="344"/>
      <c r="J102" s="344"/>
      <c r="K102" s="344"/>
      <c r="L102" s="344"/>
      <c r="M102" s="344"/>
      <c r="N102" s="344"/>
      <c r="O102" s="344"/>
      <c r="P102" s="344"/>
      <c r="Q102" s="344"/>
      <c r="R102" s="344"/>
      <c r="S102" s="344"/>
      <c r="T102" s="344"/>
      <c r="U102" s="344"/>
      <c r="V102" s="344"/>
      <c r="W102" s="344"/>
      <c r="X102" s="344"/>
      <c r="Y102" s="344"/>
      <c r="Z102" s="344"/>
      <c r="AA102" s="344"/>
      <c r="AB102" s="344"/>
      <c r="AC102" s="344"/>
      <c r="AD102" s="344"/>
      <c r="AE102" s="344"/>
      <c r="AF102" s="344"/>
      <c r="AG102" s="344"/>
      <c r="AH102" s="344"/>
      <c r="AI102" s="344"/>
      <c r="AJ102" s="344"/>
      <c r="AK102" s="344"/>
      <c r="AL102" s="344"/>
      <c r="AM102" s="344"/>
      <c r="AN102" s="344"/>
      <c r="AO102" s="344"/>
      <c r="AP102" s="344"/>
      <c r="AQ102" s="344"/>
      <c r="AR102" s="344"/>
      <c r="AS102" s="344"/>
      <c r="AT102" s="344"/>
      <c r="AU102" s="344"/>
      <c r="AV102" s="344"/>
      <c r="AW102" s="344"/>
      <c r="AX102" s="344"/>
      <c r="AY102" s="344"/>
      <c r="AZ102" s="344"/>
      <c r="BA102" s="344"/>
      <c r="BB102" s="344"/>
      <c r="BC102" s="344"/>
      <c r="BD102" s="344"/>
      <c r="BE102" s="344"/>
      <c r="BF102" s="344"/>
      <c r="BG102" s="344"/>
      <c r="BH102" s="344"/>
      <c r="BI102" s="344"/>
      <c r="BJ102" s="344"/>
      <c r="BK102" s="344"/>
      <c r="BL102" s="344"/>
      <c r="BM102" s="344"/>
      <c r="BN102" s="344"/>
      <c r="BO102" s="344"/>
      <c r="BP102" s="344"/>
      <c r="BQ102" s="344"/>
      <c r="BR102" s="344"/>
      <c r="BS102" s="344"/>
      <c r="BT102" s="344"/>
      <c r="BU102" s="344"/>
      <c r="BV102" s="344"/>
      <c r="BW102" s="344"/>
      <c r="BX102" s="344"/>
      <c r="BY102" s="344"/>
      <c r="BZ102" s="344"/>
      <c r="CA102" s="344"/>
      <c r="CB102" s="344"/>
      <c r="CC102" s="344"/>
      <c r="CD102" s="344"/>
      <c r="CE102" s="344"/>
      <c r="CF102" s="344"/>
      <c r="CG102" s="344"/>
      <c r="CH102" s="344"/>
      <c r="CI102" s="344"/>
      <c r="CJ102" s="344"/>
      <c r="CK102" s="344"/>
      <c r="CL102" s="344"/>
      <c r="CM102" s="344"/>
      <c r="CN102" s="344"/>
      <c r="CO102" s="344"/>
      <c r="CP102" s="344"/>
      <c r="CQ102" s="344"/>
      <c r="CR102" s="344"/>
      <c r="CS102" s="344"/>
      <c r="CT102" s="344"/>
      <c r="CU102" s="344"/>
      <c r="CV102" s="344"/>
      <c r="CW102" s="344"/>
      <c r="CX102" s="344"/>
      <c r="CY102" s="344"/>
      <c r="DA102" s="344"/>
      <c r="DB102" s="344"/>
      <c r="DC102" s="344"/>
      <c r="DD102" s="344"/>
      <c r="DE102" s="344"/>
      <c r="DF102" s="344"/>
      <c r="DG102" s="344"/>
      <c r="DH102" s="344"/>
      <c r="DI102" s="344"/>
      <c r="DJ102" s="344"/>
      <c r="DK102" s="344"/>
      <c r="DL102" s="344"/>
      <c r="EE102" s="57"/>
      <c r="EF102" s="57"/>
      <c r="EG102" s="57"/>
      <c r="EH102" s="57"/>
      <c r="EI102" s="57"/>
      <c r="EJ102" s="57"/>
      <c r="EK102" s="57"/>
      <c r="EL102" s="354"/>
      <c r="EM102" s="57"/>
      <c r="EN102" s="57"/>
      <c r="EO102" s="57"/>
      <c r="EP102" s="57"/>
      <c r="EQ102" s="57"/>
      <c r="ER102" s="57"/>
      <c r="ES102" s="57"/>
      <c r="ET102" s="57"/>
      <c r="EU102" s="57"/>
      <c r="EV102" s="57"/>
      <c r="EW102" s="57"/>
      <c r="EX102" s="57"/>
      <c r="EY102" s="57"/>
      <c r="EZ102" s="57"/>
      <c r="FA102" s="57"/>
      <c r="FB102" s="57"/>
      <c r="FC102" s="57"/>
      <c r="FD102" s="57"/>
      <c r="FE102" s="57"/>
      <c r="FF102" s="57"/>
      <c r="FG102" s="57"/>
      <c r="FH102" s="57"/>
      <c r="FI102" s="57"/>
      <c r="FJ102" s="57"/>
      <c r="FK102" s="57"/>
      <c r="FL102" s="57"/>
      <c r="FM102" s="57"/>
      <c r="FN102" s="57"/>
      <c r="FO102" s="57"/>
      <c r="FP102" s="57"/>
      <c r="FQ102" s="57"/>
      <c r="FR102" s="57"/>
      <c r="FS102" s="57"/>
      <c r="FT102" s="57"/>
      <c r="FU102" s="57"/>
      <c r="FV102" s="57"/>
      <c r="FW102" s="57"/>
      <c r="FX102" s="57"/>
      <c r="FY102" s="57"/>
      <c r="FZ102" s="57"/>
      <c r="GA102" s="57"/>
      <c r="GB102" s="57"/>
      <c r="GC102" s="57"/>
      <c r="GD102" s="57"/>
      <c r="GE102" s="57"/>
      <c r="GF102" s="57"/>
      <c r="GG102" s="57"/>
      <c r="GH102" s="57"/>
      <c r="GI102" s="57"/>
      <c r="GJ102" s="57"/>
      <c r="GK102" s="57"/>
      <c r="GL102" s="57"/>
      <c r="GM102" s="57"/>
      <c r="GN102" s="57"/>
      <c r="GO102" s="57"/>
      <c r="GP102" s="57"/>
      <c r="GQ102" s="57"/>
      <c r="GR102" s="57"/>
      <c r="GS102" s="57"/>
      <c r="GT102" s="57"/>
      <c r="GU102" s="57"/>
      <c r="GV102" s="57"/>
      <c r="GW102" s="57"/>
      <c r="GX102" s="57"/>
      <c r="GY102" s="57"/>
      <c r="GZ102" s="57"/>
      <c r="HA102" s="57"/>
      <c r="HB102" s="57"/>
      <c r="HC102" s="57"/>
      <c r="HD102" s="57"/>
    </row>
    <row r="103" spans="1:212" ht="12" hidden="1" x14ac:dyDescent="0.25">
      <c r="B103" s="356"/>
      <c r="D103" s="356"/>
      <c r="E103" s="356"/>
      <c r="F103" s="344"/>
      <c r="G103" s="344"/>
      <c r="H103" s="344"/>
      <c r="I103" s="344"/>
      <c r="J103" s="344"/>
      <c r="K103" s="344"/>
      <c r="L103" s="344"/>
      <c r="M103" s="344"/>
      <c r="N103" s="344"/>
      <c r="O103" s="344"/>
      <c r="P103" s="344"/>
      <c r="Q103" s="344"/>
      <c r="R103" s="344"/>
      <c r="S103" s="344"/>
      <c r="T103" s="344"/>
      <c r="U103" s="344"/>
      <c r="V103" s="344"/>
      <c r="W103" s="344"/>
      <c r="X103" s="344"/>
      <c r="Y103" s="344"/>
      <c r="Z103" s="344"/>
      <c r="AA103" s="344"/>
      <c r="AB103" s="344"/>
      <c r="AC103" s="344"/>
      <c r="AD103" s="344"/>
      <c r="AE103" s="344"/>
      <c r="AF103" s="344"/>
      <c r="AG103" s="344"/>
      <c r="AH103" s="344"/>
      <c r="AI103" s="344"/>
      <c r="AJ103" s="344"/>
      <c r="AK103" s="344"/>
      <c r="AL103" s="344"/>
      <c r="AM103" s="344"/>
      <c r="AN103" s="344"/>
      <c r="AO103" s="344"/>
      <c r="AP103" s="344"/>
      <c r="AQ103" s="344"/>
      <c r="AR103" s="344"/>
      <c r="AS103" s="344"/>
      <c r="AT103" s="344"/>
      <c r="AU103" s="344"/>
      <c r="AV103" s="344"/>
      <c r="AW103" s="344"/>
      <c r="AX103" s="344"/>
      <c r="AY103" s="344"/>
      <c r="AZ103" s="344"/>
      <c r="BA103" s="344"/>
      <c r="BB103" s="344"/>
      <c r="BC103" s="344"/>
      <c r="BD103" s="344"/>
      <c r="BE103" s="344"/>
      <c r="BF103" s="344"/>
      <c r="BG103" s="344"/>
      <c r="BH103" s="344"/>
      <c r="BI103" s="344"/>
      <c r="BJ103" s="344"/>
      <c r="BK103" s="344"/>
      <c r="BL103" s="344"/>
      <c r="BM103" s="344"/>
      <c r="BN103" s="344"/>
      <c r="BO103" s="344"/>
      <c r="BP103" s="344"/>
      <c r="BQ103" s="344"/>
      <c r="BR103" s="344"/>
      <c r="BS103" s="344"/>
      <c r="BT103" s="344"/>
      <c r="BU103" s="344"/>
      <c r="BV103" s="344"/>
      <c r="BW103" s="344"/>
      <c r="BX103" s="344"/>
      <c r="BY103" s="344"/>
      <c r="BZ103" s="344"/>
      <c r="CA103" s="344"/>
      <c r="CB103" s="344"/>
      <c r="CC103" s="344"/>
      <c r="CD103" s="344"/>
      <c r="CE103" s="344"/>
      <c r="CF103" s="344"/>
      <c r="CG103" s="344"/>
      <c r="CH103" s="344"/>
      <c r="CI103" s="344"/>
      <c r="CJ103" s="344"/>
      <c r="CK103" s="344"/>
      <c r="CL103" s="344"/>
      <c r="CM103" s="344"/>
      <c r="CN103" s="344"/>
      <c r="CO103" s="344"/>
      <c r="CP103" s="344"/>
      <c r="CQ103" s="344"/>
      <c r="CR103" s="344"/>
      <c r="CS103" s="344"/>
      <c r="CT103" s="344"/>
      <c r="CU103" s="344"/>
      <c r="CV103" s="344"/>
      <c r="CW103" s="344"/>
      <c r="CX103" s="344"/>
      <c r="CY103" s="344"/>
      <c r="DA103" s="344"/>
      <c r="DB103" s="344"/>
      <c r="DC103" s="344"/>
      <c r="DD103" s="344"/>
      <c r="DE103" s="344"/>
      <c r="DF103" s="344"/>
      <c r="DG103" s="344"/>
      <c r="DH103" s="344"/>
      <c r="DI103" s="344"/>
      <c r="DJ103" s="344"/>
      <c r="DK103" s="344"/>
      <c r="DL103" s="344"/>
      <c r="EE103" s="57"/>
      <c r="EF103" s="57"/>
      <c r="EG103" s="57"/>
      <c r="EH103" s="57"/>
      <c r="EI103" s="57"/>
      <c r="EJ103" s="57"/>
      <c r="EK103" s="57"/>
      <c r="EL103" s="354"/>
      <c r="EM103" s="57"/>
      <c r="EN103" s="57"/>
      <c r="EO103" s="57"/>
      <c r="EP103" s="57"/>
      <c r="EQ103" s="57"/>
      <c r="ER103" s="57"/>
      <c r="ES103" s="57"/>
      <c r="ET103" s="57"/>
      <c r="EU103" s="57"/>
      <c r="EV103" s="57"/>
      <c r="EW103" s="57"/>
      <c r="EX103" s="57"/>
      <c r="EY103" s="57"/>
      <c r="EZ103" s="57"/>
      <c r="FA103" s="57"/>
      <c r="FB103" s="57"/>
      <c r="FC103" s="57"/>
      <c r="FD103" s="57"/>
      <c r="FE103" s="57"/>
      <c r="FF103" s="57"/>
      <c r="FG103" s="57"/>
      <c r="FH103" s="57"/>
      <c r="FI103" s="57"/>
      <c r="FJ103" s="57"/>
      <c r="FK103" s="57"/>
      <c r="FL103" s="57"/>
      <c r="FM103" s="57"/>
      <c r="FN103" s="57"/>
      <c r="FO103" s="57"/>
      <c r="FP103" s="57"/>
      <c r="FQ103" s="57"/>
      <c r="FR103" s="57"/>
      <c r="FS103" s="57"/>
      <c r="FT103" s="57"/>
      <c r="FU103" s="57"/>
      <c r="FV103" s="57"/>
      <c r="FW103" s="57"/>
      <c r="FX103" s="57"/>
      <c r="FY103" s="57"/>
      <c r="FZ103" s="57"/>
      <c r="GA103" s="57"/>
      <c r="GB103" s="57"/>
      <c r="GC103" s="57"/>
      <c r="GD103" s="57"/>
      <c r="GE103" s="57"/>
      <c r="GF103" s="57"/>
      <c r="GG103" s="57"/>
      <c r="GH103" s="57"/>
      <c r="GI103" s="57"/>
      <c r="GJ103" s="57"/>
      <c r="GK103" s="57"/>
      <c r="GL103" s="57"/>
      <c r="GM103" s="57"/>
      <c r="GN103" s="57"/>
      <c r="GO103" s="57"/>
      <c r="GP103" s="57"/>
      <c r="GQ103" s="57"/>
      <c r="GR103" s="57"/>
      <c r="GS103" s="57"/>
      <c r="GT103" s="57"/>
      <c r="GU103" s="57"/>
      <c r="GV103" s="57"/>
      <c r="GW103" s="57"/>
      <c r="GX103" s="57"/>
      <c r="GY103" s="57"/>
      <c r="GZ103" s="57"/>
      <c r="HA103" s="57"/>
      <c r="HB103" s="57"/>
      <c r="HC103" s="57"/>
      <c r="HD103" s="57"/>
    </row>
    <row r="104" spans="1:212" ht="13.2" x14ac:dyDescent="0.25">
      <c r="A104" s="366">
        <v>4</v>
      </c>
      <c r="B104" s="360" t="s">
        <v>114</v>
      </c>
      <c r="D104" s="367"/>
      <c r="E104" s="356" t="s">
        <v>27</v>
      </c>
      <c r="F104" s="344">
        <v>758.06313933239994</v>
      </c>
      <c r="G104" s="344">
        <v>674.22509492519998</v>
      </c>
      <c r="H104" s="344">
        <v>771.68378736799991</v>
      </c>
      <c r="I104" s="344">
        <v>771.94210530000009</v>
      </c>
      <c r="J104" s="344">
        <v>887.29721979675003</v>
      </c>
      <c r="K104" s="344">
        <v>881.41133587050001</v>
      </c>
      <c r="L104" s="344">
        <v>826.18277304030016</v>
      </c>
      <c r="M104" s="344">
        <v>856.36709024999993</v>
      </c>
      <c r="N104" s="344">
        <v>994.23501271650002</v>
      </c>
      <c r="O104" s="344">
        <v>946.79181252270007</v>
      </c>
      <c r="P104" s="344">
        <v>950.80294091475002</v>
      </c>
      <c r="Q104" s="344">
        <v>1020.7820800606499</v>
      </c>
      <c r="R104" s="344">
        <v>980.24212423350002</v>
      </c>
      <c r="S104" s="344">
        <v>953.99617094600001</v>
      </c>
      <c r="T104" s="344">
        <v>991.32249153404996</v>
      </c>
      <c r="U104" s="344">
        <v>950.33525939449999</v>
      </c>
      <c r="V104" s="344">
        <v>1007.2192636701001</v>
      </c>
      <c r="W104" s="344">
        <v>1004.5636206101998</v>
      </c>
      <c r="X104" s="344">
        <v>901.35706649049996</v>
      </c>
      <c r="Y104" s="344">
        <v>841.12303630530005</v>
      </c>
      <c r="Z104" s="344">
        <v>793.33012903949987</v>
      </c>
      <c r="AA104" s="344">
        <v>857.5259076614999</v>
      </c>
      <c r="AB104" s="344">
        <v>869.34567156749995</v>
      </c>
      <c r="AC104" s="344">
        <v>838.84020669239999</v>
      </c>
      <c r="AD104" s="344">
        <v>861.04764320819993</v>
      </c>
      <c r="AE104" s="344">
        <v>818.51099393699997</v>
      </c>
      <c r="AF104" s="344">
        <v>852.20738034390001</v>
      </c>
      <c r="AG104" s="344">
        <v>768.75640271125008</v>
      </c>
      <c r="AH104" s="344">
        <v>751.18256969900006</v>
      </c>
      <c r="AI104" s="344">
        <v>744.08031527200001</v>
      </c>
      <c r="AJ104" s="344">
        <v>759.68850995039998</v>
      </c>
      <c r="AK104" s="344">
        <v>798.84367828800009</v>
      </c>
      <c r="AL104" s="344">
        <v>811.08790966719994</v>
      </c>
      <c r="AM104" s="344">
        <v>780.64026880519998</v>
      </c>
      <c r="AN104" s="344">
        <v>764.47885544720009</v>
      </c>
      <c r="AO104" s="344">
        <v>586.47379222250004</v>
      </c>
      <c r="AP104" s="344">
        <v>537.66820666529986</v>
      </c>
      <c r="AQ104" s="344">
        <v>552.0519121776</v>
      </c>
      <c r="AR104" s="344">
        <v>565.64267148479996</v>
      </c>
      <c r="AS104" s="344">
        <v>817.45964344959998</v>
      </c>
      <c r="AT104" s="344">
        <v>860.30785601234993</v>
      </c>
      <c r="AU104" s="344">
        <v>957.85818694649993</v>
      </c>
      <c r="AV104" s="344">
        <v>969.77770575</v>
      </c>
      <c r="AW104" s="344">
        <v>754.56177496660007</v>
      </c>
      <c r="AX104" s="344">
        <v>586.86574290575004</v>
      </c>
      <c r="AY104" s="344">
        <v>466.79772769575004</v>
      </c>
      <c r="AZ104" s="344">
        <v>558.71394795059996</v>
      </c>
      <c r="BA104" s="344">
        <v>534.87989178600003</v>
      </c>
      <c r="BB104" s="344">
        <v>512.96046633150002</v>
      </c>
      <c r="BC104" s="344">
        <v>627.21623912400003</v>
      </c>
      <c r="BD104" s="344">
        <v>744.51779911600011</v>
      </c>
      <c r="BE104" s="344">
        <v>741.15977503875001</v>
      </c>
      <c r="BF104" s="344">
        <v>682.04801838000014</v>
      </c>
      <c r="BG104" s="344">
        <v>565.63835784975015</v>
      </c>
      <c r="BH104" s="344">
        <v>490.71506647799998</v>
      </c>
      <c r="BI104" s="344">
        <v>426.17377811189999</v>
      </c>
      <c r="BJ104" s="344">
        <v>497.48846636510018</v>
      </c>
      <c r="BK104" s="344">
        <v>431.26575210600015</v>
      </c>
      <c r="BL104" s="344">
        <v>436.38265216974997</v>
      </c>
      <c r="BM104" s="344">
        <v>502.34097735180006</v>
      </c>
      <c r="BN104" s="344">
        <v>496.97154154840001</v>
      </c>
      <c r="BO104" s="344">
        <v>432.35181526725012</v>
      </c>
      <c r="BP104" s="344">
        <v>257.85078892965004</v>
      </c>
      <c r="BQ104" s="344">
        <v>209.41301031300011</v>
      </c>
      <c r="BR104" s="344">
        <v>223.1006899942</v>
      </c>
      <c r="BS104" s="344">
        <v>215.53975050599999</v>
      </c>
      <c r="BT104" s="344">
        <v>207.73996729705001</v>
      </c>
      <c r="BU104" s="344">
        <v>214.28489579415003</v>
      </c>
      <c r="BV104" s="344">
        <v>210.37270169249999</v>
      </c>
      <c r="BW104" s="344">
        <v>214.4079207659</v>
      </c>
      <c r="BX104" s="344">
        <v>190.64924507565004</v>
      </c>
      <c r="BY104" s="344">
        <v>201.01233286199999</v>
      </c>
      <c r="BZ104" s="344">
        <v>197.33443887299998</v>
      </c>
      <c r="CA104" s="344">
        <v>199.33565574675001</v>
      </c>
      <c r="CB104" s="344">
        <v>217.68834752474999</v>
      </c>
      <c r="CC104" s="344">
        <v>217.45783339664999</v>
      </c>
      <c r="CD104" s="344">
        <v>228.04474998195002</v>
      </c>
      <c r="CE104" s="344">
        <v>153.81207231299999</v>
      </c>
      <c r="CF104" s="344">
        <v>170.52751681875</v>
      </c>
      <c r="CG104" s="344">
        <v>166.704702156</v>
      </c>
      <c r="CH104" s="344">
        <v>174.50024578200001</v>
      </c>
      <c r="CI104" s="344">
        <v>193.08961904400002</v>
      </c>
      <c r="CJ104" s="344">
        <v>153.90303374799998</v>
      </c>
      <c r="CK104" s="344">
        <v>144.53674783349999</v>
      </c>
      <c r="CL104" s="344">
        <v>149.01302853249999</v>
      </c>
      <c r="CM104" s="344">
        <v>146.89268504349999</v>
      </c>
      <c r="CN104" s="344">
        <v>141.17953730925001</v>
      </c>
      <c r="CO104" s="344">
        <v>142.23970905375</v>
      </c>
      <c r="CP104" s="344">
        <v>152.3206164268</v>
      </c>
      <c r="CQ104" s="344">
        <v>149.7279771936</v>
      </c>
      <c r="CR104" s="344">
        <v>153.22279008999999</v>
      </c>
      <c r="CS104" s="344">
        <v>156.45937111019998</v>
      </c>
      <c r="CT104" s="344">
        <v>155.89241072075001</v>
      </c>
      <c r="CU104" s="344">
        <v>159.491676641</v>
      </c>
      <c r="CV104" s="344">
        <v>134.01988993379999</v>
      </c>
      <c r="CW104" s="344">
        <v>132.256536299</v>
      </c>
      <c r="CX104" s="344">
        <v>135.36494406600002</v>
      </c>
      <c r="CY104" s="344">
        <v>136.41025171200002</v>
      </c>
      <c r="CZ104" s="54">
        <v>151.00971468900002</v>
      </c>
      <c r="DA104" s="344">
        <v>160.47192257</v>
      </c>
      <c r="DB104" s="344">
        <v>159.15195619850002</v>
      </c>
      <c r="DC104" s="344">
        <v>170.11149992199998</v>
      </c>
      <c r="DD104" s="344">
        <v>187.86307341525003</v>
      </c>
      <c r="DE104" s="344">
        <v>197.63776117699999</v>
      </c>
      <c r="DF104" s="344">
        <v>190.01598616800004</v>
      </c>
      <c r="DG104" s="344">
        <v>177.27086466700001</v>
      </c>
      <c r="DH104" s="344">
        <v>80.776258232999993</v>
      </c>
      <c r="DI104" s="344">
        <v>0</v>
      </c>
      <c r="DJ104" s="344">
        <v>0</v>
      </c>
      <c r="DK104" s="344">
        <v>0</v>
      </c>
      <c r="DL104" s="344">
        <v>0</v>
      </c>
      <c r="DM104" s="344">
        <v>0</v>
      </c>
      <c r="DN104" s="57">
        <v>0</v>
      </c>
      <c r="DO104" s="57">
        <v>0</v>
      </c>
      <c r="DP104" s="57">
        <v>0</v>
      </c>
      <c r="DQ104" s="57">
        <v>0</v>
      </c>
      <c r="DR104" s="57">
        <v>0</v>
      </c>
      <c r="DS104" s="57">
        <v>0</v>
      </c>
      <c r="DT104" s="57">
        <v>0</v>
      </c>
      <c r="DU104" s="57">
        <v>0</v>
      </c>
      <c r="DV104" s="57">
        <v>0</v>
      </c>
      <c r="DW104" s="57">
        <v>0</v>
      </c>
      <c r="DX104" s="57">
        <v>0</v>
      </c>
      <c r="DY104" s="57">
        <v>0</v>
      </c>
      <c r="DZ104" s="57">
        <v>0</v>
      </c>
      <c r="EA104" s="57">
        <v>0</v>
      </c>
      <c r="EB104" s="57">
        <v>0</v>
      </c>
      <c r="EC104" s="57">
        <v>0</v>
      </c>
      <c r="ED104" s="57">
        <v>0</v>
      </c>
      <c r="EE104" s="57">
        <v>0</v>
      </c>
      <c r="EF104" s="57">
        <v>0</v>
      </c>
      <c r="EG104" s="57">
        <v>0</v>
      </c>
      <c r="EH104" s="57">
        <v>0</v>
      </c>
      <c r="EI104" s="57">
        <v>0</v>
      </c>
      <c r="EJ104" s="57">
        <v>0</v>
      </c>
      <c r="EK104" s="57">
        <v>0</v>
      </c>
      <c r="EL104" s="354">
        <v>0</v>
      </c>
      <c r="EM104" s="57">
        <v>0</v>
      </c>
      <c r="EN104" s="57">
        <v>0</v>
      </c>
      <c r="EO104" s="57">
        <v>0</v>
      </c>
      <c r="EP104" s="57">
        <v>0</v>
      </c>
      <c r="EQ104" s="57">
        <v>0</v>
      </c>
      <c r="ER104" s="57">
        <v>0</v>
      </c>
      <c r="ES104" s="57">
        <v>0</v>
      </c>
      <c r="ET104" s="57">
        <v>0</v>
      </c>
      <c r="EU104" s="57">
        <v>0</v>
      </c>
      <c r="EV104" s="57">
        <v>0</v>
      </c>
      <c r="EW104" s="57">
        <v>0</v>
      </c>
      <c r="EX104" s="57">
        <v>0</v>
      </c>
      <c r="EY104" s="57">
        <v>0</v>
      </c>
      <c r="EZ104" s="57">
        <v>0</v>
      </c>
      <c r="FA104" s="57">
        <v>0</v>
      </c>
      <c r="FB104" s="57">
        <v>0</v>
      </c>
      <c r="FC104" s="57">
        <v>0</v>
      </c>
      <c r="FD104" s="57">
        <v>0</v>
      </c>
      <c r="FE104" s="57">
        <v>0</v>
      </c>
      <c r="FF104" s="57">
        <v>0</v>
      </c>
      <c r="FG104" s="57">
        <v>0</v>
      </c>
      <c r="FH104" s="57">
        <v>0</v>
      </c>
      <c r="FI104" s="57">
        <v>0</v>
      </c>
      <c r="FJ104" s="57">
        <v>0</v>
      </c>
      <c r="FK104" s="57">
        <v>0</v>
      </c>
      <c r="FL104" s="57">
        <v>0</v>
      </c>
      <c r="FM104" s="57">
        <v>0</v>
      </c>
      <c r="FN104" s="57">
        <v>0</v>
      </c>
      <c r="FO104" s="57">
        <v>0</v>
      </c>
      <c r="FP104" s="57">
        <v>0</v>
      </c>
      <c r="FQ104" s="57">
        <v>0</v>
      </c>
      <c r="FR104" s="57">
        <v>0</v>
      </c>
      <c r="FS104" s="57">
        <v>0</v>
      </c>
      <c r="FT104" s="57">
        <v>0</v>
      </c>
      <c r="FU104" s="57">
        <v>0</v>
      </c>
      <c r="FV104" s="57">
        <v>0</v>
      </c>
      <c r="FW104" s="57">
        <v>0</v>
      </c>
      <c r="FX104" s="57">
        <v>0</v>
      </c>
      <c r="FY104" s="57">
        <v>0</v>
      </c>
      <c r="FZ104" s="57">
        <v>0</v>
      </c>
      <c r="GA104" s="57">
        <v>0</v>
      </c>
      <c r="GB104" s="57">
        <v>0</v>
      </c>
      <c r="GC104" s="57">
        <v>0</v>
      </c>
      <c r="GD104" s="57">
        <v>0</v>
      </c>
      <c r="GE104" s="57">
        <v>0</v>
      </c>
      <c r="GF104" s="57">
        <v>0</v>
      </c>
      <c r="GG104" s="57">
        <v>0</v>
      </c>
      <c r="GH104" s="57">
        <v>0</v>
      </c>
      <c r="GI104" s="57">
        <v>0</v>
      </c>
      <c r="GJ104" s="57">
        <v>0</v>
      </c>
      <c r="GK104" s="57">
        <v>0</v>
      </c>
      <c r="GL104" s="57">
        <v>0</v>
      </c>
      <c r="GM104" s="57">
        <v>0</v>
      </c>
      <c r="GN104" s="57">
        <v>0</v>
      </c>
      <c r="GO104" s="57">
        <v>0</v>
      </c>
      <c r="GP104" s="57">
        <v>0</v>
      </c>
      <c r="GQ104" s="57">
        <v>0</v>
      </c>
      <c r="GR104" s="57">
        <v>0</v>
      </c>
      <c r="GS104" s="57">
        <v>0</v>
      </c>
      <c r="GT104" s="57">
        <v>0</v>
      </c>
      <c r="GU104" s="57">
        <v>0</v>
      </c>
      <c r="GV104" s="57">
        <v>0</v>
      </c>
      <c r="GW104" s="57">
        <v>0</v>
      </c>
      <c r="GX104" s="57">
        <v>0</v>
      </c>
      <c r="GY104" s="57">
        <v>0</v>
      </c>
      <c r="GZ104" s="57">
        <v>0</v>
      </c>
      <c r="HA104" s="57">
        <v>0</v>
      </c>
      <c r="HB104" s="57">
        <v>0</v>
      </c>
      <c r="HC104" s="57">
        <v>0</v>
      </c>
      <c r="HD104" s="57">
        <v>0</v>
      </c>
    </row>
    <row r="105" spans="1:212" ht="13.2" x14ac:dyDescent="0.25">
      <c r="A105" s="356"/>
      <c r="B105" s="368"/>
      <c r="C105" s="356" t="s">
        <v>28</v>
      </c>
      <c r="E105" s="342" t="s">
        <v>113</v>
      </c>
      <c r="F105" s="344">
        <v>2.9658182289999999</v>
      </c>
      <c r="G105" s="344">
        <v>2.6460953489999999</v>
      </c>
      <c r="H105" s="344">
        <v>2.580882232</v>
      </c>
      <c r="I105" s="344">
        <v>2.580883</v>
      </c>
      <c r="J105" s="344">
        <v>3.0454684049999998</v>
      </c>
      <c r="K105" s="344">
        <v>3.0367315619999999</v>
      </c>
      <c r="L105" s="344">
        <v>2.9162822910000004</v>
      </c>
      <c r="M105" s="344">
        <v>2.9162849999999998</v>
      </c>
      <c r="N105" s="344">
        <v>3.5925384380000001</v>
      </c>
      <c r="O105" s="344">
        <v>3.4422534539999998</v>
      </c>
      <c r="P105" s="344">
        <v>3.4923891309999999</v>
      </c>
      <c r="Q105" s="344">
        <v>3.5425371509999999</v>
      </c>
      <c r="R105" s="344">
        <v>3.5419769619999997</v>
      </c>
      <c r="S105" s="344">
        <v>3.4440294980000004</v>
      </c>
      <c r="T105" s="344">
        <v>3.622592697</v>
      </c>
      <c r="U105" s="344">
        <v>3.5929499410000001</v>
      </c>
      <c r="V105" s="344">
        <v>3.7429181109999998</v>
      </c>
      <c r="W105" s="344">
        <v>3.6844438679999998</v>
      </c>
      <c r="X105" s="344">
        <v>3.4077771889999999</v>
      </c>
      <c r="Y105" s="344">
        <v>3.1538171589999999</v>
      </c>
      <c r="Z105" s="344">
        <v>3.078502635</v>
      </c>
      <c r="AA105" s="344">
        <v>3.2586962100000001</v>
      </c>
      <c r="AB105" s="344">
        <v>3.2498903609999998</v>
      </c>
      <c r="AC105" s="344">
        <v>3.099926854</v>
      </c>
      <c r="AD105" s="344">
        <v>3.2382385980000001</v>
      </c>
      <c r="AE105" s="344">
        <v>2.9982087689999997</v>
      </c>
      <c r="AF105" s="344">
        <v>2.907565269</v>
      </c>
      <c r="AG105" s="344">
        <v>2.7578705029999999</v>
      </c>
      <c r="AH105" s="344">
        <v>2.7266154980000001</v>
      </c>
      <c r="AI105" s="344">
        <v>2.691068048</v>
      </c>
      <c r="AJ105" s="344">
        <v>2.691068048</v>
      </c>
      <c r="AK105" s="344">
        <v>2.6910684799999998</v>
      </c>
      <c r="AL105" s="344">
        <v>2.691068048</v>
      </c>
      <c r="AM105" s="344">
        <v>2.5329015859999999</v>
      </c>
      <c r="AN105" s="344">
        <v>2.3407190920000001</v>
      </c>
      <c r="AO105" s="344">
        <v>1.841361985</v>
      </c>
      <c r="AP105" s="344">
        <v>1.764871842</v>
      </c>
      <c r="AQ105" s="344">
        <v>1.764871842</v>
      </c>
      <c r="AR105" s="344">
        <v>1.7474287039999998</v>
      </c>
      <c r="AS105" s="344">
        <v>2.5795507839999998</v>
      </c>
      <c r="AT105" s="344">
        <v>2.6964671870000001</v>
      </c>
      <c r="AU105" s="344">
        <v>2.7946263660000001</v>
      </c>
      <c r="AV105" s="344">
        <v>2.6388509</v>
      </c>
      <c r="AW105" s="344">
        <v>2.171713268</v>
      </c>
      <c r="AX105" s="344">
        <v>1.752622795</v>
      </c>
      <c r="AY105" s="344">
        <v>1.3861847890000001</v>
      </c>
      <c r="AZ105" s="344">
        <v>1.5459710789999999</v>
      </c>
      <c r="BA105" s="344">
        <v>1.545895641</v>
      </c>
      <c r="BB105" s="344">
        <v>1.445977354</v>
      </c>
      <c r="BC105" s="344">
        <v>1.6699047900000001</v>
      </c>
      <c r="BD105" s="344">
        <v>1.9188603070000001</v>
      </c>
      <c r="BE105" s="344">
        <v>1.9188602590000001</v>
      </c>
      <c r="BF105" s="344">
        <v>1.7121828000000001</v>
      </c>
      <c r="BG105" s="344">
        <v>1.3556341710000004</v>
      </c>
      <c r="BH105" s="344">
        <v>1.227554888</v>
      </c>
      <c r="BI105" s="344">
        <v>1.0766042139999998</v>
      </c>
      <c r="BJ105" s="344">
        <v>1.172467953</v>
      </c>
      <c r="BK105" s="344">
        <v>1.1085181079999999</v>
      </c>
      <c r="BL105" s="344">
        <v>1.108479486</v>
      </c>
      <c r="BM105" s="344">
        <v>1.268647189</v>
      </c>
      <c r="BN105" s="344">
        <v>1.268647189</v>
      </c>
      <c r="BO105" s="344">
        <v>1.06054198</v>
      </c>
      <c r="BP105" s="344">
        <v>0.61959361199999996</v>
      </c>
      <c r="BQ105" s="344">
        <v>0.49166765299999993</v>
      </c>
      <c r="BR105" s="344">
        <v>0.49166765299999993</v>
      </c>
      <c r="BS105" s="344">
        <v>0.49166765299999998</v>
      </c>
      <c r="BT105" s="344">
        <v>0.49166765299999998</v>
      </c>
      <c r="BU105" s="344">
        <v>0.49166765299999998</v>
      </c>
      <c r="BV105" s="344">
        <v>0.49166765299999998</v>
      </c>
      <c r="BW105" s="344">
        <v>0.49166765299999998</v>
      </c>
      <c r="BX105" s="344">
        <v>0.45972856900000003</v>
      </c>
      <c r="BY105" s="344">
        <v>0.45972856900000003</v>
      </c>
      <c r="BZ105" s="344">
        <v>0.45972856900000003</v>
      </c>
      <c r="CA105" s="344">
        <v>0.45972856900000003</v>
      </c>
      <c r="CB105" s="344">
        <v>0.45972856900000003</v>
      </c>
      <c r="CC105" s="344">
        <v>0.45972856900000003</v>
      </c>
      <c r="CD105" s="344">
        <v>0.45972856900000003</v>
      </c>
      <c r="CE105" s="344">
        <v>0.29952707299999998</v>
      </c>
      <c r="CF105" s="344">
        <v>0.29952707299999998</v>
      </c>
      <c r="CG105" s="344">
        <v>0.29952707299999998</v>
      </c>
      <c r="CH105" s="344">
        <v>0.29952707299999998</v>
      </c>
      <c r="CI105" s="344">
        <v>0.29952707299999998</v>
      </c>
      <c r="CJ105" s="344">
        <v>0.23553063699999999</v>
      </c>
      <c r="CK105" s="344">
        <v>0.23553063699999999</v>
      </c>
      <c r="CL105" s="344">
        <v>0.23553063699999999</v>
      </c>
      <c r="CM105" s="344">
        <v>0.23553063699999999</v>
      </c>
      <c r="CN105" s="344">
        <v>0.23553063699999999</v>
      </c>
      <c r="CO105" s="344">
        <v>0.23553063699999999</v>
      </c>
      <c r="CP105" s="344">
        <v>0.23553063699999999</v>
      </c>
      <c r="CQ105" s="344">
        <v>0.23553063699999999</v>
      </c>
      <c r="CR105" s="344">
        <v>0.23553063699999999</v>
      </c>
      <c r="CS105" s="344">
        <v>0.23553063699999999</v>
      </c>
      <c r="CT105" s="344">
        <v>0.23553063699999999</v>
      </c>
      <c r="CU105" s="344">
        <v>0.23553063699999999</v>
      </c>
      <c r="CV105" s="344">
        <v>0.20339622200000002</v>
      </c>
      <c r="CW105" s="344">
        <v>0.20339622200000002</v>
      </c>
      <c r="CX105" s="344">
        <v>0.20339622200000002</v>
      </c>
      <c r="CY105" s="344">
        <v>0.20339622200000002</v>
      </c>
      <c r="CZ105" s="54">
        <v>0.20339622200000002</v>
      </c>
      <c r="DA105" s="344">
        <v>0.20339622200000002</v>
      </c>
      <c r="DB105" s="344">
        <v>0.20339622200000002</v>
      </c>
      <c r="DC105" s="344">
        <v>0.20339622200000002</v>
      </c>
      <c r="DD105" s="344">
        <v>0.20339622200000002</v>
      </c>
      <c r="DE105" s="344">
        <v>0.20339622200000002</v>
      </c>
      <c r="DF105" s="344">
        <v>0.20339622200000002</v>
      </c>
      <c r="DG105" s="344">
        <v>0.20339622200000002</v>
      </c>
      <c r="DH105" s="344">
        <v>9.1129979999999999E-2</v>
      </c>
      <c r="DI105" s="344">
        <v>0</v>
      </c>
      <c r="DJ105" s="344">
        <v>0</v>
      </c>
      <c r="DK105" s="344">
        <v>0</v>
      </c>
      <c r="DL105" s="344">
        <v>0</v>
      </c>
      <c r="DM105" s="344">
        <v>0</v>
      </c>
      <c r="DN105" s="57">
        <v>0</v>
      </c>
      <c r="DO105" s="57">
        <v>0</v>
      </c>
      <c r="DP105" s="57">
        <v>0</v>
      </c>
      <c r="DQ105" s="57">
        <v>0</v>
      </c>
      <c r="DR105" s="57">
        <v>0</v>
      </c>
      <c r="DS105" s="57">
        <v>0</v>
      </c>
      <c r="DT105" s="57">
        <v>0</v>
      </c>
      <c r="DU105" s="57">
        <v>0</v>
      </c>
      <c r="DV105" s="57">
        <v>0</v>
      </c>
      <c r="DW105" s="57">
        <v>0</v>
      </c>
      <c r="DX105" s="57">
        <v>0</v>
      </c>
      <c r="DY105" s="57">
        <v>0</v>
      </c>
      <c r="DZ105" s="57">
        <v>0</v>
      </c>
      <c r="EA105" s="57">
        <v>0</v>
      </c>
      <c r="EB105" s="57">
        <v>0</v>
      </c>
      <c r="EC105" s="57">
        <v>0</v>
      </c>
      <c r="ED105" s="57">
        <v>0</v>
      </c>
      <c r="EE105" s="57">
        <v>0</v>
      </c>
      <c r="EF105" s="57">
        <v>0</v>
      </c>
      <c r="EG105" s="57">
        <v>0</v>
      </c>
      <c r="EH105" s="57">
        <v>0</v>
      </c>
      <c r="EI105" s="57">
        <v>0</v>
      </c>
      <c r="EJ105" s="57">
        <v>0</v>
      </c>
      <c r="EK105" s="57">
        <v>0</v>
      </c>
      <c r="EL105" s="354">
        <v>0</v>
      </c>
      <c r="EM105" s="57">
        <v>0</v>
      </c>
      <c r="EN105" s="57">
        <v>0</v>
      </c>
      <c r="EO105" s="57">
        <v>0</v>
      </c>
      <c r="EP105" s="57">
        <v>0</v>
      </c>
      <c r="EQ105" s="57">
        <v>0</v>
      </c>
      <c r="ER105" s="57">
        <v>0</v>
      </c>
      <c r="ES105" s="57">
        <v>0</v>
      </c>
      <c r="ET105" s="57">
        <v>0</v>
      </c>
      <c r="EU105" s="57">
        <v>0</v>
      </c>
      <c r="EV105" s="57">
        <v>0</v>
      </c>
      <c r="EW105" s="57">
        <v>0</v>
      </c>
      <c r="EX105" s="57">
        <v>0</v>
      </c>
      <c r="EY105" s="57">
        <v>0</v>
      </c>
      <c r="EZ105" s="57">
        <v>0</v>
      </c>
      <c r="FA105" s="57">
        <v>0</v>
      </c>
      <c r="FB105" s="57">
        <v>0</v>
      </c>
      <c r="FC105" s="57">
        <v>0</v>
      </c>
      <c r="FD105" s="57">
        <v>0</v>
      </c>
      <c r="FE105" s="57">
        <v>0</v>
      </c>
      <c r="FF105" s="57">
        <v>0</v>
      </c>
      <c r="FG105" s="57">
        <v>0</v>
      </c>
      <c r="FH105" s="57">
        <v>0</v>
      </c>
      <c r="FI105" s="57">
        <v>0</v>
      </c>
      <c r="FJ105" s="57">
        <v>0</v>
      </c>
      <c r="FK105" s="57">
        <v>0</v>
      </c>
      <c r="FL105" s="57">
        <v>0</v>
      </c>
      <c r="FM105" s="57">
        <v>0</v>
      </c>
      <c r="FN105" s="57">
        <v>0</v>
      </c>
      <c r="FO105" s="57">
        <v>0</v>
      </c>
      <c r="FP105" s="57">
        <v>0</v>
      </c>
      <c r="FQ105" s="57">
        <v>0</v>
      </c>
      <c r="FR105" s="57">
        <v>0</v>
      </c>
      <c r="FS105" s="57">
        <v>0</v>
      </c>
      <c r="FT105" s="57">
        <v>0</v>
      </c>
      <c r="FU105" s="57">
        <v>0</v>
      </c>
      <c r="FV105" s="57">
        <v>0</v>
      </c>
      <c r="FW105" s="57">
        <v>0</v>
      </c>
      <c r="FX105" s="57">
        <v>0</v>
      </c>
      <c r="FY105" s="57">
        <v>0</v>
      </c>
      <c r="FZ105" s="57">
        <v>0</v>
      </c>
      <c r="GA105" s="57">
        <v>0</v>
      </c>
      <c r="GB105" s="57">
        <v>0</v>
      </c>
      <c r="GC105" s="57">
        <v>0</v>
      </c>
      <c r="GD105" s="57">
        <v>0</v>
      </c>
      <c r="GE105" s="57">
        <v>0</v>
      </c>
      <c r="GF105" s="57">
        <v>0</v>
      </c>
      <c r="GG105" s="57">
        <v>0</v>
      </c>
      <c r="GH105" s="57">
        <v>0</v>
      </c>
      <c r="GI105" s="57">
        <v>0</v>
      </c>
      <c r="GJ105" s="57">
        <v>0</v>
      </c>
      <c r="GK105" s="57">
        <v>0</v>
      </c>
      <c r="GL105" s="57">
        <v>0</v>
      </c>
      <c r="GM105" s="57">
        <v>0</v>
      </c>
      <c r="GN105" s="57">
        <v>0</v>
      </c>
      <c r="GO105" s="57">
        <v>0</v>
      </c>
      <c r="GP105" s="57">
        <v>0</v>
      </c>
      <c r="GQ105" s="57">
        <v>0</v>
      </c>
      <c r="GR105" s="57">
        <v>0</v>
      </c>
      <c r="GS105" s="57">
        <v>0</v>
      </c>
      <c r="GT105" s="57">
        <v>0</v>
      </c>
      <c r="GU105" s="57">
        <v>0</v>
      </c>
      <c r="GV105" s="57">
        <v>0</v>
      </c>
      <c r="GW105" s="57">
        <v>0</v>
      </c>
      <c r="GX105" s="57">
        <v>0</v>
      </c>
      <c r="GY105" s="57">
        <v>0</v>
      </c>
      <c r="GZ105" s="57">
        <v>0</v>
      </c>
      <c r="HA105" s="57">
        <v>0</v>
      </c>
      <c r="HB105" s="57">
        <v>0</v>
      </c>
      <c r="HC105" s="57">
        <v>0</v>
      </c>
      <c r="HD105" s="57">
        <v>0</v>
      </c>
    </row>
    <row r="106" spans="1:212" ht="12" x14ac:dyDescent="0.25">
      <c r="B106" s="356"/>
      <c r="C106" s="356"/>
      <c r="D106" s="356"/>
      <c r="E106" s="356"/>
      <c r="F106" s="344"/>
      <c r="G106" s="344"/>
      <c r="H106" s="344"/>
      <c r="I106" s="344"/>
      <c r="J106" s="344"/>
      <c r="K106" s="344"/>
      <c r="L106" s="344"/>
      <c r="M106" s="344"/>
      <c r="N106" s="344"/>
      <c r="O106" s="344"/>
      <c r="P106" s="344"/>
      <c r="Q106" s="344"/>
      <c r="R106" s="344"/>
      <c r="S106" s="344"/>
      <c r="T106" s="344"/>
      <c r="U106" s="344"/>
      <c r="V106" s="344"/>
      <c r="W106" s="344"/>
      <c r="X106" s="344"/>
      <c r="Y106" s="344"/>
      <c r="Z106" s="344"/>
      <c r="AA106" s="344"/>
      <c r="AB106" s="344"/>
      <c r="AC106" s="344"/>
      <c r="AD106" s="344"/>
      <c r="AE106" s="344"/>
      <c r="AF106" s="344"/>
      <c r="AG106" s="344"/>
      <c r="AH106" s="344"/>
      <c r="AI106" s="344"/>
      <c r="AJ106" s="344"/>
      <c r="AK106" s="344"/>
      <c r="AL106" s="344"/>
      <c r="AM106" s="344"/>
      <c r="AN106" s="344"/>
      <c r="AO106" s="344"/>
      <c r="AP106" s="344"/>
      <c r="AQ106" s="344"/>
      <c r="AR106" s="344"/>
      <c r="AS106" s="344"/>
      <c r="AT106" s="344"/>
      <c r="AU106" s="344"/>
      <c r="AV106" s="344"/>
      <c r="AW106" s="344"/>
      <c r="AX106" s="344"/>
      <c r="AY106" s="344"/>
      <c r="AZ106" s="344"/>
      <c r="BA106" s="344"/>
      <c r="BB106" s="344"/>
      <c r="BC106" s="344"/>
      <c r="BD106" s="344"/>
      <c r="BE106" s="344"/>
      <c r="BF106" s="344"/>
      <c r="BG106" s="344"/>
      <c r="BH106" s="344"/>
      <c r="BI106" s="344"/>
      <c r="BJ106" s="344"/>
      <c r="BK106" s="344"/>
      <c r="BL106" s="344"/>
      <c r="BM106" s="344"/>
      <c r="BN106" s="344"/>
      <c r="BO106" s="344"/>
      <c r="BP106" s="344"/>
      <c r="BQ106" s="344"/>
      <c r="BR106" s="344"/>
      <c r="BS106" s="344"/>
      <c r="BT106" s="344"/>
      <c r="BU106" s="344"/>
      <c r="BV106" s="344"/>
      <c r="BW106" s="344"/>
      <c r="BX106" s="344"/>
      <c r="BY106" s="344"/>
      <c r="BZ106" s="344"/>
      <c r="CA106" s="344"/>
      <c r="CB106" s="344"/>
      <c r="CC106" s="344"/>
      <c r="CD106" s="344"/>
      <c r="CE106" s="344"/>
      <c r="CF106" s="344"/>
      <c r="CG106" s="344"/>
      <c r="CH106" s="344"/>
      <c r="CI106" s="344"/>
      <c r="CJ106" s="344"/>
      <c r="CK106" s="344"/>
      <c r="CL106" s="344"/>
      <c r="CM106" s="344"/>
      <c r="CN106" s="344"/>
      <c r="CO106" s="344"/>
      <c r="CP106" s="344"/>
      <c r="CQ106" s="344"/>
      <c r="CR106" s="344"/>
      <c r="CS106" s="344"/>
      <c r="CT106" s="344"/>
      <c r="CU106" s="344"/>
      <c r="CV106" s="344"/>
      <c r="CW106" s="344"/>
      <c r="CX106" s="344"/>
      <c r="CY106" s="344"/>
      <c r="DA106" s="344"/>
      <c r="DB106" s="344"/>
      <c r="DC106" s="344"/>
      <c r="DD106" s="344"/>
      <c r="DE106" s="344"/>
      <c r="DF106" s="344"/>
      <c r="DG106" s="344"/>
      <c r="DH106" s="344"/>
      <c r="DI106" s="344"/>
      <c r="DJ106" s="344"/>
      <c r="DK106" s="344"/>
      <c r="DL106" s="344"/>
      <c r="EE106" s="57"/>
      <c r="EF106" s="57"/>
      <c r="EG106" s="57"/>
      <c r="EH106" s="57"/>
      <c r="EI106" s="57"/>
      <c r="EJ106" s="57"/>
      <c r="EK106" s="57"/>
      <c r="EL106" s="354"/>
      <c r="EM106" s="57"/>
      <c r="EN106" s="57"/>
      <c r="EO106" s="57"/>
      <c r="EP106" s="57"/>
      <c r="EQ106" s="57"/>
      <c r="ER106" s="57"/>
      <c r="ES106" s="57"/>
      <c r="ET106" s="57"/>
      <c r="EU106" s="57"/>
      <c r="EV106" s="57"/>
      <c r="EW106" s="57"/>
      <c r="EX106" s="57"/>
      <c r="EY106" s="57"/>
      <c r="EZ106" s="57"/>
      <c r="FA106" s="57"/>
      <c r="FB106" s="57"/>
      <c r="FC106" s="57"/>
      <c r="FD106" s="57"/>
      <c r="FE106" s="57"/>
      <c r="FF106" s="57"/>
      <c r="FG106" s="57"/>
      <c r="FH106" s="57"/>
      <c r="FI106" s="57"/>
      <c r="FJ106" s="57"/>
      <c r="FK106" s="57"/>
      <c r="FL106" s="57"/>
      <c r="FM106" s="57"/>
      <c r="FN106" s="57"/>
      <c r="FO106" s="57"/>
      <c r="FP106" s="57"/>
      <c r="FQ106" s="57"/>
      <c r="FR106" s="57"/>
      <c r="FS106" s="57"/>
      <c r="FT106" s="57"/>
      <c r="FU106" s="57"/>
      <c r="FV106" s="57"/>
      <c r="FW106" s="57"/>
      <c r="FX106" s="57"/>
      <c r="FY106" s="57"/>
      <c r="FZ106" s="57"/>
      <c r="GA106" s="57"/>
      <c r="GB106" s="57"/>
      <c r="GC106" s="57"/>
      <c r="GD106" s="57"/>
      <c r="GE106" s="57"/>
      <c r="GF106" s="57"/>
      <c r="GG106" s="57"/>
      <c r="GH106" s="57"/>
      <c r="GI106" s="57"/>
      <c r="GJ106" s="57"/>
      <c r="GK106" s="57"/>
      <c r="GL106" s="57"/>
      <c r="GM106" s="57"/>
      <c r="GN106" s="57"/>
      <c r="GO106" s="57"/>
      <c r="GP106" s="57"/>
      <c r="GQ106" s="57"/>
      <c r="GR106" s="57"/>
      <c r="GS106" s="57"/>
      <c r="GT106" s="57"/>
      <c r="GU106" s="57"/>
      <c r="GV106" s="57"/>
      <c r="GW106" s="57"/>
      <c r="GX106" s="57"/>
      <c r="GY106" s="57"/>
      <c r="GZ106" s="57"/>
      <c r="HA106" s="57"/>
      <c r="HB106" s="57"/>
      <c r="HC106" s="57"/>
      <c r="HD106" s="57"/>
    </row>
    <row r="107" spans="1:212" ht="13.2" x14ac:dyDescent="0.25">
      <c r="A107" s="365">
        <v>5</v>
      </c>
      <c r="B107" s="352" t="s">
        <v>110</v>
      </c>
      <c r="E107" s="356"/>
      <c r="F107" s="344">
        <v>397.222241</v>
      </c>
      <c r="G107" s="344">
        <v>376.72533600000003</v>
      </c>
      <c r="H107" s="344">
        <v>443.73006600000002</v>
      </c>
      <c r="I107" s="344">
        <v>399.08297599999997</v>
      </c>
      <c r="J107" s="344">
        <v>400.442835</v>
      </c>
      <c r="K107" s="344">
        <v>650.95349899999997</v>
      </c>
      <c r="L107" s="344">
        <v>488.22353299999997</v>
      </c>
      <c r="M107" s="344">
        <v>416.55745999999999</v>
      </c>
      <c r="N107" s="344">
        <v>599.21180000000004</v>
      </c>
      <c r="O107" s="344">
        <v>871.87701500000003</v>
      </c>
      <c r="P107" s="344">
        <v>475.36517229920003</v>
      </c>
      <c r="Q107" s="344">
        <v>469.48091399999998</v>
      </c>
      <c r="R107" s="344">
        <v>640.09533999999996</v>
      </c>
      <c r="S107" s="344">
        <v>455.64453743000001</v>
      </c>
      <c r="T107" s="344">
        <v>420.14811313000001</v>
      </c>
      <c r="U107" s="344">
        <v>412.78151302999999</v>
      </c>
      <c r="V107" s="344">
        <v>390.21032247799997</v>
      </c>
      <c r="W107" s="344">
        <v>466.16416891213998</v>
      </c>
      <c r="X107" s="344">
        <v>418.60456460403901</v>
      </c>
      <c r="Y107" s="344">
        <v>417.29565643000001</v>
      </c>
      <c r="Z107" s="344">
        <v>496.87697370000001</v>
      </c>
      <c r="AA107" s="344">
        <v>520.56987073287996</v>
      </c>
      <c r="AB107" s="344">
        <v>472.48108618743004</v>
      </c>
      <c r="AC107" s="344">
        <v>1872.862431</v>
      </c>
      <c r="AD107" s="344">
        <v>632.66927088453508</v>
      </c>
      <c r="AE107" s="344">
        <v>451.90475613129598</v>
      </c>
      <c r="AF107" s="344">
        <v>475.216751728053</v>
      </c>
      <c r="AG107" s="344">
        <v>356.53202799262601</v>
      </c>
      <c r="AH107" s="344">
        <v>341.72305412638303</v>
      </c>
      <c r="AI107" s="344">
        <v>503.38434881252005</v>
      </c>
      <c r="AJ107" s="344">
        <v>738.27388120344415</v>
      </c>
      <c r="AK107" s="344">
        <v>376.55105073541597</v>
      </c>
      <c r="AL107" s="344">
        <v>362.88091382970674</v>
      </c>
      <c r="AM107" s="344">
        <v>360.92601106263913</v>
      </c>
      <c r="AN107" s="344">
        <v>365.41357187344755</v>
      </c>
      <c r="AO107" s="344">
        <v>439.39854175679045</v>
      </c>
      <c r="AP107" s="344">
        <v>394.10865215838913</v>
      </c>
      <c r="AQ107" s="344">
        <v>335.78295481602521</v>
      </c>
      <c r="AR107" s="344">
        <v>581.24944943847765</v>
      </c>
      <c r="AS107" s="344">
        <v>517.02529769295745</v>
      </c>
      <c r="AT107" s="344">
        <v>640.61256607213204</v>
      </c>
      <c r="AU107" s="344">
        <v>600.0014281919639</v>
      </c>
      <c r="AV107" s="344">
        <v>1013.7423114380686</v>
      </c>
      <c r="AW107" s="344">
        <v>808.91726957825415</v>
      </c>
      <c r="AX107" s="344">
        <v>932.95835631455986</v>
      </c>
      <c r="AY107" s="344">
        <v>1018.1998508448827</v>
      </c>
      <c r="AZ107" s="344">
        <v>1418.3320710155003</v>
      </c>
      <c r="BA107" s="344">
        <v>1260.4030337857339</v>
      </c>
      <c r="BB107" s="344">
        <v>1720.4894078414641</v>
      </c>
      <c r="BC107" s="344">
        <v>1204.9192600953745</v>
      </c>
      <c r="BD107" s="344">
        <v>1481.2498379522372</v>
      </c>
      <c r="BE107" s="344">
        <v>1487.673984537591</v>
      </c>
      <c r="BF107" s="344">
        <v>1510.6899522911183</v>
      </c>
      <c r="BG107" s="344">
        <v>1555.5066104047567</v>
      </c>
      <c r="BH107" s="344">
        <v>1066.8033480157649</v>
      </c>
      <c r="BI107" s="344">
        <v>1151.471581592659</v>
      </c>
      <c r="BJ107" s="344">
        <v>1159.6287682324876</v>
      </c>
      <c r="BK107" s="344">
        <v>1493.6392554707613</v>
      </c>
      <c r="BL107" s="344">
        <v>1312.1385878864919</v>
      </c>
      <c r="BM107" s="344">
        <v>1898.0663983569184</v>
      </c>
      <c r="BN107" s="344">
        <v>2031.1985480190258</v>
      </c>
      <c r="BO107" s="344">
        <v>2760.1443282401865</v>
      </c>
      <c r="BP107" s="344">
        <v>3417.1527548760623</v>
      </c>
      <c r="BQ107" s="344">
        <v>2902.5316336265328</v>
      </c>
      <c r="BR107" s="344">
        <v>3743.6800897815438</v>
      </c>
      <c r="BS107" s="344">
        <v>4738.6370832514458</v>
      </c>
      <c r="BT107" s="344">
        <v>6803.615816542786</v>
      </c>
      <c r="BU107" s="344">
        <v>8340.3314180000816</v>
      </c>
      <c r="BV107" s="344">
        <v>7844.4694258818863</v>
      </c>
      <c r="BW107" s="344">
        <v>8693.620552618695</v>
      </c>
      <c r="BX107" s="344">
        <v>10786.911967946551</v>
      </c>
      <c r="BY107" s="344">
        <v>10903.518557485748</v>
      </c>
      <c r="BZ107" s="344">
        <v>8958.0952699530953</v>
      </c>
      <c r="CA107" s="344">
        <v>10207.95783264963</v>
      </c>
      <c r="CB107" s="344">
        <v>10740.21228321285</v>
      </c>
      <c r="CC107" s="344">
        <v>11184.874671378431</v>
      </c>
      <c r="CD107" s="344">
        <v>9935.4016027839116</v>
      </c>
      <c r="CE107" s="344">
        <v>10043.953746402171</v>
      </c>
      <c r="CF107" s="344">
        <v>9183.8278202293604</v>
      </c>
      <c r="CG107" s="344">
        <v>8853.5394529900186</v>
      </c>
      <c r="CH107" s="344">
        <v>8554.1538441098455</v>
      </c>
      <c r="CI107" s="344">
        <v>10311.180688827193</v>
      </c>
      <c r="CJ107" s="344">
        <v>11311.178176402615</v>
      </c>
      <c r="CK107" s="344">
        <v>9209.0677004419904</v>
      </c>
      <c r="CL107" s="344">
        <v>8961.7869094791622</v>
      </c>
      <c r="CM107" s="344">
        <v>9736.2004768982133</v>
      </c>
      <c r="CN107" s="344">
        <v>10921.438889502402</v>
      </c>
      <c r="CO107" s="344">
        <v>10595.801220675785</v>
      </c>
      <c r="CP107" s="344">
        <v>10714.704776075101</v>
      </c>
      <c r="CQ107" s="344">
        <v>12096.285020322814</v>
      </c>
      <c r="CR107" s="344">
        <v>11235.454060092739</v>
      </c>
      <c r="CS107" s="344">
        <v>10500.647396381142</v>
      </c>
      <c r="CT107" s="344">
        <v>10969.462746186508</v>
      </c>
      <c r="CU107" s="344">
        <v>10358.853862274347</v>
      </c>
      <c r="CV107" s="344">
        <v>10564.041413685889</v>
      </c>
      <c r="CW107" s="344">
        <v>21760.696459343817</v>
      </c>
      <c r="CX107" s="344">
        <v>10184.136476158161</v>
      </c>
      <c r="CY107" s="344">
        <v>12937.975524113992</v>
      </c>
      <c r="CZ107" s="54">
        <v>17097.426663847298</v>
      </c>
      <c r="DA107" s="344">
        <v>23812.858254530576</v>
      </c>
      <c r="DB107" s="344">
        <v>26718.462862925771</v>
      </c>
      <c r="DC107" s="344">
        <v>25389.334854011944</v>
      </c>
      <c r="DD107" s="344">
        <v>27269.441083116461</v>
      </c>
      <c r="DE107" s="344">
        <v>33793.754582060537</v>
      </c>
      <c r="DF107" s="344">
        <v>27555.06244702842</v>
      </c>
      <c r="DG107" s="344">
        <v>22940.018074093372</v>
      </c>
      <c r="DH107" s="344">
        <v>19166.517923207008</v>
      </c>
      <c r="DI107" s="344">
        <v>15913.384947987606</v>
      </c>
      <c r="DJ107" s="344">
        <v>16210.910926459475</v>
      </c>
      <c r="DK107" s="344">
        <v>11387.1826349123</v>
      </c>
      <c r="DL107" s="344">
        <v>11992.81724877433</v>
      </c>
      <c r="DM107" s="344">
        <v>7969.7073323825207</v>
      </c>
      <c r="DN107" s="57">
        <v>7388.4338376181431</v>
      </c>
      <c r="DO107" s="57">
        <v>10562.609104782376</v>
      </c>
      <c r="DP107" s="57">
        <v>9632.0413323217526</v>
      </c>
      <c r="DQ107" s="57">
        <v>11748.816517895973</v>
      </c>
      <c r="DR107" s="57">
        <v>11478.080828171314</v>
      </c>
      <c r="DS107" s="57">
        <v>14119.836067285027</v>
      </c>
      <c r="DT107" s="57">
        <v>12746.904039282215</v>
      </c>
      <c r="DU107" s="57">
        <v>16684.460673656169</v>
      </c>
      <c r="DV107" s="57">
        <v>17339.541815004144</v>
      </c>
      <c r="DW107" s="57">
        <v>15080.650938188259</v>
      </c>
      <c r="DX107" s="57">
        <v>15226.256571831811</v>
      </c>
      <c r="DY107" s="57">
        <v>15764.157598946071</v>
      </c>
      <c r="DZ107" s="57">
        <v>14498.929819249981</v>
      </c>
      <c r="EA107" s="57">
        <v>12174.148702325059</v>
      </c>
      <c r="EB107" s="57">
        <v>13353.490986978872</v>
      </c>
      <c r="EC107" s="57">
        <v>14691.794751011852</v>
      </c>
      <c r="ED107" s="57">
        <v>18624.785888255265</v>
      </c>
      <c r="EE107" s="57">
        <v>19776.120524780621</v>
      </c>
      <c r="EF107" s="57">
        <v>18933.759631802102</v>
      </c>
      <c r="EG107" s="57">
        <v>19816.231058024649</v>
      </c>
      <c r="EH107" s="57">
        <v>20569.295945031528</v>
      </c>
      <c r="EI107" s="57">
        <v>19252.439025591528</v>
      </c>
      <c r="EJ107" s="57">
        <v>18237.630585946372</v>
      </c>
      <c r="EK107" s="57">
        <v>20143.912201147556</v>
      </c>
      <c r="EL107" s="354">
        <v>21000.991786400209</v>
      </c>
      <c r="EM107" s="57">
        <v>21913.519627729536</v>
      </c>
      <c r="EN107" s="57">
        <v>18456.821965255222</v>
      </c>
      <c r="EO107" s="57">
        <v>20965.277735153457</v>
      </c>
      <c r="EP107" s="57">
        <v>20834.972836914265</v>
      </c>
      <c r="EQ107" s="57">
        <v>20067.253192345474</v>
      </c>
      <c r="ER107" s="57">
        <v>19415.817333320931</v>
      </c>
      <c r="ES107" s="57">
        <v>16280.335041240112</v>
      </c>
      <c r="ET107" s="57">
        <v>19507.307469103358</v>
      </c>
      <c r="EU107" s="57">
        <v>20303.982201801035</v>
      </c>
      <c r="EV107" s="57">
        <v>22063.306685648087</v>
      </c>
      <c r="EW107" s="57">
        <v>23150.570824093251</v>
      </c>
      <c r="EX107" s="57">
        <v>22147.864931744673</v>
      </c>
      <c r="EY107" s="57">
        <v>21296.581504168636</v>
      </c>
      <c r="EZ107" s="57">
        <v>20118.042554505049</v>
      </c>
      <c r="FA107" s="57">
        <v>21436.351925015279</v>
      </c>
      <c r="FB107" s="57">
        <v>19651.526892690486</v>
      </c>
      <c r="FC107" s="57">
        <v>21990.74440910335</v>
      </c>
      <c r="FD107" s="57">
        <v>21990.74440910335</v>
      </c>
      <c r="FE107" s="57">
        <v>21990.74440910335</v>
      </c>
      <c r="FF107" s="57">
        <v>21368.880768534647</v>
      </c>
      <c r="FG107" s="57">
        <v>22228.536003331457</v>
      </c>
      <c r="FH107" s="57">
        <v>21169.452744112732</v>
      </c>
      <c r="FI107" s="57">
        <v>20696.081049289827</v>
      </c>
      <c r="FJ107" s="57">
        <v>21007.961143695014</v>
      </c>
      <c r="FK107" s="57">
        <v>22245.187930048538</v>
      </c>
      <c r="FL107" s="57">
        <v>19541.632600320703</v>
      </c>
      <c r="FM107" s="57">
        <v>18081.253020459859</v>
      </c>
      <c r="FN107" s="57">
        <v>19186.230380461751</v>
      </c>
      <c r="FO107" s="57">
        <v>19659.324592943474</v>
      </c>
      <c r="FP107" s="57">
        <v>19926.16154117577</v>
      </c>
      <c r="FQ107" s="57">
        <v>18223.516873625413</v>
      </c>
      <c r="FR107" s="57">
        <v>18669.33915078859</v>
      </c>
      <c r="FS107" s="57">
        <v>14934.645825424212</v>
      </c>
      <c r="FT107" s="57">
        <v>13839.139480515292</v>
      </c>
      <c r="FU107" s="57">
        <v>14779.330250540415</v>
      </c>
      <c r="FV107" s="57">
        <v>15477.047577859808</v>
      </c>
      <c r="FW107" s="57">
        <v>12626.176259300892</v>
      </c>
      <c r="FX107" s="57">
        <v>14818.128218469657</v>
      </c>
      <c r="FY107" s="57">
        <v>15289.883080615995</v>
      </c>
      <c r="FZ107" s="57">
        <v>13289.307964096461</v>
      </c>
      <c r="GA107" s="57">
        <v>15181.267062134944</v>
      </c>
      <c r="GB107" s="57">
        <v>13512.983839353328</v>
      </c>
      <c r="GC107" s="57">
        <v>16160.193303868453</v>
      </c>
      <c r="GD107" s="57">
        <v>17882.840724849721</v>
      </c>
      <c r="GE107" s="57">
        <v>15842.510814594947</v>
      </c>
      <c r="GF107" s="57">
        <v>16365.634316693553</v>
      </c>
      <c r="GG107" s="57">
        <v>15873.666753693409</v>
      </c>
      <c r="GH107" s="57">
        <v>16384.699492063395</v>
      </c>
      <c r="GI107" s="57">
        <v>16366.14483997925</v>
      </c>
      <c r="GJ107" s="57">
        <v>17145.240713056039</v>
      </c>
      <c r="GK107" s="57">
        <v>18479.696728820196</v>
      </c>
      <c r="GL107" s="57">
        <v>18542.061645366066</v>
      </c>
      <c r="GM107" s="57">
        <v>19986.139434376997</v>
      </c>
      <c r="GN107" s="57">
        <v>18909.773223003216</v>
      </c>
      <c r="GO107" s="57">
        <v>17533.38611992247</v>
      </c>
      <c r="GP107" s="57">
        <v>17907.636804542064</v>
      </c>
      <c r="GQ107" s="57">
        <v>17029.013673868514</v>
      </c>
      <c r="GR107" s="57">
        <v>15793.910806390721</v>
      </c>
      <c r="GS107" s="57">
        <v>17536.531806155213</v>
      </c>
      <c r="GT107" s="57">
        <v>15025.027268701198</v>
      </c>
      <c r="GU107" s="57">
        <v>14611.348424068001</v>
      </c>
      <c r="GV107" s="57">
        <v>13641.869154461097</v>
      </c>
      <c r="GW107" s="57">
        <v>14667.375487938998</v>
      </c>
      <c r="GX107" s="57">
        <v>14378.339893300101</v>
      </c>
      <c r="GY107" s="57">
        <v>15855.872014424402</v>
      </c>
      <c r="GZ107" s="57">
        <v>14151.112540387199</v>
      </c>
      <c r="HA107" s="57">
        <v>12307.494460428899</v>
      </c>
      <c r="HB107" s="57">
        <v>12930.7833096617</v>
      </c>
      <c r="HC107" s="57">
        <v>13858.513563977898</v>
      </c>
      <c r="HD107" s="57">
        <v>14087.332351298201</v>
      </c>
    </row>
    <row r="108" spans="1:212" ht="12" x14ac:dyDescent="0.25">
      <c r="A108" s="364" t="s">
        <v>29</v>
      </c>
      <c r="B108" s="356" t="s">
        <v>82</v>
      </c>
      <c r="C108" s="356"/>
      <c r="D108" s="356"/>
      <c r="E108" s="356"/>
      <c r="F108" s="344">
        <v>68.999960999999999</v>
      </c>
      <c r="G108" s="344">
        <v>105.325215</v>
      </c>
      <c r="H108" s="344">
        <v>167.036911</v>
      </c>
      <c r="I108" s="344">
        <v>77.110354999999998</v>
      </c>
      <c r="J108" s="344">
        <v>91.021286000000003</v>
      </c>
      <c r="K108" s="344">
        <v>324.61371700000001</v>
      </c>
      <c r="L108" s="344">
        <v>188.200785</v>
      </c>
      <c r="M108" s="344">
        <v>152.12236100000001</v>
      </c>
      <c r="N108" s="344">
        <v>254.78832800000001</v>
      </c>
      <c r="O108" s="344">
        <v>532.93804</v>
      </c>
      <c r="P108" s="344">
        <v>136.34553229919999</v>
      </c>
      <c r="Q108" s="344">
        <v>125.65065</v>
      </c>
      <c r="R108" s="344">
        <v>291.90852799999999</v>
      </c>
      <c r="S108" s="344">
        <v>126.32144343</v>
      </c>
      <c r="T108" s="344">
        <v>95.716394129999998</v>
      </c>
      <c r="U108" s="344">
        <v>109.11505703</v>
      </c>
      <c r="V108" s="344">
        <v>108.601970478</v>
      </c>
      <c r="W108" s="344">
        <v>180.78987191213997</v>
      </c>
      <c r="X108" s="344">
        <v>154.38088260403902</v>
      </c>
      <c r="Y108" s="344">
        <v>135.47705343000001</v>
      </c>
      <c r="Z108" s="344">
        <v>104.3565837</v>
      </c>
      <c r="AA108" s="344">
        <v>95.204886732879999</v>
      </c>
      <c r="AB108" s="344">
        <v>110.37019418743002</v>
      </c>
      <c r="AC108" s="344">
        <v>1519.2018760000001</v>
      </c>
      <c r="AD108" s="344">
        <v>160.66898888453503</v>
      </c>
      <c r="AE108" s="344">
        <v>79.349262131295987</v>
      </c>
      <c r="AF108" s="344">
        <v>156.59898672805301</v>
      </c>
      <c r="AG108" s="344">
        <v>66.587184992625993</v>
      </c>
      <c r="AH108" s="344">
        <v>75.114539126383008</v>
      </c>
      <c r="AI108" s="344">
        <v>167.33093281252002</v>
      </c>
      <c r="AJ108" s="344">
        <v>516.33576441000002</v>
      </c>
      <c r="AK108" s="344">
        <v>150.36081408919998</v>
      </c>
      <c r="AL108" s="344">
        <v>94.728539753991996</v>
      </c>
      <c r="AM108" s="344">
        <v>81.789473421999986</v>
      </c>
      <c r="AN108" s="344">
        <v>105.61522129334</v>
      </c>
      <c r="AO108" s="344">
        <v>140.59468546657598</v>
      </c>
      <c r="AP108" s="344">
        <v>104.68634018023</v>
      </c>
      <c r="AQ108" s="344">
        <v>87.844713672237987</v>
      </c>
      <c r="AR108" s="344">
        <v>289.62988003151202</v>
      </c>
      <c r="AS108" s="344">
        <v>190.32952283341601</v>
      </c>
      <c r="AT108" s="344">
        <v>312.16454578960003</v>
      </c>
      <c r="AU108" s="344">
        <v>139.198613956608</v>
      </c>
      <c r="AV108" s="344">
        <v>334.343455409206</v>
      </c>
      <c r="AW108" s="344">
        <v>93.487127533893997</v>
      </c>
      <c r="AX108" s="344">
        <v>113.19778778355</v>
      </c>
      <c r="AY108" s="344">
        <v>105.99176698605901</v>
      </c>
      <c r="AZ108" s="344">
        <v>313.23545008779001</v>
      </c>
      <c r="BA108" s="344">
        <v>147.63478849162601</v>
      </c>
      <c r="BB108" s="344">
        <v>295.89029656377994</v>
      </c>
      <c r="BC108" s="344">
        <v>167.47891220950999</v>
      </c>
      <c r="BD108" s="344">
        <v>226.41791402312799</v>
      </c>
      <c r="BE108" s="344">
        <v>156.70404964022401</v>
      </c>
      <c r="BF108" s="344">
        <v>163.40187274312098</v>
      </c>
      <c r="BG108" s="344">
        <v>189.11528056626804</v>
      </c>
      <c r="BH108" s="344">
        <v>138.13857383728501</v>
      </c>
      <c r="BI108" s="344">
        <v>211.45450235506999</v>
      </c>
      <c r="BJ108" s="344">
        <v>186.91699180162399</v>
      </c>
      <c r="BK108" s="344">
        <v>129.265773439795</v>
      </c>
      <c r="BL108" s="344">
        <v>97.685848486623996</v>
      </c>
      <c r="BM108" s="344">
        <v>158.89384026504001</v>
      </c>
      <c r="BN108" s="344">
        <v>107.96367070259801</v>
      </c>
      <c r="BO108" s="344">
        <v>209.690644951016</v>
      </c>
      <c r="BP108" s="344">
        <v>574.83019042727506</v>
      </c>
      <c r="BQ108" s="344">
        <v>106.180439747192</v>
      </c>
      <c r="BR108" s="344">
        <v>163.34222944246099</v>
      </c>
      <c r="BS108" s="344">
        <v>176.48515592019399</v>
      </c>
      <c r="BT108" s="344">
        <v>176.31207383948703</v>
      </c>
      <c r="BU108" s="344">
        <v>271.05240219912298</v>
      </c>
      <c r="BV108" s="344">
        <v>1400.3512076337922</v>
      </c>
      <c r="BW108" s="344">
        <v>188.40858079040001</v>
      </c>
      <c r="BX108" s="344">
        <v>367.64395807552501</v>
      </c>
      <c r="BY108" s="344">
        <v>173.0665632203</v>
      </c>
      <c r="BZ108" s="344">
        <v>125.89350435103599</v>
      </c>
      <c r="CA108" s="344">
        <v>103.87549874568998</v>
      </c>
      <c r="CB108" s="344">
        <v>159.50838594972802</v>
      </c>
      <c r="CC108" s="344">
        <v>186.538772921</v>
      </c>
      <c r="CD108" s="344">
        <v>120.01216515167201</v>
      </c>
      <c r="CE108" s="344">
        <v>774.04179869295797</v>
      </c>
      <c r="CF108" s="344">
        <v>264.74515780307502</v>
      </c>
      <c r="CG108" s="344">
        <v>357.68445711277104</v>
      </c>
      <c r="CH108" s="344">
        <v>936.69699170905506</v>
      </c>
      <c r="CI108" s="344">
        <v>221.52860556461701</v>
      </c>
      <c r="CJ108" s="344">
        <v>367.050289439008</v>
      </c>
      <c r="CK108" s="344">
        <v>204.76816699621597</v>
      </c>
      <c r="CL108" s="344">
        <v>199.33336327747</v>
      </c>
      <c r="CM108" s="344">
        <v>140.55728193264002</v>
      </c>
      <c r="CN108" s="344">
        <v>142.48434257445101</v>
      </c>
      <c r="CO108" s="344">
        <v>117.42926301999999</v>
      </c>
      <c r="CP108" s="344">
        <v>192.38776372676901</v>
      </c>
      <c r="CQ108" s="344">
        <v>122.13072816294998</v>
      </c>
      <c r="CR108" s="344">
        <v>173.22823868099999</v>
      </c>
      <c r="CS108" s="344">
        <v>243.88455640700002</v>
      </c>
      <c r="CT108" s="344">
        <v>645.27959075432807</v>
      </c>
      <c r="CU108" s="344">
        <v>234.22818029294001</v>
      </c>
      <c r="CV108" s="344">
        <v>49.519953630000003</v>
      </c>
      <c r="CW108" s="344">
        <v>11657.597007299999</v>
      </c>
      <c r="CX108" s="344">
        <v>348.72748409309997</v>
      </c>
      <c r="CY108" s="344">
        <v>1153.5608459245291</v>
      </c>
      <c r="CZ108" s="54">
        <v>1416.9168545999999</v>
      </c>
      <c r="DA108" s="344">
        <v>869.52235253999993</v>
      </c>
      <c r="DB108" s="344">
        <v>850.68011342</v>
      </c>
      <c r="DC108" s="344">
        <v>696.38674255000001</v>
      </c>
      <c r="DD108" s="344">
        <v>529.73378208999998</v>
      </c>
      <c r="DE108" s="344">
        <v>433.18226195</v>
      </c>
      <c r="DF108" s="344">
        <v>341.19662645</v>
      </c>
      <c r="DG108" s="344">
        <v>201.69213715999999</v>
      </c>
      <c r="DH108" s="344">
        <v>0</v>
      </c>
      <c r="DI108" s="344">
        <v>0</v>
      </c>
      <c r="DJ108" s="344">
        <v>0</v>
      </c>
      <c r="DK108" s="344">
        <v>0</v>
      </c>
      <c r="DL108" s="344">
        <v>0</v>
      </c>
      <c r="DM108" s="344">
        <v>0</v>
      </c>
      <c r="DN108" s="57">
        <v>0</v>
      </c>
      <c r="DO108" s="57">
        <v>0</v>
      </c>
      <c r="DP108" s="57">
        <v>0</v>
      </c>
      <c r="DQ108" s="57">
        <v>0</v>
      </c>
      <c r="DR108" s="57">
        <v>0</v>
      </c>
      <c r="DS108" s="57">
        <v>0</v>
      </c>
      <c r="DT108" s="57">
        <v>0</v>
      </c>
      <c r="DU108" s="57">
        <v>0</v>
      </c>
      <c r="DV108" s="57">
        <v>0</v>
      </c>
      <c r="DW108" s="57">
        <v>0</v>
      </c>
      <c r="DX108" s="57">
        <v>0</v>
      </c>
      <c r="DY108" s="57">
        <v>0</v>
      </c>
      <c r="DZ108" s="57">
        <v>0</v>
      </c>
      <c r="EA108" s="57">
        <v>0</v>
      </c>
      <c r="EB108" s="57">
        <v>0</v>
      </c>
      <c r="EC108" s="57">
        <v>0</v>
      </c>
      <c r="ED108" s="57">
        <v>0</v>
      </c>
      <c r="EE108" s="57">
        <v>0</v>
      </c>
      <c r="EF108" s="57">
        <v>0</v>
      </c>
      <c r="EG108" s="57">
        <v>0</v>
      </c>
      <c r="EH108" s="57">
        <v>0</v>
      </c>
      <c r="EI108" s="57">
        <v>0</v>
      </c>
      <c r="EJ108" s="57">
        <v>0</v>
      </c>
      <c r="EK108" s="57">
        <v>0</v>
      </c>
      <c r="EL108" s="354">
        <v>0</v>
      </c>
      <c r="EM108" s="57">
        <v>0</v>
      </c>
      <c r="EN108" s="57">
        <v>0</v>
      </c>
      <c r="EO108" s="57">
        <v>0</v>
      </c>
      <c r="EP108" s="57">
        <v>0</v>
      </c>
      <c r="EQ108" s="57">
        <v>0</v>
      </c>
      <c r="ER108" s="57">
        <v>0</v>
      </c>
      <c r="ES108" s="57">
        <v>0</v>
      </c>
      <c r="ET108" s="57">
        <v>0</v>
      </c>
      <c r="EU108" s="57">
        <v>0</v>
      </c>
      <c r="EV108" s="57">
        <v>0</v>
      </c>
      <c r="EW108" s="57">
        <v>0</v>
      </c>
      <c r="EX108" s="57">
        <v>0</v>
      </c>
      <c r="EY108" s="57">
        <v>0</v>
      </c>
      <c r="EZ108" s="57">
        <v>0</v>
      </c>
      <c r="FA108" s="57">
        <v>0</v>
      </c>
      <c r="FB108" s="57">
        <v>0</v>
      </c>
      <c r="FC108" s="57">
        <v>0</v>
      </c>
      <c r="FD108" s="57">
        <v>0</v>
      </c>
      <c r="FE108" s="57">
        <v>0</v>
      </c>
      <c r="FF108" s="57">
        <v>0</v>
      </c>
      <c r="FG108" s="57">
        <v>0</v>
      </c>
      <c r="FH108" s="57">
        <v>0</v>
      </c>
      <c r="FI108" s="57">
        <v>0</v>
      </c>
      <c r="FJ108" s="57">
        <v>0</v>
      </c>
      <c r="FK108" s="57">
        <v>0</v>
      </c>
      <c r="FL108" s="57">
        <v>0</v>
      </c>
      <c r="FM108" s="57">
        <v>0</v>
      </c>
      <c r="FN108" s="57">
        <v>0</v>
      </c>
      <c r="FO108" s="57">
        <v>0</v>
      </c>
      <c r="FP108" s="57">
        <v>0</v>
      </c>
      <c r="FQ108" s="57">
        <v>0</v>
      </c>
      <c r="FR108" s="57">
        <v>0</v>
      </c>
      <c r="FS108" s="57">
        <v>0</v>
      </c>
      <c r="FT108" s="57">
        <v>0</v>
      </c>
      <c r="FU108" s="57">
        <v>0</v>
      </c>
      <c r="FV108" s="57">
        <v>0</v>
      </c>
      <c r="FW108" s="57">
        <v>0</v>
      </c>
      <c r="FX108" s="57">
        <v>0</v>
      </c>
      <c r="FY108" s="57">
        <v>0</v>
      </c>
      <c r="FZ108" s="57">
        <v>0</v>
      </c>
      <c r="GA108" s="57">
        <v>0</v>
      </c>
      <c r="GB108" s="57">
        <v>0</v>
      </c>
      <c r="GC108" s="57">
        <v>0</v>
      </c>
      <c r="GD108" s="57">
        <v>0</v>
      </c>
      <c r="GE108" s="57">
        <v>0</v>
      </c>
      <c r="GF108" s="57">
        <v>0</v>
      </c>
      <c r="GG108" s="57">
        <v>0</v>
      </c>
      <c r="GH108" s="57">
        <v>0</v>
      </c>
      <c r="GI108" s="57">
        <v>0</v>
      </c>
      <c r="GJ108" s="57">
        <v>0</v>
      </c>
      <c r="GK108" s="57">
        <v>0</v>
      </c>
      <c r="GL108" s="57">
        <v>0</v>
      </c>
      <c r="GM108" s="57">
        <v>0</v>
      </c>
      <c r="GN108" s="57">
        <v>0</v>
      </c>
      <c r="GO108" s="57">
        <v>0</v>
      </c>
      <c r="GP108" s="57">
        <v>0</v>
      </c>
      <c r="GQ108" s="57">
        <v>0</v>
      </c>
      <c r="GR108" s="57">
        <v>0</v>
      </c>
      <c r="GS108" s="57">
        <v>0</v>
      </c>
      <c r="GT108" s="57">
        <v>0</v>
      </c>
      <c r="GU108" s="57">
        <v>0</v>
      </c>
      <c r="GV108" s="57">
        <v>0</v>
      </c>
      <c r="GW108" s="57">
        <v>0</v>
      </c>
      <c r="GX108" s="57">
        <v>0</v>
      </c>
      <c r="GY108" s="57">
        <v>0</v>
      </c>
      <c r="GZ108" s="57">
        <v>0</v>
      </c>
      <c r="HA108" s="57">
        <v>0</v>
      </c>
      <c r="HB108" s="57">
        <v>0</v>
      </c>
      <c r="HC108" s="57">
        <v>0</v>
      </c>
      <c r="HD108" s="57">
        <v>0</v>
      </c>
    </row>
    <row r="109" spans="1:212" ht="12" x14ac:dyDescent="0.25">
      <c r="B109" s="356" t="s">
        <v>111</v>
      </c>
      <c r="C109" s="356"/>
      <c r="D109" s="356"/>
      <c r="E109" s="356"/>
      <c r="F109" s="344">
        <v>328.22228000000001</v>
      </c>
      <c r="G109" s="344">
        <v>271.40012100000001</v>
      </c>
      <c r="H109" s="344">
        <v>276.69315499999999</v>
      </c>
      <c r="I109" s="344">
        <v>321.972621</v>
      </c>
      <c r="J109" s="344">
        <v>309.42154900000003</v>
      </c>
      <c r="K109" s="344">
        <v>326.33978200000001</v>
      </c>
      <c r="L109" s="344">
        <v>300.02274799999998</v>
      </c>
      <c r="M109" s="344">
        <v>264.43509899999998</v>
      </c>
      <c r="N109" s="344">
        <v>344.423472</v>
      </c>
      <c r="O109" s="344">
        <v>338.93897500000003</v>
      </c>
      <c r="P109" s="344">
        <v>339.01963999999998</v>
      </c>
      <c r="Q109" s="344">
        <v>343.830264</v>
      </c>
      <c r="R109" s="344">
        <v>348.18681199999997</v>
      </c>
      <c r="S109" s="344">
        <v>329.32309400000003</v>
      </c>
      <c r="T109" s="344">
        <v>324.43171899999999</v>
      </c>
      <c r="U109" s="344">
        <v>303.66645599999998</v>
      </c>
      <c r="V109" s="344">
        <v>281.60835200000002</v>
      </c>
      <c r="W109" s="344">
        <v>285.37429700000001</v>
      </c>
      <c r="X109" s="344">
        <v>264.223682</v>
      </c>
      <c r="Y109" s="344">
        <v>281.818603</v>
      </c>
      <c r="Z109" s="344">
        <v>286.52151600000002</v>
      </c>
      <c r="AA109" s="344">
        <v>287.913836</v>
      </c>
      <c r="AB109" s="344">
        <v>209.68116499999999</v>
      </c>
      <c r="AC109" s="344">
        <v>247.46710899999999</v>
      </c>
      <c r="AD109" s="344">
        <v>301.94718999999998</v>
      </c>
      <c r="AE109" s="344">
        <v>304.56250299999999</v>
      </c>
      <c r="AF109" s="344">
        <v>318.61776500000002</v>
      </c>
      <c r="AG109" s="344">
        <v>289.94484299999999</v>
      </c>
      <c r="AH109" s="344">
        <v>266.60851500000001</v>
      </c>
      <c r="AI109" s="344">
        <v>336.05341600000003</v>
      </c>
      <c r="AJ109" s="344">
        <v>221.9381167934441</v>
      </c>
      <c r="AK109" s="344">
        <v>226.19023664621599</v>
      </c>
      <c r="AL109" s="344">
        <v>268.15237407571476</v>
      </c>
      <c r="AM109" s="344">
        <v>279.13653764063912</v>
      </c>
      <c r="AN109" s="344">
        <v>259.79835058010752</v>
      </c>
      <c r="AO109" s="344">
        <v>298.80385629021447</v>
      </c>
      <c r="AP109" s="344">
        <v>289.42231197815914</v>
      </c>
      <c r="AQ109" s="344">
        <v>247.9382411437872</v>
      </c>
      <c r="AR109" s="344">
        <v>291.61956940696564</v>
      </c>
      <c r="AS109" s="344">
        <v>326.69577485954142</v>
      </c>
      <c r="AT109" s="344">
        <v>328.44802028253196</v>
      </c>
      <c r="AU109" s="344">
        <v>396.6732879956939</v>
      </c>
      <c r="AV109" s="344">
        <v>423.23444877817059</v>
      </c>
      <c r="AW109" s="344">
        <v>334.22963391754411</v>
      </c>
      <c r="AX109" s="344">
        <v>477.62021645987397</v>
      </c>
      <c r="AY109" s="344">
        <v>579.46326748346883</v>
      </c>
      <c r="AZ109" s="344">
        <v>765.84087179038818</v>
      </c>
      <c r="BA109" s="344">
        <v>710.71666315185121</v>
      </c>
      <c r="BB109" s="344">
        <v>641.2851967846691</v>
      </c>
      <c r="BC109" s="344">
        <v>502.91592666096471</v>
      </c>
      <c r="BD109" s="344">
        <v>612.97751199518507</v>
      </c>
      <c r="BE109" s="344">
        <v>616.24845049405189</v>
      </c>
      <c r="BF109" s="344">
        <v>698.44393579646533</v>
      </c>
      <c r="BG109" s="344">
        <v>844.42580340746667</v>
      </c>
      <c r="BH109" s="344">
        <v>440.82800918450397</v>
      </c>
      <c r="BI109" s="344">
        <v>515.57365693176507</v>
      </c>
      <c r="BJ109" s="344">
        <v>424.89465819454898</v>
      </c>
      <c r="BK109" s="344">
        <v>423.37418966158526</v>
      </c>
      <c r="BL109" s="344">
        <v>640.58585366698412</v>
      </c>
      <c r="BM109" s="344">
        <v>551.14711637910125</v>
      </c>
      <c r="BN109" s="344">
        <v>600.45419170553089</v>
      </c>
      <c r="BO109" s="344">
        <v>542.7243147140988</v>
      </c>
      <c r="BP109" s="344">
        <v>614.86766009930807</v>
      </c>
      <c r="BQ109" s="344">
        <v>587.90090296657831</v>
      </c>
      <c r="BR109" s="344">
        <v>607.86807735585592</v>
      </c>
      <c r="BS109" s="344">
        <v>654.70014815462105</v>
      </c>
      <c r="BT109" s="344">
        <v>494.48723140548799</v>
      </c>
      <c r="BU109" s="344">
        <v>569.33059764834888</v>
      </c>
      <c r="BV109" s="344">
        <v>371.74350442028395</v>
      </c>
      <c r="BW109" s="344">
        <v>303.682695157095</v>
      </c>
      <c r="BX109" s="344">
        <v>275.95633459072701</v>
      </c>
      <c r="BY109" s="344">
        <v>229.65382037184699</v>
      </c>
      <c r="BZ109" s="344">
        <v>195.65017617292702</v>
      </c>
      <c r="CA109" s="344">
        <v>272.605790271199</v>
      </c>
      <c r="CB109" s="344">
        <v>383.16898053192403</v>
      </c>
      <c r="CC109" s="344">
        <v>482.44549826123205</v>
      </c>
      <c r="CD109" s="344">
        <v>453.14738706773903</v>
      </c>
      <c r="CE109" s="344">
        <v>299.91975769419201</v>
      </c>
      <c r="CF109" s="344">
        <v>329.06319473867603</v>
      </c>
      <c r="CG109" s="344">
        <v>332.56479079556703</v>
      </c>
      <c r="CH109" s="344">
        <v>163.28672410509003</v>
      </c>
      <c r="CI109" s="344">
        <v>80.463763299077115</v>
      </c>
      <c r="CJ109" s="344">
        <v>-63.173460493591705</v>
      </c>
      <c r="CK109" s="344">
        <v>-51.963252759697298</v>
      </c>
      <c r="CL109" s="344">
        <v>63.406304983833799</v>
      </c>
      <c r="CM109" s="344">
        <v>159.99070510989202</v>
      </c>
      <c r="CN109" s="344">
        <v>96.197823260151296</v>
      </c>
      <c r="CO109" s="344">
        <v>215.22896582678402</v>
      </c>
      <c r="CP109" s="344">
        <v>63.125301777832597</v>
      </c>
      <c r="CQ109" s="344">
        <v>158.043916722061</v>
      </c>
      <c r="CR109" s="344">
        <v>202.67469282304</v>
      </c>
      <c r="CS109" s="344">
        <v>99.2170089095424</v>
      </c>
      <c r="CT109" s="344">
        <v>89.668299007781812</v>
      </c>
      <c r="CU109" s="344">
        <v>107.80654991760899</v>
      </c>
      <c r="CV109" s="344">
        <v>212.86366822518903</v>
      </c>
      <c r="CW109" s="344">
        <v>402.73970017316003</v>
      </c>
      <c r="CX109" s="344">
        <v>360.09621432856102</v>
      </c>
      <c r="CY109" s="344">
        <v>207.46502452176307</v>
      </c>
      <c r="CZ109" s="54">
        <v>-66.096188652002198</v>
      </c>
      <c r="DA109" s="344">
        <v>85.282207276973708</v>
      </c>
      <c r="DB109" s="344">
        <v>-281.50290684073002</v>
      </c>
      <c r="DC109" s="344">
        <v>-584.08168670915609</v>
      </c>
      <c r="DD109" s="344">
        <v>-595.84153537274005</v>
      </c>
      <c r="DE109" s="344">
        <v>-1183.8272769381599</v>
      </c>
      <c r="DF109" s="344">
        <v>-2341.73729441258</v>
      </c>
      <c r="DG109" s="344">
        <v>-1327.08069390223</v>
      </c>
      <c r="DH109" s="344">
        <v>-876.06381409429093</v>
      </c>
      <c r="DI109" s="344">
        <v>-801.84355133059296</v>
      </c>
      <c r="DJ109" s="344">
        <v>-661.66846515422696</v>
      </c>
      <c r="DK109" s="344">
        <v>-247.87563444310001</v>
      </c>
      <c r="DL109" s="344">
        <v>-91.048019917270707</v>
      </c>
      <c r="DM109" s="344">
        <v>-75.081470417209303</v>
      </c>
      <c r="DN109" s="57">
        <v>2.9150574100731004</v>
      </c>
      <c r="DO109" s="57">
        <v>-321.86974034542402</v>
      </c>
      <c r="DP109" s="57">
        <v>88.576740514892293</v>
      </c>
      <c r="DQ109" s="57">
        <v>321.48224828857201</v>
      </c>
      <c r="DR109" s="57">
        <v>-116.15730119758501</v>
      </c>
      <c r="DS109" s="57">
        <v>40.324236762826906</v>
      </c>
      <c r="DT109" s="57">
        <v>-707.80387027548591</v>
      </c>
      <c r="DU109" s="57">
        <v>-328.08176116003051</v>
      </c>
      <c r="DV109" s="57">
        <v>-416.01052530965916</v>
      </c>
      <c r="DW109" s="57">
        <v>-475.79421377664136</v>
      </c>
      <c r="DX109" s="57">
        <v>-654.00426597278727</v>
      </c>
      <c r="DY109" s="57">
        <v>-297.10000318312922</v>
      </c>
      <c r="DZ109" s="57">
        <v>-681.72085919161771</v>
      </c>
      <c r="EA109" s="57">
        <v>51.859763156159453</v>
      </c>
      <c r="EB109" s="57">
        <v>254.57160173917251</v>
      </c>
      <c r="EC109" s="57">
        <v>150.16775358735302</v>
      </c>
      <c r="ED109" s="57">
        <v>444.21745474606297</v>
      </c>
      <c r="EE109" s="57">
        <v>875.91711219972206</v>
      </c>
      <c r="EF109" s="57">
        <v>1107.1956639981001</v>
      </c>
      <c r="EG109" s="57">
        <v>1025.1351971204501</v>
      </c>
      <c r="EH109" s="57">
        <v>207.26623737953005</v>
      </c>
      <c r="EI109" s="57">
        <v>501.80164714582708</v>
      </c>
      <c r="EJ109" s="57">
        <v>-340.72395088062603</v>
      </c>
      <c r="EK109" s="57">
        <v>-342.09797080804401</v>
      </c>
      <c r="EL109" s="354">
        <v>839.33961774260695</v>
      </c>
      <c r="EM109" s="57">
        <v>543.21945713603998</v>
      </c>
      <c r="EN109" s="57">
        <v>-137.48430159877699</v>
      </c>
      <c r="EO109" s="57">
        <v>-90.132706932843902</v>
      </c>
      <c r="EP109" s="57">
        <v>-497.80081618393507</v>
      </c>
      <c r="EQ109" s="57">
        <v>-724.898430556226</v>
      </c>
      <c r="ER109" s="57">
        <v>-191.13525094957001</v>
      </c>
      <c r="ES109" s="57">
        <v>-335.86725363468702</v>
      </c>
      <c r="ET109" s="57">
        <v>10.684294895159999</v>
      </c>
      <c r="EU109" s="57">
        <v>-434.72174875426299</v>
      </c>
      <c r="EV109" s="57">
        <v>24.945302773888102</v>
      </c>
      <c r="EW109" s="57">
        <v>-92.119900935850112</v>
      </c>
      <c r="EX109" s="57">
        <v>193.81351962847199</v>
      </c>
      <c r="EY109" s="57">
        <v>658.469997445236</v>
      </c>
      <c r="EZ109" s="57">
        <v>440.73574444075206</v>
      </c>
      <c r="FA109" s="57">
        <v>365.308191792679</v>
      </c>
      <c r="FB109" s="57">
        <v>348.45797512768797</v>
      </c>
      <c r="FC109" s="57">
        <v>467.71855101475296</v>
      </c>
      <c r="FD109" s="57">
        <v>467.71855101475296</v>
      </c>
      <c r="FE109" s="57">
        <v>467.71855101475296</v>
      </c>
      <c r="FF109" s="57">
        <v>805.9516455763461</v>
      </c>
      <c r="FG109" s="57">
        <v>1286.5099214265601</v>
      </c>
      <c r="FH109" s="57">
        <v>-10.8426044660697</v>
      </c>
      <c r="FI109" s="57">
        <v>-21.841300556574698</v>
      </c>
      <c r="FJ109" s="57">
        <v>-15.397589738684303</v>
      </c>
      <c r="FK109" s="57">
        <v>-251.23332136406503</v>
      </c>
      <c r="FL109" s="57">
        <v>-605.71195616639898</v>
      </c>
      <c r="FM109" s="57">
        <v>148.52707975835801</v>
      </c>
      <c r="FN109" s="57">
        <v>573.16383578904993</v>
      </c>
      <c r="FO109" s="57">
        <v>131.99969312617401</v>
      </c>
      <c r="FP109" s="57">
        <v>-30.422894916032298</v>
      </c>
      <c r="FQ109" s="57">
        <v>-241.349466710586</v>
      </c>
      <c r="FR109" s="57">
        <v>-710.34964194070994</v>
      </c>
      <c r="FS109" s="57">
        <v>-219.838396749091</v>
      </c>
      <c r="FT109" s="57">
        <v>-383.78510638580605</v>
      </c>
      <c r="FU109" s="57">
        <v>-312.83842077438402</v>
      </c>
      <c r="FV109" s="57">
        <v>-306.40959807739205</v>
      </c>
      <c r="FW109" s="57">
        <v>-481.00921469140803</v>
      </c>
      <c r="FX109" s="57">
        <v>-185.29149314594201</v>
      </c>
      <c r="FY109" s="57">
        <v>-482.255681993704</v>
      </c>
      <c r="FZ109" s="57">
        <v>-219.59530508313901</v>
      </c>
      <c r="GA109" s="57">
        <v>-208.67337034375402</v>
      </c>
      <c r="GB109" s="57">
        <v>127.668154360529</v>
      </c>
      <c r="GC109" s="57">
        <v>72.439902535253196</v>
      </c>
      <c r="GD109" s="57">
        <v>462.75126604241802</v>
      </c>
      <c r="GE109" s="57">
        <v>654.75450495844791</v>
      </c>
      <c r="GF109" s="57">
        <v>988.436937440154</v>
      </c>
      <c r="GG109" s="57">
        <v>1051.1303297848099</v>
      </c>
      <c r="GH109" s="57">
        <v>815.25005326429505</v>
      </c>
      <c r="GI109" s="57">
        <v>1120.66034781795</v>
      </c>
      <c r="GJ109" s="57">
        <v>1892.0429802123401</v>
      </c>
      <c r="GK109" s="57">
        <v>1867.5626252998959</v>
      </c>
      <c r="GL109" s="57">
        <v>1612.468926578767</v>
      </c>
      <c r="GM109" s="57">
        <v>785.95551772819806</v>
      </c>
      <c r="GN109" s="57">
        <v>1121.3327353517152</v>
      </c>
      <c r="GO109" s="57">
        <v>917.74019527747191</v>
      </c>
      <c r="GP109" s="57">
        <v>961.09921876726605</v>
      </c>
      <c r="GQ109" s="57">
        <v>415.77205790841595</v>
      </c>
      <c r="GR109" s="57">
        <v>393.33674839072108</v>
      </c>
      <c r="GS109" s="57">
        <v>792.88520778761108</v>
      </c>
      <c r="GT109" s="57">
        <v>0</v>
      </c>
      <c r="GU109" s="57">
        <v>0</v>
      </c>
      <c r="GV109" s="57">
        <v>0</v>
      </c>
      <c r="GW109" s="57">
        <v>0</v>
      </c>
      <c r="GX109" s="57">
        <v>0</v>
      </c>
      <c r="GY109" s="57">
        <v>0</v>
      </c>
      <c r="GZ109" s="57">
        <v>0</v>
      </c>
      <c r="HA109" s="57">
        <v>0</v>
      </c>
      <c r="HB109" s="57">
        <v>0</v>
      </c>
      <c r="HC109" s="57">
        <v>0</v>
      </c>
      <c r="HD109" s="57">
        <v>0</v>
      </c>
    </row>
    <row r="110" spans="1:212" ht="12" x14ac:dyDescent="0.25">
      <c r="C110" s="369" t="s">
        <v>30</v>
      </c>
      <c r="F110" s="344">
        <v>52.027380999999998</v>
      </c>
      <c r="G110" s="344">
        <v>-5.070665</v>
      </c>
      <c r="H110" s="344">
        <v>-32.015583999999997</v>
      </c>
      <c r="I110" s="344">
        <v>-41.636068999999999</v>
      </c>
      <c r="J110" s="344">
        <v>-59.759917999999999</v>
      </c>
      <c r="K110" s="344">
        <v>-77.742371000000006</v>
      </c>
      <c r="L110" s="344">
        <v>-141.277657</v>
      </c>
      <c r="M110" s="344">
        <v>-151.67556200000001</v>
      </c>
      <c r="N110" s="344">
        <v>-122.124871</v>
      </c>
      <c r="O110" s="344">
        <v>-146.09016299999999</v>
      </c>
      <c r="P110" s="344">
        <v>-81.687925000000007</v>
      </c>
      <c r="Q110" s="344">
        <v>-58.504804</v>
      </c>
      <c r="R110" s="344">
        <v>-82.180980000000005</v>
      </c>
      <c r="S110" s="344">
        <v>-91.281446000000003</v>
      </c>
      <c r="T110" s="344">
        <v>-119.236187</v>
      </c>
      <c r="U110" s="344">
        <v>-124.617474</v>
      </c>
      <c r="V110" s="344">
        <v>-83.678205000000005</v>
      </c>
      <c r="W110" s="344">
        <v>-65.356694000000005</v>
      </c>
      <c r="X110" s="344">
        <v>-51.007534</v>
      </c>
      <c r="Y110" s="344">
        <v>-44.97354</v>
      </c>
      <c r="Z110" s="344">
        <v>-65.949336000000002</v>
      </c>
      <c r="AA110" s="344">
        <v>-65.791656000000003</v>
      </c>
      <c r="AB110" s="344">
        <v>-148.206627</v>
      </c>
      <c r="AC110" s="344">
        <v>-104.477555</v>
      </c>
      <c r="AD110" s="344">
        <v>-69.411332000000002</v>
      </c>
      <c r="AE110" s="344">
        <v>-48.385626000000002</v>
      </c>
      <c r="AF110" s="344">
        <v>-46.094647999999999</v>
      </c>
      <c r="AG110" s="344">
        <v>-13.416413</v>
      </c>
      <c r="AH110" s="344">
        <v>-11.957977</v>
      </c>
      <c r="AI110" s="344">
        <v>26.456782</v>
      </c>
      <c r="AJ110" s="344">
        <v>-17.347680408246731</v>
      </c>
      <c r="AK110" s="344">
        <v>-2.7007571689857781</v>
      </c>
      <c r="AL110" s="344">
        <v>26.385344841170799</v>
      </c>
      <c r="AM110" s="344">
        <v>63.365225896999291</v>
      </c>
      <c r="AN110" s="344">
        <v>88.760050252778811</v>
      </c>
      <c r="AO110" s="344">
        <v>158.4272658766142</v>
      </c>
      <c r="AP110" s="344">
        <v>144.45716729331542</v>
      </c>
      <c r="AQ110" s="344">
        <v>112.38175400086381</v>
      </c>
      <c r="AR110" s="344">
        <v>163.38787784686571</v>
      </c>
      <c r="AS110" s="344">
        <v>190.39667578864942</v>
      </c>
      <c r="AT110" s="344">
        <v>198.70098930131743</v>
      </c>
      <c r="AU110" s="344">
        <v>274.8987011540155</v>
      </c>
      <c r="AV110" s="344">
        <v>316.95072713689393</v>
      </c>
      <c r="AW110" s="344">
        <v>260.54805830808232</v>
      </c>
      <c r="AX110" s="344">
        <v>325.90009000384003</v>
      </c>
      <c r="AY110" s="344">
        <v>420.38188823931068</v>
      </c>
      <c r="AZ110" s="344">
        <v>591.12624184797596</v>
      </c>
      <c r="BA110" s="344">
        <v>547.92873211656843</v>
      </c>
      <c r="BB110" s="344">
        <v>488.91937358945319</v>
      </c>
      <c r="BC110" s="344">
        <v>362.46698534164193</v>
      </c>
      <c r="BD110" s="344">
        <v>468.70093381526203</v>
      </c>
      <c r="BE110" s="344">
        <v>467.3488426536664</v>
      </c>
      <c r="BF110" s="344">
        <v>537.51187029909192</v>
      </c>
      <c r="BG110" s="344">
        <v>659.80539705068088</v>
      </c>
      <c r="BH110" s="344">
        <v>352.63826623071071</v>
      </c>
      <c r="BI110" s="344">
        <v>417.81774897632482</v>
      </c>
      <c r="BJ110" s="344">
        <v>261.39656259950891</v>
      </c>
      <c r="BK110" s="344">
        <v>318.27475488510726</v>
      </c>
      <c r="BL110" s="344">
        <v>460.58378335681869</v>
      </c>
      <c r="BM110" s="344">
        <v>394.44630390493609</v>
      </c>
      <c r="BN110" s="344">
        <v>428.00549398899068</v>
      </c>
      <c r="BO110" s="344">
        <v>383.76019099032823</v>
      </c>
      <c r="BP110" s="344">
        <v>465.36013067462642</v>
      </c>
      <c r="BQ110" s="344">
        <v>446.35154733408865</v>
      </c>
      <c r="BR110" s="344">
        <v>440.01673562846457</v>
      </c>
      <c r="BS110" s="344">
        <v>505.216326405551</v>
      </c>
      <c r="BT110" s="344">
        <v>351.16149344112404</v>
      </c>
      <c r="BU110" s="344">
        <v>410.553265625927</v>
      </c>
      <c r="BV110" s="344">
        <v>332.74249301576197</v>
      </c>
      <c r="BW110" s="344">
        <v>261.24284218808498</v>
      </c>
      <c r="BX110" s="344">
        <v>223.67418154333001</v>
      </c>
      <c r="BY110" s="344">
        <v>191.75687308133701</v>
      </c>
      <c r="BZ110" s="344">
        <v>171.33846862998203</v>
      </c>
      <c r="CA110" s="344">
        <v>240.71200448972903</v>
      </c>
      <c r="CB110" s="344">
        <v>323.47518524585701</v>
      </c>
      <c r="CC110" s="344">
        <v>415.26481415184008</v>
      </c>
      <c r="CD110" s="344">
        <v>393.43722400920507</v>
      </c>
      <c r="CE110" s="344">
        <v>254.44352499970404</v>
      </c>
      <c r="CF110" s="344">
        <v>284.79909079141703</v>
      </c>
      <c r="CG110" s="344">
        <v>289.02189904603102</v>
      </c>
      <c r="CH110" s="344">
        <v>146.136690706472</v>
      </c>
      <c r="CI110" s="344">
        <v>98.439151100074099</v>
      </c>
      <c r="CJ110" s="344">
        <v>-35.059598855769302</v>
      </c>
      <c r="CK110" s="344">
        <v>-32.239611521233996</v>
      </c>
      <c r="CL110" s="344">
        <v>63.001724553408202</v>
      </c>
      <c r="CM110" s="344">
        <v>148.143469305054</v>
      </c>
      <c r="CN110" s="344">
        <v>83.830436735385703</v>
      </c>
      <c r="CO110" s="344">
        <v>171.965119974255</v>
      </c>
      <c r="CP110" s="344">
        <v>62.487775300553892</v>
      </c>
      <c r="CQ110" s="344">
        <v>113.482643554959</v>
      </c>
      <c r="CR110" s="344">
        <v>145.362147139922</v>
      </c>
      <c r="CS110" s="344">
        <v>66.01021949049661</v>
      </c>
      <c r="CT110" s="344">
        <v>72.503992596095188</v>
      </c>
      <c r="CU110" s="344">
        <v>88.170318983887995</v>
      </c>
      <c r="CV110" s="344">
        <v>155.01342627554601</v>
      </c>
      <c r="CW110" s="344">
        <v>297.84331179060706</v>
      </c>
      <c r="CX110" s="344">
        <v>264.64382461667498</v>
      </c>
      <c r="CY110" s="344">
        <v>145.834366511886</v>
      </c>
      <c r="CZ110" s="54">
        <v>2.3123286508083902</v>
      </c>
      <c r="DA110" s="344">
        <v>95.181175504021894</v>
      </c>
      <c r="DB110" s="344">
        <v>-117.66672699834201</v>
      </c>
      <c r="DC110" s="344">
        <v>-275.41799804934601</v>
      </c>
      <c r="DD110" s="344">
        <v>-277.19479506475301</v>
      </c>
      <c r="DE110" s="344">
        <v>-624.59787098850495</v>
      </c>
      <c r="DF110" s="344">
        <v>-1302.4138435524399</v>
      </c>
      <c r="DG110" s="344">
        <v>-767.35112561891606</v>
      </c>
      <c r="DH110" s="344">
        <v>-520.10938145797502</v>
      </c>
      <c r="DI110" s="344">
        <v>-509.70410131841601</v>
      </c>
      <c r="DJ110" s="344">
        <v>-374.7352522017211</v>
      </c>
      <c r="DK110" s="344">
        <v>-47.975203042874305</v>
      </c>
      <c r="DL110" s="344">
        <v>95.305317314337302</v>
      </c>
      <c r="DM110" s="344">
        <v>164.85916327150102</v>
      </c>
      <c r="DN110" s="57">
        <v>198.841484868262</v>
      </c>
      <c r="DO110" s="57">
        <v>-20.017341409611003</v>
      </c>
      <c r="DP110" s="57">
        <v>239.55350192448202</v>
      </c>
      <c r="DQ110" s="57">
        <v>295.500029394666</v>
      </c>
      <c r="DR110" s="57">
        <v>21.470031176222697</v>
      </c>
      <c r="DS110" s="57">
        <v>128.93645440279099</v>
      </c>
      <c r="DT110" s="57">
        <v>-272.98791989664204</v>
      </c>
      <c r="DU110" s="57">
        <v>-145.72844694914502</v>
      </c>
      <c r="DV110" s="57">
        <v>-245.78265678805022</v>
      </c>
      <c r="DW110" s="57">
        <v>-364.6667053611734</v>
      </c>
      <c r="DX110" s="57">
        <v>-523.32922550130934</v>
      </c>
      <c r="DY110" s="57">
        <v>-393.68941601442219</v>
      </c>
      <c r="DZ110" s="57">
        <v>-604.25074316105383</v>
      </c>
      <c r="EA110" s="57">
        <v>-159.40645071418476</v>
      </c>
      <c r="EB110" s="57">
        <v>19.844641010106201</v>
      </c>
      <c r="EC110" s="57">
        <v>9.163168122679001E-2</v>
      </c>
      <c r="ED110" s="57">
        <v>144.61959756016702</v>
      </c>
      <c r="EE110" s="57">
        <v>413.67948186458699</v>
      </c>
      <c r="EF110" s="57">
        <v>721.27912820271297</v>
      </c>
      <c r="EG110" s="57">
        <v>695.86730150184098</v>
      </c>
      <c r="EH110" s="57">
        <v>132.29390732631501</v>
      </c>
      <c r="EI110" s="57">
        <v>389.76018027215105</v>
      </c>
      <c r="EJ110" s="57">
        <v>-257.90288135351699</v>
      </c>
      <c r="EK110" s="57">
        <v>-275.192313383954</v>
      </c>
      <c r="EL110" s="354">
        <v>435.633694233239</v>
      </c>
      <c r="EM110" s="57">
        <v>168.98879146931301</v>
      </c>
      <c r="EN110" s="57">
        <v>-122.43914958122001</v>
      </c>
      <c r="EO110" s="57">
        <v>-136.38621120199201</v>
      </c>
      <c r="EP110" s="57">
        <v>-301.63745809840901</v>
      </c>
      <c r="EQ110" s="57">
        <v>-502.70826258150908</v>
      </c>
      <c r="ER110" s="57">
        <v>-212.038813600602</v>
      </c>
      <c r="ES110" s="57">
        <v>-332.11431070728003</v>
      </c>
      <c r="ET110" s="57">
        <v>-182.10307256458199</v>
      </c>
      <c r="EU110" s="57">
        <v>-427.28370397533604</v>
      </c>
      <c r="EV110" s="57">
        <v>-36.473089743370601</v>
      </c>
      <c r="EW110" s="57">
        <v>-215.58302567569802</v>
      </c>
      <c r="EX110" s="57">
        <v>70.457451523692995</v>
      </c>
      <c r="EY110" s="57">
        <v>426.13754141795403</v>
      </c>
      <c r="EZ110" s="57">
        <v>278.10758103329903</v>
      </c>
      <c r="FA110" s="57">
        <v>209.14917553885701</v>
      </c>
      <c r="FB110" s="57">
        <v>226.776772965644</v>
      </c>
      <c r="FC110" s="57">
        <v>313.664341782652</v>
      </c>
      <c r="FD110" s="57">
        <v>313.664341782652</v>
      </c>
      <c r="FE110" s="57">
        <v>313.664341782652</v>
      </c>
      <c r="FF110" s="57">
        <v>541.37897696341395</v>
      </c>
      <c r="FG110" s="57">
        <v>829.91186406098393</v>
      </c>
      <c r="FH110" s="57">
        <v>28.8859100195303</v>
      </c>
      <c r="FI110" s="57">
        <v>44.270872246021398</v>
      </c>
      <c r="FJ110" s="57">
        <v>45.5674846973833</v>
      </c>
      <c r="FK110" s="57">
        <v>-62.821863082868902</v>
      </c>
      <c r="FL110" s="57">
        <v>-275.76137354906899</v>
      </c>
      <c r="FM110" s="57">
        <v>177.622114332439</v>
      </c>
      <c r="FN110" s="57">
        <v>438.16543353900704</v>
      </c>
      <c r="FO110" s="57">
        <v>161.50676390049401</v>
      </c>
      <c r="FP110" s="57">
        <v>106.049827172473</v>
      </c>
      <c r="FQ110" s="57">
        <v>-45.169232902353102</v>
      </c>
      <c r="FR110" s="57">
        <v>-343.21348281401299</v>
      </c>
      <c r="FS110" s="57">
        <v>-83.441564601163293</v>
      </c>
      <c r="FT110" s="57">
        <v>-203.42279385517503</v>
      </c>
      <c r="FU110" s="57">
        <v>-168.31145582756801</v>
      </c>
      <c r="FV110" s="57">
        <v>-162.794838536664</v>
      </c>
      <c r="FW110" s="57">
        <v>-306.74077982769501</v>
      </c>
      <c r="FX110" s="57">
        <v>-124.818715209004</v>
      </c>
      <c r="FY110" s="57">
        <v>-347.20610438192097</v>
      </c>
      <c r="FZ110" s="57">
        <v>-176.76552904758404</v>
      </c>
      <c r="GA110" s="57">
        <v>-160.569096229694</v>
      </c>
      <c r="GB110" s="57">
        <v>64.402134573044691</v>
      </c>
      <c r="GC110" s="57">
        <v>35.975873278288503</v>
      </c>
      <c r="GD110" s="57">
        <v>321.85296144555002</v>
      </c>
      <c r="GE110" s="57">
        <v>445.32895946430097</v>
      </c>
      <c r="GF110" s="57">
        <v>739.00439842747096</v>
      </c>
      <c r="GG110" s="57">
        <v>766.6604340372661</v>
      </c>
      <c r="GH110" s="57">
        <v>666.13937793960997</v>
      </c>
      <c r="GI110" s="57">
        <v>904.53185304427791</v>
      </c>
      <c r="GJ110" s="57">
        <v>1445.3388108903539</v>
      </c>
      <c r="GK110" s="57">
        <v>1394.48196243958</v>
      </c>
      <c r="GL110" s="57">
        <v>1124.913516095276</v>
      </c>
      <c r="GM110" s="57">
        <v>663.78095197939297</v>
      </c>
      <c r="GN110" s="57">
        <v>823.95346009153889</v>
      </c>
      <c r="GO110" s="57">
        <v>692.35103951236295</v>
      </c>
      <c r="GP110" s="57">
        <v>740.57516004198794</v>
      </c>
      <c r="GQ110" s="57">
        <v>406.11117282771198</v>
      </c>
      <c r="GR110" s="57">
        <v>392.05362437062797</v>
      </c>
      <c r="GS110" s="57">
        <v>672.89543289656194</v>
      </c>
      <c r="GT110" s="57">
        <v>0</v>
      </c>
      <c r="GU110" s="57">
        <v>0</v>
      </c>
      <c r="GV110" s="57">
        <v>0</v>
      </c>
      <c r="GW110" s="57">
        <v>0</v>
      </c>
      <c r="GX110" s="57">
        <v>0</v>
      </c>
      <c r="GY110" s="57">
        <v>0</v>
      </c>
      <c r="GZ110" s="57">
        <v>0</v>
      </c>
      <c r="HA110" s="57">
        <v>0</v>
      </c>
      <c r="HB110" s="57">
        <v>0</v>
      </c>
      <c r="HC110" s="57">
        <v>0</v>
      </c>
      <c r="HD110" s="57">
        <v>0</v>
      </c>
    </row>
    <row r="111" spans="1:212" ht="12" x14ac:dyDescent="0.25">
      <c r="B111" s="356" t="s">
        <v>31</v>
      </c>
      <c r="F111" s="344">
        <v>0</v>
      </c>
      <c r="G111" s="344">
        <v>0</v>
      </c>
      <c r="H111" s="344">
        <v>0</v>
      </c>
      <c r="I111" s="344">
        <v>0</v>
      </c>
      <c r="J111" s="344">
        <v>0</v>
      </c>
      <c r="K111" s="344">
        <v>0</v>
      </c>
      <c r="L111" s="344">
        <v>0</v>
      </c>
      <c r="M111" s="344">
        <v>0</v>
      </c>
      <c r="N111" s="344">
        <v>0</v>
      </c>
      <c r="O111" s="344">
        <v>0</v>
      </c>
      <c r="P111" s="344">
        <v>0</v>
      </c>
      <c r="Q111" s="344">
        <v>0</v>
      </c>
      <c r="R111" s="344">
        <v>0</v>
      </c>
      <c r="S111" s="344">
        <v>0</v>
      </c>
      <c r="T111" s="344">
        <v>0</v>
      </c>
      <c r="U111" s="344">
        <v>0</v>
      </c>
      <c r="V111" s="344">
        <v>0</v>
      </c>
      <c r="W111" s="344">
        <v>0</v>
      </c>
      <c r="X111" s="344">
        <v>0</v>
      </c>
      <c r="Y111" s="344">
        <v>0</v>
      </c>
      <c r="Z111" s="344">
        <v>105.998874</v>
      </c>
      <c r="AA111" s="344">
        <v>137.45114799999999</v>
      </c>
      <c r="AB111" s="344">
        <v>152.42972700000001</v>
      </c>
      <c r="AC111" s="344">
        <v>106.19344599999999</v>
      </c>
      <c r="AD111" s="344">
        <v>170.05309199999999</v>
      </c>
      <c r="AE111" s="344">
        <v>67.992991000000004</v>
      </c>
      <c r="AF111" s="344">
        <v>0</v>
      </c>
      <c r="AG111" s="344">
        <v>0</v>
      </c>
      <c r="AH111" s="344">
        <v>0</v>
      </c>
      <c r="AI111" s="344">
        <v>0</v>
      </c>
      <c r="AJ111" s="344">
        <v>0</v>
      </c>
      <c r="AK111" s="344">
        <v>0</v>
      </c>
      <c r="AL111" s="344">
        <v>0</v>
      </c>
      <c r="AM111" s="344">
        <v>0</v>
      </c>
      <c r="AN111" s="344">
        <v>0</v>
      </c>
      <c r="AO111" s="344">
        <v>0</v>
      </c>
      <c r="AP111" s="344">
        <v>0</v>
      </c>
      <c r="AQ111" s="344">
        <v>0</v>
      </c>
      <c r="AR111" s="344">
        <v>0</v>
      </c>
      <c r="AS111" s="344">
        <v>0</v>
      </c>
      <c r="AT111" s="344">
        <v>0</v>
      </c>
      <c r="AU111" s="344">
        <v>64.129526239661985</v>
      </c>
      <c r="AV111" s="344">
        <v>256.16440725069202</v>
      </c>
      <c r="AW111" s="344">
        <v>381.20050812681598</v>
      </c>
      <c r="AX111" s="344">
        <v>342.14035207113585</v>
      </c>
      <c r="AY111" s="344">
        <v>332.74481637535501</v>
      </c>
      <c r="AZ111" s="344">
        <v>339.25574913732214</v>
      </c>
      <c r="BA111" s="344">
        <v>402.05158214225673</v>
      </c>
      <c r="BB111" s="344">
        <v>783.31391449301509</v>
      </c>
      <c r="BC111" s="344">
        <v>534.52442122490004</v>
      </c>
      <c r="BD111" s="344">
        <v>641.8544119339241</v>
      </c>
      <c r="BE111" s="344">
        <v>714.72148440331523</v>
      </c>
      <c r="BF111" s="344">
        <v>648.8441437515321</v>
      </c>
      <c r="BG111" s="344">
        <v>521.965526431022</v>
      </c>
      <c r="BH111" s="344">
        <v>487.83676499397598</v>
      </c>
      <c r="BI111" s="344">
        <v>424.44342230582396</v>
      </c>
      <c r="BJ111" s="344">
        <v>547.81711823631485</v>
      </c>
      <c r="BK111" s="344">
        <v>940.9992923693809</v>
      </c>
      <c r="BL111" s="344">
        <v>573.86688573288393</v>
      </c>
      <c r="BM111" s="344">
        <v>1188.0254417127769</v>
      </c>
      <c r="BN111" s="344">
        <v>1322.7806856108971</v>
      </c>
      <c r="BO111" s="344">
        <v>2007.7293685750722</v>
      </c>
      <c r="BP111" s="344">
        <v>2227.4549043494794</v>
      </c>
      <c r="BQ111" s="344">
        <v>2208.4502909127623</v>
      </c>
      <c r="BR111" s="344">
        <v>2972.4697829832267</v>
      </c>
      <c r="BS111" s="344">
        <v>3907.4517791766307</v>
      </c>
      <c r="BT111" s="344">
        <v>6132.8165112978104</v>
      </c>
      <c r="BU111" s="344">
        <v>7499.9484181526095</v>
      </c>
      <c r="BV111" s="344">
        <v>6072.3747138278104</v>
      </c>
      <c r="BW111" s="344">
        <v>8201.5292766711991</v>
      </c>
      <c r="BX111" s="344">
        <v>10143.311675280298</v>
      </c>
      <c r="BY111" s="344">
        <v>10500.7981738936</v>
      </c>
      <c r="BZ111" s="344">
        <v>8636.5515894291311</v>
      </c>
      <c r="CA111" s="344">
        <v>9831.4765436327398</v>
      </c>
      <c r="CB111" s="344">
        <v>10197.5349167312</v>
      </c>
      <c r="CC111" s="344">
        <v>10515.8904001962</v>
      </c>
      <c r="CD111" s="344">
        <v>9362.2420505644986</v>
      </c>
      <c r="CE111" s="344">
        <v>8969.9921900150202</v>
      </c>
      <c r="CF111" s="344">
        <v>8590.019467687609</v>
      </c>
      <c r="CG111" s="344">
        <v>8163.2902050816801</v>
      </c>
      <c r="CH111" s="344">
        <v>7454.170128295701</v>
      </c>
      <c r="CI111" s="344">
        <v>10009.188319963499</v>
      </c>
      <c r="CJ111" s="344">
        <v>11007.3013474572</v>
      </c>
      <c r="CK111" s="344">
        <v>9056.2627862054705</v>
      </c>
      <c r="CL111" s="344">
        <v>8699.0472412178588</v>
      </c>
      <c r="CM111" s="344">
        <v>9435.65248985568</v>
      </c>
      <c r="CN111" s="344">
        <v>10682.756723667799</v>
      </c>
      <c r="CO111" s="344">
        <v>10263.142991829</v>
      </c>
      <c r="CP111" s="344">
        <v>10459.1917105705</v>
      </c>
      <c r="CQ111" s="344">
        <v>11816.110375437802</v>
      </c>
      <c r="CR111" s="344">
        <v>10859.551128588699</v>
      </c>
      <c r="CS111" s="344">
        <v>10157.545831064601</v>
      </c>
      <c r="CT111" s="344">
        <v>10234.514856424399</v>
      </c>
      <c r="CU111" s="344">
        <v>10016.8191320638</v>
      </c>
      <c r="CV111" s="344">
        <v>10301.657791830699</v>
      </c>
      <c r="CW111" s="344">
        <v>9700.3597518706611</v>
      </c>
      <c r="CX111" s="344">
        <v>9475.3127777364989</v>
      </c>
      <c r="CY111" s="344">
        <v>11576.9496536677</v>
      </c>
      <c r="CZ111" s="54">
        <v>15746.6059978993</v>
      </c>
      <c r="DA111" s="344">
        <v>22858.053694713599</v>
      </c>
      <c r="DB111" s="344">
        <v>26149.285656346499</v>
      </c>
      <c r="DC111" s="344">
        <v>25277.029798171101</v>
      </c>
      <c r="DD111" s="344">
        <v>27335.548836399201</v>
      </c>
      <c r="DE111" s="344">
        <v>34544.399597048701</v>
      </c>
      <c r="DF111" s="344">
        <v>29555.603114991001</v>
      </c>
      <c r="DG111" s="344">
        <v>24065.406630835601</v>
      </c>
      <c r="DH111" s="344">
        <v>20042.581737301301</v>
      </c>
      <c r="DI111" s="344">
        <v>16715.2284993182</v>
      </c>
      <c r="DJ111" s="344">
        <v>16872.579391613701</v>
      </c>
      <c r="DK111" s="344">
        <v>11635.058269355401</v>
      </c>
      <c r="DL111" s="344">
        <v>12083.865268691601</v>
      </c>
      <c r="DM111" s="344">
        <v>8044.7888027997305</v>
      </c>
      <c r="DN111" s="57">
        <v>7385.51878020807</v>
      </c>
      <c r="DO111" s="57">
        <v>10884.4788451278</v>
      </c>
      <c r="DP111" s="57">
        <v>9543.46459180686</v>
      </c>
      <c r="DQ111" s="57">
        <v>11427.334269607401</v>
      </c>
      <c r="DR111" s="57">
        <v>11594.238129368898</v>
      </c>
      <c r="DS111" s="57">
        <v>14079.5118305222</v>
      </c>
      <c r="DT111" s="57">
        <v>13454.707909557701</v>
      </c>
      <c r="DU111" s="57">
        <v>17012.542434816198</v>
      </c>
      <c r="DV111" s="57">
        <v>17755.5523403138</v>
      </c>
      <c r="DW111" s="57">
        <v>15556.445151964901</v>
      </c>
      <c r="DX111" s="57">
        <v>15880.260837804601</v>
      </c>
      <c r="DY111" s="57">
        <v>16061.257602129201</v>
      </c>
      <c r="DZ111" s="57">
        <v>15180.6506784416</v>
      </c>
      <c r="EA111" s="57">
        <v>12122.288939168899</v>
      </c>
      <c r="EB111" s="57">
        <v>13098.9193852397</v>
      </c>
      <c r="EC111" s="57">
        <v>14541.626997424499</v>
      </c>
      <c r="ED111" s="57">
        <v>18180.568433509201</v>
      </c>
      <c r="EE111" s="57">
        <v>18900.203412580897</v>
      </c>
      <c r="EF111" s="57">
        <v>17826.563967804002</v>
      </c>
      <c r="EG111" s="57">
        <v>18791.095860904199</v>
      </c>
      <c r="EH111" s="57">
        <v>20362.029707651996</v>
      </c>
      <c r="EI111" s="57">
        <v>18750.637378445699</v>
      </c>
      <c r="EJ111" s="57">
        <v>18578.354536826999</v>
      </c>
      <c r="EK111" s="57">
        <v>20486.010171955601</v>
      </c>
      <c r="EL111" s="354">
        <v>20161.652168657602</v>
      </c>
      <c r="EM111" s="57">
        <v>21370.300170593498</v>
      </c>
      <c r="EN111" s="57">
        <v>18594.306266854001</v>
      </c>
      <c r="EO111" s="57">
        <v>21055.4104420863</v>
      </c>
      <c r="EP111" s="57">
        <v>21332.773653098197</v>
      </c>
      <c r="EQ111" s="57">
        <v>20792.1516229017</v>
      </c>
      <c r="ER111" s="57">
        <v>19606.952584270501</v>
      </c>
      <c r="ES111" s="57">
        <v>16616.202294874798</v>
      </c>
      <c r="ET111" s="57">
        <v>19496.623174208198</v>
      </c>
      <c r="EU111" s="57">
        <v>20738.703950555297</v>
      </c>
      <c r="EV111" s="57">
        <v>22038.361382874198</v>
      </c>
      <c r="EW111" s="57">
        <v>23242.690725029097</v>
      </c>
      <c r="EX111" s="57">
        <v>21954.051412116198</v>
      </c>
      <c r="EY111" s="57">
        <v>20638.111506723399</v>
      </c>
      <c r="EZ111" s="57">
        <v>19677.306810064299</v>
      </c>
      <c r="FA111" s="57">
        <v>21071.043733222599</v>
      </c>
      <c r="FB111" s="57">
        <v>19303.068917562796</v>
      </c>
      <c r="FC111" s="57">
        <v>21523.0258580886</v>
      </c>
      <c r="FD111" s="57">
        <v>21523.0258580886</v>
      </c>
      <c r="FE111" s="57">
        <v>21523.0258580886</v>
      </c>
      <c r="FF111" s="57">
        <v>20562.929122958303</v>
      </c>
      <c r="FG111" s="57">
        <v>20942.0260819049</v>
      </c>
      <c r="FH111" s="57">
        <v>21180.295348578798</v>
      </c>
      <c r="FI111" s="57">
        <v>20717.922349846402</v>
      </c>
      <c r="FJ111" s="57">
        <v>21023.358733433699</v>
      </c>
      <c r="FK111" s="57">
        <v>22496.421251412601</v>
      </c>
      <c r="FL111" s="57">
        <v>20147.3445564871</v>
      </c>
      <c r="FM111" s="57">
        <v>17932.725940701501</v>
      </c>
      <c r="FN111" s="57">
        <v>18613.0665446727</v>
      </c>
      <c r="FO111" s="57">
        <v>19527.3248998173</v>
      </c>
      <c r="FP111" s="57">
        <v>19956.584436091802</v>
      </c>
      <c r="FQ111" s="57">
        <v>18464.866340335997</v>
      </c>
      <c r="FR111" s="57">
        <v>19379.688792729299</v>
      </c>
      <c r="FS111" s="57">
        <v>15154.484222173302</v>
      </c>
      <c r="FT111" s="57">
        <v>14222.924586901097</v>
      </c>
      <c r="FU111" s="57">
        <v>15092.168671314799</v>
      </c>
      <c r="FV111" s="57">
        <v>15783.457175937201</v>
      </c>
      <c r="FW111" s="57">
        <v>13107.1854739923</v>
      </c>
      <c r="FX111" s="57">
        <v>15003.419711615601</v>
      </c>
      <c r="FY111" s="57">
        <v>15772.138762609698</v>
      </c>
      <c r="FZ111" s="57">
        <v>13508.9032691796</v>
      </c>
      <c r="GA111" s="57">
        <v>15389.940432478699</v>
      </c>
      <c r="GB111" s="57">
        <v>13385.3156849928</v>
      </c>
      <c r="GC111" s="57">
        <v>16087.753401333199</v>
      </c>
      <c r="GD111" s="57">
        <v>17420.089458807299</v>
      </c>
      <c r="GE111" s="57">
        <v>15187.756309636499</v>
      </c>
      <c r="GF111" s="57">
        <v>15377.197379253401</v>
      </c>
      <c r="GG111" s="57">
        <v>14822.536423908599</v>
      </c>
      <c r="GH111" s="57">
        <v>15569.449438799098</v>
      </c>
      <c r="GI111" s="57">
        <v>15245.4844921613</v>
      </c>
      <c r="GJ111" s="57">
        <v>15253.197732843699</v>
      </c>
      <c r="GK111" s="57">
        <v>16612.1341035203</v>
      </c>
      <c r="GL111" s="57">
        <v>16929.592718787299</v>
      </c>
      <c r="GM111" s="57">
        <v>19200.183916648799</v>
      </c>
      <c r="GN111" s="57">
        <v>17788.4404876515</v>
      </c>
      <c r="GO111" s="57">
        <v>16615.645924644996</v>
      </c>
      <c r="GP111" s="57">
        <v>16946.5375857748</v>
      </c>
      <c r="GQ111" s="57">
        <v>16613.241615960098</v>
      </c>
      <c r="GR111" s="57">
        <v>15400.574058</v>
      </c>
      <c r="GS111" s="57">
        <v>16743.646598367599</v>
      </c>
      <c r="GT111" s="57">
        <v>15025.027268701198</v>
      </c>
      <c r="GU111" s="57">
        <v>14611.348424068001</v>
      </c>
      <c r="GV111" s="57">
        <v>13641.869154461097</v>
      </c>
      <c r="GW111" s="57">
        <v>14667.375487938998</v>
      </c>
      <c r="GX111" s="57">
        <v>14378.339893300101</v>
      </c>
      <c r="GY111" s="57">
        <v>15855.872014424402</v>
      </c>
      <c r="GZ111" s="57">
        <v>14151.112540387199</v>
      </c>
      <c r="HA111" s="57">
        <v>12307.494460428899</v>
      </c>
      <c r="HB111" s="57">
        <v>12930.7833096617</v>
      </c>
      <c r="HC111" s="57">
        <v>13858.513563977898</v>
      </c>
      <c r="HD111" s="57">
        <v>14087.332351298201</v>
      </c>
    </row>
    <row r="112" spans="1:212" ht="13.2" x14ac:dyDescent="0.25">
      <c r="B112" s="352"/>
      <c r="C112" s="342" t="s">
        <v>30</v>
      </c>
      <c r="E112" s="356"/>
      <c r="F112" s="344">
        <v>0</v>
      </c>
      <c r="G112" s="344">
        <v>0</v>
      </c>
      <c r="H112" s="344">
        <v>0</v>
      </c>
      <c r="I112" s="344">
        <v>0</v>
      </c>
      <c r="J112" s="344">
        <v>0</v>
      </c>
      <c r="K112" s="344">
        <v>0</v>
      </c>
      <c r="L112" s="344">
        <v>0</v>
      </c>
      <c r="M112" s="344">
        <v>0</v>
      </c>
      <c r="N112" s="344">
        <v>0</v>
      </c>
      <c r="O112" s="344">
        <v>0</v>
      </c>
      <c r="P112" s="344">
        <v>0</v>
      </c>
      <c r="Q112" s="344">
        <v>0</v>
      </c>
      <c r="R112" s="344">
        <v>0</v>
      </c>
      <c r="S112" s="344">
        <v>0</v>
      </c>
      <c r="T112" s="344">
        <v>0</v>
      </c>
      <c r="U112" s="344">
        <v>0</v>
      </c>
      <c r="V112" s="344">
        <v>0</v>
      </c>
      <c r="W112" s="344">
        <v>0</v>
      </c>
      <c r="X112" s="344">
        <v>0</v>
      </c>
      <c r="Y112" s="344">
        <v>0</v>
      </c>
      <c r="Z112" s="344">
        <v>105.998874</v>
      </c>
      <c r="AA112" s="344">
        <v>137.45114799999999</v>
      </c>
      <c r="AB112" s="344">
        <v>152.42972700000001</v>
      </c>
      <c r="AC112" s="344">
        <v>106.19344599999999</v>
      </c>
      <c r="AD112" s="344">
        <v>170.05309199999999</v>
      </c>
      <c r="AE112" s="344">
        <v>67.992991000000004</v>
      </c>
      <c r="AF112" s="344">
        <v>0</v>
      </c>
      <c r="AG112" s="344">
        <v>0</v>
      </c>
      <c r="AH112" s="344">
        <v>0</v>
      </c>
      <c r="AI112" s="344">
        <v>0</v>
      </c>
      <c r="AJ112" s="344">
        <v>0</v>
      </c>
      <c r="AK112" s="344">
        <v>0</v>
      </c>
      <c r="AL112" s="344">
        <v>0</v>
      </c>
      <c r="AM112" s="344">
        <v>0</v>
      </c>
      <c r="AN112" s="344">
        <v>0</v>
      </c>
      <c r="AO112" s="344">
        <v>0</v>
      </c>
      <c r="AP112" s="344">
        <v>0</v>
      </c>
      <c r="AQ112" s="344">
        <v>0</v>
      </c>
      <c r="AR112" s="344">
        <v>0</v>
      </c>
      <c r="AS112" s="344">
        <v>0</v>
      </c>
      <c r="AT112" s="344">
        <v>0</v>
      </c>
      <c r="AU112" s="344">
        <v>64.129526239661985</v>
      </c>
      <c r="AV112" s="344">
        <v>256.16440725069202</v>
      </c>
      <c r="AW112" s="344">
        <v>381.20050812681598</v>
      </c>
      <c r="AX112" s="344">
        <v>342.14035207113585</v>
      </c>
      <c r="AY112" s="344">
        <v>332.74481637535501</v>
      </c>
      <c r="AZ112" s="344">
        <v>339.25574913732214</v>
      </c>
      <c r="BA112" s="344">
        <v>402.05158214225673</v>
      </c>
      <c r="BB112" s="344">
        <v>783.31391449301509</v>
      </c>
      <c r="BC112" s="344">
        <v>534.52442122490004</v>
      </c>
      <c r="BD112" s="344">
        <v>641.8544119339241</v>
      </c>
      <c r="BE112" s="344">
        <v>714.72148440331523</v>
      </c>
      <c r="BF112" s="344">
        <v>648.8441437515321</v>
      </c>
      <c r="BG112" s="344">
        <v>521.965526431022</v>
      </c>
      <c r="BH112" s="344">
        <v>487.83676499397598</v>
      </c>
      <c r="BI112" s="344">
        <v>424.44342230582396</v>
      </c>
      <c r="BJ112" s="344">
        <v>547.81711823631485</v>
      </c>
      <c r="BK112" s="344">
        <v>940.9992923693809</v>
      </c>
      <c r="BL112" s="344">
        <v>573.86688573288393</v>
      </c>
      <c r="BM112" s="344">
        <v>1188.0254417127769</v>
      </c>
      <c r="BN112" s="344">
        <v>1322.7806856108971</v>
      </c>
      <c r="BO112" s="344">
        <v>2007.7293685750722</v>
      </c>
      <c r="BP112" s="344">
        <v>2209.301803942697</v>
      </c>
      <c r="BQ112" s="344">
        <v>2067.5079772750819</v>
      </c>
      <c r="BR112" s="344">
        <v>2432.5823557309468</v>
      </c>
      <c r="BS112" s="344">
        <v>3795.95420439178</v>
      </c>
      <c r="BT112" s="344">
        <v>5960.7048314789108</v>
      </c>
      <c r="BU112" s="344">
        <v>7390.9390613371897</v>
      </c>
      <c r="BV112" s="344">
        <v>5965.4179931867802</v>
      </c>
      <c r="BW112" s="344">
        <v>8095.1098552753001</v>
      </c>
      <c r="BX112" s="344">
        <v>10041.3636252529</v>
      </c>
      <c r="BY112" s="344">
        <v>10400.653713025</v>
      </c>
      <c r="BZ112" s="344">
        <v>8636.5515894291311</v>
      </c>
      <c r="CA112" s="344">
        <v>9831.4765436327398</v>
      </c>
      <c r="CB112" s="344">
        <v>10197.5349167312</v>
      </c>
      <c r="CC112" s="344">
        <v>10515.8904001962</v>
      </c>
      <c r="CD112" s="344">
        <v>9362.2420505644986</v>
      </c>
      <c r="CE112" s="344">
        <v>8916.2415329175001</v>
      </c>
      <c r="CF112" s="344">
        <v>8156.4341531496802</v>
      </c>
      <c r="CG112" s="344">
        <v>7898.1076877757396</v>
      </c>
      <c r="CH112" s="344">
        <v>7046.4957042354199</v>
      </c>
      <c r="CI112" s="344">
        <v>9054.4625799530295</v>
      </c>
      <c r="CJ112" s="344">
        <v>8901.6353798949804</v>
      </c>
      <c r="CK112" s="344">
        <v>7532.3717147033412</v>
      </c>
      <c r="CL112" s="344">
        <v>7477.4813888825611</v>
      </c>
      <c r="CM112" s="344">
        <v>7398.0060542148403</v>
      </c>
      <c r="CN112" s="344">
        <v>8596.7335245810009</v>
      </c>
      <c r="CO112" s="344">
        <v>8502.9383737675817</v>
      </c>
      <c r="CP112" s="344">
        <v>8427.0381261905113</v>
      </c>
      <c r="CQ112" s="344">
        <v>8908.1565277868685</v>
      </c>
      <c r="CR112" s="344">
        <v>7541.5316088945692</v>
      </c>
      <c r="CS112" s="344">
        <v>6853.3202732308109</v>
      </c>
      <c r="CT112" s="344">
        <v>6420.4958545233303</v>
      </c>
      <c r="CU112" s="344">
        <v>6926.0896977265602</v>
      </c>
      <c r="CV112" s="344">
        <v>6632.65040045151</v>
      </c>
      <c r="CW112" s="344">
        <v>6053.472331667911</v>
      </c>
      <c r="CX112" s="344">
        <v>5775.9936836561792</v>
      </c>
      <c r="CY112" s="344">
        <v>7638.3327886266507</v>
      </c>
      <c r="CZ112" s="54">
        <v>9626.3979997552415</v>
      </c>
      <c r="DA112" s="344">
        <v>15043.7085463068</v>
      </c>
      <c r="DB112" s="344">
        <v>18110.073961523201</v>
      </c>
      <c r="DC112" s="344">
        <v>16433.094269984103</v>
      </c>
      <c r="DD112" s="344">
        <v>17515.7501211948</v>
      </c>
      <c r="DE112" s="344">
        <v>21651.680245293599</v>
      </c>
      <c r="DF112" s="344">
        <v>18909.8207798269</v>
      </c>
      <c r="DG112" s="344">
        <v>15495.649037053001</v>
      </c>
      <c r="DH112" s="344">
        <v>11646.881062179898</v>
      </c>
      <c r="DI112" s="344">
        <v>9367.7979757723006</v>
      </c>
      <c r="DJ112" s="344">
        <v>10515.0769953788</v>
      </c>
      <c r="DK112" s="344">
        <v>6530.5756522021602</v>
      </c>
      <c r="DL112" s="344">
        <v>6512.5662360456799</v>
      </c>
      <c r="DM112" s="344">
        <v>4311.8537241733902</v>
      </c>
      <c r="DN112" s="57">
        <v>3909.9393587950203</v>
      </c>
      <c r="DO112" s="57">
        <v>4659.3636446241289</v>
      </c>
      <c r="DP112" s="57">
        <v>4657.2837243766389</v>
      </c>
      <c r="DQ112" s="57">
        <v>4680.4547257566901</v>
      </c>
      <c r="DR112" s="57">
        <v>4598.0749376291196</v>
      </c>
      <c r="DS112" s="57">
        <v>4627.7248718603205</v>
      </c>
      <c r="DT112" s="57">
        <v>5725.7168052405104</v>
      </c>
      <c r="DU112" s="57">
        <v>7233.3118813522296</v>
      </c>
      <c r="DV112" s="57">
        <v>8634.6931188822709</v>
      </c>
      <c r="DW112" s="57">
        <v>7390.3566549823399</v>
      </c>
      <c r="DX112" s="57">
        <v>7498.0546076080609</v>
      </c>
      <c r="DY112" s="57">
        <v>7794.9814314928599</v>
      </c>
      <c r="DZ112" s="57">
        <v>8693.9529660132303</v>
      </c>
      <c r="EA112" s="57">
        <v>5965.4792143685299</v>
      </c>
      <c r="EB112" s="57">
        <v>6082.4504935393197</v>
      </c>
      <c r="EC112" s="57">
        <v>6339.0608059986907</v>
      </c>
      <c r="ED112" s="57">
        <v>8013.1415322247294</v>
      </c>
      <c r="EE112" s="57">
        <v>8257.8910109079898</v>
      </c>
      <c r="EF112" s="57">
        <v>9074.3038099914702</v>
      </c>
      <c r="EG112" s="57">
        <v>9637.0455011574704</v>
      </c>
      <c r="EH112" s="57">
        <v>12272.0547694939</v>
      </c>
      <c r="EI112" s="57">
        <v>10443.6237057423</v>
      </c>
      <c r="EJ112" s="57">
        <v>10087.583873681999</v>
      </c>
      <c r="EK112" s="57">
        <v>12179.9645543276</v>
      </c>
      <c r="EL112" s="354">
        <v>11465.654544155001</v>
      </c>
      <c r="EM112" s="57">
        <v>12808.1446272105</v>
      </c>
      <c r="EN112" s="57">
        <v>10697.3849936397</v>
      </c>
      <c r="EO112" s="57">
        <v>11703.177097870299</v>
      </c>
      <c r="EP112" s="57">
        <v>11268.4662244306</v>
      </c>
      <c r="EQ112" s="57">
        <v>10139.936195070999</v>
      </c>
      <c r="ER112" s="57">
        <v>10744.3530639772</v>
      </c>
      <c r="ES112" s="57">
        <v>9392.2197396622014</v>
      </c>
      <c r="ET112" s="57">
        <v>10122.999640488801</v>
      </c>
      <c r="EU112" s="57">
        <v>11461.765726879801</v>
      </c>
      <c r="EV112" s="57">
        <v>13519.962479031799</v>
      </c>
      <c r="EW112" s="57">
        <v>14700.014691104499</v>
      </c>
      <c r="EX112" s="57">
        <v>12095.180437339901</v>
      </c>
      <c r="EY112" s="57">
        <v>12480.2848963242</v>
      </c>
      <c r="EZ112" s="57">
        <v>12258.4165334842</v>
      </c>
      <c r="FA112" s="57">
        <v>14478.839397507099</v>
      </c>
      <c r="FB112" s="57">
        <v>12523.185354244102</v>
      </c>
      <c r="FC112" s="57">
        <v>14933.7854018047</v>
      </c>
      <c r="FD112" s="57">
        <v>14933.7854018047</v>
      </c>
      <c r="FE112" s="57">
        <v>14933.7854018047</v>
      </c>
      <c r="FF112" s="57">
        <v>14635.321784211299</v>
      </c>
      <c r="FG112" s="57">
        <v>14929.033820342902</v>
      </c>
      <c r="FH112" s="57">
        <v>16047.919487015899</v>
      </c>
      <c r="FI112" s="57">
        <v>16690.995282549498</v>
      </c>
      <c r="FJ112" s="57">
        <v>16781.389678687101</v>
      </c>
      <c r="FK112" s="57">
        <v>16309.123276206801</v>
      </c>
      <c r="FL112" s="57">
        <v>15847.3676696525</v>
      </c>
      <c r="FM112" s="57">
        <v>13419.251506323299</v>
      </c>
      <c r="FN112" s="57">
        <v>13670.512505131799</v>
      </c>
      <c r="FO112" s="57">
        <v>14198.248880412</v>
      </c>
      <c r="FP112" s="57">
        <v>14362.247897404199</v>
      </c>
      <c r="FQ112" s="57">
        <v>13422.351704281002</v>
      </c>
      <c r="FR112" s="57">
        <v>13706.1915398888</v>
      </c>
      <c r="FS112" s="57">
        <v>10073.6279247478</v>
      </c>
      <c r="FT112" s="57">
        <v>9975.7959094113503</v>
      </c>
      <c r="FU112" s="57">
        <v>9759.36218315101</v>
      </c>
      <c r="FV112" s="57">
        <v>10830.152100450499</v>
      </c>
      <c r="FW112" s="57">
        <v>9257.6886788783486</v>
      </c>
      <c r="FX112" s="57">
        <v>9315.1073439677493</v>
      </c>
      <c r="FY112" s="57">
        <v>9668.1138732632007</v>
      </c>
      <c r="FZ112" s="57">
        <v>6974.2022937041802</v>
      </c>
      <c r="GA112" s="57">
        <v>8420.76904201865</v>
      </c>
      <c r="GB112" s="57">
        <v>7564.2861592638801</v>
      </c>
      <c r="GC112" s="57">
        <v>8936.7567449707913</v>
      </c>
      <c r="GD112" s="57">
        <v>9683.6357298495604</v>
      </c>
      <c r="GE112" s="57">
        <v>7973.5144454395704</v>
      </c>
      <c r="GF112" s="57">
        <v>8454.0137227017112</v>
      </c>
      <c r="GG112" s="57">
        <v>8466.3932789241808</v>
      </c>
      <c r="GH112" s="57">
        <v>8533.7465758926501</v>
      </c>
      <c r="GI112" s="57">
        <v>8568.9697818759723</v>
      </c>
      <c r="GJ112" s="57">
        <v>8421.2929038553084</v>
      </c>
      <c r="GK112" s="57">
        <v>9785.662481880523</v>
      </c>
      <c r="GL112" s="57">
        <v>8676.6966430030989</v>
      </c>
      <c r="GM112" s="57">
        <v>10725.681661640299</v>
      </c>
      <c r="GN112" s="57">
        <v>8932.3220422684608</v>
      </c>
      <c r="GO112" s="57">
        <v>7710.2541052405495</v>
      </c>
      <c r="GP112" s="57">
        <v>7183.3716528728828</v>
      </c>
      <c r="GQ112" s="57">
        <v>5967.997665814225</v>
      </c>
      <c r="GR112" s="57">
        <v>5350.1664256198101</v>
      </c>
      <c r="GS112" s="57">
        <v>6248.7861518821046</v>
      </c>
      <c r="GT112" s="57">
        <v>5999.5494958631243</v>
      </c>
      <c r="GU112" s="57">
        <v>6409.0232477821528</v>
      </c>
      <c r="GV112" s="57">
        <v>5402.1759256233663</v>
      </c>
      <c r="GW112" s="57">
        <v>6805.5609336075095</v>
      </c>
      <c r="GX112" s="57">
        <v>7136.518394207892</v>
      </c>
      <c r="GY112" s="57">
        <v>7281.6991987562287</v>
      </c>
      <c r="GZ112" s="57">
        <v>6108.0540314899818</v>
      </c>
      <c r="HA112" s="57">
        <v>4676.0934268583405</v>
      </c>
      <c r="HB112" s="57">
        <v>5316.5079148045161</v>
      </c>
      <c r="HC112" s="57">
        <v>5873.3147106894876</v>
      </c>
      <c r="HD112" s="57">
        <v>5176.7430929792572</v>
      </c>
    </row>
    <row r="113" spans="1:212" ht="11.4" x14ac:dyDescent="0.2">
      <c r="A113" s="365"/>
      <c r="F113" s="344"/>
      <c r="G113" s="344"/>
      <c r="H113" s="344"/>
      <c r="I113" s="344"/>
      <c r="J113" s="344"/>
      <c r="K113" s="344"/>
      <c r="L113" s="344"/>
      <c r="M113" s="344"/>
      <c r="N113" s="344"/>
      <c r="O113" s="344"/>
      <c r="P113" s="344"/>
      <c r="Q113" s="344"/>
      <c r="R113" s="344"/>
      <c r="S113" s="344"/>
      <c r="T113" s="344"/>
      <c r="U113" s="344"/>
      <c r="V113" s="344"/>
      <c r="W113" s="344"/>
      <c r="X113" s="344"/>
      <c r="Y113" s="344"/>
      <c r="Z113" s="344"/>
      <c r="AA113" s="344"/>
      <c r="AB113" s="344"/>
      <c r="AC113" s="344"/>
      <c r="AD113" s="344"/>
      <c r="AE113" s="344"/>
      <c r="AF113" s="344"/>
      <c r="AG113" s="344"/>
      <c r="AH113" s="344"/>
      <c r="AI113" s="344"/>
      <c r="AJ113" s="344"/>
      <c r="AK113" s="344"/>
      <c r="AL113" s="344"/>
      <c r="AM113" s="344"/>
      <c r="AN113" s="344"/>
      <c r="AO113" s="344"/>
      <c r="AP113" s="344"/>
      <c r="AQ113" s="344"/>
      <c r="AR113" s="344"/>
      <c r="AS113" s="344"/>
      <c r="AT113" s="344"/>
      <c r="AU113" s="344"/>
      <c r="AV113" s="344"/>
      <c r="AW113" s="344"/>
      <c r="AX113" s="344"/>
      <c r="AY113" s="344"/>
      <c r="AZ113" s="344"/>
      <c r="BA113" s="344"/>
      <c r="BB113" s="344"/>
      <c r="BC113" s="344"/>
      <c r="BD113" s="344"/>
      <c r="BE113" s="344"/>
      <c r="BF113" s="344"/>
      <c r="BG113" s="344"/>
      <c r="BH113" s="344"/>
      <c r="BI113" s="344"/>
      <c r="BJ113" s="344"/>
      <c r="BK113" s="344"/>
      <c r="BL113" s="344"/>
      <c r="BM113" s="344"/>
      <c r="BN113" s="344"/>
      <c r="BO113" s="344"/>
      <c r="BP113" s="344"/>
      <c r="BQ113" s="344"/>
      <c r="BR113" s="344"/>
      <c r="BS113" s="344"/>
      <c r="BT113" s="344"/>
      <c r="BU113" s="344"/>
      <c r="BV113" s="344"/>
      <c r="BW113" s="344"/>
      <c r="BX113" s="344"/>
      <c r="BY113" s="344"/>
      <c r="BZ113" s="344"/>
      <c r="CA113" s="344"/>
      <c r="CB113" s="344"/>
      <c r="CC113" s="344"/>
      <c r="CD113" s="344"/>
      <c r="CE113" s="344"/>
      <c r="CF113" s="344"/>
      <c r="CG113" s="344"/>
      <c r="CH113" s="344"/>
      <c r="CI113" s="344"/>
      <c r="CJ113" s="344"/>
      <c r="CK113" s="344"/>
      <c r="CL113" s="344"/>
      <c r="CM113" s="344"/>
      <c r="CN113" s="344"/>
      <c r="CO113" s="344"/>
      <c r="CP113" s="344"/>
      <c r="CQ113" s="344"/>
      <c r="CR113" s="344"/>
      <c r="CS113" s="344"/>
      <c r="CT113" s="344"/>
      <c r="CU113" s="344"/>
      <c r="CV113" s="344"/>
      <c r="CW113" s="344"/>
      <c r="CX113" s="344"/>
      <c r="CY113" s="344"/>
      <c r="DA113" s="344"/>
      <c r="DB113" s="344"/>
      <c r="DC113" s="344"/>
      <c r="DD113" s="344"/>
      <c r="DE113" s="344"/>
      <c r="DF113" s="344"/>
      <c r="DG113" s="344"/>
      <c r="DH113" s="344"/>
      <c r="DI113" s="344"/>
      <c r="DJ113" s="344"/>
      <c r="DK113" s="344"/>
      <c r="DL113" s="344"/>
      <c r="EE113" s="57"/>
      <c r="EF113" s="57"/>
      <c r="EG113" s="57"/>
      <c r="EH113" s="57"/>
      <c r="EI113" s="57"/>
      <c r="EJ113" s="57"/>
      <c r="EK113" s="57"/>
      <c r="EL113" s="354"/>
      <c r="EM113" s="57"/>
      <c r="EN113" s="57"/>
      <c r="EO113" s="57"/>
      <c r="EP113" s="57"/>
      <c r="EQ113" s="57"/>
      <c r="ER113" s="57"/>
      <c r="ES113" s="57"/>
      <c r="ET113" s="57"/>
      <c r="EU113" s="57"/>
      <c r="EV113" s="57"/>
      <c r="EW113" s="57"/>
      <c r="EX113" s="57"/>
      <c r="EY113" s="57"/>
      <c r="EZ113" s="57"/>
      <c r="FA113" s="57"/>
      <c r="FB113" s="57"/>
      <c r="FC113" s="57"/>
      <c r="FD113" s="57"/>
      <c r="FE113" s="57"/>
      <c r="FF113" s="57"/>
      <c r="FG113" s="57"/>
      <c r="FH113" s="57"/>
      <c r="FI113" s="57"/>
      <c r="FJ113" s="57"/>
      <c r="FK113" s="57"/>
      <c r="FL113" s="57"/>
      <c r="FM113" s="57"/>
      <c r="FN113" s="57"/>
      <c r="FO113" s="57"/>
      <c r="FP113" s="57"/>
      <c r="FQ113" s="57"/>
      <c r="FR113" s="57"/>
      <c r="FS113" s="57"/>
      <c r="FT113" s="57"/>
      <c r="FU113" s="57"/>
      <c r="FV113" s="57"/>
      <c r="FW113" s="57"/>
      <c r="FX113" s="57"/>
      <c r="FY113" s="57"/>
      <c r="FZ113" s="57"/>
      <c r="GA113" s="57"/>
      <c r="GB113" s="57"/>
      <c r="GC113" s="57"/>
      <c r="GD113" s="57"/>
      <c r="GE113" s="57"/>
      <c r="GF113" s="57"/>
      <c r="GG113" s="57"/>
      <c r="GH113" s="57"/>
      <c r="GI113" s="57"/>
      <c r="GJ113" s="57"/>
      <c r="GK113" s="57"/>
      <c r="GL113" s="57"/>
      <c r="GM113" s="57"/>
      <c r="GN113" s="57"/>
      <c r="GO113" s="57"/>
      <c r="GP113" s="57"/>
      <c r="GQ113" s="57"/>
      <c r="GR113" s="57"/>
      <c r="GS113" s="57"/>
      <c r="GT113" s="57"/>
      <c r="GU113" s="57"/>
      <c r="GV113" s="57"/>
      <c r="GW113" s="57"/>
      <c r="GX113" s="57"/>
      <c r="GY113" s="57"/>
      <c r="GZ113" s="57"/>
      <c r="HA113" s="57"/>
      <c r="HB113" s="57"/>
      <c r="HC113" s="57"/>
      <c r="HD113" s="57"/>
    </row>
    <row r="114" spans="1:212" s="370" customFormat="1" ht="25.5" customHeight="1" x14ac:dyDescent="0.25">
      <c r="A114" s="352" t="s">
        <v>118</v>
      </c>
      <c r="C114" s="352"/>
      <c r="D114" s="371"/>
      <c r="E114" s="358"/>
      <c r="F114" s="372">
        <v>10223.002404102401</v>
      </c>
      <c r="G114" s="372">
        <v>6907.9199568151998</v>
      </c>
      <c r="H114" s="372">
        <v>11499.883734368001</v>
      </c>
      <c r="I114" s="372">
        <v>9050.6869523000005</v>
      </c>
      <c r="J114" s="372">
        <v>7887.8283767967496</v>
      </c>
      <c r="K114" s="372">
        <v>8419.772201870499</v>
      </c>
      <c r="L114" s="372">
        <v>11717.5304170403</v>
      </c>
      <c r="M114" s="372">
        <v>12254.83618325</v>
      </c>
      <c r="N114" s="372">
        <v>9500.251835716499</v>
      </c>
      <c r="O114" s="372">
        <v>9631.9172789926997</v>
      </c>
      <c r="P114" s="372">
        <v>9192.8657739159498</v>
      </c>
      <c r="Q114" s="372">
        <v>10249.721213144725</v>
      </c>
      <c r="R114" s="372">
        <v>9085.4715401243484</v>
      </c>
      <c r="S114" s="372">
        <v>8716.1060627918159</v>
      </c>
      <c r="T114" s="372">
        <v>8828.2536903440505</v>
      </c>
      <c r="U114" s="372">
        <v>8166.1167812144995</v>
      </c>
      <c r="V114" s="372">
        <v>8492.2272997381006</v>
      </c>
      <c r="W114" s="372">
        <v>9522.0664109545487</v>
      </c>
      <c r="X114" s="372">
        <v>9044.6480804420353</v>
      </c>
      <c r="Y114" s="372">
        <v>9247.7986810487891</v>
      </c>
      <c r="Z114" s="372">
        <v>9466.4387263988592</v>
      </c>
      <c r="AA114" s="372">
        <v>9649.1249976123545</v>
      </c>
      <c r="AB114" s="372">
        <v>8984.2978448248741</v>
      </c>
      <c r="AC114" s="372">
        <v>10111.986547890423</v>
      </c>
      <c r="AD114" s="372">
        <v>9892.5419968858332</v>
      </c>
      <c r="AE114" s="372">
        <v>9439.1519077633002</v>
      </c>
      <c r="AF114" s="372">
        <v>9862.8504772855231</v>
      </c>
      <c r="AG114" s="372">
        <v>10176.73992432812</v>
      </c>
      <c r="AH114" s="372">
        <v>10069.360853726925</v>
      </c>
      <c r="AI114" s="372">
        <v>10702.497024599863</v>
      </c>
      <c r="AJ114" s="372">
        <v>11698.619594756199</v>
      </c>
      <c r="AK114" s="372">
        <v>11383.523016535948</v>
      </c>
      <c r="AL114" s="372">
        <v>12089.545402992448</v>
      </c>
      <c r="AM114" s="372">
        <v>12841.817377094576</v>
      </c>
      <c r="AN114" s="372">
        <v>12824.532494844831</v>
      </c>
      <c r="AO114" s="372">
        <v>13523.606167336475</v>
      </c>
      <c r="AP114" s="372">
        <v>14547.000043743947</v>
      </c>
      <c r="AQ114" s="372">
        <v>14342.35662967554</v>
      </c>
      <c r="AR114" s="372">
        <v>14717.066789877364</v>
      </c>
      <c r="AS114" s="372">
        <v>14941.716249680579</v>
      </c>
      <c r="AT114" s="372">
        <v>15425.05146387694</v>
      </c>
      <c r="AU114" s="372">
        <v>16266.604041300972</v>
      </c>
      <c r="AV114" s="372">
        <v>17740.2194250545</v>
      </c>
      <c r="AW114" s="372">
        <v>17584.179081976275</v>
      </c>
      <c r="AX114" s="372">
        <v>17690.964396311396</v>
      </c>
      <c r="AY114" s="372">
        <v>17945.3610492671</v>
      </c>
      <c r="AZ114" s="372">
        <v>19059.313369555137</v>
      </c>
      <c r="BA114" s="372">
        <v>19609.210620864691</v>
      </c>
      <c r="BB114" s="372">
        <v>19180.962903279418</v>
      </c>
      <c r="BC114" s="372">
        <v>18671.635935982253</v>
      </c>
      <c r="BD114" s="372">
        <v>18864.308814108077</v>
      </c>
      <c r="BE114" s="372">
        <v>19255.430044495697</v>
      </c>
      <c r="BF114" s="372">
        <v>19568.208800077398</v>
      </c>
      <c r="BG114" s="372">
        <v>21447.237054882949</v>
      </c>
      <c r="BH114" s="372">
        <v>19158.095021141646</v>
      </c>
      <c r="BI114" s="372">
        <v>19078.623981862784</v>
      </c>
      <c r="BJ114" s="372">
        <v>20753.914549310972</v>
      </c>
      <c r="BK114" s="372">
        <v>21788.24427817894</v>
      </c>
      <c r="BL114" s="372">
        <v>21196.732383171689</v>
      </c>
      <c r="BM114" s="372">
        <v>22680.07531833242</v>
      </c>
      <c r="BN114" s="372">
        <v>23604.938279446127</v>
      </c>
      <c r="BO114" s="372">
        <v>24522.978056492659</v>
      </c>
      <c r="BP114" s="372">
        <v>25357.709310685896</v>
      </c>
      <c r="BQ114" s="372">
        <v>23966.511727933215</v>
      </c>
      <c r="BR114" s="372">
        <v>25988.390033205629</v>
      </c>
      <c r="BS114" s="372">
        <v>26930.648413771829</v>
      </c>
      <c r="BT114" s="372">
        <v>27482.753112419399</v>
      </c>
      <c r="BU114" s="372">
        <v>28744.898291282527</v>
      </c>
      <c r="BV114" s="372">
        <v>30025.766871414467</v>
      </c>
      <c r="BW114" s="372">
        <v>31357.022086106233</v>
      </c>
      <c r="BX114" s="372">
        <v>32150.98753349304</v>
      </c>
      <c r="BY114" s="372">
        <v>32058.777949343013</v>
      </c>
      <c r="BZ114" s="372">
        <v>30580.540647085749</v>
      </c>
      <c r="CA114" s="372">
        <v>30549.900824615623</v>
      </c>
      <c r="CB114" s="372">
        <v>31868.771218272894</v>
      </c>
      <c r="CC114" s="372">
        <v>32435.699968213878</v>
      </c>
      <c r="CD114" s="372">
        <v>31575.127074661454</v>
      </c>
      <c r="CE114" s="372">
        <v>31064.28900411382</v>
      </c>
      <c r="CF114" s="372">
        <v>31267.374745452591</v>
      </c>
      <c r="CG114" s="372">
        <v>30257.689874201558</v>
      </c>
      <c r="CH114" s="372">
        <v>31061.968991961421</v>
      </c>
      <c r="CI114" s="372">
        <v>32631.088098226515</v>
      </c>
      <c r="CJ114" s="372">
        <v>32862.656609364261</v>
      </c>
      <c r="CK114" s="372">
        <v>30532.091820557183</v>
      </c>
      <c r="CL114" s="372">
        <v>28957.227873388707</v>
      </c>
      <c r="CM114" s="372">
        <v>30154.9284463658</v>
      </c>
      <c r="CN114" s="372">
        <v>31187.34754606376</v>
      </c>
      <c r="CO114" s="372">
        <v>30533.887639091772</v>
      </c>
      <c r="CP114" s="372">
        <v>31169.084413855857</v>
      </c>
      <c r="CQ114" s="372">
        <v>32432.540726151976</v>
      </c>
      <c r="CR114" s="372">
        <v>28855.321604423254</v>
      </c>
      <c r="CS114" s="372">
        <v>28492.454637810501</v>
      </c>
      <c r="CT114" s="372">
        <v>30732.305352538911</v>
      </c>
      <c r="CU114" s="372">
        <v>31065.576124156029</v>
      </c>
      <c r="CV114" s="372">
        <v>31291.455658633095</v>
      </c>
      <c r="CW114" s="372">
        <v>42690.512532024579</v>
      </c>
      <c r="CX114" s="372">
        <v>31732.653577707599</v>
      </c>
      <c r="CY114" s="372">
        <v>32970.609685153046</v>
      </c>
      <c r="CZ114" s="55">
        <v>35866.566581282881</v>
      </c>
      <c r="DA114" s="372">
        <v>40491.423673844001</v>
      </c>
      <c r="DB114" s="372">
        <v>42706.404964335765</v>
      </c>
      <c r="DC114" s="372">
        <v>40077.359835129784</v>
      </c>
      <c r="DD114" s="372">
        <v>40190.53852790298</v>
      </c>
      <c r="DE114" s="372">
        <v>45260.083514521655</v>
      </c>
      <c r="DF114" s="372">
        <v>40581.82393623345</v>
      </c>
      <c r="DG114" s="372">
        <v>34658.227192941747</v>
      </c>
      <c r="DH114" s="372">
        <v>29888.08497245012</v>
      </c>
      <c r="DI114" s="372">
        <v>26069.249755331824</v>
      </c>
      <c r="DJ114" s="372">
        <v>25376.661754476459</v>
      </c>
      <c r="DK114" s="372">
        <v>19683.197389794899</v>
      </c>
      <c r="DL114" s="372">
        <v>18962.768268251821</v>
      </c>
      <c r="DM114" s="372">
        <v>13917.932985350126</v>
      </c>
      <c r="DN114" s="58">
        <v>13023.734514899545</v>
      </c>
      <c r="DO114" s="58">
        <v>16519.847789597708</v>
      </c>
      <c r="DP114" s="58">
        <v>14807.597586041256</v>
      </c>
      <c r="DQ114" s="58">
        <v>16851.678218369874</v>
      </c>
      <c r="DR114" s="58">
        <v>18894.296561375908</v>
      </c>
      <c r="DS114" s="58">
        <v>20881.923016042012</v>
      </c>
      <c r="DT114" s="58">
        <v>19874.333981547883</v>
      </c>
      <c r="DU114" s="58">
        <v>23713.268546949454</v>
      </c>
      <c r="DV114" s="58">
        <v>24258.308571591122</v>
      </c>
      <c r="DW114" s="58">
        <v>22057.850122729367</v>
      </c>
      <c r="DX114" s="58">
        <v>22136.733398844968</v>
      </c>
      <c r="DY114" s="58">
        <v>22678.563938469852</v>
      </c>
      <c r="DZ114" s="58">
        <v>21868.43416708619</v>
      </c>
      <c r="EA114" s="58">
        <v>19125.752721735131</v>
      </c>
      <c r="EB114" s="58">
        <v>20152.401599817182</v>
      </c>
      <c r="EC114" s="58">
        <v>21351.690968393639</v>
      </c>
      <c r="ED114" s="58">
        <v>26266.58262547338</v>
      </c>
      <c r="EE114" s="58">
        <v>26780.119268685707</v>
      </c>
      <c r="EF114" s="58">
        <v>25233.116478172862</v>
      </c>
      <c r="EG114" s="58">
        <v>25853.665311616613</v>
      </c>
      <c r="EH114" s="58">
        <v>27020.277748383982</v>
      </c>
      <c r="EI114" s="58">
        <v>25480.633186253781</v>
      </c>
      <c r="EJ114" s="58">
        <v>24778.782470679507</v>
      </c>
      <c r="EK114" s="58">
        <v>26726.510618500979</v>
      </c>
      <c r="EL114" s="373">
        <v>27453.560838877675</v>
      </c>
      <c r="EM114" s="58">
        <v>28697.515493966188</v>
      </c>
      <c r="EN114" s="58">
        <v>25726.247267290208</v>
      </c>
      <c r="EO114" s="58">
        <v>29223.713552261175</v>
      </c>
      <c r="EP114" s="58">
        <v>28845.961062013179</v>
      </c>
      <c r="EQ114" s="58">
        <v>27908.570046498273</v>
      </c>
      <c r="ER114" s="58">
        <v>26697.698927674955</v>
      </c>
      <c r="ES114" s="58">
        <v>23397.296518833147</v>
      </c>
      <c r="ET114" s="58">
        <v>26860.4294079633</v>
      </c>
      <c r="EU114" s="58">
        <v>27766.487490547406</v>
      </c>
      <c r="EV114" s="58">
        <v>29138.514543130339</v>
      </c>
      <c r="EW114" s="58">
        <v>30179.978910571372</v>
      </c>
      <c r="EX114" s="58">
        <v>29422.707483774902</v>
      </c>
      <c r="EY114" s="58">
        <v>28386.285271098372</v>
      </c>
      <c r="EZ114" s="58">
        <v>26752.444140494674</v>
      </c>
      <c r="FA114" s="58">
        <v>29898.595866211428</v>
      </c>
      <c r="FB114" s="58">
        <v>27020.928251927922</v>
      </c>
      <c r="FC114" s="58">
        <v>28634.044851462448</v>
      </c>
      <c r="FD114" s="58">
        <v>28366.969534146792</v>
      </c>
      <c r="FE114" s="58">
        <v>28436.250285573606</v>
      </c>
      <c r="FF114" s="58">
        <v>27889.611380230879</v>
      </c>
      <c r="FG114" s="58">
        <v>28645.722372149605</v>
      </c>
      <c r="FH114" s="58">
        <v>27641.654862674346</v>
      </c>
      <c r="FI114" s="58">
        <v>27072.858456474958</v>
      </c>
      <c r="FJ114" s="58">
        <v>27583.876372587591</v>
      </c>
      <c r="FK114" s="58">
        <v>29094.88249542073</v>
      </c>
      <c r="FL114" s="58">
        <v>26177.282206924381</v>
      </c>
      <c r="FM114" s="58">
        <v>24467.301026262405</v>
      </c>
      <c r="FN114" s="58">
        <v>25683.297984028464</v>
      </c>
      <c r="FO114" s="58">
        <v>26203.58879386658</v>
      </c>
      <c r="FP114" s="58">
        <v>26420.469579190052</v>
      </c>
      <c r="FQ114" s="58">
        <v>24685.319970044464</v>
      </c>
      <c r="FR114" s="58">
        <v>25825.867960247782</v>
      </c>
      <c r="FS114" s="58">
        <v>25513.553382945574</v>
      </c>
      <c r="FT114" s="58">
        <v>25185.638032252518</v>
      </c>
      <c r="FU114" s="58">
        <v>26757.386951939225</v>
      </c>
      <c r="FV114" s="58">
        <v>26621.247688861382</v>
      </c>
      <c r="FW114" s="58">
        <v>24124.628028323823</v>
      </c>
      <c r="FX114" s="58">
        <v>25932.68715873982</v>
      </c>
      <c r="FY114" s="58">
        <v>26382.595839750375</v>
      </c>
      <c r="FZ114" s="58">
        <v>25752.426813306185</v>
      </c>
      <c r="GA114" s="58">
        <v>27316.72593964827</v>
      </c>
      <c r="GB114" s="58">
        <v>24936.522710562487</v>
      </c>
      <c r="GC114" s="58">
        <v>27412.790374547643</v>
      </c>
      <c r="GD114" s="58">
        <v>28034.669865708587</v>
      </c>
      <c r="GE114" s="58">
        <v>27591.592471295939</v>
      </c>
      <c r="GF114" s="58">
        <v>26949.928966004136</v>
      </c>
      <c r="GG114" s="58">
        <v>26645.830059011529</v>
      </c>
      <c r="GH114" s="58">
        <v>26665.401306254669</v>
      </c>
      <c r="GI114" s="58">
        <v>26501.046478062981</v>
      </c>
      <c r="GJ114" s="58">
        <v>27171.177614296259</v>
      </c>
      <c r="GK114" s="58">
        <v>27350.244451132545</v>
      </c>
      <c r="GL114" s="58">
        <v>28155.457796114326</v>
      </c>
      <c r="GM114" s="58">
        <v>30309.766031282554</v>
      </c>
      <c r="GN114" s="58">
        <v>29057.270816512377</v>
      </c>
      <c r="GO114" s="58">
        <v>26605.372444728571</v>
      </c>
      <c r="GP114" s="58">
        <v>27000.130121230151</v>
      </c>
      <c r="GQ114" s="58">
        <v>26575.791907065002</v>
      </c>
      <c r="GR114" s="58">
        <v>26985.336835965176</v>
      </c>
      <c r="GS114" s="58">
        <v>28415.34924187791</v>
      </c>
      <c r="GT114" s="58">
        <v>25637.971311312256</v>
      </c>
      <c r="GU114" s="58">
        <v>25393.442311250248</v>
      </c>
      <c r="GV114" s="58">
        <v>24168.399277320823</v>
      </c>
      <c r="GW114" s="58">
        <v>25486.193616780787</v>
      </c>
      <c r="GX114" s="58">
        <v>25485.319674720893</v>
      </c>
      <c r="GY114" s="58">
        <v>28091.865073428718</v>
      </c>
      <c r="GZ114" s="58">
        <v>26560.905700273339</v>
      </c>
      <c r="HA114" s="58">
        <v>25124.97546178244</v>
      </c>
      <c r="HB114" s="58">
        <v>25174.344734918974</v>
      </c>
      <c r="HC114" s="58">
        <v>25892.620100524418</v>
      </c>
      <c r="HD114" s="58">
        <v>25549.500127977204</v>
      </c>
    </row>
    <row r="115" spans="1:212" ht="13.5" customHeight="1" x14ac:dyDescent="0.25">
      <c r="A115" s="352" t="s">
        <v>119</v>
      </c>
      <c r="B115" s="343"/>
      <c r="F115" s="372">
        <v>9894.7801241024008</v>
      </c>
      <c r="G115" s="372">
        <v>6636.5198358152002</v>
      </c>
      <c r="H115" s="372">
        <v>11223.190579368</v>
      </c>
      <c r="I115" s="372">
        <v>8728.7143312999997</v>
      </c>
      <c r="J115" s="372">
        <v>7578.4068277967499</v>
      </c>
      <c r="K115" s="372">
        <v>8093.432419870499</v>
      </c>
      <c r="L115" s="372">
        <v>11417.5076690403</v>
      </c>
      <c r="M115" s="372">
        <v>11990.401084249999</v>
      </c>
      <c r="N115" s="372">
        <v>9155.8283637164986</v>
      </c>
      <c r="O115" s="372">
        <v>9292.9783039926988</v>
      </c>
      <c r="P115" s="372">
        <v>8853.8461339159494</v>
      </c>
      <c r="Q115" s="372">
        <v>9905.8909491447248</v>
      </c>
      <c r="R115" s="372">
        <v>8737.2847281243485</v>
      </c>
      <c r="S115" s="372">
        <v>8386.7829687918165</v>
      </c>
      <c r="T115" s="372">
        <v>8503.8219713440503</v>
      </c>
      <c r="U115" s="372">
        <v>7862.4503252144996</v>
      </c>
      <c r="V115" s="372">
        <v>8210.6189477381013</v>
      </c>
      <c r="W115" s="372">
        <v>9236.6921139545484</v>
      </c>
      <c r="X115" s="372">
        <v>8780.4243984420355</v>
      </c>
      <c r="Y115" s="372">
        <v>8965.9800780487894</v>
      </c>
      <c r="Z115" s="372">
        <v>9179.9172103988585</v>
      </c>
      <c r="AA115" s="372">
        <v>9361.2111616123548</v>
      </c>
      <c r="AB115" s="372">
        <v>8774.6166798248742</v>
      </c>
      <c r="AC115" s="372">
        <v>9864.5194388904238</v>
      </c>
      <c r="AD115" s="372">
        <v>9590.5948068858324</v>
      </c>
      <c r="AE115" s="372">
        <v>9134.589404763301</v>
      </c>
      <c r="AF115" s="372">
        <v>9544.2327122855222</v>
      </c>
      <c r="AG115" s="372">
        <v>9886.7950813281204</v>
      </c>
      <c r="AH115" s="372">
        <v>9802.7523387269248</v>
      </c>
      <c r="AI115" s="372">
        <v>10366.443608599862</v>
      </c>
      <c r="AJ115" s="372">
        <v>11476.681477962755</v>
      </c>
      <c r="AK115" s="372">
        <v>11157.332779889732</v>
      </c>
      <c r="AL115" s="372">
        <v>11821.393028916733</v>
      </c>
      <c r="AM115" s="372">
        <v>12562.680839453937</v>
      </c>
      <c r="AN115" s="372">
        <v>12564.734144264723</v>
      </c>
      <c r="AO115" s="372">
        <v>13224.80231104626</v>
      </c>
      <c r="AP115" s="372">
        <v>14257.577731765787</v>
      </c>
      <c r="AQ115" s="372">
        <v>14094.418388531752</v>
      </c>
      <c r="AR115" s="372">
        <v>14425.4472204704</v>
      </c>
      <c r="AS115" s="372">
        <v>14615.020474821038</v>
      </c>
      <c r="AT115" s="372">
        <v>15096.603443594408</v>
      </c>
      <c r="AU115" s="372">
        <v>15869.930753305278</v>
      </c>
      <c r="AV115" s="372">
        <v>17316.98497627633</v>
      </c>
      <c r="AW115" s="372">
        <v>17249.949448058731</v>
      </c>
      <c r="AX115" s="372">
        <v>17213.344179851523</v>
      </c>
      <c r="AY115" s="372">
        <v>17365.897781783631</v>
      </c>
      <c r="AZ115" s="372">
        <v>18293.472497764749</v>
      </c>
      <c r="BA115" s="372">
        <v>18898.493957712839</v>
      </c>
      <c r="BB115" s="372">
        <v>18539.677706494749</v>
      </c>
      <c r="BC115" s="372">
        <v>18168.720009321289</v>
      </c>
      <c r="BD115" s="372">
        <v>18251.331302112892</v>
      </c>
      <c r="BE115" s="372">
        <v>18639.181594001646</v>
      </c>
      <c r="BF115" s="372">
        <v>18869.764864280933</v>
      </c>
      <c r="BG115" s="372">
        <v>20602.811251475483</v>
      </c>
      <c r="BH115" s="372">
        <v>18717.267011957141</v>
      </c>
      <c r="BI115" s="372">
        <v>18563.05032493102</v>
      </c>
      <c r="BJ115" s="372">
        <v>20329.019891116423</v>
      </c>
      <c r="BK115" s="372">
        <v>21364.870088517353</v>
      </c>
      <c r="BL115" s="372">
        <v>20556.146529504706</v>
      </c>
      <c r="BM115" s="372">
        <v>22128.928201953317</v>
      </c>
      <c r="BN115" s="372">
        <v>23004.484087740595</v>
      </c>
      <c r="BO115" s="372">
        <v>23980.253741778561</v>
      </c>
      <c r="BP115" s="372">
        <v>24742.841650586586</v>
      </c>
      <c r="BQ115" s="372">
        <v>23378.610824966636</v>
      </c>
      <c r="BR115" s="372">
        <v>25380.521955849774</v>
      </c>
      <c r="BS115" s="372">
        <v>26275.948265617208</v>
      </c>
      <c r="BT115" s="372">
        <v>26988.265881013911</v>
      </c>
      <c r="BU115" s="372">
        <v>28175.567693634177</v>
      </c>
      <c r="BV115" s="372">
        <v>29654.023366994184</v>
      </c>
      <c r="BW115" s="372">
        <v>31053.339390949139</v>
      </c>
      <c r="BX115" s="372">
        <v>31875.031198902314</v>
      </c>
      <c r="BY115" s="372">
        <v>31829.124128971165</v>
      </c>
      <c r="BZ115" s="372">
        <v>30384.890470912822</v>
      </c>
      <c r="CA115" s="372">
        <v>30277.295034344424</v>
      </c>
      <c r="CB115" s="372">
        <v>31485.602237740968</v>
      </c>
      <c r="CC115" s="372">
        <v>31953.254469952644</v>
      </c>
      <c r="CD115" s="372">
        <v>29795.189114715064</v>
      </c>
      <c r="CE115" s="372">
        <v>30573.34532824318</v>
      </c>
      <c r="CF115" s="372">
        <v>30529.059492200886</v>
      </c>
      <c r="CG115" s="372">
        <v>29475.675517801988</v>
      </c>
      <c r="CH115" s="372">
        <v>30302.164949517617</v>
      </c>
      <c r="CI115" s="372">
        <v>31605.954739979996</v>
      </c>
      <c r="CJ115" s="372">
        <v>32698.430796562854</v>
      </c>
      <c r="CK115" s="372">
        <v>30086.246390494314</v>
      </c>
      <c r="CL115" s="372">
        <v>28740.617189542489</v>
      </c>
      <c r="CM115" s="372">
        <v>28837.242347149469</v>
      </c>
      <c r="CN115" s="372">
        <v>30288.286215528609</v>
      </c>
      <c r="CO115" s="372">
        <v>29789.101770554851</v>
      </c>
      <c r="CP115" s="372">
        <v>31068.0585309874</v>
      </c>
      <c r="CQ115" s="372">
        <v>32205.347213990965</v>
      </c>
      <c r="CR115" s="372">
        <v>28581.621445400215</v>
      </c>
      <c r="CS115" s="372">
        <v>28202.07549390096</v>
      </c>
      <c r="CT115" s="372">
        <v>30538.101248531129</v>
      </c>
      <c r="CU115" s="372">
        <v>30245.804987828422</v>
      </c>
      <c r="CV115" s="372">
        <v>30630.528964107907</v>
      </c>
      <c r="CW115" s="372">
        <v>41934.95110533142</v>
      </c>
      <c r="CX115" s="372">
        <v>31310.411481366365</v>
      </c>
      <c r="CY115" s="372">
        <v>32029.324954264579</v>
      </c>
      <c r="CZ115" s="55">
        <v>35511.299607949106</v>
      </c>
      <c r="DA115" s="372">
        <v>39504.815358838605</v>
      </c>
      <c r="DB115" s="372">
        <v>41872.578182159777</v>
      </c>
      <c r="DC115" s="372">
        <v>40307.952679464564</v>
      </c>
      <c r="DD115" s="372">
        <v>38517.814357159317</v>
      </c>
      <c r="DE115" s="372">
        <v>44673.717863569836</v>
      </c>
      <c r="DF115" s="372">
        <v>42897.41368064603</v>
      </c>
      <c r="DG115" s="372">
        <v>35851.414486843976</v>
      </c>
      <c r="DH115" s="372">
        <v>29864.14878653441</v>
      </c>
      <c r="DI115" s="372">
        <v>26552.894155215443</v>
      </c>
      <c r="DJ115" s="372">
        <v>25600.106863404755</v>
      </c>
      <c r="DK115" s="372">
        <v>19863.951828515499</v>
      </c>
      <c r="DL115" s="372">
        <v>18418.100342169091</v>
      </c>
      <c r="DM115" s="372">
        <v>13568.133960041507</v>
      </c>
      <c r="DN115" s="58">
        <v>12597.270070078228</v>
      </c>
      <c r="DO115" s="58">
        <v>15723.074346888094</v>
      </c>
      <c r="DP115" s="58">
        <v>13262.375888554543</v>
      </c>
      <c r="DQ115" s="58">
        <v>15632.61077950969</v>
      </c>
      <c r="DR115" s="58">
        <v>18487.944168330585</v>
      </c>
      <c r="DS115" s="58">
        <v>19694.563559099664</v>
      </c>
      <c r="DT115" s="58">
        <v>20175.462167207326</v>
      </c>
      <c r="DU115" s="58">
        <v>21832.474342896552</v>
      </c>
      <c r="DV115" s="58">
        <v>24165.778758616638</v>
      </c>
      <c r="DW115" s="58">
        <v>22370.013711506006</v>
      </c>
      <c r="DX115" s="58">
        <v>22126.098134779215</v>
      </c>
      <c r="DY115" s="58">
        <v>22061.31003664506</v>
      </c>
      <c r="DZ115" s="58">
        <v>21223.729928334858</v>
      </c>
      <c r="EA115" s="58">
        <v>17902.72676807264</v>
      </c>
      <c r="EB115" s="58">
        <v>18570.78754581296</v>
      </c>
      <c r="EC115" s="58">
        <v>20073.782150672338</v>
      </c>
      <c r="ED115" s="58">
        <v>24808.891921050657</v>
      </c>
      <c r="EE115" s="58">
        <v>25637.513647965203</v>
      </c>
      <c r="EF115" s="58">
        <v>23359.915990634698</v>
      </c>
      <c r="EG115" s="58">
        <v>24235.971874312443</v>
      </c>
      <c r="EH115" s="58">
        <v>25702.766202832474</v>
      </c>
      <c r="EI115" s="58">
        <v>24653.388176387572</v>
      </c>
      <c r="EJ115" s="58">
        <v>24407.454794041128</v>
      </c>
      <c r="EK115" s="58">
        <v>26046.650903678954</v>
      </c>
      <c r="EL115" s="373">
        <v>24610.442897041608</v>
      </c>
      <c r="EM115" s="58">
        <v>27499.699888477011</v>
      </c>
      <c r="EN115" s="58">
        <v>24605.628684756084</v>
      </c>
      <c r="EO115" s="58">
        <v>27057.562346727438</v>
      </c>
      <c r="EP115" s="58">
        <v>28788.431065867084</v>
      </c>
      <c r="EQ115" s="58">
        <v>27990.427472535248</v>
      </c>
      <c r="ER115" s="58">
        <v>26703.412491857649</v>
      </c>
      <c r="ES115" s="58">
        <v>23733.163772467833</v>
      </c>
      <c r="ET115" s="58">
        <v>24341.31215543759</v>
      </c>
      <c r="EU115" s="58">
        <v>26492.959590819217</v>
      </c>
      <c r="EV115" s="58">
        <v>28553.62743657294</v>
      </c>
      <c r="EW115" s="58">
        <v>29230.514885835491</v>
      </c>
      <c r="EX115" s="58">
        <v>28723.702635492533</v>
      </c>
      <c r="EY115" s="58">
        <v>27727.815273653134</v>
      </c>
      <c r="EZ115" s="58">
        <v>25762.182228881429</v>
      </c>
      <c r="FA115" s="58">
        <v>27203.009894515719</v>
      </c>
      <c r="FB115" s="58">
        <v>26572.131553626867</v>
      </c>
      <c r="FC115" s="58">
        <v>27126.960797153035</v>
      </c>
      <c r="FD115" s="58">
        <v>27328.297536443315</v>
      </c>
      <c r="FE115" s="58">
        <v>27764.626276546162</v>
      </c>
      <c r="FF115" s="58">
        <v>26501.205276746474</v>
      </c>
      <c r="FG115" s="58">
        <v>27285.306442270499</v>
      </c>
      <c r="FH115" s="58">
        <v>27652.497467140416</v>
      </c>
      <c r="FI115" s="58">
        <v>26644.716934822769</v>
      </c>
      <c r="FJ115" s="58">
        <v>27299.22777073436</v>
      </c>
      <c r="FK115" s="58">
        <v>29047.315439248981</v>
      </c>
      <c r="FL115" s="58">
        <v>26086.471666775025</v>
      </c>
      <c r="FM115" s="58">
        <v>23302.165550405087</v>
      </c>
      <c r="FN115" s="58">
        <v>25110.134148239413</v>
      </c>
      <c r="FO115" s="58">
        <v>25423.841507137637</v>
      </c>
      <c r="FP115" s="58">
        <v>26147.509069852662</v>
      </c>
      <c r="FQ115" s="58">
        <v>24653.109137301049</v>
      </c>
      <c r="FR115" s="58">
        <v>26336.04927457255</v>
      </c>
      <c r="FS115" s="58">
        <v>24608.414027858165</v>
      </c>
      <c r="FT115" s="58">
        <v>24709.414644609966</v>
      </c>
      <c r="FU115" s="58">
        <v>26559.466136676641</v>
      </c>
      <c r="FV115" s="58">
        <v>26827.502624701214</v>
      </c>
      <c r="FW115" s="58">
        <v>24405.360855391627</v>
      </c>
      <c r="FX115" s="58">
        <v>25912.667311731388</v>
      </c>
      <c r="FY115" s="58">
        <v>26457.177355343851</v>
      </c>
      <c r="FZ115" s="58">
        <v>25972.022118389323</v>
      </c>
      <c r="GA115" s="58">
        <v>26325.711431267864</v>
      </c>
      <c r="GB115" s="58">
        <v>23824.393583821387</v>
      </c>
      <c r="GC115" s="58">
        <v>26387.300794571314</v>
      </c>
      <c r="GD115" s="58">
        <v>25936.048932621648</v>
      </c>
      <c r="GE115" s="58">
        <v>26049.901511305339</v>
      </c>
      <c r="GF115" s="58">
        <v>25899.227823813981</v>
      </c>
      <c r="GG115" s="58">
        <v>25514.823026566915</v>
      </c>
      <c r="GH115" s="58">
        <v>25549.905972730237</v>
      </c>
      <c r="GI115" s="58">
        <v>25380.386130245031</v>
      </c>
      <c r="GJ115" s="58">
        <v>24567.419972265088</v>
      </c>
      <c r="GK115" s="58">
        <v>25450.648259403282</v>
      </c>
      <c r="GL115" s="58">
        <v>25496.707979018676</v>
      </c>
      <c r="GM115" s="58">
        <v>28256.557732189056</v>
      </c>
      <c r="GN115" s="58">
        <v>26794.738447548549</v>
      </c>
      <c r="GO115" s="58">
        <v>24965.273044064688</v>
      </c>
      <c r="GP115" s="58">
        <v>25472.745994251753</v>
      </c>
      <c r="GQ115" s="58">
        <v>25361.252976528845</v>
      </c>
      <c r="GR115" s="58">
        <v>25458.479729362829</v>
      </c>
      <c r="GS115" s="58">
        <v>27622.464034090299</v>
      </c>
      <c r="GT115" s="58">
        <v>25310.684502878445</v>
      </c>
      <c r="GU115" s="58">
        <v>25393.442311250248</v>
      </c>
      <c r="GV115" s="58">
        <v>24168.399277066696</v>
      </c>
      <c r="GW115" s="58">
        <v>25486.193616780787</v>
      </c>
      <c r="GX115" s="58">
        <v>25485.319674720893</v>
      </c>
      <c r="GY115" s="58">
        <v>28091.865073428718</v>
      </c>
      <c r="GZ115" s="58">
        <v>26560.905700273339</v>
      </c>
      <c r="HA115" s="58">
        <v>25124.97546178244</v>
      </c>
      <c r="HB115" s="58">
        <v>25174.344734918974</v>
      </c>
      <c r="HC115" s="58">
        <v>25892.620100524418</v>
      </c>
      <c r="HD115" s="58">
        <v>25549.500127977204</v>
      </c>
    </row>
    <row r="116" spans="1:212" ht="20.25" customHeight="1" x14ac:dyDescent="0.2">
      <c r="F116" s="344"/>
      <c r="G116" s="344"/>
      <c r="H116" s="344"/>
      <c r="I116" s="344"/>
      <c r="J116" s="344"/>
      <c r="K116" s="344"/>
      <c r="L116" s="344"/>
      <c r="M116" s="344"/>
      <c r="N116" s="344"/>
      <c r="O116" s="344"/>
      <c r="P116" s="344"/>
      <c r="Q116" s="344"/>
      <c r="R116" s="344"/>
      <c r="S116" s="344"/>
      <c r="T116" s="344"/>
      <c r="U116" s="344"/>
      <c r="V116" s="344"/>
      <c r="W116" s="344"/>
      <c r="X116" s="344"/>
      <c r="Y116" s="344"/>
      <c r="Z116" s="344"/>
      <c r="AA116" s="344"/>
      <c r="AB116" s="344"/>
      <c r="AC116" s="344"/>
      <c r="AD116" s="344"/>
      <c r="AE116" s="344"/>
      <c r="AF116" s="344"/>
      <c r="AG116" s="344"/>
      <c r="AH116" s="344"/>
      <c r="AI116" s="344"/>
      <c r="AJ116" s="344"/>
      <c r="AK116" s="344"/>
      <c r="AL116" s="344"/>
      <c r="AM116" s="344"/>
      <c r="AN116" s="344"/>
      <c r="AO116" s="344"/>
      <c r="AP116" s="344"/>
      <c r="AQ116" s="344"/>
      <c r="AR116" s="344"/>
      <c r="AS116" s="344"/>
      <c r="AT116" s="344"/>
      <c r="AU116" s="344"/>
      <c r="AV116" s="344"/>
      <c r="AW116" s="344"/>
      <c r="AX116" s="344"/>
      <c r="AY116" s="344"/>
      <c r="AZ116" s="344"/>
      <c r="BA116" s="344"/>
      <c r="BB116" s="344"/>
      <c r="BC116" s="344"/>
      <c r="BD116" s="344"/>
      <c r="BE116" s="344"/>
      <c r="BF116" s="344"/>
      <c r="BG116" s="344"/>
      <c r="BH116" s="344"/>
      <c r="BI116" s="344"/>
      <c r="BJ116" s="344"/>
      <c r="BK116" s="344"/>
      <c r="BL116" s="344"/>
      <c r="BM116" s="344"/>
      <c r="BN116" s="344"/>
      <c r="BO116" s="344"/>
      <c r="BP116" s="344"/>
      <c r="BQ116" s="344"/>
      <c r="BR116" s="344"/>
      <c r="BS116" s="344"/>
      <c r="BT116" s="344"/>
      <c r="BU116" s="344"/>
      <c r="BV116" s="344"/>
      <c r="BW116" s="344"/>
      <c r="BX116" s="344"/>
      <c r="BY116" s="344"/>
      <c r="BZ116" s="344"/>
      <c r="CA116" s="344"/>
      <c r="CB116" s="344"/>
      <c r="CC116" s="344"/>
      <c r="CD116" s="344"/>
      <c r="CE116" s="344"/>
      <c r="CF116" s="344"/>
      <c r="CG116" s="344"/>
      <c r="CH116" s="344"/>
      <c r="CI116" s="344"/>
      <c r="CJ116" s="344"/>
      <c r="CK116" s="344"/>
      <c r="CL116" s="344"/>
      <c r="CM116" s="344"/>
      <c r="CN116" s="344"/>
      <c r="CO116" s="344"/>
      <c r="CP116" s="344"/>
      <c r="CQ116" s="344"/>
      <c r="CR116" s="344"/>
      <c r="CS116" s="344"/>
      <c r="CT116" s="344"/>
      <c r="CU116" s="344"/>
      <c r="CV116" s="344"/>
      <c r="CW116" s="344"/>
      <c r="CX116" s="344"/>
      <c r="CY116" s="344"/>
      <c r="DA116" s="344"/>
      <c r="DB116" s="344"/>
      <c r="DC116" s="344"/>
      <c r="DD116" s="344"/>
      <c r="DE116" s="344"/>
      <c r="DF116" s="344"/>
      <c r="DG116" s="344"/>
      <c r="DH116" s="344"/>
      <c r="DI116" s="344"/>
      <c r="DJ116" s="344"/>
      <c r="DK116" s="344"/>
      <c r="DL116" s="344"/>
      <c r="EE116" s="57"/>
      <c r="EF116" s="57"/>
      <c r="EG116" s="57"/>
      <c r="EH116" s="57"/>
      <c r="EI116" s="57"/>
      <c r="EJ116" s="57"/>
      <c r="EK116" s="57"/>
      <c r="EL116" s="354"/>
      <c r="EM116" s="57"/>
      <c r="EN116" s="57"/>
      <c r="EO116" s="57"/>
      <c r="EP116" s="57"/>
      <c r="EQ116" s="57"/>
      <c r="ER116" s="57"/>
      <c r="ES116" s="57"/>
      <c r="ET116" s="57"/>
      <c r="EU116" s="57"/>
      <c r="EV116" s="57"/>
      <c r="EW116" s="57"/>
      <c r="EX116" s="57"/>
      <c r="EY116" s="57"/>
      <c r="EZ116" s="57"/>
      <c r="FA116" s="57"/>
      <c r="FB116" s="57"/>
      <c r="FC116" s="57"/>
      <c r="FD116" s="57"/>
      <c r="FE116" s="57"/>
      <c r="FF116" s="57"/>
      <c r="FG116" s="57"/>
      <c r="FH116" s="57"/>
      <c r="FI116" s="57"/>
      <c r="FJ116" s="57"/>
      <c r="FK116" s="57"/>
      <c r="FL116" s="57"/>
      <c r="FM116" s="57"/>
      <c r="FN116" s="57"/>
      <c r="FO116" s="57"/>
      <c r="FP116" s="57"/>
      <c r="FQ116" s="57"/>
    </row>
    <row r="117" spans="1:212" ht="12" hidden="1" customHeight="1" x14ac:dyDescent="0.2">
      <c r="A117" s="343"/>
      <c r="B117" s="343"/>
      <c r="C117" s="343"/>
      <c r="D117" s="343"/>
      <c r="F117" s="344"/>
      <c r="G117" s="344"/>
      <c r="H117" s="344"/>
      <c r="I117" s="344"/>
      <c r="J117" s="344"/>
      <c r="K117" s="344"/>
      <c r="L117" s="344"/>
      <c r="M117" s="344"/>
      <c r="N117" s="344"/>
      <c r="O117" s="344"/>
      <c r="P117" s="344"/>
      <c r="Q117" s="344"/>
      <c r="R117" s="344"/>
      <c r="S117" s="344"/>
      <c r="T117" s="344"/>
      <c r="U117" s="344"/>
      <c r="V117" s="344"/>
      <c r="W117" s="344"/>
      <c r="X117" s="344"/>
      <c r="Y117" s="344"/>
      <c r="Z117" s="344"/>
      <c r="AA117" s="344"/>
      <c r="AB117" s="344"/>
      <c r="AC117" s="344"/>
      <c r="AD117" s="344"/>
      <c r="AE117" s="344"/>
      <c r="AF117" s="344"/>
      <c r="AG117" s="344"/>
      <c r="AH117" s="344"/>
      <c r="AI117" s="344"/>
      <c r="AJ117" s="344"/>
      <c r="AK117" s="344"/>
      <c r="AL117" s="344"/>
      <c r="AM117" s="344"/>
      <c r="AN117" s="344"/>
      <c r="AO117" s="344"/>
      <c r="AP117" s="344"/>
      <c r="AQ117" s="344"/>
      <c r="AR117" s="344"/>
      <c r="AS117" s="344"/>
      <c r="AT117" s="344"/>
      <c r="AU117" s="344"/>
      <c r="AV117" s="344"/>
      <c r="AW117" s="344"/>
      <c r="AX117" s="344"/>
      <c r="AY117" s="344"/>
      <c r="AZ117" s="344"/>
      <c r="BA117" s="344"/>
      <c r="BB117" s="344"/>
      <c r="BC117" s="344"/>
      <c r="BD117" s="344"/>
      <c r="BE117" s="344"/>
      <c r="BF117" s="344"/>
      <c r="BG117" s="344"/>
      <c r="BH117" s="344"/>
      <c r="BI117" s="344"/>
      <c r="BJ117" s="344"/>
      <c r="BK117" s="344"/>
      <c r="BL117" s="344"/>
      <c r="BM117" s="344"/>
      <c r="BN117" s="344"/>
      <c r="BO117" s="344"/>
      <c r="BP117" s="344"/>
      <c r="BQ117" s="344"/>
      <c r="BR117" s="344"/>
      <c r="BS117" s="344"/>
      <c r="BT117" s="344"/>
      <c r="BU117" s="344"/>
      <c r="BV117" s="344"/>
      <c r="BW117" s="344"/>
      <c r="BX117" s="344"/>
      <c r="BY117" s="344"/>
      <c r="BZ117" s="344"/>
      <c r="CA117" s="344"/>
      <c r="CB117" s="344"/>
      <c r="CC117" s="344"/>
      <c r="CD117" s="344"/>
      <c r="CE117" s="344"/>
      <c r="CF117" s="344"/>
      <c r="CG117" s="344"/>
      <c r="CH117" s="344"/>
      <c r="CI117" s="344"/>
      <c r="CJ117" s="344"/>
      <c r="CK117" s="344"/>
      <c r="CL117" s="344"/>
      <c r="CM117" s="344"/>
      <c r="CN117" s="344"/>
      <c r="CO117" s="344"/>
      <c r="CP117" s="344"/>
      <c r="CQ117" s="344"/>
      <c r="CR117" s="344"/>
      <c r="CS117" s="344"/>
      <c r="CT117" s="344"/>
      <c r="CU117" s="344"/>
      <c r="CV117" s="344"/>
      <c r="CW117" s="344"/>
      <c r="CX117" s="344"/>
      <c r="CY117" s="344"/>
      <c r="DA117" s="344"/>
      <c r="DB117" s="344"/>
      <c r="DC117" s="344"/>
      <c r="DD117" s="344"/>
      <c r="DE117" s="344"/>
      <c r="DF117" s="344"/>
      <c r="DG117" s="344"/>
      <c r="DH117" s="344"/>
      <c r="DI117" s="344"/>
      <c r="DJ117" s="344"/>
      <c r="DK117" s="344"/>
      <c r="DL117" s="344"/>
      <c r="EE117" s="57"/>
      <c r="EF117" s="57"/>
      <c r="EG117" s="57"/>
      <c r="EH117" s="57"/>
      <c r="EI117" s="57"/>
      <c r="EJ117" s="57"/>
      <c r="EK117" s="57"/>
      <c r="EL117" s="354"/>
      <c r="EM117" s="57"/>
      <c r="EN117" s="57"/>
      <c r="EO117" s="57"/>
      <c r="EP117" s="57"/>
      <c r="EQ117" s="57"/>
      <c r="ER117" s="57"/>
      <c r="ES117" s="57"/>
      <c r="ET117" s="57"/>
      <c r="EU117" s="57"/>
      <c r="EV117" s="57"/>
      <c r="EW117" s="57"/>
      <c r="EX117" s="57"/>
      <c r="EY117" s="57"/>
      <c r="EZ117" s="57"/>
      <c r="FA117" s="57"/>
      <c r="FB117" s="57"/>
      <c r="FC117" s="57"/>
      <c r="FD117" s="57"/>
      <c r="FE117" s="57"/>
      <c r="FF117" s="57"/>
      <c r="FG117" s="57"/>
      <c r="FH117" s="57"/>
      <c r="FI117" s="57"/>
      <c r="FJ117" s="57"/>
      <c r="FK117" s="57"/>
      <c r="FL117" s="57"/>
      <c r="FM117" s="57"/>
      <c r="FN117" s="57"/>
      <c r="FO117" s="57"/>
      <c r="FP117" s="57"/>
      <c r="FQ117" s="57"/>
    </row>
    <row r="118" spans="1:212" ht="12" hidden="1" x14ac:dyDescent="0.25">
      <c r="A118" s="363"/>
      <c r="B118" s="356"/>
      <c r="C118" s="356"/>
      <c r="D118" s="356"/>
      <c r="E118" s="356"/>
      <c r="F118" s="344"/>
      <c r="G118" s="344"/>
      <c r="H118" s="344"/>
      <c r="I118" s="344"/>
      <c r="J118" s="344"/>
      <c r="K118" s="344"/>
      <c r="L118" s="344"/>
      <c r="M118" s="344"/>
      <c r="N118" s="344"/>
      <c r="O118" s="344"/>
      <c r="P118" s="344"/>
      <c r="Q118" s="344"/>
      <c r="R118" s="344"/>
      <c r="S118" s="344"/>
      <c r="T118" s="344"/>
      <c r="U118" s="344"/>
      <c r="V118" s="344"/>
      <c r="W118" s="344"/>
      <c r="X118" s="344"/>
      <c r="Y118" s="344"/>
      <c r="Z118" s="344"/>
      <c r="AA118" s="344"/>
      <c r="AB118" s="344"/>
      <c r="AC118" s="344"/>
      <c r="AD118" s="344"/>
      <c r="AE118" s="344"/>
      <c r="AF118" s="344"/>
      <c r="AG118" s="344"/>
      <c r="AH118" s="344"/>
      <c r="AI118" s="344"/>
      <c r="AJ118" s="344"/>
      <c r="AK118" s="344"/>
      <c r="AL118" s="344"/>
      <c r="AM118" s="344"/>
      <c r="AN118" s="344"/>
      <c r="AO118" s="344"/>
      <c r="AP118" s="344"/>
      <c r="AQ118" s="344"/>
      <c r="AR118" s="344"/>
      <c r="AS118" s="344"/>
      <c r="AT118" s="344"/>
      <c r="AU118" s="344"/>
      <c r="AV118" s="344"/>
      <c r="AW118" s="344"/>
      <c r="AX118" s="344"/>
      <c r="AY118" s="344"/>
      <c r="AZ118" s="344"/>
      <c r="BA118" s="344"/>
      <c r="BB118" s="344"/>
      <c r="BC118" s="344"/>
      <c r="BD118" s="344"/>
      <c r="BE118" s="344"/>
      <c r="BF118" s="344"/>
      <c r="BG118" s="344"/>
      <c r="BH118" s="344"/>
      <c r="BI118" s="344"/>
      <c r="BJ118" s="344"/>
      <c r="BK118" s="344"/>
      <c r="BL118" s="344"/>
      <c r="BM118" s="344"/>
      <c r="BN118" s="344"/>
      <c r="BO118" s="344"/>
      <c r="BP118" s="344"/>
      <c r="BQ118" s="344"/>
      <c r="BR118" s="344"/>
      <c r="BS118" s="344"/>
      <c r="BT118" s="344"/>
      <c r="BU118" s="344"/>
      <c r="BV118" s="344"/>
      <c r="BW118" s="344"/>
      <c r="BX118" s="344"/>
      <c r="BY118" s="344"/>
      <c r="BZ118" s="344"/>
      <c r="CA118" s="344"/>
      <c r="CB118" s="344"/>
      <c r="CC118" s="344"/>
      <c r="CD118" s="344"/>
      <c r="CE118" s="344"/>
      <c r="CF118" s="344"/>
      <c r="CG118" s="344"/>
      <c r="CH118" s="344"/>
      <c r="CI118" s="344"/>
      <c r="CJ118" s="344"/>
      <c r="CK118" s="344"/>
      <c r="CL118" s="344"/>
      <c r="CM118" s="344"/>
      <c r="CN118" s="344"/>
      <c r="CO118" s="344"/>
      <c r="CP118" s="344"/>
      <c r="CQ118" s="344"/>
      <c r="CR118" s="344"/>
      <c r="CS118" s="344"/>
      <c r="CT118" s="344"/>
      <c r="CU118" s="344"/>
      <c r="CV118" s="344"/>
      <c r="CW118" s="344"/>
      <c r="CX118" s="344"/>
      <c r="CY118" s="344"/>
      <c r="DA118" s="344"/>
      <c r="DB118" s="344"/>
      <c r="DC118" s="344"/>
      <c r="DD118" s="344"/>
      <c r="DE118" s="344"/>
      <c r="DF118" s="344"/>
      <c r="DG118" s="344"/>
      <c r="DH118" s="344"/>
      <c r="DI118" s="344"/>
      <c r="DJ118" s="344"/>
      <c r="DK118" s="344"/>
      <c r="DL118" s="344"/>
      <c r="EE118" s="57"/>
      <c r="EF118" s="57"/>
      <c r="EG118" s="57"/>
      <c r="EH118" s="57"/>
      <c r="EI118" s="57"/>
      <c r="EJ118" s="57"/>
      <c r="EK118" s="57"/>
      <c r="EL118" s="354"/>
      <c r="EM118" s="57"/>
      <c r="EN118" s="57"/>
      <c r="EO118" s="57"/>
      <c r="EP118" s="57"/>
      <c r="EQ118" s="57"/>
      <c r="ER118" s="57"/>
      <c r="ES118" s="57"/>
      <c r="ET118" s="57"/>
      <c r="EU118" s="57"/>
      <c r="EV118" s="57"/>
      <c r="EW118" s="57"/>
      <c r="EX118" s="57"/>
      <c r="EY118" s="57"/>
      <c r="EZ118" s="57"/>
      <c r="FA118" s="57"/>
      <c r="FB118" s="57"/>
      <c r="FC118" s="57"/>
      <c r="FD118" s="57"/>
      <c r="FE118" s="57"/>
      <c r="FF118" s="57"/>
      <c r="FG118" s="57"/>
      <c r="FH118" s="57"/>
      <c r="FI118" s="57"/>
      <c r="FJ118" s="57"/>
      <c r="FK118" s="57"/>
      <c r="FL118" s="57"/>
      <c r="FM118" s="57"/>
      <c r="FN118" s="57"/>
      <c r="FO118" s="57"/>
      <c r="FP118" s="57"/>
      <c r="FQ118" s="57"/>
    </row>
    <row r="119" spans="1:212" ht="12" hidden="1" x14ac:dyDescent="0.25">
      <c r="A119" s="363"/>
      <c r="B119" s="356"/>
      <c r="C119" s="356"/>
      <c r="D119" s="356"/>
      <c r="E119" s="356"/>
      <c r="F119" s="344"/>
      <c r="G119" s="344"/>
      <c r="H119" s="344"/>
      <c r="I119" s="344"/>
      <c r="J119" s="344"/>
      <c r="K119" s="344"/>
      <c r="L119" s="344"/>
      <c r="M119" s="344"/>
      <c r="N119" s="344"/>
      <c r="O119" s="344"/>
      <c r="P119" s="344"/>
      <c r="Q119" s="344"/>
      <c r="R119" s="344"/>
      <c r="S119" s="344"/>
      <c r="T119" s="344"/>
      <c r="U119" s="344"/>
      <c r="V119" s="344"/>
      <c r="W119" s="344"/>
      <c r="X119" s="344"/>
      <c r="Y119" s="344"/>
      <c r="Z119" s="344"/>
      <c r="AA119" s="344"/>
      <c r="AB119" s="344"/>
      <c r="AC119" s="344"/>
      <c r="AD119" s="344"/>
      <c r="AE119" s="344"/>
      <c r="AF119" s="344"/>
      <c r="AG119" s="344"/>
      <c r="AH119" s="344"/>
      <c r="AI119" s="344"/>
      <c r="AJ119" s="344"/>
      <c r="AK119" s="344"/>
      <c r="AL119" s="344"/>
      <c r="AM119" s="344"/>
      <c r="AN119" s="344"/>
      <c r="AO119" s="344"/>
      <c r="AP119" s="344"/>
      <c r="AQ119" s="344"/>
      <c r="AR119" s="344"/>
      <c r="AS119" s="344"/>
      <c r="AT119" s="344"/>
      <c r="AU119" s="344"/>
      <c r="AV119" s="344"/>
      <c r="AW119" s="344"/>
      <c r="AX119" s="344"/>
      <c r="AY119" s="344"/>
      <c r="AZ119" s="344"/>
      <c r="BA119" s="344"/>
      <c r="BB119" s="344"/>
      <c r="BC119" s="344"/>
      <c r="BD119" s="344"/>
      <c r="BE119" s="344"/>
      <c r="BF119" s="344"/>
      <c r="BG119" s="344"/>
      <c r="BH119" s="344"/>
      <c r="BI119" s="344"/>
      <c r="BJ119" s="344"/>
      <c r="BK119" s="344"/>
      <c r="BL119" s="344"/>
      <c r="BM119" s="344"/>
      <c r="BN119" s="344"/>
      <c r="BO119" s="344"/>
      <c r="BP119" s="344"/>
      <c r="BQ119" s="344"/>
      <c r="BR119" s="344"/>
      <c r="BS119" s="344"/>
      <c r="BT119" s="344"/>
      <c r="BU119" s="344"/>
      <c r="BV119" s="344"/>
      <c r="BW119" s="344"/>
      <c r="BX119" s="344"/>
      <c r="BY119" s="344"/>
      <c r="BZ119" s="344"/>
      <c r="CA119" s="344"/>
      <c r="CB119" s="344"/>
      <c r="CC119" s="344"/>
      <c r="CD119" s="344"/>
      <c r="CE119" s="344"/>
      <c r="CF119" s="344"/>
      <c r="CG119" s="344"/>
      <c r="CH119" s="344"/>
      <c r="CI119" s="344"/>
      <c r="CJ119" s="344"/>
      <c r="CK119" s="344"/>
      <c r="CL119" s="344"/>
      <c r="CM119" s="344"/>
      <c r="CN119" s="344"/>
      <c r="CO119" s="344"/>
      <c r="CP119" s="344"/>
      <c r="CQ119" s="344"/>
      <c r="CR119" s="344"/>
      <c r="CS119" s="344"/>
      <c r="CT119" s="344"/>
      <c r="CU119" s="344"/>
      <c r="CV119" s="344"/>
      <c r="CW119" s="344"/>
      <c r="CX119" s="344"/>
      <c r="CY119" s="344"/>
      <c r="DA119" s="344"/>
      <c r="DB119" s="344"/>
      <c r="DC119" s="344"/>
      <c r="DD119" s="344"/>
      <c r="DE119" s="344"/>
      <c r="DF119" s="344"/>
      <c r="DG119" s="344"/>
      <c r="DH119" s="344"/>
      <c r="DI119" s="344"/>
      <c r="DJ119" s="344"/>
      <c r="DK119" s="344"/>
      <c r="DL119" s="344"/>
      <c r="DM119" s="344">
        <v>-5345.5397376495439</v>
      </c>
      <c r="EE119" s="57"/>
      <c r="EF119" s="57"/>
      <c r="EG119" s="57"/>
      <c r="EH119" s="57"/>
      <c r="EI119" s="57"/>
      <c r="EJ119" s="57"/>
      <c r="EK119" s="57"/>
      <c r="EL119" s="354"/>
      <c r="EM119" s="57"/>
      <c r="EN119" s="57"/>
      <c r="EO119" s="57"/>
      <c r="EP119" s="57"/>
      <c r="EQ119" s="57"/>
      <c r="ER119" s="57"/>
      <c r="ES119" s="57"/>
      <c r="ET119" s="57"/>
      <c r="EU119" s="57"/>
      <c r="EV119" s="57"/>
      <c r="EW119" s="57"/>
      <c r="EX119" s="57"/>
      <c r="EY119" s="57"/>
      <c r="EZ119" s="57"/>
      <c r="FA119" s="57"/>
      <c r="FB119" s="57"/>
      <c r="FC119" s="57"/>
      <c r="FD119" s="57"/>
      <c r="FE119" s="57"/>
      <c r="FF119" s="57"/>
      <c r="FG119" s="57"/>
      <c r="FH119" s="57"/>
      <c r="FI119" s="57"/>
      <c r="FJ119" s="57"/>
      <c r="FK119" s="57">
        <v>-20259.367565273122</v>
      </c>
      <c r="FL119" s="57"/>
      <c r="FM119" s="57"/>
      <c r="FN119" s="57"/>
      <c r="FO119" s="57"/>
      <c r="FP119" s="57"/>
      <c r="FQ119" s="57"/>
      <c r="FS119" s="343">
        <v>-16538.346051394983</v>
      </c>
      <c r="GS119" s="343">
        <v>-14117.67537518081</v>
      </c>
      <c r="GY119" s="343">
        <v>-16141.705814743025</v>
      </c>
      <c r="GZ119" s="343">
        <v>-13705.267561547706</v>
      </c>
      <c r="HA119" s="343">
        <v>-13638.482483948368</v>
      </c>
      <c r="HB119" s="343">
        <v>-13544.882208920686</v>
      </c>
      <c r="HC119" s="343">
        <v>-17907.726397057995</v>
      </c>
      <c r="HD119" s="343">
        <v>-18527.052830482004</v>
      </c>
    </row>
    <row r="120" spans="1:212" ht="12" hidden="1" x14ac:dyDescent="0.25">
      <c r="A120" s="363"/>
      <c r="C120" s="356"/>
      <c r="D120" s="356"/>
      <c r="E120" s="356"/>
      <c r="F120" s="344"/>
      <c r="G120" s="344"/>
      <c r="H120" s="344"/>
      <c r="I120" s="344"/>
      <c r="J120" s="344"/>
      <c r="K120" s="344"/>
      <c r="L120" s="344"/>
      <c r="M120" s="344"/>
      <c r="N120" s="344"/>
      <c r="O120" s="344"/>
      <c r="P120" s="344"/>
      <c r="Q120" s="344"/>
      <c r="R120" s="344"/>
      <c r="S120" s="344"/>
      <c r="T120" s="344"/>
      <c r="U120" s="344"/>
      <c r="V120" s="344"/>
      <c r="W120" s="344"/>
      <c r="X120" s="344"/>
      <c r="Y120" s="344"/>
      <c r="Z120" s="344"/>
      <c r="AA120" s="344"/>
      <c r="AB120" s="344"/>
      <c r="AC120" s="344"/>
      <c r="AD120" s="344"/>
      <c r="AE120" s="344"/>
      <c r="AF120" s="344"/>
      <c r="AG120" s="344"/>
      <c r="AH120" s="344"/>
      <c r="AI120" s="344"/>
      <c r="AJ120" s="344"/>
      <c r="AK120" s="344"/>
      <c r="AL120" s="344"/>
      <c r="AM120" s="344"/>
      <c r="AN120" s="344"/>
      <c r="AO120" s="344"/>
      <c r="AP120" s="344"/>
      <c r="AQ120" s="344"/>
      <c r="AR120" s="344"/>
      <c r="AS120" s="344"/>
      <c r="AT120" s="344"/>
      <c r="AU120" s="344"/>
      <c r="AV120" s="344"/>
      <c r="AW120" s="344"/>
      <c r="AX120" s="344"/>
      <c r="AY120" s="344"/>
      <c r="AZ120" s="344"/>
      <c r="BA120" s="344"/>
      <c r="BB120" s="344"/>
      <c r="BC120" s="344"/>
      <c r="BD120" s="344"/>
      <c r="BE120" s="344"/>
      <c r="BF120" s="344"/>
      <c r="BG120" s="344"/>
      <c r="BH120" s="344"/>
      <c r="BI120" s="344"/>
      <c r="BJ120" s="344"/>
      <c r="BK120" s="344"/>
      <c r="BL120" s="344"/>
      <c r="BM120" s="344"/>
      <c r="BN120" s="344"/>
      <c r="BO120" s="344"/>
      <c r="BP120" s="344"/>
      <c r="BQ120" s="344"/>
      <c r="BR120" s="344"/>
      <c r="BS120" s="344"/>
      <c r="BT120" s="344"/>
      <c r="BU120" s="344"/>
      <c r="BV120" s="344"/>
      <c r="BW120" s="344"/>
      <c r="BX120" s="344"/>
      <c r="BY120" s="344"/>
      <c r="BZ120" s="344"/>
      <c r="CA120" s="344"/>
      <c r="CB120" s="344"/>
      <c r="CC120" s="344"/>
      <c r="CD120" s="344"/>
      <c r="CE120" s="344"/>
      <c r="CF120" s="344"/>
      <c r="CG120" s="344"/>
      <c r="CH120" s="344"/>
      <c r="CI120" s="344"/>
      <c r="CJ120" s="344"/>
      <c r="CK120" s="344"/>
      <c r="CL120" s="344"/>
      <c r="CM120" s="344"/>
      <c r="CN120" s="344"/>
      <c r="CO120" s="344"/>
      <c r="CP120" s="344"/>
      <c r="CQ120" s="344"/>
      <c r="CR120" s="344"/>
      <c r="CS120" s="344"/>
      <c r="CT120" s="344"/>
      <c r="CU120" s="344"/>
      <c r="CV120" s="344"/>
      <c r="CW120" s="344"/>
      <c r="CX120" s="344"/>
      <c r="CY120" s="344"/>
      <c r="DA120" s="344"/>
      <c r="DB120" s="344"/>
      <c r="DC120" s="344"/>
      <c r="DD120" s="344"/>
      <c r="DE120" s="344"/>
      <c r="DF120" s="344"/>
      <c r="DG120" s="344"/>
      <c r="DH120" s="344"/>
      <c r="DI120" s="344"/>
      <c r="DJ120" s="344"/>
      <c r="DK120" s="344"/>
      <c r="DL120" s="344"/>
      <c r="DM120" s="344">
        <v>-8021.7483243838988</v>
      </c>
      <c r="EE120" s="57"/>
      <c r="EF120" s="57"/>
      <c r="EG120" s="57"/>
      <c r="EH120" s="57"/>
      <c r="EI120" s="57"/>
      <c r="EJ120" s="57"/>
      <c r="EK120" s="57"/>
      <c r="EL120" s="354"/>
      <c r="EM120" s="57"/>
      <c r="EN120" s="57"/>
      <c r="EO120" s="57"/>
      <c r="EP120" s="57"/>
      <c r="EQ120" s="57"/>
      <c r="ER120" s="57"/>
      <c r="ES120" s="57"/>
      <c r="ET120" s="57"/>
      <c r="EU120" s="57"/>
      <c r="EV120" s="57"/>
      <c r="EW120" s="57"/>
      <c r="EX120" s="57"/>
      <c r="EY120" s="57"/>
      <c r="EZ120" s="57"/>
      <c r="FA120" s="57"/>
      <c r="FB120" s="57"/>
      <c r="FC120" s="57"/>
      <c r="FD120" s="57"/>
      <c r="FE120" s="57"/>
      <c r="FF120" s="57"/>
      <c r="FG120" s="57"/>
      <c r="FH120" s="57"/>
      <c r="FI120" s="57"/>
      <c r="FJ120" s="57"/>
      <c r="FK120" s="57">
        <v>-6077.2700633300001</v>
      </c>
      <c r="FL120" s="57"/>
      <c r="FM120" s="57"/>
      <c r="FN120" s="57"/>
      <c r="FO120" s="57"/>
      <c r="FP120" s="57"/>
      <c r="FQ120" s="57"/>
      <c r="FS120" s="343">
        <v>-6027.5070166699998</v>
      </c>
      <c r="GS120" s="343">
        <v>-6024.4648233299995</v>
      </c>
      <c r="GY120" s="343">
        <v>-6033.2271977700002</v>
      </c>
      <c r="GZ120" s="343">
        <v>-6029.0644677700002</v>
      </c>
      <c r="HA120" s="343">
        <v>-6058.95343779</v>
      </c>
      <c r="HB120" s="343">
        <v>-6056.8241077799994</v>
      </c>
      <c r="HC120" s="343">
        <v>-6050.1651177700005</v>
      </c>
      <c r="HD120" s="343">
        <v>-6024.7362477799998</v>
      </c>
    </row>
    <row r="121" spans="1:212" ht="12" hidden="1" x14ac:dyDescent="0.25">
      <c r="A121" s="363"/>
      <c r="C121" s="356"/>
      <c r="D121" s="356"/>
      <c r="E121" s="356"/>
      <c r="F121" s="344"/>
      <c r="G121" s="344"/>
      <c r="H121" s="344"/>
      <c r="I121" s="344"/>
      <c r="J121" s="344"/>
      <c r="K121" s="344"/>
      <c r="L121" s="344"/>
      <c r="M121" s="344"/>
      <c r="N121" s="344"/>
      <c r="O121" s="344"/>
      <c r="P121" s="344"/>
      <c r="Q121" s="344"/>
      <c r="R121" s="344"/>
      <c r="S121" s="344"/>
      <c r="T121" s="344"/>
      <c r="U121" s="344"/>
      <c r="V121" s="344"/>
      <c r="W121" s="344"/>
      <c r="X121" s="344"/>
      <c r="Y121" s="344"/>
      <c r="Z121" s="344"/>
      <c r="AA121" s="344"/>
      <c r="AB121" s="344"/>
      <c r="AC121" s="344"/>
      <c r="AD121" s="344"/>
      <c r="AE121" s="344"/>
      <c r="AF121" s="344"/>
      <c r="AG121" s="344"/>
      <c r="AH121" s="344"/>
      <c r="AI121" s="344"/>
      <c r="AJ121" s="344"/>
      <c r="AK121" s="344"/>
      <c r="AL121" s="344"/>
      <c r="AM121" s="344"/>
      <c r="AN121" s="344"/>
      <c r="AO121" s="344"/>
      <c r="AP121" s="344"/>
      <c r="AQ121" s="344"/>
      <c r="AR121" s="344"/>
      <c r="AS121" s="344"/>
      <c r="AT121" s="344"/>
      <c r="AU121" s="344"/>
      <c r="AV121" s="344"/>
      <c r="AW121" s="344"/>
      <c r="AX121" s="344"/>
      <c r="AY121" s="344"/>
      <c r="AZ121" s="344"/>
      <c r="BA121" s="344"/>
      <c r="BB121" s="344"/>
      <c r="BC121" s="344"/>
      <c r="BD121" s="344"/>
      <c r="BE121" s="344"/>
      <c r="BF121" s="344"/>
      <c r="BG121" s="344"/>
      <c r="BH121" s="344"/>
      <c r="BI121" s="344"/>
      <c r="BJ121" s="344"/>
      <c r="BK121" s="344"/>
      <c r="BL121" s="344"/>
      <c r="BM121" s="344"/>
      <c r="BN121" s="344"/>
      <c r="BO121" s="344"/>
      <c r="BP121" s="344"/>
      <c r="BQ121" s="344"/>
      <c r="BR121" s="344"/>
      <c r="BS121" s="344"/>
      <c r="BT121" s="344"/>
      <c r="BU121" s="344"/>
      <c r="BV121" s="344"/>
      <c r="BW121" s="344"/>
      <c r="BX121" s="344"/>
      <c r="BY121" s="344"/>
      <c r="BZ121" s="344"/>
      <c r="CA121" s="344"/>
      <c r="CB121" s="344"/>
      <c r="CC121" s="344"/>
      <c r="CD121" s="344"/>
      <c r="CE121" s="344"/>
      <c r="CF121" s="344"/>
      <c r="CG121" s="344"/>
      <c r="CH121" s="344"/>
      <c r="CI121" s="344"/>
      <c r="CJ121" s="344"/>
      <c r="CK121" s="344"/>
      <c r="CL121" s="344"/>
      <c r="CM121" s="344"/>
      <c r="CN121" s="344"/>
      <c r="CO121" s="344"/>
      <c r="CP121" s="344"/>
      <c r="CQ121" s="344"/>
      <c r="CR121" s="344"/>
      <c r="CS121" s="344"/>
      <c r="CT121" s="344"/>
      <c r="CU121" s="344"/>
      <c r="CV121" s="344"/>
      <c r="CW121" s="344"/>
      <c r="CX121" s="344"/>
      <c r="CY121" s="344"/>
      <c r="DA121" s="344"/>
      <c r="DB121" s="344"/>
      <c r="DC121" s="344"/>
      <c r="DD121" s="344"/>
      <c r="DE121" s="344"/>
      <c r="DF121" s="344"/>
      <c r="DG121" s="344"/>
      <c r="DH121" s="344"/>
      <c r="DI121" s="344"/>
      <c r="DJ121" s="344"/>
      <c r="DK121" s="344"/>
      <c r="DL121" s="344"/>
      <c r="DM121" s="344">
        <v>0</v>
      </c>
      <c r="EE121" s="57"/>
      <c r="EF121" s="57"/>
      <c r="EG121" s="57"/>
      <c r="EH121" s="57"/>
      <c r="EI121" s="57"/>
      <c r="EJ121" s="57"/>
      <c r="EK121" s="57"/>
      <c r="EL121" s="354"/>
      <c r="EM121" s="57"/>
      <c r="EN121" s="57"/>
      <c r="EO121" s="57"/>
      <c r="EP121" s="57"/>
      <c r="EQ121" s="57"/>
      <c r="ER121" s="57"/>
      <c r="ES121" s="57"/>
      <c r="ET121" s="57"/>
      <c r="EU121" s="57"/>
      <c r="EV121" s="57"/>
      <c r="EW121" s="57"/>
      <c r="EX121" s="57"/>
      <c r="EY121" s="57"/>
      <c r="EZ121" s="57"/>
      <c r="FA121" s="57"/>
      <c r="FB121" s="57"/>
      <c r="FC121" s="57"/>
      <c r="FD121" s="57"/>
      <c r="FE121" s="57"/>
      <c r="FF121" s="57"/>
      <c r="FG121" s="57"/>
      <c r="FH121" s="57"/>
      <c r="FI121" s="57"/>
      <c r="FJ121" s="57"/>
      <c r="FK121" s="57">
        <v>0</v>
      </c>
      <c r="FL121" s="57"/>
      <c r="FM121" s="57"/>
      <c r="FN121" s="57"/>
      <c r="FO121" s="57"/>
      <c r="FP121" s="57"/>
      <c r="FQ121" s="57"/>
      <c r="FS121" s="343">
        <v>0</v>
      </c>
      <c r="GS121" s="343">
        <v>0</v>
      </c>
      <c r="GY121" s="343">
        <v>0</v>
      </c>
      <c r="GZ121" s="343">
        <v>0</v>
      </c>
      <c r="HA121" s="343">
        <v>0</v>
      </c>
      <c r="HB121" s="343">
        <v>0</v>
      </c>
      <c r="HC121" s="343">
        <v>0</v>
      </c>
      <c r="HD121" s="343">
        <v>0</v>
      </c>
    </row>
    <row r="122" spans="1:212" ht="12" hidden="1" x14ac:dyDescent="0.25">
      <c r="A122" s="363"/>
      <c r="C122" s="356"/>
      <c r="D122" s="356"/>
      <c r="E122" s="356"/>
      <c r="F122" s="344"/>
      <c r="G122" s="344"/>
      <c r="H122" s="344"/>
      <c r="I122" s="344"/>
      <c r="J122" s="344"/>
      <c r="K122" s="344"/>
      <c r="L122" s="344"/>
      <c r="M122" s="344"/>
      <c r="N122" s="344"/>
      <c r="O122" s="344"/>
      <c r="P122" s="344"/>
      <c r="Q122" s="344"/>
      <c r="R122" s="344"/>
      <c r="S122" s="344"/>
      <c r="T122" s="344"/>
      <c r="U122" s="344"/>
      <c r="V122" s="344"/>
      <c r="W122" s="344"/>
      <c r="X122" s="344"/>
      <c r="Y122" s="344"/>
      <c r="Z122" s="344"/>
      <c r="AA122" s="344"/>
      <c r="AB122" s="344"/>
      <c r="AC122" s="344"/>
      <c r="AD122" s="344"/>
      <c r="AE122" s="344"/>
      <c r="AF122" s="344"/>
      <c r="AG122" s="344"/>
      <c r="AH122" s="344"/>
      <c r="AI122" s="344"/>
      <c r="AJ122" s="344"/>
      <c r="AK122" s="344"/>
      <c r="AL122" s="344"/>
      <c r="AM122" s="344"/>
      <c r="AN122" s="344"/>
      <c r="AO122" s="344"/>
      <c r="AP122" s="344"/>
      <c r="AQ122" s="344"/>
      <c r="AR122" s="344"/>
      <c r="AS122" s="344"/>
      <c r="AT122" s="344"/>
      <c r="AU122" s="344"/>
      <c r="AV122" s="344"/>
      <c r="AW122" s="344"/>
      <c r="AX122" s="344"/>
      <c r="AY122" s="344"/>
      <c r="AZ122" s="344"/>
      <c r="BA122" s="344"/>
      <c r="BB122" s="344"/>
      <c r="BC122" s="344"/>
      <c r="BD122" s="344"/>
      <c r="BE122" s="344"/>
      <c r="BF122" s="344"/>
      <c r="BG122" s="344"/>
      <c r="BH122" s="344"/>
      <c r="BI122" s="344"/>
      <c r="BJ122" s="344"/>
      <c r="BK122" s="344"/>
      <c r="BL122" s="344"/>
      <c r="BM122" s="344"/>
      <c r="BN122" s="344"/>
      <c r="BO122" s="344"/>
      <c r="BP122" s="344"/>
      <c r="BQ122" s="344"/>
      <c r="BR122" s="344"/>
      <c r="BS122" s="344"/>
      <c r="BT122" s="344"/>
      <c r="BU122" s="344"/>
      <c r="BV122" s="344"/>
      <c r="BW122" s="344"/>
      <c r="BX122" s="344"/>
      <c r="BY122" s="344"/>
      <c r="BZ122" s="344"/>
      <c r="CA122" s="344"/>
      <c r="CB122" s="344"/>
      <c r="CC122" s="344"/>
      <c r="CD122" s="344"/>
      <c r="CE122" s="344"/>
      <c r="CF122" s="344"/>
      <c r="CG122" s="344"/>
      <c r="CH122" s="344"/>
      <c r="CI122" s="344"/>
      <c r="CJ122" s="344"/>
      <c r="CK122" s="344"/>
      <c r="CL122" s="344"/>
      <c r="CM122" s="344"/>
      <c r="CN122" s="344"/>
      <c r="CO122" s="344"/>
      <c r="CP122" s="344"/>
      <c r="CQ122" s="344"/>
      <c r="CR122" s="344"/>
      <c r="CS122" s="344"/>
      <c r="CT122" s="344"/>
      <c r="CU122" s="344"/>
      <c r="CV122" s="344"/>
      <c r="CW122" s="344"/>
      <c r="CX122" s="344"/>
      <c r="CY122" s="344"/>
      <c r="DA122" s="344"/>
      <c r="DB122" s="344"/>
      <c r="DC122" s="344"/>
      <c r="DD122" s="344"/>
      <c r="DE122" s="344"/>
      <c r="DF122" s="344"/>
      <c r="DG122" s="344"/>
      <c r="DH122" s="344"/>
      <c r="DI122" s="344"/>
      <c r="DJ122" s="344"/>
      <c r="DK122" s="344"/>
      <c r="DL122" s="344"/>
      <c r="DM122" s="344">
        <v>0</v>
      </c>
      <c r="EE122" s="57"/>
      <c r="EF122" s="57"/>
      <c r="EG122" s="57"/>
      <c r="EH122" s="57"/>
      <c r="EI122" s="57"/>
      <c r="EJ122" s="57"/>
      <c r="EK122" s="57"/>
      <c r="EL122" s="354"/>
      <c r="EM122" s="57"/>
      <c r="EN122" s="57"/>
      <c r="EO122" s="57"/>
      <c r="EP122" s="57"/>
      <c r="EQ122" s="57"/>
      <c r="ER122" s="57"/>
      <c r="ES122" s="57"/>
      <c r="ET122" s="57"/>
      <c r="EU122" s="57"/>
      <c r="EV122" s="57"/>
      <c r="EW122" s="57"/>
      <c r="EX122" s="57"/>
      <c r="EY122" s="57"/>
      <c r="EZ122" s="57"/>
      <c r="FA122" s="57"/>
      <c r="FB122" s="57"/>
      <c r="FC122" s="57"/>
      <c r="FD122" s="57"/>
      <c r="FE122" s="57"/>
      <c r="FF122" s="57"/>
      <c r="FG122" s="57"/>
      <c r="FH122" s="57"/>
      <c r="FI122" s="57"/>
      <c r="FJ122" s="57"/>
      <c r="FK122" s="57">
        <v>0</v>
      </c>
      <c r="FL122" s="57"/>
      <c r="FM122" s="57"/>
      <c r="FN122" s="57"/>
      <c r="FO122" s="57"/>
      <c r="FP122" s="57"/>
      <c r="FQ122" s="57"/>
      <c r="FS122" s="343">
        <v>-23.732685155384999</v>
      </c>
      <c r="GS122" s="343">
        <v>0</v>
      </c>
      <c r="GY122" s="343">
        <v>0</v>
      </c>
      <c r="GZ122" s="343">
        <v>0</v>
      </c>
      <c r="HA122" s="343">
        <v>0</v>
      </c>
      <c r="HB122" s="343">
        <v>0</v>
      </c>
      <c r="HC122" s="343">
        <v>0</v>
      </c>
      <c r="HD122" s="343">
        <v>0</v>
      </c>
    </row>
    <row r="123" spans="1:212" ht="12" hidden="1" x14ac:dyDescent="0.25">
      <c r="A123" s="363"/>
      <c r="B123" s="356"/>
      <c r="C123" s="356"/>
      <c r="D123" s="356"/>
      <c r="E123" s="356"/>
      <c r="F123" s="344"/>
      <c r="G123" s="344"/>
      <c r="H123" s="344"/>
      <c r="I123" s="344"/>
      <c r="J123" s="344"/>
      <c r="K123" s="344"/>
      <c r="L123" s="344"/>
      <c r="M123" s="344"/>
      <c r="N123" s="344"/>
      <c r="O123" s="344"/>
      <c r="P123" s="344"/>
      <c r="Q123" s="344"/>
      <c r="R123" s="344"/>
      <c r="S123" s="344"/>
      <c r="T123" s="344"/>
      <c r="U123" s="344"/>
      <c r="V123" s="344"/>
      <c r="W123" s="344"/>
      <c r="X123" s="344"/>
      <c r="Y123" s="344"/>
      <c r="Z123" s="344"/>
      <c r="AA123" s="344"/>
      <c r="AB123" s="344"/>
      <c r="AC123" s="344"/>
      <c r="AD123" s="344"/>
      <c r="AE123" s="344"/>
      <c r="AF123" s="344"/>
      <c r="AG123" s="344"/>
      <c r="AH123" s="344"/>
      <c r="AI123" s="344"/>
      <c r="AJ123" s="344"/>
      <c r="AK123" s="344"/>
      <c r="AL123" s="344"/>
      <c r="AM123" s="344"/>
      <c r="AN123" s="344"/>
      <c r="AO123" s="344"/>
      <c r="AP123" s="344"/>
      <c r="AQ123" s="344"/>
      <c r="AR123" s="344"/>
      <c r="AS123" s="344"/>
      <c r="AT123" s="344"/>
      <c r="AU123" s="344"/>
      <c r="AV123" s="344"/>
      <c r="AW123" s="344"/>
      <c r="AX123" s="344"/>
      <c r="AY123" s="344"/>
      <c r="AZ123" s="344"/>
      <c r="BA123" s="344"/>
      <c r="BB123" s="344"/>
      <c r="BC123" s="344"/>
      <c r="BD123" s="344"/>
      <c r="BE123" s="344"/>
      <c r="BF123" s="344"/>
      <c r="BG123" s="344"/>
      <c r="BH123" s="344"/>
      <c r="BI123" s="344"/>
      <c r="BJ123" s="344"/>
      <c r="BK123" s="344"/>
      <c r="BL123" s="344"/>
      <c r="BM123" s="344"/>
      <c r="BN123" s="344"/>
      <c r="BO123" s="344"/>
      <c r="BP123" s="344"/>
      <c r="BQ123" s="344"/>
      <c r="BR123" s="344"/>
      <c r="BS123" s="344"/>
      <c r="BT123" s="344"/>
      <c r="BU123" s="344"/>
      <c r="BV123" s="344"/>
      <c r="BW123" s="344"/>
      <c r="BX123" s="344"/>
      <c r="BY123" s="344"/>
      <c r="BZ123" s="344"/>
      <c r="CA123" s="344"/>
      <c r="CB123" s="344"/>
      <c r="CC123" s="344"/>
      <c r="CD123" s="344"/>
      <c r="CE123" s="344"/>
      <c r="CF123" s="344"/>
      <c r="CG123" s="344"/>
      <c r="CH123" s="344"/>
      <c r="CI123" s="344"/>
      <c r="CJ123" s="344"/>
      <c r="CK123" s="344"/>
      <c r="CL123" s="344"/>
      <c r="CM123" s="344"/>
      <c r="CN123" s="344"/>
      <c r="CO123" s="344"/>
      <c r="CP123" s="344"/>
      <c r="CQ123" s="344"/>
      <c r="CR123" s="344"/>
      <c r="CS123" s="344"/>
      <c r="CT123" s="344"/>
      <c r="CU123" s="344"/>
      <c r="CV123" s="344"/>
      <c r="CW123" s="344"/>
      <c r="CX123" s="344"/>
      <c r="CY123" s="344"/>
      <c r="DA123" s="344"/>
      <c r="DB123" s="344"/>
      <c r="DC123" s="344"/>
      <c r="DD123" s="344"/>
      <c r="DE123" s="344"/>
      <c r="DF123" s="344"/>
      <c r="DG123" s="344"/>
      <c r="DH123" s="344"/>
      <c r="DI123" s="344"/>
      <c r="DJ123" s="344"/>
      <c r="DK123" s="344"/>
      <c r="DL123" s="344"/>
      <c r="DM123" s="344">
        <v>-196.04410991887201</v>
      </c>
      <c r="EE123" s="57"/>
      <c r="EF123" s="57"/>
      <c r="EG123" s="57"/>
      <c r="EH123" s="57"/>
      <c r="EI123" s="57"/>
      <c r="EJ123" s="57"/>
      <c r="EK123" s="57"/>
      <c r="EL123" s="354"/>
      <c r="EM123" s="57"/>
      <c r="EN123" s="57"/>
      <c r="EO123" s="57"/>
      <c r="EP123" s="57"/>
      <c r="EQ123" s="57"/>
      <c r="ER123" s="57"/>
      <c r="ES123" s="57"/>
      <c r="ET123" s="57"/>
      <c r="EU123" s="57"/>
      <c r="EV123" s="57"/>
      <c r="EW123" s="57"/>
      <c r="EX123" s="57"/>
      <c r="EY123" s="57"/>
      <c r="EZ123" s="57"/>
      <c r="FA123" s="57"/>
      <c r="FB123" s="57"/>
      <c r="FC123" s="57"/>
      <c r="FD123" s="57"/>
      <c r="FE123" s="57"/>
      <c r="FF123" s="57"/>
      <c r="FG123" s="57"/>
      <c r="FH123" s="57"/>
      <c r="FI123" s="57"/>
      <c r="FJ123" s="57"/>
      <c r="FK123" s="57">
        <v>-3010.1812173874796</v>
      </c>
      <c r="FL123" s="57"/>
      <c r="FM123" s="57"/>
      <c r="FN123" s="57"/>
      <c r="FO123" s="57"/>
      <c r="FP123" s="57"/>
      <c r="FQ123" s="57"/>
      <c r="FS123" s="343">
        <v>-2994.4906209502001</v>
      </c>
      <c r="GS123" s="343">
        <v>-7473.4899730489733</v>
      </c>
      <c r="GY123" s="343">
        <v>-8309.8769368359335</v>
      </c>
      <c r="GZ123" s="343">
        <v>-7228.3605590974339</v>
      </c>
      <c r="HA123" s="343">
        <v>-6735.5111686273249</v>
      </c>
      <c r="HB123" s="343">
        <v>-5618.9617046725416</v>
      </c>
      <c r="HC123" s="343">
        <v>-4376.9290120004998</v>
      </c>
      <c r="HD123" s="343">
        <v>-3102.939951293542</v>
      </c>
    </row>
    <row r="124" spans="1:212" ht="12" hidden="1" x14ac:dyDescent="0.25">
      <c r="A124" s="363"/>
      <c r="B124" s="356"/>
      <c r="C124" s="356"/>
      <c r="D124" s="356"/>
      <c r="E124" s="356"/>
      <c r="F124" s="344"/>
      <c r="G124" s="344"/>
      <c r="H124" s="344"/>
      <c r="I124" s="344"/>
      <c r="J124" s="344"/>
      <c r="K124" s="344"/>
      <c r="L124" s="344"/>
      <c r="M124" s="344"/>
      <c r="N124" s="344"/>
      <c r="O124" s="344"/>
      <c r="P124" s="344"/>
      <c r="Q124" s="344"/>
      <c r="R124" s="344"/>
      <c r="S124" s="344"/>
      <c r="T124" s="344"/>
      <c r="U124" s="344"/>
      <c r="V124" s="344"/>
      <c r="W124" s="344"/>
      <c r="X124" s="344"/>
      <c r="Y124" s="344"/>
      <c r="Z124" s="344"/>
      <c r="AA124" s="344"/>
      <c r="AB124" s="344"/>
      <c r="AC124" s="344"/>
      <c r="AD124" s="344"/>
      <c r="AE124" s="344"/>
      <c r="AF124" s="344"/>
      <c r="AG124" s="344"/>
      <c r="AH124" s="344"/>
      <c r="AI124" s="344"/>
      <c r="AJ124" s="344"/>
      <c r="AK124" s="344"/>
      <c r="AL124" s="344"/>
      <c r="AM124" s="344"/>
      <c r="AN124" s="344"/>
      <c r="AO124" s="344"/>
      <c r="AP124" s="344"/>
      <c r="AQ124" s="344"/>
      <c r="AR124" s="344"/>
      <c r="AS124" s="344"/>
      <c r="AT124" s="344"/>
      <c r="AU124" s="344"/>
      <c r="AV124" s="344"/>
      <c r="AW124" s="344"/>
      <c r="AX124" s="344"/>
      <c r="AY124" s="344"/>
      <c r="AZ124" s="344"/>
      <c r="BA124" s="344"/>
      <c r="BB124" s="344"/>
      <c r="BC124" s="344"/>
      <c r="BD124" s="344"/>
      <c r="BE124" s="344"/>
      <c r="BF124" s="344"/>
      <c r="BG124" s="344"/>
      <c r="BH124" s="344"/>
      <c r="BI124" s="344"/>
      <c r="BJ124" s="344"/>
      <c r="BK124" s="344"/>
      <c r="BL124" s="344"/>
      <c r="BM124" s="344"/>
      <c r="BN124" s="344"/>
      <c r="BO124" s="344"/>
      <c r="BP124" s="344"/>
      <c r="BQ124" s="344"/>
      <c r="BR124" s="344"/>
      <c r="BS124" s="344"/>
      <c r="BT124" s="344"/>
      <c r="BU124" s="344"/>
      <c r="BV124" s="344"/>
      <c r="BW124" s="344"/>
      <c r="BX124" s="344"/>
      <c r="BY124" s="344"/>
      <c r="BZ124" s="344"/>
      <c r="CA124" s="344"/>
      <c r="CB124" s="344"/>
      <c r="CC124" s="344"/>
      <c r="CD124" s="344"/>
      <c r="CE124" s="344"/>
      <c r="CF124" s="344"/>
      <c r="CG124" s="344"/>
      <c r="CH124" s="344"/>
      <c r="CI124" s="344"/>
      <c r="CJ124" s="344"/>
      <c r="CK124" s="344"/>
      <c r="CL124" s="344"/>
      <c r="CM124" s="344"/>
      <c r="CN124" s="344"/>
      <c r="CO124" s="344"/>
      <c r="CP124" s="344"/>
      <c r="CQ124" s="344"/>
      <c r="CR124" s="344"/>
      <c r="CS124" s="344"/>
      <c r="CT124" s="344"/>
      <c r="CU124" s="344"/>
      <c r="CV124" s="344"/>
      <c r="CW124" s="344"/>
      <c r="CX124" s="344"/>
      <c r="CY124" s="344"/>
      <c r="DA124" s="344"/>
      <c r="DB124" s="344"/>
      <c r="DC124" s="344"/>
      <c r="DD124" s="344"/>
      <c r="DE124" s="344"/>
      <c r="DF124" s="344"/>
      <c r="DG124" s="344"/>
      <c r="DH124" s="344"/>
      <c r="DI124" s="344"/>
      <c r="DJ124" s="344"/>
      <c r="DK124" s="344"/>
      <c r="DL124" s="344"/>
      <c r="DM124" s="344">
        <v>0</v>
      </c>
      <c r="EE124" s="57"/>
      <c r="EF124" s="57"/>
      <c r="EG124" s="57"/>
      <c r="EH124" s="57"/>
      <c r="EI124" s="57"/>
      <c r="EJ124" s="57"/>
      <c r="EK124" s="57"/>
      <c r="EL124" s="354"/>
      <c r="EM124" s="57"/>
      <c r="EN124" s="57"/>
      <c r="EO124" s="57"/>
      <c r="EP124" s="57"/>
      <c r="EQ124" s="57"/>
      <c r="ER124" s="57"/>
      <c r="ES124" s="57"/>
      <c r="ET124" s="57"/>
      <c r="EU124" s="57"/>
      <c r="EV124" s="57"/>
      <c r="EW124" s="57"/>
      <c r="EX124" s="57"/>
      <c r="EY124" s="57"/>
      <c r="EZ124" s="57"/>
      <c r="FA124" s="57"/>
      <c r="FB124" s="57"/>
      <c r="FC124" s="57"/>
      <c r="FD124" s="57"/>
      <c r="FE124" s="57"/>
      <c r="FF124" s="57"/>
      <c r="FG124" s="57"/>
      <c r="FH124" s="57"/>
      <c r="FI124" s="57"/>
      <c r="FJ124" s="57"/>
      <c r="FK124" s="57">
        <v>300</v>
      </c>
      <c r="FL124" s="57"/>
      <c r="FM124" s="57"/>
      <c r="FN124" s="57"/>
      <c r="FO124" s="57"/>
      <c r="FP124" s="57"/>
      <c r="FQ124" s="57"/>
      <c r="FS124" s="343">
        <v>474.53500000000003</v>
      </c>
      <c r="GS124" s="343">
        <v>0</v>
      </c>
      <c r="GY124" s="343">
        <v>0</v>
      </c>
      <c r="GZ124" s="343">
        <v>0</v>
      </c>
      <c r="HA124" s="343">
        <v>1.9999980926513672E-8</v>
      </c>
      <c r="HB124" s="343">
        <v>1.443457044661045E-7</v>
      </c>
      <c r="HC124" s="343">
        <v>0</v>
      </c>
      <c r="HD124" s="343">
        <v>-1.5499999523162842E-6</v>
      </c>
    </row>
    <row r="125" spans="1:212" ht="12" hidden="1" x14ac:dyDescent="0.25">
      <c r="A125" s="363"/>
      <c r="B125" s="356"/>
      <c r="C125" s="356"/>
      <c r="D125" s="356"/>
      <c r="E125" s="356"/>
      <c r="F125" s="344"/>
      <c r="G125" s="344"/>
      <c r="H125" s="344"/>
      <c r="I125" s="344"/>
      <c r="J125" s="344"/>
      <c r="K125" s="344"/>
      <c r="L125" s="344"/>
      <c r="M125" s="344"/>
      <c r="N125" s="344"/>
      <c r="O125" s="344"/>
      <c r="P125" s="344"/>
      <c r="Q125" s="344"/>
      <c r="R125" s="344"/>
      <c r="S125" s="344"/>
      <c r="T125" s="344"/>
      <c r="U125" s="344"/>
      <c r="V125" s="344"/>
      <c r="W125" s="344"/>
      <c r="X125" s="344"/>
      <c r="Y125" s="344"/>
      <c r="Z125" s="344"/>
      <c r="AA125" s="344"/>
      <c r="AB125" s="344"/>
      <c r="AC125" s="344"/>
      <c r="AD125" s="344"/>
      <c r="AE125" s="344"/>
      <c r="AF125" s="344"/>
      <c r="AG125" s="344"/>
      <c r="AH125" s="344"/>
      <c r="AI125" s="344"/>
      <c r="AJ125" s="344"/>
      <c r="AK125" s="344"/>
      <c r="AL125" s="344"/>
      <c r="AM125" s="344"/>
      <c r="AN125" s="344"/>
      <c r="AO125" s="344"/>
      <c r="AP125" s="344"/>
      <c r="AQ125" s="344"/>
      <c r="AR125" s="344"/>
      <c r="AS125" s="344"/>
      <c r="AT125" s="344"/>
      <c r="AU125" s="344"/>
      <c r="AV125" s="344"/>
      <c r="AW125" s="344"/>
      <c r="AX125" s="344"/>
      <c r="AY125" s="344"/>
      <c r="AZ125" s="344"/>
      <c r="BA125" s="344"/>
      <c r="BB125" s="344"/>
      <c r="BC125" s="344"/>
      <c r="BD125" s="344"/>
      <c r="BE125" s="344"/>
      <c r="BF125" s="344"/>
      <c r="BG125" s="344"/>
      <c r="BH125" s="344"/>
      <c r="BI125" s="344"/>
      <c r="BJ125" s="344"/>
      <c r="BK125" s="344"/>
      <c r="BL125" s="344"/>
      <c r="BM125" s="344"/>
      <c r="BN125" s="344"/>
      <c r="BO125" s="344"/>
      <c r="BP125" s="344"/>
      <c r="BQ125" s="344"/>
      <c r="BR125" s="344"/>
      <c r="BS125" s="344"/>
      <c r="BT125" s="344"/>
      <c r="BU125" s="344"/>
      <c r="BV125" s="344"/>
      <c r="BW125" s="344"/>
      <c r="BX125" s="344"/>
      <c r="BY125" s="344"/>
      <c r="BZ125" s="344"/>
      <c r="CA125" s="344"/>
      <c r="CB125" s="344"/>
      <c r="CC125" s="344"/>
      <c r="CD125" s="344"/>
      <c r="CE125" s="344"/>
      <c r="CF125" s="344"/>
      <c r="CG125" s="344"/>
      <c r="CH125" s="344"/>
      <c r="CI125" s="344"/>
      <c r="CJ125" s="344"/>
      <c r="CK125" s="344"/>
      <c r="CL125" s="344"/>
      <c r="CM125" s="344"/>
      <c r="CN125" s="344"/>
      <c r="CO125" s="344"/>
      <c r="CP125" s="344"/>
      <c r="CQ125" s="344"/>
      <c r="CR125" s="344"/>
      <c r="CS125" s="344"/>
      <c r="CT125" s="344"/>
      <c r="CU125" s="344"/>
      <c r="CV125" s="344"/>
      <c r="CW125" s="344"/>
      <c r="CX125" s="344"/>
      <c r="CY125" s="344"/>
      <c r="DA125" s="344"/>
      <c r="DB125" s="344"/>
      <c r="DC125" s="344"/>
      <c r="DD125" s="344"/>
      <c r="DE125" s="344"/>
      <c r="DF125" s="344"/>
      <c r="DG125" s="344"/>
      <c r="DH125" s="344"/>
      <c r="DI125" s="344"/>
      <c r="DJ125" s="344"/>
      <c r="DK125" s="344"/>
      <c r="DL125" s="344"/>
      <c r="DM125" s="344">
        <v>0</v>
      </c>
      <c r="EE125" s="57"/>
      <c r="EF125" s="57"/>
      <c r="EG125" s="57"/>
      <c r="EH125" s="57"/>
      <c r="EI125" s="57"/>
      <c r="EJ125" s="57"/>
      <c r="EK125" s="57"/>
      <c r="EL125" s="354"/>
      <c r="EM125" s="57"/>
      <c r="EN125" s="57"/>
      <c r="EO125" s="57"/>
      <c r="EP125" s="57"/>
      <c r="EQ125" s="57"/>
      <c r="ER125" s="57"/>
      <c r="ES125" s="57"/>
      <c r="ET125" s="57"/>
      <c r="EU125" s="57"/>
      <c r="EV125" s="57"/>
      <c r="EW125" s="57"/>
      <c r="EX125" s="57"/>
      <c r="EY125" s="57"/>
      <c r="EZ125" s="57"/>
      <c r="FA125" s="57"/>
      <c r="FB125" s="57"/>
      <c r="FC125" s="57"/>
      <c r="FD125" s="57"/>
      <c r="FE125" s="57"/>
      <c r="FF125" s="57"/>
      <c r="FG125" s="57"/>
      <c r="FH125" s="57"/>
      <c r="FI125" s="57"/>
      <c r="FJ125" s="57"/>
      <c r="FK125" s="57">
        <v>0</v>
      </c>
      <c r="FL125" s="57"/>
      <c r="FM125" s="57"/>
      <c r="FN125" s="57"/>
      <c r="FO125" s="57"/>
      <c r="FP125" s="57"/>
      <c r="FQ125" s="57"/>
      <c r="FS125" s="343">
        <v>0</v>
      </c>
      <c r="GS125" s="343">
        <v>0</v>
      </c>
      <c r="GY125" s="343">
        <v>0</v>
      </c>
      <c r="GZ125" s="343">
        <v>0</v>
      </c>
      <c r="HA125" s="343">
        <v>0</v>
      </c>
      <c r="HB125" s="343">
        <v>0</v>
      </c>
      <c r="HC125" s="343">
        <v>0</v>
      </c>
      <c r="HD125" s="343">
        <v>0</v>
      </c>
    </row>
    <row r="126" spans="1:212" ht="12" hidden="1" x14ac:dyDescent="0.25">
      <c r="A126" s="363"/>
      <c r="B126" s="356"/>
      <c r="C126" s="356"/>
      <c r="D126" s="356"/>
      <c r="E126" s="356"/>
      <c r="F126" s="344"/>
      <c r="G126" s="344"/>
      <c r="H126" s="344"/>
      <c r="I126" s="344"/>
      <c r="J126" s="344"/>
      <c r="K126" s="344"/>
      <c r="L126" s="344"/>
      <c r="M126" s="344"/>
      <c r="N126" s="344"/>
      <c r="O126" s="344"/>
      <c r="P126" s="344"/>
      <c r="Q126" s="344"/>
      <c r="R126" s="344"/>
      <c r="S126" s="344"/>
      <c r="T126" s="344"/>
      <c r="U126" s="344"/>
      <c r="V126" s="344"/>
      <c r="W126" s="344"/>
      <c r="X126" s="344"/>
      <c r="Y126" s="344"/>
      <c r="Z126" s="344"/>
      <c r="AA126" s="344"/>
      <c r="AB126" s="344"/>
      <c r="AC126" s="344"/>
      <c r="AD126" s="344"/>
      <c r="AE126" s="344"/>
      <c r="AF126" s="344"/>
      <c r="AG126" s="344"/>
      <c r="AH126" s="344"/>
      <c r="AI126" s="344"/>
      <c r="AJ126" s="344"/>
      <c r="AK126" s="344"/>
      <c r="AL126" s="344"/>
      <c r="AM126" s="344"/>
      <c r="AN126" s="344"/>
      <c r="AO126" s="344"/>
      <c r="AP126" s="344"/>
      <c r="AQ126" s="344"/>
      <c r="AR126" s="344"/>
      <c r="AS126" s="344"/>
      <c r="AT126" s="344"/>
      <c r="AU126" s="344"/>
      <c r="AV126" s="344"/>
      <c r="AW126" s="344"/>
      <c r="AX126" s="344"/>
      <c r="AY126" s="344"/>
      <c r="AZ126" s="344"/>
      <c r="BA126" s="344"/>
      <c r="BB126" s="344"/>
      <c r="BC126" s="344"/>
      <c r="BD126" s="344"/>
      <c r="BE126" s="344"/>
      <c r="BF126" s="344"/>
      <c r="BG126" s="344"/>
      <c r="BH126" s="344"/>
      <c r="BI126" s="344"/>
      <c r="BJ126" s="344"/>
      <c r="BK126" s="344"/>
      <c r="BL126" s="344"/>
      <c r="BM126" s="344"/>
      <c r="BN126" s="344"/>
      <c r="BO126" s="344"/>
      <c r="BP126" s="344"/>
      <c r="BQ126" s="344"/>
      <c r="BR126" s="344"/>
      <c r="BS126" s="344"/>
      <c r="BT126" s="344"/>
      <c r="BU126" s="344"/>
      <c r="BV126" s="344"/>
      <c r="BW126" s="344"/>
      <c r="BX126" s="344"/>
      <c r="BY126" s="344"/>
      <c r="BZ126" s="344"/>
      <c r="CA126" s="344"/>
      <c r="CB126" s="344"/>
      <c r="CC126" s="344"/>
      <c r="CD126" s="344"/>
      <c r="CE126" s="344"/>
      <c r="CF126" s="344"/>
      <c r="CG126" s="344"/>
      <c r="CH126" s="344"/>
      <c r="CI126" s="344"/>
      <c r="CJ126" s="344"/>
      <c r="CK126" s="344"/>
      <c r="CL126" s="344"/>
      <c r="CM126" s="344"/>
      <c r="CN126" s="344"/>
      <c r="CO126" s="344"/>
      <c r="CP126" s="344"/>
      <c r="CQ126" s="344"/>
      <c r="CR126" s="344"/>
      <c r="CS126" s="344"/>
      <c r="CT126" s="344"/>
      <c r="CU126" s="344"/>
      <c r="CV126" s="344"/>
      <c r="CW126" s="344"/>
      <c r="CX126" s="344"/>
      <c r="CY126" s="344"/>
      <c r="DA126" s="344"/>
      <c r="DB126" s="344"/>
      <c r="DC126" s="344"/>
      <c r="DD126" s="344"/>
      <c r="DE126" s="344"/>
      <c r="DF126" s="344"/>
      <c r="DG126" s="344"/>
      <c r="DH126" s="344"/>
      <c r="DI126" s="344"/>
      <c r="DJ126" s="344"/>
      <c r="DK126" s="344"/>
      <c r="DL126" s="344"/>
      <c r="EE126" s="57"/>
      <c r="EF126" s="57"/>
      <c r="EG126" s="57"/>
      <c r="EH126" s="57"/>
      <c r="EI126" s="57"/>
      <c r="EJ126" s="57"/>
      <c r="EK126" s="57"/>
      <c r="EL126" s="354"/>
      <c r="EM126" s="57"/>
      <c r="EN126" s="57"/>
      <c r="EO126" s="57"/>
      <c r="EP126" s="57"/>
      <c r="EQ126" s="57"/>
      <c r="ER126" s="57"/>
      <c r="ES126" s="57"/>
      <c r="ET126" s="57"/>
      <c r="EU126" s="57"/>
      <c r="EV126" s="57"/>
      <c r="EW126" s="57"/>
      <c r="EX126" s="57"/>
      <c r="EY126" s="57"/>
      <c r="EZ126" s="57"/>
      <c r="FA126" s="57"/>
      <c r="FB126" s="57"/>
      <c r="FC126" s="57"/>
      <c r="FD126" s="57"/>
      <c r="FE126" s="57"/>
      <c r="FF126" s="57"/>
      <c r="FG126" s="57"/>
      <c r="FH126" s="57"/>
      <c r="FI126" s="57"/>
      <c r="FJ126" s="57"/>
      <c r="FK126" s="57"/>
      <c r="FL126" s="57"/>
      <c r="FM126" s="57"/>
      <c r="FN126" s="57"/>
      <c r="FO126" s="57"/>
      <c r="FP126" s="57"/>
      <c r="FQ126" s="57"/>
    </row>
    <row r="127" spans="1:212" s="370" customFormat="1" ht="29.25" customHeight="1" x14ac:dyDescent="0.2">
      <c r="A127" s="360" t="s">
        <v>120</v>
      </c>
      <c r="B127" s="342"/>
      <c r="C127" s="342"/>
      <c r="D127" s="358"/>
      <c r="E127" s="343" t="s">
        <v>77</v>
      </c>
      <c r="F127" s="372">
        <v>-9802.8378316899998</v>
      </c>
      <c r="G127" s="372">
        <v>-6487.6884117239997</v>
      </c>
      <c r="H127" s="372">
        <v>-11168.337919422998</v>
      </c>
      <c r="I127" s="372">
        <v>-8680.6616370000011</v>
      </c>
      <c r="J127" s="372">
        <v>-7523.3111375990002</v>
      </c>
      <c r="K127" s="372">
        <v>-8033.9235186050009</v>
      </c>
      <c r="L127" s="372">
        <v>-11347.579608342003</v>
      </c>
      <c r="M127" s="372">
        <v>-11954.074043388999</v>
      </c>
      <c r="N127" s="372">
        <v>-9027.8537898800005</v>
      </c>
      <c r="O127" s="372">
        <v>-9211.2331181240006</v>
      </c>
      <c r="P127" s="372">
        <v>-8771.6145814201991</v>
      </c>
      <c r="Q127" s="372">
        <v>-9821.9937909879991</v>
      </c>
      <c r="R127" s="372">
        <v>-8653.6627762829994</v>
      </c>
      <c r="S127" s="372">
        <v>-8314.5040865310002</v>
      </c>
      <c r="T127" s="372">
        <v>-8382.8066372320027</v>
      </c>
      <c r="U127" s="372">
        <v>-7784.7918747199992</v>
      </c>
      <c r="V127" s="372">
        <v>-8126.6714450099998</v>
      </c>
      <c r="W127" s="372">
        <v>-9101.5472784221402</v>
      </c>
      <c r="X127" s="372">
        <v>-8697.4255509240375</v>
      </c>
      <c r="Y127" s="372">
        <v>-8883.2094261300008</v>
      </c>
      <c r="Z127" s="372">
        <v>-9083.6742761000005</v>
      </c>
      <c r="AA127" s="372">
        <v>-9268.152408337879</v>
      </c>
      <c r="AB127" s="372">
        <v>-8700.5554038684313</v>
      </c>
      <c r="AC127" s="372">
        <v>-9791.2718097600009</v>
      </c>
      <c r="AD127" s="372">
        <v>-9523.6774055445348</v>
      </c>
      <c r="AE127" s="372">
        <v>-9062.5389545092967</v>
      </c>
      <c r="AF127" s="372">
        <v>-9450.4563773280533</v>
      </c>
      <c r="AG127" s="372">
        <v>-9849.016822084548</v>
      </c>
      <c r="AH127" s="372">
        <v>-9743.7612952183827</v>
      </c>
      <c r="AI127" s="372">
        <v>-10302.193636425518</v>
      </c>
      <c r="AJ127" s="372">
        <v>-11405.719494910998</v>
      </c>
      <c r="AK127" s="372">
        <v>-11090.503222034198</v>
      </c>
      <c r="AL127" s="372">
        <v>-11737.211750453993</v>
      </c>
      <c r="AM127" s="372">
        <v>-12498.592382349001</v>
      </c>
      <c r="AN127" s="372">
        <v>-12495.37203030534</v>
      </c>
      <c r="AO127" s="372">
        <v>-13148.696495643575</v>
      </c>
      <c r="AP127" s="372">
        <v>-14180.353974633226</v>
      </c>
      <c r="AQ127" s="372">
        <v>-14030.328506269239</v>
      </c>
      <c r="AR127" s="372">
        <v>-14354.884671123922</v>
      </c>
      <c r="AS127" s="372">
        <v>-14554.119431886415</v>
      </c>
      <c r="AT127" s="372">
        <v>-15030.286172873602</v>
      </c>
      <c r="AU127" s="372">
        <v>-15800.159629387577</v>
      </c>
      <c r="AV127" s="372">
        <v>-17242.708616557262</v>
      </c>
      <c r="AW127" s="372">
        <v>-17168.402217557446</v>
      </c>
      <c r="AX127" s="372">
        <v>-17134.000302754688</v>
      </c>
      <c r="AY127" s="372">
        <v>-17299.59897028868</v>
      </c>
      <c r="AZ127" s="372">
        <v>-18207.782203168921</v>
      </c>
      <c r="BA127" s="372">
        <v>-18809.167417577541</v>
      </c>
      <c r="BB127" s="372">
        <v>-18464.85048961762</v>
      </c>
      <c r="BC127" s="372">
        <v>-18098.11905251709</v>
      </c>
      <c r="BD127" s="372">
        <v>-18171.026708279347</v>
      </c>
      <c r="BE127" s="372">
        <v>-18546.902761090452</v>
      </c>
      <c r="BF127" s="372">
        <v>-18772.209811517325</v>
      </c>
      <c r="BG127" s="372">
        <v>-20515.613340327916</v>
      </c>
      <c r="BH127" s="372">
        <v>-18613.864844206153</v>
      </c>
      <c r="BI127" s="372">
        <v>-18455.742457775206</v>
      </c>
      <c r="BJ127" s="372">
        <v>-20244.652287420173</v>
      </c>
      <c r="BK127" s="372">
        <v>-21268.723821681742</v>
      </c>
      <c r="BL127" s="372">
        <v>-20475.167426717449</v>
      </c>
      <c r="BM127" s="372">
        <v>-22040.782212806498</v>
      </c>
      <c r="BN127" s="372">
        <v>-22917.860434128081</v>
      </c>
      <c r="BO127" s="372">
        <v>-23895.167206001428</v>
      </c>
      <c r="BP127" s="372">
        <v>-24650.571892640892</v>
      </c>
      <c r="BQ127" s="372">
        <v>-23283.379757301413</v>
      </c>
      <c r="BR127" s="372">
        <v>-25280.337672760259</v>
      </c>
      <c r="BS127" s="372">
        <v>-26168.995243098165</v>
      </c>
      <c r="BT127" s="372">
        <v>-26879.975216196759</v>
      </c>
      <c r="BU127" s="372">
        <v>-28063.804325439294</v>
      </c>
      <c r="BV127" s="372">
        <v>-29543.716268928045</v>
      </c>
      <c r="BW127" s="372">
        <v>-30940.992175123254</v>
      </c>
      <c r="BX127" s="372">
        <v>-31764.408655808795</v>
      </c>
      <c r="BY127" s="372">
        <v>-31717.064591803406</v>
      </c>
      <c r="BZ127" s="372">
        <v>-30272.214977421045</v>
      </c>
      <c r="CA127" s="372">
        <v>-30159.419354391837</v>
      </c>
      <c r="CB127" s="372">
        <v>-31431.437511845492</v>
      </c>
      <c r="CC127" s="372">
        <v>-31897.729450578936</v>
      </c>
      <c r="CD127" s="372">
        <v>-29736.632249154132</v>
      </c>
      <c r="CE127" s="372">
        <v>-30509.159800724126</v>
      </c>
      <c r="CF127" s="372">
        <v>-30462.783135031375</v>
      </c>
      <c r="CG127" s="372">
        <v>-29424.479921122333</v>
      </c>
      <c r="CH127" s="372">
        <v>-30245.323280344281</v>
      </c>
      <c r="CI127" s="372">
        <v>-31553.123300472835</v>
      </c>
      <c r="CJ127" s="372">
        <v>-32646.013342412061</v>
      </c>
      <c r="CK127" s="372">
        <v>-30027.887963894649</v>
      </c>
      <c r="CL127" s="372">
        <v>-28685.505538335274</v>
      </c>
      <c r="CM127" s="374">
        <v>-28778.720346281556</v>
      </c>
      <c r="CN127" s="374">
        <v>-30231.300874008721</v>
      </c>
      <c r="CO127" s="374">
        <v>-29732.071164823839</v>
      </c>
      <c r="CP127" s="374">
        <v>-31010.364496355331</v>
      </c>
      <c r="CQ127" s="374">
        <v>-32149.384053686674</v>
      </c>
      <c r="CR127" s="374">
        <v>-28522.359286167495</v>
      </c>
      <c r="CS127" s="374">
        <v>-28143.432860880697</v>
      </c>
      <c r="CT127" s="374">
        <v>-30484.432563442155</v>
      </c>
      <c r="CU127" s="374">
        <v>-30243.465086154822</v>
      </c>
      <c r="CV127" s="374">
        <v>-30629.230490845152</v>
      </c>
      <c r="CW127" s="374">
        <v>-41933.323510003967</v>
      </c>
      <c r="CX127" s="374">
        <v>-31307.763122270473</v>
      </c>
      <c r="CY127" s="374">
        <v>-32025.709184865536</v>
      </c>
      <c r="CZ127" s="71">
        <v>-35506.657235710816</v>
      </c>
      <c r="DA127" s="374">
        <v>-39504.325936327099</v>
      </c>
      <c r="DB127" s="374">
        <v>-41871.733848716387</v>
      </c>
      <c r="DC127" s="374">
        <v>-40303.879433368333</v>
      </c>
      <c r="DD127" s="374">
        <v>-38515.56976321921</v>
      </c>
      <c r="DE127" s="374">
        <v>-44665.894087523411</v>
      </c>
      <c r="DF127" s="374">
        <v>-42892.877130744171</v>
      </c>
      <c r="DG127" s="374">
        <v>-35851.960159879214</v>
      </c>
      <c r="DH127" s="374">
        <v>-29861.023289224511</v>
      </c>
      <c r="DI127" s="374">
        <v>-26554.576696595865</v>
      </c>
      <c r="DJ127" s="374">
        <v>-25599.912118247521</v>
      </c>
      <c r="DK127" s="374">
        <v>-19864.42753578569</v>
      </c>
      <c r="DL127" s="374">
        <v>-18413.631599026772</v>
      </c>
      <c r="DM127" s="374">
        <v>-13563.332171952316</v>
      </c>
      <c r="DN127" s="71">
        <v>-12593.186540953157</v>
      </c>
      <c r="DO127" s="71">
        <v>-15717.305429075548</v>
      </c>
      <c r="DP127" s="71">
        <v>-13255.906100841612</v>
      </c>
      <c r="DQ127" s="71">
        <v>-15625.924462036541</v>
      </c>
      <c r="DR127" s="71">
        <v>-18489.185747735184</v>
      </c>
      <c r="DS127" s="71">
        <v>-19693.666306092542</v>
      </c>
      <c r="DT127" s="71">
        <v>-20171.787217540612</v>
      </c>
      <c r="DU127" s="71">
        <v>-21833.740935847974</v>
      </c>
      <c r="DV127" s="71">
        <v>-24171.121753575255</v>
      </c>
      <c r="DW127" s="71">
        <v>-22388.061061396056</v>
      </c>
      <c r="DX127" s="71">
        <v>-22124.871481787115</v>
      </c>
      <c r="DY127" s="71">
        <v>-22062.734870645436</v>
      </c>
      <c r="DZ127" s="71">
        <v>-21225.376210022692</v>
      </c>
      <c r="EA127" s="71">
        <v>-17897.826321993489</v>
      </c>
      <c r="EB127" s="71">
        <v>-18567.799334005358</v>
      </c>
      <c r="EC127" s="71">
        <v>-20069.525708181111</v>
      </c>
      <c r="ED127" s="71">
        <v>-24813.344053822275</v>
      </c>
      <c r="EE127" s="71">
        <v>-25635.382979222326</v>
      </c>
      <c r="EF127" s="71">
        <v>-23360.839066122888</v>
      </c>
      <c r="EG127" s="71">
        <v>-24239.951792625394</v>
      </c>
      <c r="EH127" s="71">
        <v>-25708.979196639415</v>
      </c>
      <c r="EI127" s="71">
        <v>-24648.834066093026</v>
      </c>
      <c r="EJ127" s="71">
        <v>-24409.157881182815</v>
      </c>
      <c r="EK127" s="71">
        <v>-26046.249601312931</v>
      </c>
      <c r="EL127" s="375">
        <v>-24626.308667115733</v>
      </c>
      <c r="EM127" s="71">
        <v>-27497.99122143256</v>
      </c>
      <c r="EN127" s="71">
        <v>-24604.777398585302</v>
      </c>
      <c r="EO127" s="71">
        <v>-27058.727576337064</v>
      </c>
      <c r="EP127" s="71">
        <v>-28787.407477887969</v>
      </c>
      <c r="EQ127" s="71">
        <v>-27989.647228244768</v>
      </c>
      <c r="ER127" s="71">
        <v>-26702.016807240845</v>
      </c>
      <c r="ES127" s="71">
        <v>-23729.813132097006</v>
      </c>
      <c r="ET127" s="71">
        <v>-24345.977410177908</v>
      </c>
      <c r="EU127" s="71">
        <v>-26493.827103203515</v>
      </c>
      <c r="EV127" s="71">
        <v>-28556.292384000953</v>
      </c>
      <c r="EW127" s="71">
        <v>-29237.439092454173</v>
      </c>
      <c r="EX127" s="71">
        <v>-28700.098542915643</v>
      </c>
      <c r="EY127" s="71">
        <v>-27735.9747882478</v>
      </c>
      <c r="EZ127" s="71">
        <v>-25764.930713673155</v>
      </c>
      <c r="FA127" s="71">
        <v>-27202.033245784449</v>
      </c>
      <c r="FB127" s="71">
        <v>-26574.703074044824</v>
      </c>
      <c r="FC127" s="71">
        <v>-27130.461760686325</v>
      </c>
      <c r="FD127" s="71">
        <v>-26448.421660979911</v>
      </c>
      <c r="FE127" s="71">
        <v>-26800.485576068662</v>
      </c>
      <c r="FF127" s="71">
        <v>-26877.161482996529</v>
      </c>
      <c r="FG127" s="71">
        <v>-26861.234212992342</v>
      </c>
      <c r="FH127" s="71">
        <v>-27650.098412815361</v>
      </c>
      <c r="FI127" s="71">
        <v>-26649.119062830567</v>
      </c>
      <c r="FJ127" s="71">
        <v>-27302.764517902837</v>
      </c>
      <c r="FK127" s="71">
        <v>-29046.818845990601</v>
      </c>
      <c r="FL127" s="71">
        <v>-26087.082852781434</v>
      </c>
      <c r="FM127" s="71">
        <v>-23301.803729633575</v>
      </c>
      <c r="FN127" s="71">
        <v>-25108.404699932111</v>
      </c>
      <c r="FO127" s="71">
        <v>-25424.486193132157</v>
      </c>
      <c r="FP127" s="71">
        <v>-26147.535612671534</v>
      </c>
      <c r="FQ127" s="71">
        <v>-24655.06008079405</v>
      </c>
      <c r="FR127" s="374">
        <v>-26335.379097651392</v>
      </c>
      <c r="FS127" s="374">
        <v>-25109.541374170567</v>
      </c>
      <c r="FT127" s="374">
        <v>-24711.281096302675</v>
      </c>
      <c r="FU127" s="374">
        <v>-26560.884810388328</v>
      </c>
      <c r="FV127" s="374">
        <v>-26830.602667097184</v>
      </c>
      <c r="FW127" s="374">
        <v>-24407.93201651044</v>
      </c>
      <c r="FX127" s="58">
        <v>-25914.16870134911</v>
      </c>
      <c r="FY127" s="58">
        <v>-26457.858208804413</v>
      </c>
      <c r="FZ127" s="58">
        <v>-25976.484992833903</v>
      </c>
      <c r="GA127" s="58">
        <v>-26327.569193646952</v>
      </c>
      <c r="GB127" s="58">
        <v>-23834.15495816337</v>
      </c>
      <c r="GC127" s="58">
        <v>-26386.36767360054</v>
      </c>
      <c r="GD127" s="58">
        <v>-25937.525256788209</v>
      </c>
      <c r="GE127" s="58">
        <v>-26060.280970634682</v>
      </c>
      <c r="GF127" s="58">
        <v>-25901.413359993821</v>
      </c>
      <c r="GG127" s="58">
        <v>-25515.856334924501</v>
      </c>
      <c r="GH127" s="58">
        <v>-25551.312517200222</v>
      </c>
      <c r="GI127" s="58">
        <v>-25379.104958757234</v>
      </c>
      <c r="GJ127" s="58">
        <v>-24567.176986883351</v>
      </c>
      <c r="GK127" s="58">
        <v>-25449.607464602399</v>
      </c>
      <c r="GL127" s="58">
        <v>-25497.99188869126</v>
      </c>
      <c r="GM127" s="58">
        <v>-28257.678925540451</v>
      </c>
      <c r="GN127" s="58">
        <v>-26778.976605293956</v>
      </c>
      <c r="GO127" s="58">
        <v>-24964.677882592878</v>
      </c>
      <c r="GP127" s="58">
        <v>-25473.391940882419</v>
      </c>
      <c r="GQ127" s="58">
        <v>-25360.303300761254</v>
      </c>
      <c r="GR127" s="58">
        <v>-25461.711734120265</v>
      </c>
      <c r="GS127" s="58">
        <v>-27615.630171559784</v>
      </c>
      <c r="GT127" s="58">
        <v>-25312.446858907999</v>
      </c>
      <c r="GU127" s="58">
        <v>-25393.685625426457</v>
      </c>
      <c r="GV127" s="58">
        <v>-24167.20239390343</v>
      </c>
      <c r="GW127" s="58">
        <v>-25487.227363375267</v>
      </c>
      <c r="GX127" s="58">
        <v>-25488.696198517857</v>
      </c>
      <c r="GY127" s="58">
        <v>-28094.809949348961</v>
      </c>
      <c r="GZ127" s="58">
        <v>-26562.48458841514</v>
      </c>
      <c r="HA127" s="58">
        <v>-25126.697380345689</v>
      </c>
      <c r="HB127" s="58">
        <v>-25174.698055228881</v>
      </c>
      <c r="HC127" s="58">
        <v>-25894.820526828495</v>
      </c>
      <c r="HD127" s="58">
        <v>-25553.800901105544</v>
      </c>
    </row>
    <row r="128" spans="1:212" ht="12" x14ac:dyDescent="0.25">
      <c r="A128" s="363"/>
      <c r="B128" s="356"/>
      <c r="C128" s="356"/>
      <c r="D128" s="356"/>
      <c r="E128" s="356"/>
      <c r="F128" s="344"/>
      <c r="G128" s="344"/>
      <c r="H128" s="344"/>
      <c r="I128" s="344"/>
      <c r="J128" s="344"/>
      <c r="K128" s="344"/>
      <c r="L128" s="344"/>
      <c r="M128" s="344"/>
      <c r="N128" s="344"/>
      <c r="O128" s="344"/>
      <c r="P128" s="344"/>
      <c r="Q128" s="344"/>
      <c r="R128" s="344"/>
      <c r="S128" s="344"/>
      <c r="T128" s="344"/>
      <c r="U128" s="344"/>
      <c r="V128" s="344"/>
      <c r="W128" s="344"/>
      <c r="X128" s="344"/>
      <c r="Y128" s="344"/>
      <c r="Z128" s="344"/>
      <c r="AA128" s="344"/>
      <c r="AB128" s="344"/>
      <c r="AC128" s="344"/>
      <c r="AD128" s="344"/>
      <c r="AE128" s="344"/>
      <c r="AF128" s="344"/>
      <c r="AG128" s="344"/>
      <c r="AH128" s="344"/>
      <c r="AI128" s="344"/>
      <c r="AJ128" s="344"/>
      <c r="AK128" s="344"/>
      <c r="AL128" s="344"/>
      <c r="AM128" s="344"/>
      <c r="AN128" s="344"/>
      <c r="AO128" s="344"/>
      <c r="AP128" s="344"/>
      <c r="AQ128" s="344"/>
      <c r="AR128" s="344"/>
      <c r="AS128" s="344"/>
      <c r="AT128" s="344"/>
      <c r="AU128" s="344"/>
      <c r="AV128" s="344"/>
      <c r="AW128" s="344"/>
      <c r="AX128" s="344"/>
      <c r="AY128" s="344"/>
      <c r="AZ128" s="344"/>
      <c r="BA128" s="344"/>
      <c r="BB128" s="344"/>
      <c r="BC128" s="344"/>
      <c r="BD128" s="344"/>
      <c r="BE128" s="344"/>
      <c r="BF128" s="344"/>
      <c r="BG128" s="344"/>
      <c r="BH128" s="344"/>
      <c r="BI128" s="344"/>
      <c r="BJ128" s="344"/>
      <c r="BK128" s="344"/>
      <c r="BL128" s="344"/>
      <c r="BM128" s="344"/>
      <c r="BN128" s="344"/>
      <c r="BO128" s="344"/>
      <c r="BP128" s="344"/>
      <c r="BQ128" s="344"/>
      <c r="BR128" s="344"/>
      <c r="BS128" s="344"/>
      <c r="BT128" s="344"/>
      <c r="BU128" s="344"/>
      <c r="BV128" s="344"/>
      <c r="BW128" s="344"/>
      <c r="BX128" s="344"/>
      <c r="BY128" s="344"/>
      <c r="BZ128" s="344"/>
      <c r="CA128" s="344"/>
      <c r="CB128" s="344"/>
      <c r="CC128" s="344"/>
      <c r="CD128" s="344"/>
      <c r="CE128" s="344"/>
      <c r="CF128" s="344"/>
      <c r="CG128" s="344"/>
      <c r="CH128" s="344"/>
      <c r="CI128" s="344"/>
      <c r="CJ128" s="344"/>
      <c r="CK128" s="344"/>
      <c r="CL128" s="344"/>
      <c r="CM128" s="344"/>
      <c r="CN128" s="344"/>
      <c r="CO128" s="344"/>
      <c r="CP128" s="344"/>
      <c r="CQ128" s="344"/>
      <c r="CR128" s="344"/>
      <c r="CS128" s="344"/>
      <c r="CT128" s="344"/>
      <c r="CU128" s="344"/>
    </row>
    <row r="129" spans="1:99" ht="12" x14ac:dyDescent="0.25">
      <c r="A129" s="363"/>
      <c r="B129" s="356"/>
      <c r="C129" s="356"/>
      <c r="D129" s="356"/>
      <c r="E129" s="356"/>
      <c r="F129" s="344"/>
      <c r="G129" s="344"/>
      <c r="H129" s="344"/>
      <c r="I129" s="344"/>
      <c r="J129" s="344"/>
      <c r="K129" s="344"/>
      <c r="L129" s="344"/>
      <c r="M129" s="344"/>
      <c r="N129" s="344"/>
      <c r="O129" s="344"/>
      <c r="P129" s="344"/>
      <c r="Q129" s="344"/>
      <c r="R129" s="344"/>
      <c r="S129" s="344"/>
      <c r="T129" s="344"/>
      <c r="U129" s="344"/>
      <c r="V129" s="344"/>
      <c r="W129" s="344"/>
      <c r="X129" s="344"/>
      <c r="Y129" s="344"/>
      <c r="Z129" s="344"/>
      <c r="AA129" s="344"/>
      <c r="AB129" s="344"/>
      <c r="AC129" s="344"/>
      <c r="AD129" s="344"/>
      <c r="AE129" s="344"/>
      <c r="AF129" s="344"/>
      <c r="AG129" s="344"/>
      <c r="AH129" s="344"/>
      <c r="AI129" s="344"/>
      <c r="AJ129" s="344"/>
      <c r="AK129" s="344"/>
      <c r="AL129" s="344"/>
      <c r="AM129" s="344"/>
      <c r="AN129" s="344"/>
      <c r="AO129" s="344"/>
      <c r="AP129" s="344"/>
      <c r="AQ129" s="344"/>
      <c r="AR129" s="344"/>
      <c r="AS129" s="344"/>
      <c r="AT129" s="344"/>
      <c r="AU129" s="344"/>
      <c r="AV129" s="344"/>
      <c r="AW129" s="344"/>
      <c r="AX129" s="344"/>
      <c r="AY129" s="344"/>
      <c r="AZ129" s="344"/>
      <c r="BA129" s="344"/>
      <c r="BB129" s="344"/>
      <c r="BC129" s="344"/>
      <c r="BD129" s="344"/>
      <c r="BE129" s="344"/>
      <c r="BF129" s="344"/>
      <c r="BG129" s="344"/>
      <c r="BH129" s="344"/>
      <c r="BI129" s="344"/>
      <c r="BJ129" s="344"/>
      <c r="BK129" s="344"/>
      <c r="BL129" s="344"/>
      <c r="BM129" s="344"/>
      <c r="BN129" s="344"/>
      <c r="BO129" s="344"/>
      <c r="BP129" s="344"/>
      <c r="BQ129" s="344"/>
      <c r="BR129" s="344"/>
      <c r="BS129" s="344"/>
      <c r="BT129" s="344"/>
      <c r="BU129" s="344"/>
      <c r="BV129" s="344"/>
      <c r="BW129" s="344"/>
      <c r="BX129" s="344"/>
      <c r="BY129" s="344"/>
      <c r="BZ129" s="344"/>
      <c r="CA129" s="344"/>
      <c r="CB129" s="344"/>
      <c r="CC129" s="344"/>
      <c r="CD129" s="344"/>
      <c r="CE129" s="344"/>
      <c r="CF129" s="344"/>
      <c r="CG129" s="344"/>
      <c r="CH129" s="344"/>
      <c r="CI129" s="344"/>
      <c r="CJ129" s="344"/>
      <c r="CK129" s="344"/>
      <c r="CL129" s="344"/>
      <c r="CM129" s="344"/>
      <c r="CN129" s="344"/>
      <c r="CO129" s="344"/>
      <c r="CP129" s="344"/>
      <c r="CQ129" s="344"/>
      <c r="CR129" s="344"/>
      <c r="CS129" s="344"/>
      <c r="CT129" s="344"/>
      <c r="CU129" s="344"/>
    </row>
    <row r="130" spans="1:99" x14ac:dyDescent="0.2">
      <c r="F130" s="344"/>
      <c r="G130" s="344"/>
      <c r="H130" s="344"/>
      <c r="I130" s="344"/>
      <c r="J130" s="344"/>
      <c r="K130" s="344"/>
      <c r="L130" s="344"/>
      <c r="M130" s="344"/>
      <c r="N130" s="344"/>
      <c r="O130" s="344"/>
      <c r="P130" s="344"/>
      <c r="Q130" s="344"/>
      <c r="R130" s="344"/>
      <c r="S130" s="344"/>
      <c r="T130" s="344"/>
      <c r="U130" s="344"/>
      <c r="V130" s="344"/>
      <c r="W130" s="344"/>
      <c r="X130" s="344"/>
      <c r="Y130" s="344"/>
      <c r="Z130" s="344"/>
      <c r="AA130" s="344"/>
      <c r="AB130" s="344"/>
      <c r="AC130" s="344"/>
      <c r="AD130" s="344"/>
      <c r="AE130" s="344"/>
      <c r="AF130" s="344"/>
      <c r="AG130" s="344"/>
      <c r="AH130" s="344"/>
      <c r="AI130" s="344"/>
      <c r="AJ130" s="344"/>
      <c r="AK130" s="344"/>
      <c r="AL130" s="344"/>
      <c r="AM130" s="344"/>
      <c r="AN130" s="344"/>
      <c r="AO130" s="344"/>
      <c r="AP130" s="344"/>
      <c r="AQ130" s="344"/>
      <c r="AR130" s="344"/>
      <c r="AS130" s="344"/>
      <c r="AT130" s="344"/>
      <c r="AU130" s="344"/>
      <c r="AV130" s="344"/>
      <c r="AW130" s="344"/>
      <c r="AX130" s="344"/>
      <c r="AY130" s="344"/>
      <c r="AZ130" s="344"/>
      <c r="BA130" s="344"/>
      <c r="BB130" s="344"/>
      <c r="BC130" s="344"/>
      <c r="BD130" s="344"/>
      <c r="BE130" s="344"/>
      <c r="BF130" s="344"/>
      <c r="BG130" s="344"/>
      <c r="BH130" s="344"/>
      <c r="BI130" s="344"/>
      <c r="BJ130" s="344"/>
      <c r="BK130" s="344"/>
      <c r="BL130" s="344"/>
      <c r="BM130" s="344"/>
      <c r="BN130" s="344"/>
      <c r="BO130" s="344"/>
      <c r="BP130" s="344"/>
      <c r="BQ130" s="344"/>
      <c r="BR130" s="344"/>
      <c r="BS130" s="344"/>
      <c r="BT130" s="344"/>
      <c r="BU130" s="344"/>
      <c r="BV130" s="344"/>
      <c r="BW130" s="344"/>
      <c r="BX130" s="344"/>
      <c r="BY130" s="344"/>
      <c r="BZ130" s="344"/>
      <c r="CA130" s="344"/>
      <c r="CB130" s="344"/>
      <c r="CC130" s="344"/>
      <c r="CD130" s="344"/>
      <c r="CE130" s="344"/>
      <c r="CF130" s="344"/>
      <c r="CG130" s="344"/>
      <c r="CH130" s="344"/>
      <c r="CI130" s="344"/>
      <c r="CJ130" s="344"/>
      <c r="CK130" s="344"/>
      <c r="CL130" s="344"/>
      <c r="CM130" s="344"/>
      <c r="CN130" s="344"/>
      <c r="CO130" s="344"/>
      <c r="CP130" s="344"/>
      <c r="CQ130" s="344"/>
      <c r="CR130" s="344"/>
      <c r="CS130" s="344"/>
      <c r="CT130" s="344"/>
      <c r="CU130" s="344"/>
    </row>
    <row r="131" spans="1:99" x14ac:dyDescent="0.2">
      <c r="F131" s="344"/>
      <c r="G131" s="344"/>
      <c r="H131" s="344"/>
      <c r="I131" s="344"/>
      <c r="J131" s="344"/>
      <c r="K131" s="344"/>
      <c r="L131" s="344"/>
      <c r="M131" s="344"/>
      <c r="N131" s="344"/>
      <c r="O131" s="344"/>
      <c r="P131" s="344"/>
      <c r="Q131" s="344"/>
      <c r="R131" s="344"/>
      <c r="S131" s="344"/>
      <c r="T131" s="344"/>
      <c r="U131" s="344"/>
      <c r="V131" s="344"/>
      <c r="W131" s="344"/>
      <c r="X131" s="344"/>
      <c r="Y131" s="344"/>
      <c r="Z131" s="344"/>
      <c r="AA131" s="344"/>
      <c r="AB131" s="344"/>
      <c r="AC131" s="344"/>
      <c r="AD131" s="344"/>
      <c r="AE131" s="344"/>
      <c r="AF131" s="344"/>
      <c r="AG131" s="344"/>
      <c r="AH131" s="344"/>
      <c r="AI131" s="344"/>
      <c r="AJ131" s="344"/>
      <c r="AK131" s="344"/>
      <c r="AL131" s="344"/>
      <c r="AM131" s="344"/>
      <c r="AN131" s="344"/>
      <c r="AO131" s="344"/>
      <c r="AP131" s="344"/>
      <c r="AQ131" s="344"/>
      <c r="AR131" s="344"/>
      <c r="AS131" s="344"/>
      <c r="AT131" s="344"/>
      <c r="AU131" s="344"/>
      <c r="AV131" s="344"/>
      <c r="AW131" s="344"/>
      <c r="AX131" s="344"/>
      <c r="AY131" s="344"/>
      <c r="AZ131" s="344"/>
      <c r="BA131" s="344"/>
      <c r="BB131" s="344"/>
      <c r="BC131" s="344"/>
      <c r="BD131" s="344"/>
      <c r="BE131" s="344"/>
      <c r="BF131" s="344"/>
      <c r="BG131" s="344"/>
      <c r="BH131" s="344"/>
      <c r="BI131" s="344"/>
      <c r="BJ131" s="344"/>
      <c r="BK131" s="344"/>
      <c r="BL131" s="344"/>
      <c r="BM131" s="344"/>
      <c r="BN131" s="344"/>
      <c r="BO131" s="344"/>
      <c r="BP131" s="344"/>
      <c r="BQ131" s="344"/>
      <c r="BR131" s="344"/>
      <c r="BS131" s="344"/>
      <c r="BT131" s="344"/>
      <c r="BU131" s="344"/>
      <c r="BV131" s="344"/>
      <c r="BW131" s="344"/>
      <c r="BX131" s="344"/>
      <c r="BY131" s="344"/>
      <c r="BZ131" s="344"/>
      <c r="CA131" s="344"/>
      <c r="CB131" s="344"/>
      <c r="CC131" s="344"/>
      <c r="CD131" s="344"/>
      <c r="CE131" s="344"/>
      <c r="CF131" s="344"/>
      <c r="CG131" s="344"/>
      <c r="CH131" s="344"/>
      <c r="CI131" s="344"/>
      <c r="CJ131" s="344"/>
      <c r="CK131" s="344"/>
      <c r="CL131" s="344"/>
      <c r="CM131" s="344"/>
      <c r="CN131" s="344"/>
      <c r="CO131" s="344"/>
      <c r="CP131" s="344"/>
      <c r="CQ131" s="344"/>
      <c r="CR131" s="344"/>
      <c r="CS131" s="344"/>
      <c r="CT131" s="344"/>
      <c r="CU131" s="344"/>
    </row>
    <row r="132" spans="1:99" x14ac:dyDescent="0.2">
      <c r="F132" s="344"/>
      <c r="G132" s="344"/>
      <c r="H132" s="344"/>
      <c r="I132" s="344"/>
      <c r="J132" s="344"/>
      <c r="K132" s="344"/>
      <c r="L132" s="344"/>
      <c r="M132" s="344"/>
      <c r="N132" s="344"/>
      <c r="O132" s="344"/>
      <c r="P132" s="344"/>
      <c r="Q132" s="344"/>
      <c r="R132" s="344"/>
      <c r="S132" s="344"/>
      <c r="T132" s="344"/>
      <c r="U132" s="344"/>
      <c r="V132" s="344"/>
      <c r="W132" s="344"/>
      <c r="X132" s="344"/>
      <c r="Y132" s="344"/>
      <c r="Z132" s="344"/>
      <c r="AA132" s="344"/>
      <c r="AB132" s="344"/>
      <c r="AC132" s="344"/>
      <c r="AD132" s="344"/>
      <c r="AE132" s="344"/>
      <c r="AF132" s="344"/>
      <c r="AG132" s="344"/>
      <c r="AH132" s="344"/>
      <c r="AI132" s="344"/>
      <c r="AJ132" s="344"/>
      <c r="AK132" s="344"/>
      <c r="AL132" s="344"/>
      <c r="AM132" s="344"/>
      <c r="AN132" s="344"/>
      <c r="AO132" s="344"/>
      <c r="AP132" s="344"/>
      <c r="AQ132" s="344"/>
      <c r="AR132" s="344"/>
      <c r="AS132" s="344"/>
      <c r="AT132" s="344"/>
      <c r="AU132" s="344"/>
      <c r="AV132" s="344"/>
      <c r="AW132" s="344"/>
      <c r="AX132" s="344"/>
      <c r="AY132" s="344"/>
      <c r="AZ132" s="344"/>
      <c r="BA132" s="344"/>
      <c r="BB132" s="344"/>
      <c r="BC132" s="344"/>
      <c r="BD132" s="344"/>
      <c r="BE132" s="344"/>
      <c r="BF132" s="344"/>
      <c r="BG132" s="344"/>
      <c r="BH132" s="344"/>
      <c r="BI132" s="344"/>
      <c r="BJ132" s="344"/>
      <c r="BK132" s="344"/>
      <c r="BL132" s="344"/>
      <c r="BM132" s="344"/>
      <c r="BN132" s="344"/>
      <c r="BO132" s="344"/>
      <c r="BP132" s="344"/>
      <c r="BQ132" s="344"/>
      <c r="BR132" s="344"/>
      <c r="BS132" s="344"/>
      <c r="BT132" s="344"/>
      <c r="BU132" s="344"/>
      <c r="BV132" s="344"/>
      <c r="BW132" s="344"/>
      <c r="BX132" s="344"/>
      <c r="BY132" s="344"/>
      <c r="BZ132" s="344"/>
      <c r="CA132" s="344"/>
      <c r="CB132" s="344"/>
      <c r="CC132" s="344"/>
      <c r="CD132" s="344"/>
      <c r="CE132" s="344"/>
      <c r="CF132" s="344"/>
      <c r="CG132" s="344"/>
      <c r="CH132" s="344"/>
      <c r="CI132" s="344"/>
      <c r="CJ132" s="344"/>
      <c r="CK132" s="344"/>
      <c r="CL132" s="344"/>
      <c r="CM132" s="344"/>
      <c r="CN132" s="344"/>
      <c r="CO132" s="344"/>
      <c r="CP132" s="344"/>
      <c r="CQ132" s="344"/>
      <c r="CR132" s="344"/>
      <c r="CS132" s="344"/>
      <c r="CT132" s="344"/>
      <c r="CU132" s="344"/>
    </row>
    <row r="133" spans="1:99" x14ac:dyDescent="0.2">
      <c r="F133" s="344"/>
      <c r="G133" s="344"/>
      <c r="H133" s="344"/>
      <c r="I133" s="344"/>
      <c r="J133" s="344"/>
      <c r="K133" s="344"/>
      <c r="L133" s="344"/>
      <c r="M133" s="344"/>
      <c r="N133" s="344"/>
      <c r="O133" s="344"/>
      <c r="P133" s="344"/>
      <c r="Q133" s="344"/>
      <c r="R133" s="344"/>
      <c r="S133" s="344"/>
      <c r="T133" s="344"/>
      <c r="U133" s="344"/>
      <c r="V133" s="344"/>
      <c r="W133" s="344"/>
      <c r="X133" s="344"/>
      <c r="Y133" s="344"/>
      <c r="Z133" s="344"/>
      <c r="AA133" s="344"/>
      <c r="AB133" s="344"/>
      <c r="AC133" s="344"/>
      <c r="AD133" s="344"/>
      <c r="AE133" s="344"/>
      <c r="AF133" s="344"/>
      <c r="AG133" s="344"/>
      <c r="AH133" s="344"/>
      <c r="AI133" s="344"/>
      <c r="AJ133" s="344"/>
      <c r="AK133" s="344"/>
      <c r="AL133" s="344"/>
      <c r="AM133" s="344"/>
      <c r="AN133" s="344"/>
      <c r="AO133" s="344"/>
      <c r="AP133" s="344"/>
      <c r="AQ133" s="344"/>
      <c r="AR133" s="344"/>
      <c r="AS133" s="344"/>
      <c r="AT133" s="344"/>
      <c r="AU133" s="344"/>
      <c r="AV133" s="344"/>
      <c r="AW133" s="344"/>
      <c r="AX133" s="344"/>
      <c r="AY133" s="344"/>
      <c r="AZ133" s="344"/>
      <c r="BA133" s="344"/>
      <c r="BB133" s="344"/>
      <c r="BC133" s="344"/>
      <c r="BD133" s="344"/>
      <c r="BE133" s="344"/>
      <c r="BF133" s="344"/>
      <c r="BG133" s="344"/>
      <c r="BH133" s="344"/>
      <c r="BI133" s="344"/>
      <c r="BJ133" s="344"/>
      <c r="BK133" s="344"/>
      <c r="BL133" s="344"/>
      <c r="BM133" s="344"/>
      <c r="BN133" s="344"/>
      <c r="BO133" s="344"/>
      <c r="BP133" s="344"/>
      <c r="BQ133" s="344"/>
      <c r="BR133" s="344"/>
      <c r="BS133" s="344"/>
      <c r="BT133" s="344"/>
      <c r="BU133" s="344"/>
      <c r="BV133" s="344"/>
      <c r="BW133" s="344"/>
      <c r="BX133" s="344"/>
      <c r="BY133" s="344"/>
      <c r="BZ133" s="344"/>
      <c r="CA133" s="344"/>
      <c r="CB133" s="344"/>
      <c r="CC133" s="344"/>
      <c r="CD133" s="344"/>
      <c r="CE133" s="344"/>
      <c r="CF133" s="344"/>
      <c r="CG133" s="344"/>
      <c r="CH133" s="344"/>
      <c r="CI133" s="344"/>
      <c r="CJ133" s="344"/>
      <c r="CK133" s="344"/>
      <c r="CL133" s="344"/>
      <c r="CM133" s="344"/>
      <c r="CN133" s="344"/>
      <c r="CO133" s="344"/>
      <c r="CP133" s="344"/>
      <c r="CQ133" s="344"/>
      <c r="CR133" s="344"/>
      <c r="CS133" s="344"/>
      <c r="CT133" s="344"/>
      <c r="CU133" s="344"/>
    </row>
    <row r="134" spans="1:99" x14ac:dyDescent="0.2">
      <c r="F134" s="344"/>
      <c r="G134" s="344"/>
      <c r="H134" s="344"/>
      <c r="I134" s="344"/>
      <c r="J134" s="344"/>
      <c r="K134" s="344"/>
      <c r="L134" s="344"/>
      <c r="M134" s="344"/>
      <c r="N134" s="344"/>
      <c r="O134" s="344"/>
      <c r="P134" s="344"/>
      <c r="Q134" s="344"/>
      <c r="R134" s="344"/>
      <c r="S134" s="344"/>
      <c r="T134" s="344"/>
      <c r="U134" s="344"/>
      <c r="V134" s="344"/>
      <c r="W134" s="344"/>
      <c r="X134" s="344"/>
      <c r="Y134" s="344"/>
      <c r="Z134" s="344"/>
      <c r="AA134" s="344"/>
      <c r="AB134" s="344"/>
      <c r="AC134" s="344"/>
      <c r="AD134" s="344"/>
      <c r="AE134" s="344"/>
      <c r="AF134" s="344"/>
      <c r="AG134" s="344"/>
      <c r="AH134" s="344"/>
      <c r="AI134" s="344"/>
      <c r="AJ134" s="344"/>
      <c r="AK134" s="344"/>
      <c r="AL134" s="344"/>
      <c r="AM134" s="344"/>
      <c r="AN134" s="344"/>
      <c r="AO134" s="344"/>
      <c r="AP134" s="344"/>
      <c r="AQ134" s="344"/>
      <c r="AR134" s="344"/>
      <c r="AS134" s="344"/>
      <c r="AT134" s="344"/>
      <c r="AU134" s="344"/>
      <c r="AV134" s="344"/>
      <c r="AW134" s="344"/>
      <c r="AX134" s="344"/>
      <c r="AY134" s="344"/>
      <c r="AZ134" s="344"/>
      <c r="BA134" s="344"/>
      <c r="BB134" s="344"/>
      <c r="BC134" s="344"/>
      <c r="BD134" s="344"/>
      <c r="BE134" s="344"/>
      <c r="BF134" s="344"/>
      <c r="BG134" s="344"/>
      <c r="BH134" s="344"/>
      <c r="BI134" s="344"/>
      <c r="BJ134" s="344"/>
      <c r="BK134" s="344"/>
      <c r="BL134" s="344"/>
      <c r="BM134" s="344"/>
      <c r="BN134" s="344"/>
      <c r="BO134" s="344"/>
      <c r="BP134" s="344"/>
      <c r="BQ134" s="344"/>
      <c r="BR134" s="344"/>
      <c r="BS134" s="344"/>
      <c r="BT134" s="344"/>
      <c r="BU134" s="344"/>
      <c r="BV134" s="344"/>
      <c r="BW134" s="344"/>
      <c r="BX134" s="344"/>
      <c r="BY134" s="344"/>
      <c r="BZ134" s="344"/>
      <c r="CA134" s="344"/>
      <c r="CB134" s="344"/>
      <c r="CC134" s="344"/>
      <c r="CD134" s="344"/>
      <c r="CE134" s="344"/>
      <c r="CF134" s="344"/>
      <c r="CG134" s="344"/>
      <c r="CH134" s="344"/>
      <c r="CI134" s="344"/>
      <c r="CJ134" s="344"/>
      <c r="CK134" s="344"/>
      <c r="CL134" s="344"/>
      <c r="CM134" s="344"/>
      <c r="CN134" s="344"/>
      <c r="CO134" s="344"/>
      <c r="CP134" s="344"/>
      <c r="CQ134" s="344"/>
      <c r="CR134" s="344"/>
      <c r="CS134" s="344"/>
      <c r="CT134" s="344"/>
      <c r="CU134" s="344"/>
    </row>
    <row r="135" spans="1:99" x14ac:dyDescent="0.2">
      <c r="AS135" s="376"/>
      <c r="AT135" s="376"/>
      <c r="AU135" s="376"/>
      <c r="AV135" s="376"/>
      <c r="AW135" s="376"/>
      <c r="AX135" s="376"/>
      <c r="AY135" s="376"/>
      <c r="AZ135" s="376"/>
      <c r="BA135" s="376"/>
      <c r="BB135" s="376"/>
      <c r="BC135" s="376"/>
      <c r="BD135" s="376"/>
      <c r="BE135" s="376"/>
      <c r="BF135" s="376"/>
      <c r="BG135" s="376"/>
      <c r="BH135" s="376"/>
      <c r="BI135" s="376"/>
      <c r="BJ135" s="376"/>
      <c r="BK135" s="376"/>
      <c r="BL135" s="376"/>
      <c r="BM135" s="376"/>
      <c r="BN135" s="376"/>
      <c r="BO135" s="376"/>
      <c r="BP135" s="376"/>
      <c r="BQ135" s="376"/>
      <c r="BR135" s="376"/>
      <c r="BS135" s="376"/>
      <c r="BT135" s="376"/>
      <c r="BU135" s="376"/>
      <c r="BV135" s="376"/>
      <c r="BW135" s="376"/>
      <c r="BX135" s="376"/>
      <c r="BY135" s="376"/>
      <c r="BZ135" s="376"/>
      <c r="CA135" s="376"/>
      <c r="CB135" s="376"/>
      <c r="CC135" s="376"/>
      <c r="CD135" s="376"/>
      <c r="CE135" s="376"/>
      <c r="CF135" s="376"/>
      <c r="CG135" s="376"/>
      <c r="CH135" s="376"/>
      <c r="CI135" s="376"/>
      <c r="CJ135" s="376"/>
      <c r="CK135" s="376"/>
      <c r="CL135" s="376"/>
      <c r="CM135" s="376"/>
      <c r="CN135" s="376"/>
      <c r="CO135" s="376"/>
      <c r="CP135" s="376"/>
      <c r="CQ135" s="376"/>
      <c r="CR135" s="376"/>
      <c r="CS135" s="376"/>
      <c r="CT135" s="376"/>
      <c r="CU135" s="376"/>
    </row>
    <row r="136" spans="1:99" x14ac:dyDescent="0.2">
      <c r="AS136" s="376"/>
      <c r="AT136" s="376"/>
      <c r="AU136" s="376"/>
      <c r="AV136" s="376"/>
      <c r="AW136" s="376"/>
      <c r="AX136" s="376"/>
      <c r="AY136" s="376"/>
      <c r="AZ136" s="376"/>
      <c r="BA136" s="376"/>
      <c r="BB136" s="376"/>
      <c r="BC136" s="376"/>
      <c r="BD136" s="376"/>
      <c r="BE136" s="376"/>
      <c r="BF136" s="376"/>
      <c r="BG136" s="376"/>
      <c r="BH136" s="376"/>
      <c r="BI136" s="376"/>
      <c r="BJ136" s="376"/>
      <c r="BK136" s="376"/>
      <c r="BL136" s="376"/>
      <c r="BM136" s="376"/>
      <c r="BN136" s="376"/>
      <c r="BO136" s="376"/>
      <c r="BP136" s="376"/>
      <c r="BQ136" s="376"/>
      <c r="BR136" s="376"/>
      <c r="BS136" s="376"/>
      <c r="BT136" s="376"/>
      <c r="BU136" s="376"/>
      <c r="BV136" s="376"/>
      <c r="BW136" s="376"/>
      <c r="BX136" s="376"/>
      <c r="BY136" s="376"/>
      <c r="BZ136" s="376"/>
      <c r="CA136" s="376"/>
      <c r="CB136" s="376"/>
      <c r="CC136" s="376"/>
      <c r="CD136" s="376"/>
      <c r="CE136" s="376"/>
      <c r="CF136" s="376"/>
      <c r="CG136" s="376"/>
      <c r="CH136" s="376"/>
      <c r="CI136" s="376"/>
      <c r="CJ136" s="376"/>
      <c r="CK136" s="376"/>
      <c r="CL136" s="376"/>
      <c r="CM136" s="376"/>
      <c r="CN136" s="376"/>
      <c r="CO136" s="376"/>
      <c r="CP136" s="376"/>
      <c r="CQ136" s="376"/>
      <c r="CR136" s="376"/>
      <c r="CS136" s="376"/>
      <c r="CT136" s="376"/>
      <c r="CU136" s="376"/>
    </row>
    <row r="137" spans="1:99" x14ac:dyDescent="0.2">
      <c r="AS137" s="376"/>
      <c r="AT137" s="376"/>
      <c r="AU137" s="376"/>
      <c r="AV137" s="376"/>
      <c r="AW137" s="376"/>
      <c r="AX137" s="376"/>
      <c r="AY137" s="376"/>
      <c r="AZ137" s="376"/>
      <c r="BA137" s="376"/>
      <c r="BB137" s="376"/>
      <c r="BC137" s="376"/>
      <c r="BD137" s="376"/>
      <c r="BE137" s="376"/>
      <c r="BF137" s="376"/>
      <c r="BG137" s="376"/>
      <c r="BH137" s="376"/>
      <c r="BI137" s="376"/>
      <c r="BJ137" s="376"/>
      <c r="BK137" s="376"/>
      <c r="BL137" s="376"/>
      <c r="BM137" s="376"/>
      <c r="BN137" s="376"/>
      <c r="BO137" s="376"/>
      <c r="BP137" s="376"/>
      <c r="BQ137" s="376"/>
      <c r="BR137" s="376"/>
      <c r="BS137" s="376"/>
      <c r="BT137" s="376"/>
      <c r="BU137" s="376"/>
      <c r="BV137" s="376"/>
      <c r="BW137" s="376"/>
      <c r="BX137" s="376"/>
      <c r="BY137" s="376"/>
      <c r="BZ137" s="376"/>
      <c r="CA137" s="376"/>
      <c r="CB137" s="376"/>
      <c r="CC137" s="376"/>
      <c r="CD137" s="376"/>
      <c r="CE137" s="376"/>
      <c r="CF137" s="376"/>
      <c r="CG137" s="376"/>
      <c r="CH137" s="376"/>
      <c r="CI137" s="376"/>
      <c r="CJ137" s="376"/>
      <c r="CK137" s="376"/>
      <c r="CL137" s="376"/>
      <c r="CM137" s="376"/>
      <c r="CN137" s="376"/>
      <c r="CO137" s="376"/>
      <c r="CP137" s="376"/>
      <c r="CQ137" s="376"/>
      <c r="CR137" s="376"/>
      <c r="CS137" s="376"/>
      <c r="CT137" s="376"/>
      <c r="CU137" s="376"/>
    </row>
    <row r="138" spans="1:99" x14ac:dyDescent="0.2">
      <c r="AS138" s="376"/>
      <c r="AT138" s="376"/>
      <c r="AU138" s="376"/>
      <c r="AV138" s="376"/>
      <c r="AW138" s="376"/>
      <c r="AX138" s="376"/>
      <c r="AY138" s="376"/>
      <c r="AZ138" s="376"/>
      <c r="BA138" s="376"/>
      <c r="BB138" s="376"/>
      <c r="BC138" s="376"/>
      <c r="BD138" s="376"/>
      <c r="BE138" s="376"/>
      <c r="BF138" s="376"/>
      <c r="BG138" s="376"/>
      <c r="BH138" s="376"/>
      <c r="BI138" s="376"/>
      <c r="BJ138" s="376"/>
      <c r="BK138" s="376"/>
      <c r="BL138" s="376"/>
      <c r="BM138" s="376"/>
      <c r="BN138" s="376"/>
      <c r="BO138" s="376"/>
      <c r="BP138" s="376"/>
      <c r="BQ138" s="376"/>
      <c r="BR138" s="376"/>
      <c r="BS138" s="376"/>
      <c r="BT138" s="376"/>
      <c r="BU138" s="376"/>
      <c r="BV138" s="376"/>
      <c r="BW138" s="376"/>
      <c r="BX138" s="376"/>
      <c r="BY138" s="376"/>
      <c r="BZ138" s="376"/>
      <c r="CA138" s="376"/>
      <c r="CB138" s="376"/>
      <c r="CC138" s="376"/>
      <c r="CD138" s="376"/>
      <c r="CE138" s="376"/>
      <c r="CF138" s="376"/>
      <c r="CG138" s="376"/>
      <c r="CH138" s="376"/>
      <c r="CI138" s="376"/>
      <c r="CJ138" s="376"/>
      <c r="CK138" s="376"/>
      <c r="CL138" s="376"/>
      <c r="CM138" s="376"/>
      <c r="CN138" s="376"/>
      <c r="CO138" s="376"/>
      <c r="CP138" s="376"/>
      <c r="CQ138" s="376"/>
      <c r="CR138" s="376"/>
      <c r="CS138" s="376"/>
      <c r="CT138" s="376"/>
      <c r="CU138" s="376"/>
    </row>
    <row r="139" spans="1:99" x14ac:dyDescent="0.2">
      <c r="AS139" s="376"/>
      <c r="AT139" s="376"/>
      <c r="AU139" s="376"/>
      <c r="AV139" s="376"/>
      <c r="AW139" s="376"/>
      <c r="AX139" s="376"/>
      <c r="AY139" s="376"/>
      <c r="AZ139" s="376"/>
      <c r="BA139" s="376"/>
      <c r="BB139" s="376"/>
      <c r="BC139" s="376"/>
      <c r="BD139" s="376"/>
      <c r="BE139" s="376"/>
      <c r="BF139" s="376"/>
      <c r="BG139" s="376"/>
      <c r="BH139" s="376"/>
      <c r="BI139" s="376"/>
      <c r="BJ139" s="376"/>
      <c r="BK139" s="376"/>
      <c r="BL139" s="376"/>
      <c r="BM139" s="376"/>
      <c r="BN139" s="376"/>
      <c r="BO139" s="376"/>
      <c r="BP139" s="376"/>
      <c r="BQ139" s="376"/>
      <c r="BR139" s="376"/>
      <c r="BS139" s="376"/>
      <c r="BT139" s="376"/>
      <c r="BU139" s="376"/>
      <c r="BV139" s="376"/>
      <c r="BW139" s="376"/>
      <c r="BX139" s="376"/>
      <c r="BY139" s="376"/>
      <c r="BZ139" s="376"/>
      <c r="CA139" s="376"/>
      <c r="CB139" s="376"/>
      <c r="CC139" s="376"/>
      <c r="CD139" s="376"/>
      <c r="CE139" s="376"/>
      <c r="CF139" s="376"/>
      <c r="CG139" s="376"/>
      <c r="CH139" s="376"/>
      <c r="CI139" s="376"/>
      <c r="CJ139" s="376"/>
      <c r="CK139" s="376"/>
      <c r="CL139" s="376"/>
      <c r="CM139" s="376"/>
      <c r="CN139" s="376"/>
      <c r="CO139" s="376"/>
      <c r="CP139" s="376"/>
      <c r="CQ139" s="376"/>
      <c r="CR139" s="376"/>
      <c r="CS139" s="376"/>
      <c r="CT139" s="376"/>
      <c r="CU139" s="376"/>
    </row>
    <row r="140" spans="1:99" x14ac:dyDescent="0.2">
      <c r="AS140" s="376"/>
      <c r="AT140" s="376"/>
      <c r="AU140" s="376"/>
      <c r="AV140" s="376"/>
      <c r="AW140" s="376"/>
      <c r="AX140" s="376"/>
      <c r="AY140" s="376"/>
      <c r="AZ140" s="376"/>
      <c r="BA140" s="376"/>
      <c r="BB140" s="376"/>
      <c r="BC140" s="376"/>
      <c r="BD140" s="376"/>
      <c r="BE140" s="376"/>
      <c r="BF140" s="376"/>
      <c r="BG140" s="376"/>
      <c r="BH140" s="376"/>
      <c r="BI140" s="376"/>
      <c r="BJ140" s="376"/>
      <c r="BK140" s="376"/>
      <c r="BL140" s="376"/>
      <c r="BM140" s="376"/>
      <c r="BN140" s="376"/>
      <c r="BO140" s="376"/>
      <c r="BP140" s="376"/>
      <c r="BQ140" s="376"/>
      <c r="BR140" s="376"/>
      <c r="BS140" s="376"/>
      <c r="BT140" s="376"/>
      <c r="BU140" s="376"/>
      <c r="BV140" s="376"/>
      <c r="BW140" s="376"/>
      <c r="BX140" s="376"/>
      <c r="BY140" s="376"/>
      <c r="BZ140" s="376"/>
      <c r="CA140" s="376"/>
      <c r="CB140" s="376"/>
      <c r="CC140" s="376"/>
      <c r="CD140" s="376"/>
      <c r="CE140" s="376"/>
      <c r="CF140" s="376"/>
      <c r="CG140" s="376"/>
      <c r="CH140" s="376"/>
      <c r="CI140" s="376"/>
      <c r="CJ140" s="376"/>
      <c r="CK140" s="376"/>
      <c r="CL140" s="376"/>
      <c r="CM140" s="376"/>
      <c r="CN140" s="376"/>
      <c r="CO140" s="376"/>
      <c r="CP140" s="376"/>
      <c r="CQ140" s="376"/>
      <c r="CR140" s="376"/>
      <c r="CS140" s="376"/>
      <c r="CT140" s="376"/>
      <c r="CU140" s="376"/>
    </row>
    <row r="141" spans="1:99" x14ac:dyDescent="0.2">
      <c r="AS141" s="376"/>
      <c r="AT141" s="376"/>
      <c r="AU141" s="376"/>
      <c r="AV141" s="376"/>
      <c r="AW141" s="376"/>
      <c r="AX141" s="376"/>
      <c r="AY141" s="376"/>
      <c r="AZ141" s="376"/>
      <c r="BA141" s="376"/>
      <c r="BB141" s="376"/>
      <c r="BC141" s="376"/>
      <c r="BD141" s="376"/>
      <c r="BE141" s="376"/>
      <c r="BF141" s="376"/>
      <c r="BG141" s="376"/>
      <c r="BH141" s="376"/>
      <c r="BI141" s="376"/>
      <c r="BJ141" s="376"/>
      <c r="BK141" s="376"/>
      <c r="BL141" s="376"/>
      <c r="BM141" s="376"/>
      <c r="BN141" s="376"/>
      <c r="BO141" s="376"/>
      <c r="BP141" s="376"/>
      <c r="BQ141" s="376"/>
      <c r="BR141" s="376"/>
      <c r="BS141" s="376"/>
      <c r="BT141" s="376"/>
      <c r="BU141" s="376"/>
      <c r="BV141" s="376"/>
      <c r="BW141" s="376"/>
      <c r="BX141" s="376"/>
      <c r="BY141" s="376"/>
      <c r="BZ141" s="376"/>
      <c r="CA141" s="376"/>
      <c r="CB141" s="376"/>
      <c r="CC141" s="376"/>
      <c r="CD141" s="376"/>
      <c r="CE141" s="376"/>
      <c r="CF141" s="376"/>
      <c r="CG141" s="376"/>
      <c r="CH141" s="376"/>
      <c r="CI141" s="376"/>
      <c r="CJ141" s="376"/>
      <c r="CK141" s="376"/>
      <c r="CL141" s="376"/>
      <c r="CM141" s="376"/>
      <c r="CN141" s="376"/>
      <c r="CO141" s="376"/>
      <c r="CP141" s="376"/>
      <c r="CQ141" s="376"/>
      <c r="CR141" s="376"/>
      <c r="CS141" s="376"/>
      <c r="CT141" s="376"/>
      <c r="CU141" s="376"/>
    </row>
    <row r="142" spans="1:99" x14ac:dyDescent="0.2">
      <c r="AS142" s="376"/>
      <c r="AT142" s="376"/>
      <c r="AU142" s="376"/>
      <c r="AV142" s="376"/>
      <c r="AW142" s="376"/>
      <c r="AX142" s="376"/>
      <c r="AY142" s="376"/>
      <c r="AZ142" s="376"/>
      <c r="BA142" s="376"/>
      <c r="BB142" s="376"/>
      <c r="BC142" s="376"/>
      <c r="BD142" s="376"/>
      <c r="BE142" s="376"/>
      <c r="BF142" s="376"/>
      <c r="BG142" s="376"/>
      <c r="BH142" s="376"/>
      <c r="BI142" s="376"/>
      <c r="BJ142" s="376"/>
      <c r="BK142" s="376"/>
      <c r="BL142" s="376"/>
      <c r="BM142" s="376"/>
      <c r="BN142" s="376"/>
      <c r="BO142" s="376"/>
      <c r="BP142" s="376"/>
      <c r="BQ142" s="376"/>
      <c r="BR142" s="376"/>
      <c r="BS142" s="376"/>
      <c r="BT142" s="376"/>
      <c r="BU142" s="376"/>
      <c r="BV142" s="376"/>
      <c r="BW142" s="376"/>
      <c r="BX142" s="376"/>
      <c r="BY142" s="376"/>
      <c r="BZ142" s="376"/>
      <c r="CA142" s="376"/>
      <c r="CB142" s="376"/>
      <c r="CC142" s="376"/>
      <c r="CD142" s="376"/>
      <c r="CE142" s="376"/>
      <c r="CF142" s="376"/>
      <c r="CG142" s="376"/>
      <c r="CH142" s="376"/>
      <c r="CI142" s="376"/>
      <c r="CJ142" s="376"/>
      <c r="CK142" s="376"/>
      <c r="CL142" s="376"/>
      <c r="CM142" s="376"/>
      <c r="CN142" s="376"/>
      <c r="CO142" s="376"/>
      <c r="CP142" s="376"/>
      <c r="CQ142" s="376"/>
      <c r="CR142" s="376"/>
      <c r="CS142" s="376"/>
      <c r="CT142" s="376"/>
      <c r="CU142" s="376"/>
    </row>
    <row r="143" spans="1:99" x14ac:dyDescent="0.2">
      <c r="AS143" s="376"/>
      <c r="AT143" s="376"/>
      <c r="AU143" s="376"/>
      <c r="AV143" s="376"/>
      <c r="AW143" s="376"/>
      <c r="AX143" s="376"/>
      <c r="AY143" s="376"/>
      <c r="AZ143" s="376"/>
      <c r="BA143" s="376"/>
      <c r="BB143" s="376"/>
      <c r="BC143" s="376"/>
      <c r="BD143" s="376"/>
      <c r="BE143" s="376"/>
      <c r="BF143" s="376"/>
      <c r="BG143" s="376"/>
      <c r="BH143" s="376"/>
      <c r="BI143" s="376"/>
      <c r="BJ143" s="376"/>
      <c r="BK143" s="376"/>
      <c r="BL143" s="376"/>
      <c r="BM143" s="376"/>
      <c r="BN143" s="376"/>
      <c r="BO143" s="376"/>
      <c r="BP143" s="376"/>
      <c r="BQ143" s="376"/>
      <c r="BR143" s="376"/>
      <c r="BS143" s="376"/>
      <c r="BT143" s="376"/>
      <c r="BU143" s="376"/>
      <c r="BV143" s="376"/>
      <c r="BW143" s="376"/>
      <c r="BX143" s="376"/>
      <c r="BY143" s="376"/>
      <c r="BZ143" s="376"/>
      <c r="CA143" s="376"/>
      <c r="CB143" s="376"/>
      <c r="CC143" s="376"/>
      <c r="CD143" s="376"/>
      <c r="CE143" s="376"/>
      <c r="CF143" s="376"/>
      <c r="CG143" s="376"/>
      <c r="CH143" s="376"/>
      <c r="CI143" s="376"/>
      <c r="CJ143" s="376"/>
      <c r="CK143" s="376"/>
      <c r="CL143" s="376"/>
      <c r="CM143" s="376"/>
      <c r="CN143" s="376"/>
      <c r="CO143" s="376"/>
      <c r="CP143" s="376"/>
      <c r="CQ143" s="376"/>
      <c r="CR143" s="376"/>
      <c r="CS143" s="376"/>
      <c r="CT143" s="376"/>
      <c r="CU143" s="376"/>
    </row>
    <row r="144" spans="1:99" x14ac:dyDescent="0.2">
      <c r="AS144" s="376"/>
      <c r="AT144" s="376"/>
      <c r="AU144" s="376"/>
      <c r="AV144" s="376"/>
      <c r="AW144" s="376"/>
      <c r="AX144" s="376"/>
      <c r="AY144" s="376"/>
      <c r="AZ144" s="376"/>
      <c r="BA144" s="376"/>
      <c r="BB144" s="376"/>
      <c r="BC144" s="376"/>
      <c r="BD144" s="376"/>
      <c r="BE144" s="376"/>
      <c r="BF144" s="376"/>
      <c r="BG144" s="376"/>
      <c r="BH144" s="376"/>
      <c r="BI144" s="376"/>
      <c r="BJ144" s="376"/>
      <c r="BK144" s="376"/>
      <c r="BL144" s="376"/>
      <c r="BM144" s="376"/>
      <c r="BN144" s="376"/>
      <c r="BO144" s="376"/>
      <c r="BP144" s="376"/>
      <c r="BQ144" s="376"/>
      <c r="BR144" s="376"/>
      <c r="BS144" s="376"/>
      <c r="BT144" s="376"/>
      <c r="BU144" s="376"/>
      <c r="BV144" s="376"/>
      <c r="BW144" s="376"/>
      <c r="BX144" s="376"/>
      <c r="BY144" s="376"/>
      <c r="BZ144" s="376"/>
      <c r="CA144" s="376"/>
      <c r="CB144" s="376"/>
      <c r="CC144" s="376"/>
      <c r="CD144" s="376"/>
      <c r="CE144" s="376"/>
      <c r="CF144" s="376"/>
      <c r="CG144" s="376"/>
      <c r="CH144" s="376"/>
      <c r="CI144" s="376"/>
      <c r="CJ144" s="376"/>
      <c r="CK144" s="376"/>
      <c r="CL144" s="376"/>
      <c r="CM144" s="376"/>
      <c r="CN144" s="376"/>
      <c r="CO144" s="376"/>
      <c r="CP144" s="376"/>
      <c r="CQ144" s="376"/>
      <c r="CR144" s="376"/>
      <c r="CS144" s="376"/>
      <c r="CT144" s="376"/>
      <c r="CU144" s="376"/>
    </row>
    <row r="145" spans="45:99" x14ac:dyDescent="0.2">
      <c r="AS145" s="376"/>
      <c r="AT145" s="376"/>
      <c r="AU145" s="376"/>
      <c r="AV145" s="376"/>
      <c r="AW145" s="376"/>
      <c r="AX145" s="376"/>
      <c r="AY145" s="376"/>
      <c r="AZ145" s="376"/>
      <c r="BA145" s="376"/>
      <c r="BB145" s="376"/>
      <c r="BC145" s="376"/>
      <c r="BD145" s="376"/>
      <c r="BE145" s="376"/>
      <c r="BF145" s="376"/>
      <c r="BG145" s="376"/>
      <c r="BH145" s="376"/>
      <c r="BI145" s="376"/>
      <c r="BJ145" s="376"/>
      <c r="BK145" s="376"/>
      <c r="BL145" s="376"/>
      <c r="BM145" s="376"/>
      <c r="BN145" s="376"/>
      <c r="BO145" s="376"/>
      <c r="BP145" s="376"/>
      <c r="BQ145" s="376"/>
      <c r="BR145" s="376"/>
      <c r="BS145" s="376"/>
      <c r="BT145" s="376"/>
      <c r="BU145" s="376"/>
      <c r="BV145" s="376"/>
      <c r="BW145" s="376"/>
      <c r="BX145" s="376"/>
      <c r="BY145" s="376"/>
      <c r="BZ145" s="376"/>
      <c r="CA145" s="376"/>
      <c r="CB145" s="376"/>
      <c r="CC145" s="376"/>
      <c r="CD145" s="376"/>
      <c r="CE145" s="376"/>
      <c r="CF145" s="376"/>
      <c r="CG145" s="376"/>
      <c r="CH145" s="376"/>
      <c r="CI145" s="376"/>
      <c r="CJ145" s="376"/>
      <c r="CK145" s="376"/>
      <c r="CL145" s="376"/>
      <c r="CM145" s="376"/>
      <c r="CN145" s="376"/>
      <c r="CO145" s="376"/>
      <c r="CP145" s="376"/>
      <c r="CQ145" s="376"/>
      <c r="CR145" s="376"/>
      <c r="CS145" s="376"/>
      <c r="CT145" s="376"/>
      <c r="CU145" s="376"/>
    </row>
    <row r="146" spans="45:99" x14ac:dyDescent="0.2">
      <c r="AS146" s="376"/>
      <c r="AT146" s="376"/>
      <c r="AU146" s="376"/>
      <c r="AV146" s="376"/>
      <c r="AW146" s="376"/>
      <c r="AX146" s="376"/>
      <c r="AY146" s="376"/>
      <c r="AZ146" s="376"/>
      <c r="BA146" s="376"/>
      <c r="BB146" s="376"/>
      <c r="BC146" s="376"/>
      <c r="BD146" s="376"/>
      <c r="BE146" s="376"/>
      <c r="BF146" s="376"/>
      <c r="BG146" s="376"/>
      <c r="BH146" s="376"/>
      <c r="BI146" s="376"/>
      <c r="BJ146" s="376"/>
      <c r="BK146" s="376"/>
      <c r="BL146" s="376"/>
      <c r="BM146" s="376"/>
      <c r="BN146" s="376"/>
      <c r="BO146" s="376"/>
      <c r="BP146" s="376"/>
      <c r="BQ146" s="376"/>
      <c r="BR146" s="376"/>
      <c r="BS146" s="376"/>
      <c r="BT146" s="376"/>
      <c r="BU146" s="376"/>
      <c r="BV146" s="376"/>
      <c r="BW146" s="376"/>
      <c r="BX146" s="376"/>
      <c r="BY146" s="376"/>
      <c r="BZ146" s="376"/>
      <c r="CA146" s="376"/>
      <c r="CB146" s="376"/>
      <c r="CC146" s="376"/>
      <c r="CD146" s="376"/>
      <c r="CE146" s="376"/>
      <c r="CF146" s="376"/>
      <c r="CG146" s="376"/>
      <c r="CH146" s="376"/>
      <c r="CI146" s="376"/>
      <c r="CJ146" s="376"/>
      <c r="CK146" s="376"/>
      <c r="CL146" s="376"/>
      <c r="CM146" s="376"/>
      <c r="CN146" s="376"/>
      <c r="CO146" s="376"/>
      <c r="CP146" s="376"/>
      <c r="CQ146" s="376"/>
      <c r="CR146" s="376"/>
      <c r="CS146" s="376"/>
      <c r="CT146" s="376"/>
      <c r="CU146" s="376"/>
    </row>
    <row r="147" spans="45:99" x14ac:dyDescent="0.2">
      <c r="AS147" s="376"/>
      <c r="AT147" s="376"/>
      <c r="AU147" s="376"/>
      <c r="AV147" s="376"/>
      <c r="AW147" s="376"/>
      <c r="AX147" s="376"/>
      <c r="AY147" s="376"/>
      <c r="AZ147" s="376"/>
      <c r="BA147" s="376"/>
      <c r="BB147" s="376"/>
      <c r="BC147" s="376"/>
      <c r="BD147" s="376"/>
      <c r="BE147" s="376"/>
      <c r="BF147" s="376"/>
      <c r="BG147" s="376"/>
      <c r="BH147" s="376"/>
      <c r="BI147" s="376"/>
      <c r="BJ147" s="376"/>
      <c r="BK147" s="376"/>
      <c r="BL147" s="376"/>
      <c r="BM147" s="376"/>
      <c r="BN147" s="376"/>
      <c r="BO147" s="376"/>
      <c r="BP147" s="376"/>
      <c r="BQ147" s="376"/>
      <c r="BR147" s="376"/>
      <c r="BS147" s="376"/>
      <c r="BT147" s="376"/>
      <c r="BU147" s="376"/>
      <c r="BV147" s="376"/>
      <c r="BW147" s="376"/>
      <c r="BX147" s="376"/>
      <c r="BY147" s="376"/>
      <c r="BZ147" s="376"/>
      <c r="CA147" s="376"/>
      <c r="CB147" s="376"/>
      <c r="CC147" s="376"/>
      <c r="CD147" s="376"/>
      <c r="CE147" s="376"/>
      <c r="CF147" s="376"/>
      <c r="CG147" s="376"/>
      <c r="CH147" s="376"/>
      <c r="CI147" s="376"/>
      <c r="CJ147" s="376"/>
      <c r="CK147" s="376"/>
      <c r="CL147" s="376"/>
      <c r="CM147" s="376"/>
      <c r="CN147" s="376"/>
      <c r="CO147" s="376"/>
      <c r="CP147" s="376"/>
      <c r="CQ147" s="376"/>
      <c r="CR147" s="376"/>
      <c r="CS147" s="376"/>
      <c r="CT147" s="376"/>
      <c r="CU147" s="376"/>
    </row>
    <row r="148" spans="45:99" x14ac:dyDescent="0.2">
      <c r="AS148" s="376"/>
      <c r="AT148" s="376"/>
      <c r="AU148" s="376"/>
      <c r="AV148" s="376"/>
      <c r="AW148" s="376"/>
      <c r="AX148" s="376"/>
      <c r="AY148" s="376"/>
      <c r="AZ148" s="376"/>
      <c r="BA148" s="376"/>
      <c r="BB148" s="376"/>
      <c r="BC148" s="376"/>
      <c r="BD148" s="376"/>
      <c r="BE148" s="376"/>
      <c r="BF148" s="376"/>
      <c r="BG148" s="376"/>
      <c r="BH148" s="376"/>
      <c r="BI148" s="376"/>
      <c r="BJ148" s="376"/>
      <c r="BK148" s="376"/>
      <c r="BL148" s="376"/>
      <c r="BM148" s="376"/>
      <c r="BN148" s="376"/>
      <c r="BO148" s="376"/>
      <c r="BP148" s="376"/>
      <c r="BQ148" s="376"/>
      <c r="BR148" s="376"/>
      <c r="BS148" s="376"/>
      <c r="BT148" s="376"/>
      <c r="BU148" s="376"/>
      <c r="BV148" s="376"/>
      <c r="BW148" s="376"/>
      <c r="BX148" s="376"/>
      <c r="BY148" s="376"/>
      <c r="BZ148" s="376"/>
      <c r="CA148" s="376"/>
      <c r="CB148" s="376"/>
      <c r="CC148" s="376"/>
      <c r="CD148" s="376"/>
      <c r="CE148" s="376"/>
      <c r="CF148" s="376"/>
      <c r="CG148" s="376"/>
      <c r="CH148" s="376"/>
      <c r="CI148" s="376"/>
      <c r="CJ148" s="376"/>
      <c r="CK148" s="376"/>
      <c r="CL148" s="376"/>
      <c r="CM148" s="376"/>
      <c r="CN148" s="376"/>
      <c r="CO148" s="376"/>
      <c r="CP148" s="376"/>
      <c r="CQ148" s="376"/>
      <c r="CR148" s="376"/>
      <c r="CS148" s="376"/>
      <c r="CT148" s="376"/>
      <c r="CU148" s="376"/>
    </row>
    <row r="149" spans="45:99" x14ac:dyDescent="0.2">
      <c r="AS149" s="376"/>
      <c r="AT149" s="376"/>
      <c r="AU149" s="376"/>
      <c r="AV149" s="376"/>
      <c r="AW149" s="376"/>
      <c r="AX149" s="376"/>
      <c r="AY149" s="376"/>
      <c r="AZ149" s="376"/>
      <c r="BA149" s="376"/>
      <c r="BB149" s="376"/>
      <c r="BC149" s="376"/>
      <c r="BD149" s="376"/>
      <c r="BE149" s="376"/>
      <c r="BF149" s="376"/>
      <c r="BG149" s="376"/>
      <c r="BH149" s="376"/>
      <c r="BI149" s="376"/>
      <c r="BJ149" s="376"/>
      <c r="BK149" s="376"/>
      <c r="BL149" s="376"/>
      <c r="BM149" s="376"/>
      <c r="BN149" s="376"/>
      <c r="BO149" s="376"/>
      <c r="BP149" s="376"/>
      <c r="BQ149" s="376"/>
      <c r="BR149" s="376"/>
      <c r="BS149" s="376"/>
      <c r="BT149" s="376"/>
      <c r="BU149" s="376"/>
      <c r="BV149" s="376"/>
      <c r="BW149" s="376"/>
      <c r="BX149" s="376"/>
      <c r="BY149" s="376"/>
      <c r="BZ149" s="376"/>
      <c r="CA149" s="376"/>
      <c r="CB149" s="376"/>
      <c r="CC149" s="376"/>
      <c r="CD149" s="376"/>
      <c r="CE149" s="376"/>
      <c r="CF149" s="376"/>
      <c r="CG149" s="376"/>
      <c r="CH149" s="376"/>
      <c r="CI149" s="376"/>
      <c r="CJ149" s="376"/>
      <c r="CK149" s="376"/>
      <c r="CL149" s="376"/>
      <c r="CM149" s="376"/>
      <c r="CN149" s="376"/>
      <c r="CO149" s="376"/>
      <c r="CP149" s="376"/>
      <c r="CQ149" s="376"/>
      <c r="CR149" s="376"/>
      <c r="CS149" s="376"/>
      <c r="CT149" s="376"/>
      <c r="CU149" s="376"/>
    </row>
    <row r="150" spans="45:99" x14ac:dyDescent="0.2">
      <c r="AS150" s="376"/>
      <c r="AT150" s="376"/>
      <c r="AU150" s="376"/>
      <c r="AV150" s="376"/>
      <c r="AW150" s="376"/>
      <c r="AX150" s="376"/>
      <c r="AY150" s="376"/>
      <c r="AZ150" s="376"/>
      <c r="BA150" s="376"/>
      <c r="BB150" s="376"/>
      <c r="BC150" s="376"/>
      <c r="BD150" s="376"/>
      <c r="BE150" s="376"/>
      <c r="BF150" s="376"/>
      <c r="BG150" s="376"/>
      <c r="BH150" s="376"/>
      <c r="BI150" s="376"/>
      <c r="BJ150" s="376"/>
      <c r="BK150" s="376"/>
      <c r="BL150" s="376"/>
      <c r="BM150" s="376"/>
      <c r="BN150" s="376"/>
      <c r="BO150" s="376"/>
      <c r="BP150" s="376"/>
      <c r="BQ150" s="376"/>
      <c r="BR150" s="376"/>
      <c r="BS150" s="376"/>
      <c r="BT150" s="376"/>
      <c r="BU150" s="376"/>
      <c r="BV150" s="376"/>
      <c r="BW150" s="376"/>
      <c r="BX150" s="376"/>
      <c r="BY150" s="376"/>
      <c r="BZ150" s="376"/>
      <c r="CA150" s="376"/>
      <c r="CB150" s="376"/>
      <c r="CC150" s="376"/>
      <c r="CD150" s="376"/>
      <c r="CE150" s="376"/>
      <c r="CF150" s="376"/>
      <c r="CG150" s="376"/>
      <c r="CH150" s="376"/>
      <c r="CI150" s="376"/>
      <c r="CJ150" s="376"/>
      <c r="CK150" s="376"/>
      <c r="CL150" s="376"/>
      <c r="CM150" s="376"/>
      <c r="CN150" s="376"/>
      <c r="CO150" s="376"/>
      <c r="CP150" s="376"/>
      <c r="CQ150" s="376"/>
      <c r="CR150" s="376"/>
      <c r="CS150" s="376"/>
      <c r="CT150" s="376"/>
      <c r="CU150" s="376"/>
    </row>
    <row r="151" spans="45:99" x14ac:dyDescent="0.2">
      <c r="AS151" s="376"/>
      <c r="AT151" s="376"/>
      <c r="AU151" s="376"/>
      <c r="AV151" s="376"/>
      <c r="AW151" s="376"/>
      <c r="AX151" s="376"/>
      <c r="AY151" s="376"/>
      <c r="AZ151" s="376"/>
      <c r="BA151" s="376"/>
      <c r="BB151" s="376"/>
      <c r="BC151" s="376"/>
      <c r="BD151" s="376"/>
      <c r="BE151" s="376"/>
      <c r="BF151" s="376"/>
      <c r="BG151" s="376"/>
      <c r="BH151" s="376"/>
      <c r="BI151" s="376"/>
      <c r="BJ151" s="376"/>
      <c r="BK151" s="376"/>
      <c r="BL151" s="376"/>
      <c r="BM151" s="376"/>
      <c r="BN151" s="376"/>
      <c r="BO151" s="376"/>
      <c r="BP151" s="376"/>
      <c r="BQ151" s="376"/>
      <c r="BR151" s="376"/>
      <c r="BS151" s="376"/>
      <c r="BT151" s="376"/>
      <c r="BU151" s="376"/>
      <c r="BV151" s="376"/>
      <c r="BW151" s="376"/>
      <c r="BX151" s="376"/>
      <c r="BY151" s="376"/>
      <c r="BZ151" s="376"/>
      <c r="CA151" s="376"/>
      <c r="CB151" s="376"/>
      <c r="CC151" s="376"/>
      <c r="CD151" s="376"/>
      <c r="CE151" s="376"/>
      <c r="CF151" s="376"/>
      <c r="CG151" s="376"/>
      <c r="CH151" s="376"/>
      <c r="CI151" s="376"/>
      <c r="CJ151" s="376"/>
      <c r="CK151" s="376"/>
      <c r="CL151" s="376"/>
      <c r="CM151" s="376"/>
      <c r="CN151" s="376"/>
      <c r="CO151" s="376"/>
      <c r="CP151" s="376"/>
      <c r="CQ151" s="376"/>
      <c r="CR151" s="376"/>
      <c r="CS151" s="376"/>
      <c r="CT151" s="376"/>
      <c r="CU151" s="376"/>
    </row>
    <row r="152" spans="45:99" x14ac:dyDescent="0.2">
      <c r="AS152" s="376"/>
      <c r="AT152" s="376"/>
      <c r="AU152" s="376"/>
      <c r="AV152" s="376"/>
      <c r="AW152" s="376"/>
      <c r="AX152" s="376"/>
      <c r="AY152" s="376"/>
      <c r="AZ152" s="376"/>
      <c r="BA152" s="376"/>
      <c r="BB152" s="376"/>
      <c r="BC152" s="376"/>
      <c r="BD152" s="376"/>
      <c r="BE152" s="376"/>
      <c r="BF152" s="376"/>
      <c r="BG152" s="376"/>
      <c r="BH152" s="376"/>
      <c r="BI152" s="376"/>
      <c r="BJ152" s="376"/>
      <c r="BK152" s="376"/>
      <c r="BL152" s="376"/>
      <c r="BM152" s="376"/>
      <c r="BN152" s="376"/>
      <c r="BO152" s="376"/>
      <c r="BP152" s="376"/>
      <c r="BQ152" s="376"/>
      <c r="BR152" s="376"/>
      <c r="BS152" s="376"/>
      <c r="BT152" s="376"/>
      <c r="BU152" s="376"/>
      <c r="BV152" s="376"/>
      <c r="BW152" s="376"/>
      <c r="BX152" s="376"/>
      <c r="BY152" s="376"/>
      <c r="BZ152" s="376"/>
      <c r="CA152" s="376"/>
      <c r="CB152" s="376"/>
      <c r="CC152" s="376"/>
      <c r="CD152" s="376"/>
      <c r="CE152" s="376"/>
      <c r="CF152" s="376"/>
      <c r="CG152" s="376"/>
      <c r="CH152" s="376"/>
      <c r="CI152" s="376"/>
      <c r="CJ152" s="376"/>
      <c r="CK152" s="376"/>
      <c r="CL152" s="376"/>
      <c r="CM152" s="376"/>
      <c r="CN152" s="376"/>
      <c r="CO152" s="376"/>
      <c r="CP152" s="376"/>
      <c r="CQ152" s="376"/>
      <c r="CR152" s="376"/>
      <c r="CS152" s="376"/>
      <c r="CT152" s="376"/>
      <c r="CU152" s="376"/>
    </row>
    <row r="153" spans="45:99" x14ac:dyDescent="0.2">
      <c r="AS153" s="376"/>
      <c r="AT153" s="376"/>
      <c r="AU153" s="376"/>
      <c r="AV153" s="376"/>
      <c r="AW153" s="376"/>
      <c r="AX153" s="376"/>
      <c r="AY153" s="376"/>
      <c r="AZ153" s="376"/>
      <c r="BA153" s="376"/>
      <c r="BB153" s="376"/>
      <c r="BC153" s="376"/>
      <c r="BD153" s="376"/>
      <c r="BE153" s="376"/>
      <c r="BF153" s="376"/>
      <c r="BG153" s="376"/>
      <c r="BH153" s="376"/>
      <c r="BI153" s="376"/>
      <c r="BJ153" s="376"/>
      <c r="BK153" s="376"/>
      <c r="BL153" s="376"/>
      <c r="BM153" s="376"/>
      <c r="BN153" s="376"/>
      <c r="BO153" s="376"/>
      <c r="BP153" s="376"/>
      <c r="BQ153" s="376"/>
      <c r="BR153" s="376"/>
      <c r="BS153" s="376"/>
      <c r="BT153" s="376"/>
      <c r="BU153" s="376"/>
      <c r="BV153" s="376"/>
      <c r="BW153" s="376"/>
      <c r="BX153" s="376"/>
      <c r="BY153" s="376"/>
      <c r="BZ153" s="376"/>
      <c r="CA153" s="376"/>
      <c r="CB153" s="376"/>
      <c r="CC153" s="376"/>
      <c r="CD153" s="376"/>
      <c r="CE153" s="376"/>
      <c r="CF153" s="376"/>
      <c r="CG153" s="376"/>
      <c r="CH153" s="376"/>
      <c r="CI153" s="376"/>
      <c r="CJ153" s="376"/>
      <c r="CK153" s="376"/>
      <c r="CL153" s="376"/>
      <c r="CM153" s="376"/>
      <c r="CN153" s="376"/>
      <c r="CO153" s="376"/>
      <c r="CP153" s="376"/>
      <c r="CQ153" s="376"/>
      <c r="CR153" s="376"/>
      <c r="CS153" s="376"/>
      <c r="CT153" s="376"/>
      <c r="CU153" s="376"/>
    </row>
    <row r="154" spans="45:99" x14ac:dyDescent="0.2">
      <c r="AS154" s="376"/>
      <c r="AT154" s="376"/>
      <c r="AU154" s="376"/>
      <c r="AV154" s="376"/>
      <c r="AW154" s="376"/>
      <c r="AX154" s="376"/>
      <c r="AY154" s="376"/>
      <c r="AZ154" s="376"/>
      <c r="BA154" s="376"/>
      <c r="BB154" s="376"/>
      <c r="BC154" s="376"/>
      <c r="BD154" s="376"/>
      <c r="BE154" s="376"/>
      <c r="BF154" s="376"/>
      <c r="BG154" s="376"/>
      <c r="BH154" s="376"/>
      <c r="BI154" s="376"/>
      <c r="BJ154" s="376"/>
      <c r="BK154" s="376"/>
      <c r="BL154" s="376"/>
      <c r="BM154" s="376"/>
      <c r="BN154" s="376"/>
      <c r="BO154" s="376"/>
      <c r="BP154" s="376"/>
      <c r="BQ154" s="376"/>
      <c r="BR154" s="376"/>
      <c r="BS154" s="376"/>
      <c r="BT154" s="376"/>
      <c r="BU154" s="376"/>
      <c r="BV154" s="376"/>
      <c r="BW154" s="376"/>
      <c r="BX154" s="376"/>
      <c r="BY154" s="376"/>
      <c r="BZ154" s="376"/>
      <c r="CA154" s="376"/>
      <c r="CB154" s="376"/>
      <c r="CC154" s="376"/>
      <c r="CD154" s="376"/>
      <c r="CE154" s="376"/>
      <c r="CF154" s="376"/>
      <c r="CG154" s="376"/>
      <c r="CH154" s="376"/>
      <c r="CI154" s="376"/>
      <c r="CJ154" s="376"/>
      <c r="CK154" s="376"/>
      <c r="CL154" s="376"/>
      <c r="CM154" s="376"/>
      <c r="CN154" s="376"/>
      <c r="CO154" s="376"/>
      <c r="CP154" s="376"/>
      <c r="CQ154" s="376"/>
      <c r="CR154" s="376"/>
      <c r="CS154" s="376"/>
      <c r="CT154" s="376"/>
      <c r="CU154" s="376"/>
    </row>
    <row r="155" spans="45:99" x14ac:dyDescent="0.2">
      <c r="AS155" s="376"/>
      <c r="AT155" s="376"/>
      <c r="AU155" s="376"/>
      <c r="AV155" s="376"/>
      <c r="AW155" s="376"/>
      <c r="AX155" s="376"/>
      <c r="AY155" s="376"/>
      <c r="AZ155" s="376"/>
      <c r="BA155" s="376"/>
      <c r="BB155" s="376"/>
      <c r="BC155" s="376"/>
      <c r="BD155" s="376"/>
      <c r="BE155" s="376"/>
      <c r="BF155" s="376"/>
      <c r="BG155" s="376"/>
      <c r="BH155" s="376"/>
      <c r="BI155" s="376"/>
      <c r="BJ155" s="376"/>
      <c r="BK155" s="376"/>
      <c r="BL155" s="376"/>
      <c r="BM155" s="376"/>
      <c r="BN155" s="376"/>
      <c r="BO155" s="376"/>
      <c r="BP155" s="376"/>
      <c r="BQ155" s="376"/>
      <c r="BR155" s="376"/>
      <c r="BS155" s="376"/>
      <c r="BT155" s="376"/>
      <c r="BU155" s="376"/>
      <c r="BV155" s="376"/>
      <c r="BW155" s="376"/>
      <c r="BX155" s="376"/>
      <c r="BY155" s="376"/>
      <c r="BZ155" s="376"/>
      <c r="CA155" s="376"/>
      <c r="CB155" s="376"/>
      <c r="CC155" s="376"/>
      <c r="CD155" s="376"/>
      <c r="CE155" s="376"/>
      <c r="CF155" s="376"/>
      <c r="CG155" s="376"/>
      <c r="CH155" s="376"/>
      <c r="CI155" s="376"/>
      <c r="CJ155" s="376"/>
      <c r="CK155" s="376"/>
      <c r="CL155" s="376"/>
      <c r="CM155" s="376"/>
      <c r="CN155" s="376"/>
      <c r="CO155" s="376"/>
      <c r="CP155" s="376"/>
      <c r="CQ155" s="376"/>
      <c r="CR155" s="376"/>
      <c r="CS155" s="376"/>
      <c r="CT155" s="376"/>
      <c r="CU155" s="376"/>
    </row>
    <row r="156" spans="45:99" x14ac:dyDescent="0.2">
      <c r="AS156" s="376"/>
      <c r="AT156" s="376"/>
      <c r="AU156" s="376"/>
      <c r="AV156" s="376"/>
      <c r="AW156" s="376"/>
      <c r="AX156" s="376"/>
      <c r="AY156" s="376"/>
      <c r="AZ156" s="376"/>
      <c r="BA156" s="376"/>
      <c r="BB156" s="376"/>
      <c r="BC156" s="376"/>
      <c r="BD156" s="376"/>
      <c r="BE156" s="376"/>
      <c r="BF156" s="376"/>
      <c r="BG156" s="376"/>
      <c r="BH156" s="376"/>
      <c r="BI156" s="376"/>
      <c r="BJ156" s="376"/>
      <c r="BK156" s="376"/>
      <c r="BL156" s="376"/>
      <c r="BM156" s="376"/>
      <c r="BN156" s="376"/>
      <c r="BO156" s="376"/>
      <c r="BP156" s="376"/>
      <c r="BQ156" s="376"/>
      <c r="BR156" s="376"/>
      <c r="BS156" s="376"/>
      <c r="BT156" s="376"/>
      <c r="BU156" s="376"/>
      <c r="BV156" s="376"/>
      <c r="BW156" s="376"/>
      <c r="BX156" s="376"/>
      <c r="BY156" s="376"/>
      <c r="BZ156" s="376"/>
      <c r="CA156" s="376"/>
      <c r="CB156" s="376"/>
      <c r="CC156" s="376"/>
      <c r="CD156" s="376"/>
      <c r="CE156" s="376"/>
      <c r="CF156" s="376"/>
      <c r="CG156" s="376"/>
      <c r="CH156" s="376"/>
      <c r="CI156" s="376"/>
      <c r="CJ156" s="376"/>
      <c r="CK156" s="376"/>
      <c r="CL156" s="376"/>
      <c r="CM156" s="376"/>
      <c r="CN156" s="376"/>
      <c r="CO156" s="376"/>
      <c r="CP156" s="376"/>
      <c r="CQ156" s="376"/>
      <c r="CR156" s="376"/>
      <c r="CS156" s="376"/>
      <c r="CT156" s="376"/>
      <c r="CU156" s="376"/>
    </row>
    <row r="157" spans="45:99" x14ac:dyDescent="0.2">
      <c r="AS157" s="376"/>
      <c r="AT157" s="376"/>
      <c r="AU157" s="376"/>
      <c r="AV157" s="376"/>
      <c r="AW157" s="376"/>
      <c r="AX157" s="376"/>
      <c r="AY157" s="376"/>
      <c r="AZ157" s="376"/>
      <c r="BA157" s="376"/>
      <c r="BB157" s="376"/>
      <c r="BC157" s="376"/>
      <c r="BD157" s="376"/>
      <c r="BE157" s="376"/>
      <c r="BF157" s="376"/>
      <c r="BG157" s="376"/>
      <c r="BH157" s="376"/>
      <c r="BI157" s="376"/>
      <c r="BJ157" s="376"/>
      <c r="BK157" s="376"/>
      <c r="BL157" s="376"/>
      <c r="BM157" s="376"/>
      <c r="BN157" s="376"/>
      <c r="BO157" s="376"/>
      <c r="BP157" s="376"/>
      <c r="BQ157" s="376"/>
      <c r="BR157" s="376"/>
      <c r="BS157" s="376"/>
      <c r="BT157" s="376"/>
      <c r="BU157" s="376"/>
      <c r="BV157" s="376"/>
      <c r="BW157" s="376"/>
      <c r="BX157" s="376"/>
      <c r="BY157" s="376"/>
      <c r="BZ157" s="376"/>
      <c r="CA157" s="376"/>
      <c r="CB157" s="376"/>
      <c r="CC157" s="376"/>
      <c r="CD157" s="376"/>
      <c r="CE157" s="376"/>
      <c r="CF157" s="376"/>
      <c r="CG157" s="376"/>
      <c r="CH157" s="376"/>
      <c r="CI157" s="376"/>
      <c r="CJ157" s="376"/>
      <c r="CK157" s="376"/>
      <c r="CL157" s="376"/>
      <c r="CM157" s="376"/>
      <c r="CN157" s="376"/>
      <c r="CO157" s="376"/>
      <c r="CP157" s="376"/>
      <c r="CQ157" s="376"/>
      <c r="CR157" s="376"/>
      <c r="CS157" s="376"/>
      <c r="CT157" s="376"/>
      <c r="CU157" s="376"/>
    </row>
    <row r="158" spans="45:99" x14ac:dyDescent="0.2">
      <c r="AS158" s="376"/>
      <c r="AT158" s="376"/>
      <c r="AU158" s="376"/>
      <c r="AV158" s="376"/>
      <c r="AW158" s="376"/>
      <c r="AX158" s="376"/>
      <c r="AY158" s="376"/>
      <c r="AZ158" s="376"/>
      <c r="BA158" s="376"/>
      <c r="BB158" s="376"/>
      <c r="BC158" s="376"/>
      <c r="BD158" s="376"/>
      <c r="BE158" s="376"/>
      <c r="BF158" s="376"/>
      <c r="BG158" s="376"/>
      <c r="BH158" s="376"/>
      <c r="BI158" s="376"/>
      <c r="BJ158" s="376"/>
      <c r="BK158" s="376"/>
      <c r="BL158" s="376"/>
      <c r="BM158" s="376"/>
      <c r="BN158" s="376"/>
      <c r="BO158" s="376"/>
      <c r="BP158" s="376"/>
      <c r="BQ158" s="376"/>
      <c r="BR158" s="376"/>
      <c r="BS158" s="376"/>
      <c r="BT158" s="376"/>
      <c r="BU158" s="376"/>
      <c r="BV158" s="376"/>
      <c r="BW158" s="376"/>
      <c r="BX158" s="376"/>
      <c r="BY158" s="376"/>
      <c r="BZ158" s="376"/>
      <c r="CA158" s="376"/>
      <c r="CB158" s="376"/>
      <c r="CC158" s="376"/>
      <c r="CD158" s="376"/>
      <c r="CE158" s="376"/>
      <c r="CF158" s="376"/>
      <c r="CG158" s="376"/>
      <c r="CH158" s="376"/>
      <c r="CI158" s="376"/>
      <c r="CJ158" s="376"/>
      <c r="CK158" s="376"/>
      <c r="CL158" s="376"/>
      <c r="CM158" s="376"/>
      <c r="CN158" s="376"/>
      <c r="CO158" s="376"/>
      <c r="CP158" s="376"/>
      <c r="CQ158" s="376"/>
      <c r="CR158" s="376"/>
      <c r="CS158" s="376"/>
      <c r="CT158" s="376"/>
      <c r="CU158" s="376"/>
    </row>
    <row r="159" spans="45:99" x14ac:dyDescent="0.2">
      <c r="AS159" s="376"/>
      <c r="AT159" s="376"/>
      <c r="AU159" s="376"/>
      <c r="AV159" s="376"/>
      <c r="AW159" s="376"/>
      <c r="AX159" s="376"/>
      <c r="AY159" s="376"/>
      <c r="AZ159" s="376"/>
      <c r="BA159" s="376"/>
      <c r="BB159" s="376"/>
      <c r="BC159" s="376"/>
      <c r="BD159" s="376"/>
      <c r="BE159" s="376"/>
      <c r="BF159" s="376"/>
      <c r="BG159" s="376"/>
      <c r="BH159" s="376"/>
      <c r="BI159" s="376"/>
      <c r="BJ159" s="376"/>
      <c r="BK159" s="376"/>
      <c r="BL159" s="376"/>
      <c r="BM159" s="376"/>
      <c r="BN159" s="376"/>
      <c r="BO159" s="376"/>
      <c r="BP159" s="376"/>
      <c r="BQ159" s="376"/>
      <c r="BR159" s="376"/>
      <c r="BS159" s="376"/>
      <c r="BT159" s="376"/>
      <c r="BU159" s="376"/>
      <c r="BV159" s="376"/>
      <c r="BW159" s="376"/>
      <c r="BX159" s="376"/>
      <c r="BY159" s="376"/>
      <c r="BZ159" s="376"/>
      <c r="CA159" s="376"/>
      <c r="CB159" s="376"/>
      <c r="CC159" s="376"/>
      <c r="CD159" s="376"/>
      <c r="CE159" s="376"/>
      <c r="CF159" s="376"/>
      <c r="CG159" s="376"/>
      <c r="CH159" s="376"/>
      <c r="CI159" s="376"/>
      <c r="CJ159" s="376"/>
      <c r="CK159" s="376"/>
      <c r="CL159" s="376"/>
      <c r="CM159" s="376"/>
      <c r="CN159" s="376"/>
      <c r="CO159" s="376"/>
      <c r="CP159" s="376"/>
      <c r="CQ159" s="376"/>
      <c r="CR159" s="376"/>
      <c r="CS159" s="376"/>
      <c r="CT159" s="376"/>
      <c r="CU159" s="376"/>
    </row>
    <row r="160" spans="45:99" x14ac:dyDescent="0.2">
      <c r="AS160" s="376"/>
      <c r="AT160" s="376"/>
      <c r="AU160" s="376"/>
      <c r="AV160" s="376"/>
      <c r="AW160" s="376"/>
      <c r="AX160" s="376"/>
      <c r="AY160" s="376"/>
      <c r="AZ160" s="376"/>
      <c r="BA160" s="376"/>
      <c r="BB160" s="376"/>
      <c r="BC160" s="376"/>
      <c r="BD160" s="376"/>
      <c r="BE160" s="376"/>
      <c r="BF160" s="376"/>
      <c r="BG160" s="376"/>
      <c r="BH160" s="376"/>
      <c r="BI160" s="376"/>
      <c r="BJ160" s="376"/>
      <c r="BK160" s="376"/>
      <c r="BL160" s="376"/>
      <c r="BM160" s="376"/>
      <c r="BN160" s="376"/>
      <c r="BO160" s="376"/>
      <c r="BP160" s="376"/>
      <c r="BQ160" s="376"/>
      <c r="BR160" s="376"/>
      <c r="BS160" s="376"/>
      <c r="BT160" s="376"/>
      <c r="BU160" s="376"/>
      <c r="BV160" s="376"/>
      <c r="BW160" s="376"/>
      <c r="BX160" s="376"/>
      <c r="BY160" s="376"/>
      <c r="BZ160" s="376"/>
      <c r="CA160" s="376"/>
      <c r="CB160" s="376"/>
      <c r="CC160" s="376"/>
      <c r="CD160" s="376"/>
      <c r="CE160" s="376"/>
      <c r="CF160" s="376"/>
      <c r="CG160" s="376"/>
      <c r="CH160" s="376"/>
      <c r="CI160" s="376"/>
      <c r="CJ160" s="376"/>
      <c r="CK160" s="376"/>
      <c r="CL160" s="376"/>
      <c r="CM160" s="376"/>
      <c r="CN160" s="376"/>
      <c r="CO160" s="376"/>
      <c r="CP160" s="376"/>
      <c r="CQ160" s="376"/>
      <c r="CR160" s="376"/>
      <c r="CS160" s="376"/>
      <c r="CT160" s="376"/>
      <c r="CU160" s="376"/>
    </row>
    <row r="161" spans="45:99" x14ac:dyDescent="0.2">
      <c r="AS161" s="376"/>
      <c r="AT161" s="376"/>
      <c r="AU161" s="376"/>
      <c r="AV161" s="376"/>
      <c r="AW161" s="376"/>
      <c r="AX161" s="376"/>
      <c r="AY161" s="376"/>
      <c r="AZ161" s="376"/>
      <c r="BA161" s="376"/>
      <c r="BB161" s="376"/>
      <c r="BC161" s="376"/>
      <c r="BD161" s="376"/>
      <c r="BE161" s="376"/>
      <c r="BF161" s="376"/>
      <c r="BG161" s="376"/>
      <c r="BH161" s="376"/>
      <c r="BI161" s="376"/>
      <c r="BJ161" s="376"/>
      <c r="BK161" s="376"/>
      <c r="BL161" s="376"/>
      <c r="BM161" s="376"/>
      <c r="BN161" s="376"/>
      <c r="BO161" s="376"/>
      <c r="BP161" s="376"/>
      <c r="BQ161" s="376"/>
      <c r="BR161" s="376"/>
      <c r="BS161" s="376"/>
      <c r="BT161" s="376"/>
      <c r="BU161" s="376"/>
      <c r="BV161" s="376"/>
      <c r="BW161" s="376"/>
      <c r="BX161" s="376"/>
      <c r="BY161" s="376"/>
      <c r="BZ161" s="376"/>
      <c r="CA161" s="376"/>
      <c r="CB161" s="376"/>
      <c r="CC161" s="376"/>
      <c r="CD161" s="376"/>
      <c r="CE161" s="376"/>
      <c r="CF161" s="376"/>
      <c r="CG161" s="376"/>
      <c r="CH161" s="376"/>
      <c r="CI161" s="376"/>
      <c r="CJ161" s="376"/>
      <c r="CK161" s="376"/>
      <c r="CL161" s="376"/>
      <c r="CM161" s="376"/>
      <c r="CN161" s="376"/>
      <c r="CO161" s="376"/>
      <c r="CP161" s="376"/>
      <c r="CQ161" s="376"/>
      <c r="CR161" s="376"/>
      <c r="CS161" s="376"/>
      <c r="CT161" s="376"/>
      <c r="CU161" s="376"/>
    </row>
    <row r="162" spans="45:99" x14ac:dyDescent="0.2">
      <c r="AS162" s="376"/>
      <c r="AT162" s="376"/>
      <c r="AU162" s="376"/>
      <c r="AV162" s="376"/>
      <c r="AW162" s="376"/>
      <c r="AX162" s="376"/>
      <c r="AY162" s="376"/>
      <c r="AZ162" s="376"/>
      <c r="BA162" s="376"/>
      <c r="BB162" s="376"/>
      <c r="BC162" s="376"/>
      <c r="BD162" s="376"/>
      <c r="BE162" s="376"/>
      <c r="BF162" s="376"/>
      <c r="BG162" s="376"/>
      <c r="BH162" s="376"/>
      <c r="BI162" s="376"/>
      <c r="BJ162" s="376"/>
      <c r="BK162" s="376"/>
      <c r="BL162" s="376"/>
      <c r="BM162" s="376"/>
      <c r="BN162" s="376"/>
      <c r="BO162" s="376"/>
      <c r="BP162" s="376"/>
      <c r="BQ162" s="376"/>
      <c r="BR162" s="376"/>
      <c r="BS162" s="376"/>
      <c r="BT162" s="376"/>
      <c r="BU162" s="376"/>
      <c r="BV162" s="376"/>
      <c r="BW162" s="376"/>
      <c r="BX162" s="376"/>
      <c r="BY162" s="376"/>
      <c r="BZ162" s="376"/>
      <c r="CA162" s="376"/>
      <c r="CB162" s="376"/>
      <c r="CC162" s="376"/>
      <c r="CD162" s="376"/>
      <c r="CE162" s="376"/>
      <c r="CF162" s="376"/>
      <c r="CG162" s="376"/>
      <c r="CH162" s="376"/>
      <c r="CI162" s="376"/>
      <c r="CJ162" s="376"/>
      <c r="CK162" s="376"/>
      <c r="CL162" s="376"/>
      <c r="CM162" s="376"/>
      <c r="CN162" s="376"/>
      <c r="CO162" s="376"/>
      <c r="CP162" s="376"/>
      <c r="CQ162" s="376"/>
      <c r="CR162" s="376"/>
      <c r="CS162" s="376"/>
      <c r="CT162" s="376"/>
      <c r="CU162" s="376"/>
    </row>
    <row r="163" spans="45:99" x14ac:dyDescent="0.2">
      <c r="AS163" s="376"/>
      <c r="AT163" s="376"/>
      <c r="AU163" s="376"/>
      <c r="AV163" s="376"/>
      <c r="AW163" s="376"/>
      <c r="AX163" s="376"/>
      <c r="AY163" s="376"/>
      <c r="AZ163" s="376"/>
      <c r="BA163" s="376"/>
      <c r="BB163" s="376"/>
      <c r="BC163" s="376"/>
      <c r="BD163" s="376"/>
      <c r="BE163" s="376"/>
      <c r="BF163" s="376"/>
      <c r="BG163" s="376"/>
      <c r="BH163" s="376"/>
      <c r="BI163" s="376"/>
      <c r="BJ163" s="376"/>
      <c r="BK163" s="376"/>
      <c r="BL163" s="376"/>
      <c r="BM163" s="376"/>
      <c r="BN163" s="376"/>
      <c r="BO163" s="376"/>
      <c r="BP163" s="376"/>
      <c r="BQ163" s="376"/>
      <c r="BR163" s="376"/>
      <c r="BS163" s="376"/>
      <c r="BT163" s="376"/>
      <c r="BU163" s="376"/>
      <c r="BV163" s="376"/>
      <c r="BW163" s="376"/>
      <c r="BX163" s="376"/>
      <c r="BY163" s="376"/>
      <c r="BZ163" s="376"/>
      <c r="CA163" s="376"/>
      <c r="CB163" s="376"/>
      <c r="CC163" s="376"/>
      <c r="CD163" s="376"/>
      <c r="CE163" s="376"/>
      <c r="CF163" s="376"/>
      <c r="CG163" s="376"/>
      <c r="CH163" s="376"/>
      <c r="CI163" s="376"/>
      <c r="CJ163" s="376"/>
      <c r="CK163" s="376"/>
      <c r="CL163" s="376"/>
      <c r="CM163" s="376"/>
      <c r="CN163" s="376"/>
      <c r="CO163" s="376"/>
      <c r="CP163" s="376"/>
      <c r="CQ163" s="376"/>
      <c r="CR163" s="376"/>
      <c r="CS163" s="376"/>
      <c r="CT163" s="376"/>
      <c r="CU163" s="376"/>
    </row>
    <row r="164" spans="45:99" x14ac:dyDescent="0.2">
      <c r="AS164" s="376"/>
      <c r="AT164" s="376"/>
      <c r="AU164" s="376"/>
      <c r="AV164" s="376"/>
      <c r="AW164" s="376"/>
      <c r="AX164" s="376"/>
      <c r="AY164" s="376"/>
      <c r="AZ164" s="376"/>
      <c r="BA164" s="376"/>
      <c r="BB164" s="376"/>
      <c r="BC164" s="376"/>
      <c r="BD164" s="376"/>
      <c r="BE164" s="376"/>
      <c r="BF164" s="376"/>
      <c r="BG164" s="376"/>
      <c r="BH164" s="376"/>
      <c r="BI164" s="376"/>
      <c r="BJ164" s="376"/>
      <c r="BK164" s="376"/>
      <c r="BL164" s="376"/>
      <c r="BM164" s="376"/>
      <c r="BN164" s="376"/>
      <c r="BO164" s="376"/>
      <c r="BP164" s="376"/>
      <c r="BQ164" s="376"/>
      <c r="BR164" s="376"/>
      <c r="BS164" s="376"/>
      <c r="BT164" s="376"/>
      <c r="BU164" s="376"/>
      <c r="BV164" s="376"/>
      <c r="BW164" s="376"/>
      <c r="BX164" s="376"/>
      <c r="BY164" s="376"/>
      <c r="BZ164" s="376"/>
      <c r="CA164" s="376"/>
      <c r="CB164" s="376"/>
      <c r="CC164" s="376"/>
      <c r="CD164" s="376"/>
      <c r="CE164" s="376"/>
      <c r="CF164" s="376"/>
      <c r="CG164" s="376"/>
      <c r="CH164" s="376"/>
      <c r="CI164" s="376"/>
      <c r="CJ164" s="376"/>
      <c r="CK164" s="376"/>
      <c r="CL164" s="376"/>
      <c r="CM164" s="376"/>
      <c r="CN164" s="376"/>
      <c r="CO164" s="376"/>
      <c r="CP164" s="376"/>
      <c r="CQ164" s="376"/>
      <c r="CR164" s="376"/>
      <c r="CS164" s="376"/>
      <c r="CT164" s="376"/>
      <c r="CU164" s="376"/>
    </row>
    <row r="165" spans="45:99" x14ac:dyDescent="0.2">
      <c r="AS165" s="376"/>
      <c r="AT165" s="376"/>
      <c r="AU165" s="376"/>
      <c r="AV165" s="376"/>
      <c r="AW165" s="376"/>
      <c r="AX165" s="376"/>
      <c r="AY165" s="376"/>
      <c r="AZ165" s="376"/>
      <c r="BA165" s="376"/>
      <c r="BB165" s="376"/>
      <c r="BC165" s="376"/>
      <c r="BD165" s="376"/>
      <c r="BE165" s="376"/>
      <c r="BF165" s="376"/>
      <c r="BG165" s="376"/>
      <c r="BH165" s="376"/>
      <c r="BI165" s="376"/>
      <c r="BJ165" s="376"/>
      <c r="BK165" s="376"/>
      <c r="BL165" s="376"/>
      <c r="BM165" s="376"/>
      <c r="BN165" s="376"/>
      <c r="BO165" s="376"/>
      <c r="BP165" s="376"/>
      <c r="BQ165" s="376"/>
      <c r="BR165" s="376"/>
      <c r="BS165" s="376"/>
      <c r="BT165" s="376"/>
      <c r="BU165" s="376"/>
      <c r="BV165" s="376"/>
      <c r="BW165" s="376"/>
      <c r="BX165" s="376"/>
      <c r="BY165" s="376"/>
      <c r="BZ165" s="376"/>
      <c r="CA165" s="376"/>
      <c r="CB165" s="376"/>
      <c r="CC165" s="376"/>
      <c r="CD165" s="376"/>
      <c r="CE165" s="376"/>
      <c r="CF165" s="376"/>
      <c r="CG165" s="376"/>
      <c r="CH165" s="376"/>
      <c r="CI165" s="376"/>
      <c r="CJ165" s="376"/>
      <c r="CK165" s="376"/>
      <c r="CL165" s="376"/>
      <c r="CM165" s="376"/>
      <c r="CN165" s="376"/>
      <c r="CO165" s="376"/>
      <c r="CP165" s="376"/>
      <c r="CQ165" s="376"/>
      <c r="CR165" s="376"/>
      <c r="CS165" s="376"/>
      <c r="CT165" s="376"/>
      <c r="CU165" s="376"/>
    </row>
    <row r="166" spans="45:99" x14ac:dyDescent="0.2">
      <c r="AS166" s="376"/>
      <c r="AT166" s="376"/>
      <c r="AU166" s="376"/>
      <c r="AV166" s="376"/>
      <c r="AW166" s="376"/>
      <c r="AX166" s="376"/>
      <c r="AY166" s="376"/>
      <c r="AZ166" s="376"/>
      <c r="BA166" s="376"/>
      <c r="BB166" s="376"/>
      <c r="BC166" s="376"/>
      <c r="BD166" s="376"/>
      <c r="BE166" s="376"/>
      <c r="BF166" s="376"/>
      <c r="BG166" s="376"/>
      <c r="BH166" s="376"/>
      <c r="BI166" s="376"/>
      <c r="BJ166" s="376"/>
      <c r="BK166" s="376"/>
      <c r="BL166" s="376"/>
      <c r="BM166" s="376"/>
      <c r="BN166" s="376"/>
      <c r="BO166" s="376"/>
      <c r="BP166" s="376"/>
      <c r="BQ166" s="376"/>
      <c r="BR166" s="376"/>
      <c r="BS166" s="376"/>
      <c r="BT166" s="376"/>
      <c r="BU166" s="376"/>
      <c r="BV166" s="376"/>
      <c r="BW166" s="376"/>
      <c r="BX166" s="376"/>
      <c r="BY166" s="376"/>
      <c r="BZ166" s="376"/>
      <c r="CA166" s="376"/>
      <c r="CB166" s="376"/>
      <c r="CC166" s="376"/>
      <c r="CD166" s="376"/>
      <c r="CE166" s="376"/>
      <c r="CF166" s="376"/>
      <c r="CG166" s="376"/>
      <c r="CH166" s="376"/>
      <c r="CI166" s="376"/>
      <c r="CJ166" s="376"/>
      <c r="CK166" s="376"/>
      <c r="CL166" s="376"/>
      <c r="CM166" s="376"/>
      <c r="CN166" s="376"/>
      <c r="CO166" s="376"/>
      <c r="CP166" s="376"/>
      <c r="CQ166" s="376"/>
      <c r="CR166" s="376"/>
      <c r="CS166" s="376"/>
      <c r="CT166" s="376"/>
      <c r="CU166" s="376"/>
    </row>
    <row r="167" spans="45:99" x14ac:dyDescent="0.2">
      <c r="AS167" s="376"/>
      <c r="AT167" s="376"/>
      <c r="AU167" s="376"/>
      <c r="AV167" s="376"/>
      <c r="AW167" s="376"/>
      <c r="AX167" s="376"/>
      <c r="AY167" s="376"/>
      <c r="AZ167" s="376"/>
      <c r="BA167" s="376"/>
      <c r="BB167" s="376"/>
      <c r="BC167" s="376"/>
      <c r="BD167" s="376"/>
      <c r="BE167" s="376"/>
      <c r="BF167" s="376"/>
      <c r="BG167" s="376"/>
      <c r="BH167" s="376"/>
      <c r="BI167" s="376"/>
      <c r="BJ167" s="376"/>
      <c r="BK167" s="376"/>
      <c r="BL167" s="376"/>
      <c r="BM167" s="376"/>
      <c r="BN167" s="376"/>
      <c r="BO167" s="376"/>
      <c r="BP167" s="376"/>
      <c r="BQ167" s="376"/>
      <c r="BR167" s="376"/>
      <c r="BS167" s="376"/>
      <c r="BT167" s="376"/>
      <c r="BU167" s="376"/>
      <c r="BV167" s="376"/>
      <c r="BW167" s="376"/>
      <c r="BX167" s="376"/>
      <c r="BY167" s="376"/>
      <c r="BZ167" s="376"/>
      <c r="CA167" s="376"/>
      <c r="CB167" s="376"/>
      <c r="CC167" s="376"/>
      <c r="CD167" s="376"/>
      <c r="CE167" s="376"/>
      <c r="CF167" s="376"/>
      <c r="CG167" s="376"/>
      <c r="CH167" s="376"/>
      <c r="CI167" s="376"/>
      <c r="CJ167" s="376"/>
      <c r="CK167" s="376"/>
      <c r="CL167" s="376"/>
      <c r="CM167" s="376"/>
      <c r="CN167" s="376"/>
      <c r="CO167" s="376"/>
      <c r="CP167" s="376"/>
      <c r="CQ167" s="376"/>
      <c r="CR167" s="376"/>
      <c r="CS167" s="376"/>
      <c r="CT167" s="376"/>
      <c r="CU167" s="376"/>
    </row>
    <row r="168" spans="45:99" x14ac:dyDescent="0.2">
      <c r="AS168" s="376"/>
      <c r="AT168" s="376"/>
      <c r="AU168" s="376"/>
      <c r="AV168" s="376"/>
      <c r="AW168" s="376"/>
      <c r="AX168" s="376"/>
      <c r="AY168" s="376"/>
      <c r="AZ168" s="376"/>
      <c r="BA168" s="376"/>
      <c r="BB168" s="376"/>
      <c r="BC168" s="376"/>
      <c r="BD168" s="376"/>
      <c r="BE168" s="376"/>
      <c r="BF168" s="376"/>
      <c r="BG168" s="376"/>
      <c r="BH168" s="376"/>
      <c r="BI168" s="376"/>
      <c r="BJ168" s="376"/>
      <c r="BK168" s="376"/>
      <c r="BL168" s="376"/>
      <c r="BM168" s="376"/>
      <c r="BN168" s="376"/>
      <c r="BO168" s="376"/>
      <c r="BP168" s="376"/>
      <c r="BQ168" s="376"/>
      <c r="BR168" s="376"/>
      <c r="BS168" s="376"/>
      <c r="BT168" s="376"/>
      <c r="BU168" s="376"/>
      <c r="BV168" s="376"/>
      <c r="BW168" s="376"/>
      <c r="BX168" s="376"/>
      <c r="BY168" s="376"/>
      <c r="BZ168" s="376"/>
      <c r="CA168" s="376"/>
      <c r="CB168" s="376"/>
      <c r="CC168" s="376"/>
      <c r="CD168" s="376"/>
      <c r="CE168" s="376"/>
      <c r="CF168" s="376"/>
      <c r="CG168" s="376"/>
      <c r="CH168" s="376"/>
      <c r="CI168" s="376"/>
      <c r="CJ168" s="376"/>
      <c r="CK168" s="376"/>
      <c r="CL168" s="376"/>
      <c r="CM168" s="376"/>
      <c r="CN168" s="376"/>
      <c r="CO168" s="376"/>
      <c r="CP168" s="376"/>
      <c r="CQ168" s="376"/>
      <c r="CR168" s="376"/>
      <c r="CS168" s="376"/>
      <c r="CT168" s="376"/>
      <c r="CU168" s="376"/>
    </row>
    <row r="169" spans="45:99" x14ac:dyDescent="0.2">
      <c r="AS169" s="376"/>
      <c r="AT169" s="376"/>
      <c r="AU169" s="376"/>
      <c r="AV169" s="376"/>
      <c r="AW169" s="376"/>
      <c r="AX169" s="376"/>
      <c r="AY169" s="376"/>
      <c r="AZ169" s="376"/>
      <c r="BA169" s="376"/>
      <c r="BB169" s="376"/>
      <c r="BC169" s="376"/>
      <c r="BD169" s="376"/>
      <c r="BE169" s="376"/>
      <c r="BF169" s="376"/>
      <c r="BG169" s="376"/>
      <c r="BH169" s="376"/>
      <c r="BI169" s="376"/>
      <c r="BJ169" s="376"/>
      <c r="BK169" s="376"/>
      <c r="BL169" s="376"/>
      <c r="BM169" s="376"/>
      <c r="BN169" s="376"/>
      <c r="BO169" s="376"/>
      <c r="BP169" s="376"/>
      <c r="BQ169" s="376"/>
      <c r="BR169" s="376"/>
      <c r="BS169" s="376"/>
      <c r="BT169" s="376"/>
      <c r="BU169" s="376"/>
      <c r="BV169" s="376"/>
      <c r="BW169" s="376"/>
      <c r="BX169" s="376"/>
      <c r="BY169" s="376"/>
      <c r="BZ169" s="376"/>
      <c r="CA169" s="376"/>
      <c r="CB169" s="376"/>
      <c r="CC169" s="376"/>
      <c r="CD169" s="376"/>
      <c r="CE169" s="376"/>
      <c r="CF169" s="376"/>
      <c r="CG169" s="376"/>
      <c r="CH169" s="376"/>
      <c r="CI169" s="376"/>
      <c r="CJ169" s="376"/>
      <c r="CK169" s="376"/>
      <c r="CL169" s="376"/>
      <c r="CM169" s="376"/>
      <c r="CN169" s="376"/>
      <c r="CO169" s="376"/>
      <c r="CP169" s="376"/>
      <c r="CQ169" s="376"/>
      <c r="CR169" s="376"/>
      <c r="CS169" s="376"/>
      <c r="CT169" s="376"/>
      <c r="CU169" s="376"/>
    </row>
    <row r="170" spans="45:99" x14ac:dyDescent="0.2">
      <c r="AS170" s="376"/>
      <c r="AT170" s="376"/>
      <c r="AU170" s="376"/>
      <c r="AV170" s="376"/>
      <c r="AW170" s="376"/>
      <c r="AX170" s="376"/>
      <c r="AY170" s="376"/>
      <c r="AZ170" s="376"/>
      <c r="BA170" s="376"/>
      <c r="BB170" s="376"/>
      <c r="BC170" s="376"/>
      <c r="BD170" s="376"/>
      <c r="BE170" s="376"/>
      <c r="BF170" s="376"/>
      <c r="BG170" s="376"/>
      <c r="BH170" s="376"/>
      <c r="BI170" s="376"/>
      <c r="BJ170" s="376"/>
      <c r="BK170" s="376"/>
      <c r="BL170" s="376"/>
      <c r="BM170" s="376"/>
      <c r="BN170" s="376"/>
      <c r="BO170" s="376"/>
      <c r="BP170" s="376"/>
      <c r="BQ170" s="376"/>
      <c r="BR170" s="376"/>
      <c r="BS170" s="376"/>
      <c r="BT170" s="376"/>
      <c r="BU170" s="376"/>
      <c r="BV170" s="376"/>
      <c r="BW170" s="376"/>
      <c r="BX170" s="376"/>
      <c r="BY170" s="376"/>
      <c r="BZ170" s="376"/>
      <c r="CA170" s="376"/>
      <c r="CB170" s="376"/>
      <c r="CC170" s="376"/>
      <c r="CD170" s="376"/>
      <c r="CE170" s="376"/>
      <c r="CF170" s="376"/>
      <c r="CG170" s="376"/>
      <c r="CH170" s="376"/>
      <c r="CI170" s="376"/>
      <c r="CJ170" s="376"/>
      <c r="CK170" s="376"/>
      <c r="CL170" s="376"/>
      <c r="CM170" s="376"/>
      <c r="CN170" s="376"/>
      <c r="CO170" s="376"/>
      <c r="CP170" s="376"/>
      <c r="CQ170" s="376"/>
      <c r="CR170" s="376"/>
      <c r="CS170" s="376"/>
      <c r="CT170" s="376"/>
      <c r="CU170" s="376"/>
    </row>
    <row r="171" spans="45:99" x14ac:dyDescent="0.2">
      <c r="AS171" s="376"/>
      <c r="AT171" s="376"/>
      <c r="AU171" s="376"/>
      <c r="AV171" s="376"/>
      <c r="AW171" s="376"/>
      <c r="AX171" s="376"/>
      <c r="AY171" s="376"/>
      <c r="AZ171" s="376"/>
      <c r="BA171" s="376"/>
      <c r="BB171" s="376"/>
      <c r="BC171" s="376"/>
      <c r="BD171" s="376"/>
      <c r="BE171" s="376"/>
      <c r="BF171" s="376"/>
      <c r="BG171" s="376"/>
      <c r="BH171" s="376"/>
      <c r="BI171" s="376"/>
      <c r="BJ171" s="376"/>
      <c r="BK171" s="376"/>
      <c r="BL171" s="376"/>
      <c r="BM171" s="376"/>
      <c r="BN171" s="376"/>
      <c r="BO171" s="376"/>
      <c r="BP171" s="376"/>
      <c r="BQ171" s="376"/>
      <c r="BR171" s="376"/>
      <c r="BS171" s="376"/>
      <c r="BT171" s="376"/>
      <c r="BU171" s="376"/>
      <c r="BV171" s="376"/>
      <c r="BW171" s="376"/>
      <c r="BX171" s="376"/>
      <c r="BY171" s="376"/>
      <c r="BZ171" s="376"/>
      <c r="CA171" s="376"/>
      <c r="CB171" s="376"/>
      <c r="CC171" s="376"/>
      <c r="CD171" s="376"/>
      <c r="CE171" s="376"/>
      <c r="CF171" s="376"/>
      <c r="CG171" s="376"/>
      <c r="CH171" s="376"/>
      <c r="CI171" s="376"/>
      <c r="CJ171" s="376"/>
      <c r="CK171" s="376"/>
      <c r="CL171" s="376"/>
      <c r="CM171" s="376"/>
      <c r="CN171" s="376"/>
      <c r="CO171" s="376"/>
      <c r="CP171" s="376"/>
      <c r="CQ171" s="376"/>
      <c r="CR171" s="376"/>
      <c r="CS171" s="376"/>
      <c r="CT171" s="376"/>
      <c r="CU171" s="376"/>
    </row>
    <row r="172" spans="45:99" x14ac:dyDescent="0.2">
      <c r="AS172" s="376"/>
      <c r="AT172" s="376"/>
      <c r="AU172" s="376"/>
      <c r="AV172" s="376"/>
      <c r="AW172" s="376"/>
      <c r="AX172" s="376"/>
      <c r="AY172" s="376"/>
      <c r="AZ172" s="376"/>
      <c r="BA172" s="376"/>
      <c r="BB172" s="376"/>
      <c r="BC172" s="376"/>
      <c r="BD172" s="376"/>
      <c r="BE172" s="376"/>
      <c r="BF172" s="376"/>
      <c r="BG172" s="376"/>
      <c r="BH172" s="376"/>
      <c r="BI172" s="376"/>
      <c r="BJ172" s="376"/>
      <c r="BK172" s="376"/>
      <c r="BL172" s="376"/>
      <c r="BM172" s="376"/>
      <c r="BN172" s="376"/>
      <c r="BO172" s="376"/>
      <c r="BP172" s="376"/>
      <c r="BQ172" s="376"/>
      <c r="BR172" s="376"/>
      <c r="BS172" s="376"/>
      <c r="BT172" s="376"/>
      <c r="BU172" s="376"/>
      <c r="BV172" s="376"/>
      <c r="BW172" s="376"/>
      <c r="BX172" s="376"/>
      <c r="BY172" s="376"/>
      <c r="BZ172" s="376"/>
      <c r="CA172" s="376"/>
      <c r="CB172" s="376"/>
      <c r="CC172" s="376"/>
      <c r="CD172" s="376"/>
      <c r="CE172" s="376"/>
      <c r="CF172" s="376"/>
      <c r="CG172" s="376"/>
      <c r="CH172" s="376"/>
      <c r="CI172" s="376"/>
      <c r="CJ172" s="376"/>
      <c r="CK172" s="376"/>
      <c r="CL172" s="376"/>
      <c r="CM172" s="376"/>
      <c r="CN172" s="376"/>
      <c r="CO172" s="376"/>
      <c r="CP172" s="376"/>
      <c r="CQ172" s="376"/>
      <c r="CR172" s="376"/>
      <c r="CS172" s="376"/>
      <c r="CT172" s="376"/>
      <c r="CU172" s="376"/>
    </row>
    <row r="173" spans="45:99" x14ac:dyDescent="0.2">
      <c r="AS173" s="376"/>
      <c r="AT173" s="376"/>
      <c r="AU173" s="376"/>
      <c r="AV173" s="376"/>
      <c r="AW173" s="376"/>
      <c r="AX173" s="376"/>
      <c r="AY173" s="376"/>
      <c r="AZ173" s="376"/>
      <c r="BA173" s="376"/>
      <c r="BB173" s="376"/>
      <c r="BC173" s="376"/>
      <c r="BD173" s="376"/>
      <c r="BE173" s="376"/>
      <c r="BF173" s="376"/>
      <c r="BG173" s="376"/>
      <c r="BH173" s="376"/>
      <c r="BI173" s="376"/>
      <c r="BJ173" s="376"/>
      <c r="BK173" s="376"/>
      <c r="BL173" s="376"/>
      <c r="BM173" s="376"/>
      <c r="BN173" s="376"/>
      <c r="BO173" s="376"/>
      <c r="BP173" s="376"/>
      <c r="BQ173" s="376"/>
      <c r="BR173" s="376"/>
      <c r="BS173" s="376"/>
      <c r="BT173" s="376"/>
      <c r="BU173" s="376"/>
      <c r="BV173" s="376"/>
      <c r="BW173" s="376"/>
      <c r="BX173" s="376"/>
      <c r="BY173" s="376"/>
      <c r="BZ173" s="376"/>
      <c r="CA173" s="376"/>
      <c r="CB173" s="376"/>
      <c r="CC173" s="376"/>
      <c r="CD173" s="376"/>
      <c r="CE173" s="376"/>
      <c r="CF173" s="376"/>
      <c r="CG173" s="376"/>
      <c r="CH173" s="376"/>
      <c r="CI173" s="376"/>
      <c r="CJ173" s="376"/>
      <c r="CK173" s="376"/>
      <c r="CL173" s="376"/>
      <c r="CM173" s="376"/>
      <c r="CN173" s="376"/>
      <c r="CO173" s="376"/>
      <c r="CP173" s="376"/>
      <c r="CQ173" s="376"/>
      <c r="CR173" s="376"/>
      <c r="CS173" s="376"/>
      <c r="CT173" s="376"/>
      <c r="CU173" s="376"/>
    </row>
    <row r="174" spans="45:99" x14ac:dyDescent="0.2">
      <c r="AS174" s="376"/>
      <c r="AT174" s="376"/>
      <c r="AU174" s="376"/>
      <c r="AV174" s="376"/>
      <c r="AW174" s="376"/>
      <c r="AX174" s="376"/>
      <c r="AY174" s="376"/>
      <c r="AZ174" s="376"/>
      <c r="BA174" s="376"/>
      <c r="BB174" s="376"/>
      <c r="BC174" s="376"/>
      <c r="BD174" s="376"/>
      <c r="BE174" s="376"/>
      <c r="BF174" s="376"/>
      <c r="BG174" s="376"/>
      <c r="BH174" s="376"/>
      <c r="BI174" s="376"/>
      <c r="BJ174" s="376"/>
      <c r="BK174" s="376"/>
      <c r="BL174" s="376"/>
      <c r="BM174" s="376"/>
      <c r="BN174" s="376"/>
      <c r="BO174" s="376"/>
      <c r="BP174" s="376"/>
      <c r="BQ174" s="376"/>
      <c r="BR174" s="376"/>
      <c r="BS174" s="376"/>
      <c r="BT174" s="376"/>
      <c r="BU174" s="376"/>
      <c r="BV174" s="376"/>
      <c r="BW174" s="376"/>
      <c r="BX174" s="376"/>
      <c r="BY174" s="376"/>
      <c r="BZ174" s="376"/>
      <c r="CA174" s="376"/>
      <c r="CB174" s="376"/>
      <c r="CC174" s="376"/>
      <c r="CD174" s="376"/>
      <c r="CE174" s="376"/>
      <c r="CF174" s="376"/>
      <c r="CG174" s="376"/>
      <c r="CH174" s="376"/>
      <c r="CI174" s="376"/>
      <c r="CJ174" s="376"/>
      <c r="CK174" s="376"/>
      <c r="CL174" s="376"/>
      <c r="CM174" s="376"/>
      <c r="CN174" s="376"/>
      <c r="CO174" s="376"/>
      <c r="CP174" s="376"/>
      <c r="CQ174" s="376"/>
      <c r="CR174" s="376"/>
      <c r="CS174" s="376"/>
      <c r="CT174" s="376"/>
      <c r="CU174" s="376"/>
    </row>
    <row r="175" spans="45:99" x14ac:dyDescent="0.2">
      <c r="AS175" s="376"/>
      <c r="AT175" s="376"/>
      <c r="AU175" s="376"/>
      <c r="AV175" s="376"/>
      <c r="AW175" s="376"/>
      <c r="AX175" s="376"/>
      <c r="AY175" s="376"/>
      <c r="AZ175" s="376"/>
      <c r="BA175" s="376"/>
      <c r="BB175" s="376"/>
      <c r="BC175" s="376"/>
      <c r="BD175" s="376"/>
      <c r="BE175" s="376"/>
      <c r="BF175" s="376"/>
      <c r="BG175" s="376"/>
      <c r="BH175" s="376"/>
      <c r="BI175" s="376"/>
      <c r="BJ175" s="376"/>
      <c r="BK175" s="376"/>
      <c r="BL175" s="376"/>
      <c r="BM175" s="376"/>
      <c r="BN175" s="376"/>
      <c r="BO175" s="376"/>
      <c r="BP175" s="376"/>
      <c r="BQ175" s="376"/>
      <c r="BR175" s="376"/>
      <c r="BS175" s="376"/>
      <c r="BT175" s="376"/>
      <c r="BU175" s="376"/>
      <c r="BV175" s="376"/>
      <c r="BW175" s="376"/>
      <c r="BX175" s="376"/>
      <c r="BY175" s="376"/>
      <c r="BZ175" s="376"/>
      <c r="CA175" s="376"/>
      <c r="CB175" s="376"/>
      <c r="CC175" s="376"/>
      <c r="CD175" s="376"/>
      <c r="CE175" s="376"/>
      <c r="CF175" s="376"/>
      <c r="CG175" s="376"/>
      <c r="CH175" s="376"/>
      <c r="CI175" s="376"/>
      <c r="CJ175" s="376"/>
      <c r="CK175" s="376"/>
      <c r="CL175" s="376"/>
      <c r="CM175" s="376"/>
      <c r="CN175" s="376"/>
      <c r="CO175" s="376"/>
      <c r="CP175" s="376"/>
      <c r="CQ175" s="376"/>
      <c r="CR175" s="376"/>
      <c r="CS175" s="376"/>
      <c r="CT175" s="376"/>
      <c r="CU175" s="376"/>
    </row>
    <row r="176" spans="45:99" x14ac:dyDescent="0.2">
      <c r="AS176" s="376"/>
      <c r="AT176" s="376"/>
      <c r="AU176" s="376"/>
      <c r="AV176" s="376"/>
      <c r="AW176" s="376"/>
      <c r="AX176" s="376"/>
      <c r="AY176" s="376"/>
      <c r="AZ176" s="376"/>
      <c r="BA176" s="376"/>
      <c r="BB176" s="376"/>
      <c r="BC176" s="376"/>
      <c r="BD176" s="376"/>
      <c r="BE176" s="376"/>
      <c r="BF176" s="376"/>
      <c r="BG176" s="376"/>
      <c r="BH176" s="376"/>
      <c r="BI176" s="376"/>
      <c r="BJ176" s="376"/>
      <c r="BK176" s="376"/>
      <c r="BL176" s="376"/>
      <c r="BM176" s="376"/>
      <c r="BN176" s="376"/>
      <c r="BO176" s="376"/>
      <c r="BP176" s="376"/>
      <c r="BQ176" s="376"/>
      <c r="BR176" s="376"/>
      <c r="BS176" s="376"/>
      <c r="BT176" s="376"/>
      <c r="BU176" s="376"/>
      <c r="BV176" s="376"/>
      <c r="BW176" s="376"/>
      <c r="BX176" s="376"/>
      <c r="BY176" s="376"/>
      <c r="BZ176" s="376"/>
      <c r="CA176" s="376"/>
      <c r="CB176" s="376"/>
      <c r="CC176" s="376"/>
      <c r="CD176" s="376"/>
      <c r="CE176" s="376"/>
      <c r="CF176" s="376"/>
      <c r="CG176" s="376"/>
      <c r="CH176" s="376"/>
      <c r="CI176" s="376"/>
      <c r="CJ176" s="376"/>
      <c r="CK176" s="376"/>
      <c r="CL176" s="376"/>
      <c r="CM176" s="376"/>
      <c r="CN176" s="376"/>
      <c r="CO176" s="376"/>
      <c r="CP176" s="376"/>
      <c r="CQ176" s="376"/>
      <c r="CR176" s="376"/>
      <c r="CS176" s="376"/>
      <c r="CT176" s="376"/>
      <c r="CU176" s="376"/>
    </row>
    <row r="177" spans="45:99" x14ac:dyDescent="0.2">
      <c r="AS177" s="376"/>
      <c r="AT177" s="376"/>
      <c r="AU177" s="376"/>
      <c r="AV177" s="376"/>
      <c r="AW177" s="376"/>
      <c r="AX177" s="376"/>
      <c r="AY177" s="376"/>
      <c r="AZ177" s="376"/>
      <c r="BA177" s="376"/>
      <c r="BB177" s="376"/>
      <c r="BC177" s="376"/>
      <c r="BD177" s="376"/>
      <c r="BE177" s="376"/>
      <c r="BF177" s="376"/>
      <c r="BG177" s="376"/>
      <c r="BH177" s="376"/>
      <c r="BI177" s="376"/>
      <c r="BJ177" s="376"/>
      <c r="BK177" s="376"/>
      <c r="BL177" s="376"/>
      <c r="BM177" s="376"/>
      <c r="BN177" s="376"/>
      <c r="BO177" s="376"/>
      <c r="BP177" s="376"/>
      <c r="BQ177" s="376"/>
      <c r="BR177" s="376"/>
      <c r="BS177" s="376"/>
      <c r="BT177" s="376"/>
      <c r="BU177" s="376"/>
      <c r="BV177" s="376"/>
      <c r="BW177" s="376"/>
      <c r="BX177" s="376"/>
      <c r="BY177" s="376"/>
      <c r="BZ177" s="376"/>
      <c r="CA177" s="376"/>
      <c r="CB177" s="376"/>
      <c r="CC177" s="376"/>
      <c r="CD177" s="376"/>
      <c r="CE177" s="376"/>
      <c r="CF177" s="376"/>
      <c r="CG177" s="376"/>
      <c r="CH177" s="376"/>
      <c r="CI177" s="376"/>
      <c r="CJ177" s="376"/>
      <c r="CK177" s="376"/>
      <c r="CL177" s="376"/>
      <c r="CM177" s="376"/>
      <c r="CN177" s="376"/>
      <c r="CO177" s="376"/>
      <c r="CP177" s="376"/>
      <c r="CQ177" s="376"/>
      <c r="CR177" s="376"/>
      <c r="CS177" s="376"/>
      <c r="CT177" s="376"/>
      <c r="CU177" s="376"/>
    </row>
    <row r="178" spans="45:99" x14ac:dyDescent="0.2">
      <c r="AS178" s="376"/>
      <c r="AT178" s="376"/>
      <c r="AU178" s="376"/>
      <c r="AV178" s="376"/>
      <c r="AW178" s="376"/>
      <c r="AX178" s="376"/>
      <c r="AY178" s="376"/>
      <c r="AZ178" s="376"/>
      <c r="BA178" s="376"/>
      <c r="BB178" s="376"/>
      <c r="BC178" s="376"/>
      <c r="BD178" s="376"/>
      <c r="BE178" s="376"/>
      <c r="BF178" s="376"/>
      <c r="BG178" s="376"/>
      <c r="BH178" s="376"/>
      <c r="BI178" s="376"/>
      <c r="BJ178" s="376"/>
      <c r="BK178" s="376"/>
      <c r="BL178" s="376"/>
      <c r="BM178" s="376"/>
      <c r="BN178" s="376"/>
      <c r="BO178" s="376"/>
      <c r="BP178" s="376"/>
      <c r="BQ178" s="376"/>
      <c r="BR178" s="376"/>
      <c r="BS178" s="376"/>
      <c r="BT178" s="376"/>
      <c r="BU178" s="376"/>
      <c r="BV178" s="376"/>
      <c r="BW178" s="376"/>
      <c r="BX178" s="376"/>
      <c r="BY178" s="376"/>
      <c r="BZ178" s="376"/>
      <c r="CA178" s="376"/>
      <c r="CB178" s="376"/>
      <c r="CC178" s="376"/>
      <c r="CD178" s="376"/>
      <c r="CE178" s="376"/>
      <c r="CF178" s="376"/>
      <c r="CG178" s="376"/>
      <c r="CH178" s="376"/>
      <c r="CI178" s="376"/>
      <c r="CJ178" s="376"/>
      <c r="CK178" s="376"/>
      <c r="CL178" s="376"/>
      <c r="CM178" s="376"/>
      <c r="CN178" s="376"/>
      <c r="CO178" s="376"/>
      <c r="CP178" s="376"/>
      <c r="CQ178" s="376"/>
      <c r="CR178" s="376"/>
      <c r="CS178" s="376"/>
      <c r="CT178" s="376"/>
      <c r="CU178" s="376"/>
    </row>
    <row r="179" spans="45:99" x14ac:dyDescent="0.2">
      <c r="AS179" s="376"/>
      <c r="AT179" s="376"/>
      <c r="AU179" s="376"/>
      <c r="AV179" s="376"/>
      <c r="AW179" s="376"/>
      <c r="AX179" s="376"/>
      <c r="AY179" s="376"/>
      <c r="AZ179" s="376"/>
      <c r="BA179" s="376"/>
      <c r="BB179" s="376"/>
      <c r="BC179" s="376"/>
      <c r="BD179" s="376"/>
      <c r="BE179" s="376"/>
      <c r="BF179" s="376"/>
      <c r="BG179" s="376"/>
      <c r="BH179" s="376"/>
      <c r="BI179" s="376"/>
      <c r="BJ179" s="376"/>
      <c r="BK179" s="376"/>
      <c r="BL179" s="376"/>
      <c r="BM179" s="376"/>
      <c r="BN179" s="376"/>
      <c r="BO179" s="376"/>
      <c r="BP179" s="376"/>
      <c r="BQ179" s="376"/>
      <c r="BR179" s="376"/>
      <c r="BS179" s="376"/>
      <c r="BT179" s="376"/>
      <c r="BU179" s="376"/>
      <c r="BV179" s="376"/>
      <c r="BW179" s="376"/>
      <c r="BX179" s="376"/>
      <c r="BY179" s="376"/>
      <c r="BZ179" s="376"/>
      <c r="CA179" s="376"/>
      <c r="CB179" s="376"/>
      <c r="CC179" s="376"/>
      <c r="CD179" s="376"/>
      <c r="CE179" s="376"/>
      <c r="CF179" s="376"/>
      <c r="CG179" s="376"/>
      <c r="CH179" s="376"/>
      <c r="CI179" s="376"/>
      <c r="CJ179" s="376"/>
      <c r="CK179" s="376"/>
      <c r="CL179" s="376"/>
      <c r="CM179" s="376"/>
      <c r="CN179" s="376"/>
      <c r="CO179" s="376"/>
      <c r="CP179" s="376"/>
      <c r="CQ179" s="376"/>
      <c r="CR179" s="376"/>
      <c r="CS179" s="376"/>
      <c r="CT179" s="376"/>
      <c r="CU179" s="376"/>
    </row>
    <row r="180" spans="45:99" x14ac:dyDescent="0.2">
      <c r="AS180" s="376"/>
      <c r="AT180" s="376"/>
      <c r="AU180" s="376"/>
      <c r="AV180" s="376"/>
      <c r="AW180" s="376"/>
      <c r="AX180" s="376"/>
      <c r="AY180" s="376"/>
      <c r="AZ180" s="376"/>
      <c r="BA180" s="376"/>
      <c r="BB180" s="376"/>
      <c r="BC180" s="376"/>
      <c r="BD180" s="376"/>
      <c r="BE180" s="376"/>
      <c r="BF180" s="376"/>
      <c r="BG180" s="376"/>
      <c r="BH180" s="376"/>
      <c r="BI180" s="376"/>
      <c r="BJ180" s="376"/>
      <c r="BK180" s="376"/>
      <c r="BL180" s="376"/>
      <c r="BM180" s="376"/>
      <c r="BN180" s="376"/>
      <c r="BO180" s="376"/>
      <c r="BP180" s="376"/>
      <c r="BQ180" s="376"/>
      <c r="BR180" s="376"/>
      <c r="BS180" s="376"/>
      <c r="BT180" s="376"/>
      <c r="BU180" s="376"/>
      <c r="BV180" s="376"/>
      <c r="BW180" s="376"/>
      <c r="BX180" s="376"/>
      <c r="BY180" s="376"/>
      <c r="BZ180" s="376"/>
      <c r="CA180" s="376"/>
      <c r="CB180" s="376"/>
      <c r="CC180" s="376"/>
      <c r="CD180" s="376"/>
      <c r="CE180" s="376"/>
      <c r="CF180" s="376"/>
      <c r="CG180" s="376"/>
      <c r="CH180" s="376"/>
      <c r="CI180" s="376"/>
      <c r="CJ180" s="376"/>
      <c r="CK180" s="376"/>
      <c r="CL180" s="376"/>
      <c r="CM180" s="376"/>
      <c r="CN180" s="376"/>
      <c r="CO180" s="376"/>
      <c r="CP180" s="376"/>
      <c r="CQ180" s="376"/>
      <c r="CR180" s="376"/>
      <c r="CS180" s="376"/>
      <c r="CT180" s="376"/>
      <c r="CU180" s="376"/>
    </row>
    <row r="181" spans="45:99" x14ac:dyDescent="0.2">
      <c r="AS181" s="376"/>
      <c r="AT181" s="376"/>
      <c r="AU181" s="376"/>
      <c r="AV181" s="376"/>
      <c r="AW181" s="376"/>
      <c r="AX181" s="376"/>
      <c r="AY181" s="376"/>
      <c r="AZ181" s="376"/>
      <c r="BA181" s="376"/>
      <c r="BB181" s="376"/>
      <c r="BC181" s="376"/>
      <c r="BD181" s="376"/>
      <c r="BE181" s="376"/>
      <c r="BF181" s="376"/>
      <c r="BG181" s="376"/>
      <c r="BH181" s="376"/>
      <c r="BI181" s="376"/>
      <c r="BJ181" s="376"/>
      <c r="BK181" s="376"/>
      <c r="BL181" s="376"/>
      <c r="BM181" s="376"/>
      <c r="BN181" s="376"/>
      <c r="BO181" s="376"/>
      <c r="BP181" s="376"/>
      <c r="BQ181" s="376"/>
      <c r="BR181" s="376"/>
      <c r="BS181" s="376"/>
      <c r="BT181" s="376"/>
      <c r="BU181" s="376"/>
      <c r="BV181" s="376"/>
      <c r="BW181" s="376"/>
      <c r="BX181" s="376"/>
      <c r="BY181" s="376"/>
      <c r="BZ181" s="376"/>
      <c r="CA181" s="376"/>
      <c r="CB181" s="376"/>
      <c r="CC181" s="376"/>
      <c r="CD181" s="376"/>
      <c r="CE181" s="376"/>
      <c r="CF181" s="376"/>
      <c r="CG181" s="376"/>
      <c r="CH181" s="376"/>
      <c r="CI181" s="376"/>
      <c r="CJ181" s="376"/>
      <c r="CK181" s="376"/>
      <c r="CL181" s="376"/>
      <c r="CM181" s="376"/>
      <c r="CN181" s="376"/>
      <c r="CO181" s="376"/>
      <c r="CP181" s="376"/>
      <c r="CQ181" s="376"/>
      <c r="CR181" s="376"/>
      <c r="CS181" s="376"/>
      <c r="CT181" s="376"/>
      <c r="CU181" s="376"/>
    </row>
    <row r="182" spans="45:99" x14ac:dyDescent="0.2">
      <c r="AS182" s="376"/>
      <c r="AT182" s="376"/>
      <c r="AU182" s="376"/>
      <c r="AV182" s="376"/>
      <c r="AW182" s="376"/>
      <c r="AX182" s="376"/>
      <c r="AY182" s="376"/>
      <c r="AZ182" s="376"/>
      <c r="BA182" s="376"/>
      <c r="BB182" s="376"/>
      <c r="BC182" s="376"/>
      <c r="BD182" s="376"/>
      <c r="BE182" s="376"/>
      <c r="BF182" s="376"/>
      <c r="BG182" s="376"/>
      <c r="BH182" s="376"/>
      <c r="BI182" s="376"/>
      <c r="BJ182" s="376"/>
      <c r="BK182" s="376"/>
      <c r="BL182" s="376"/>
      <c r="BM182" s="376"/>
      <c r="BN182" s="376"/>
      <c r="BO182" s="376"/>
      <c r="BP182" s="376"/>
      <c r="BQ182" s="376"/>
      <c r="BR182" s="376"/>
      <c r="BS182" s="376"/>
      <c r="BT182" s="376"/>
      <c r="BU182" s="376"/>
      <c r="BV182" s="376"/>
      <c r="BW182" s="376"/>
      <c r="BX182" s="376"/>
      <c r="BY182" s="376"/>
      <c r="BZ182" s="376"/>
      <c r="CA182" s="376"/>
      <c r="CB182" s="376"/>
      <c r="CC182" s="376"/>
      <c r="CD182" s="376"/>
      <c r="CE182" s="376"/>
      <c r="CF182" s="376"/>
      <c r="CG182" s="376"/>
      <c r="CH182" s="376"/>
      <c r="CI182" s="376"/>
      <c r="CJ182" s="376"/>
      <c r="CK182" s="376"/>
      <c r="CL182" s="376"/>
      <c r="CM182" s="376"/>
      <c r="CN182" s="376"/>
      <c r="CO182" s="376"/>
      <c r="CP182" s="376"/>
      <c r="CQ182" s="376"/>
      <c r="CR182" s="376"/>
      <c r="CS182" s="376"/>
      <c r="CT182" s="376"/>
      <c r="CU182" s="376"/>
    </row>
    <row r="183" spans="45:99" x14ac:dyDescent="0.2">
      <c r="AS183" s="376"/>
      <c r="AT183" s="376"/>
      <c r="AU183" s="376"/>
      <c r="AV183" s="376"/>
      <c r="AW183" s="376"/>
      <c r="AX183" s="376"/>
      <c r="AY183" s="376"/>
      <c r="AZ183" s="376"/>
      <c r="BA183" s="376"/>
      <c r="BB183" s="376"/>
      <c r="BC183" s="376"/>
      <c r="BD183" s="376"/>
      <c r="BE183" s="376"/>
      <c r="BF183" s="376"/>
      <c r="BG183" s="376"/>
      <c r="BH183" s="376"/>
      <c r="BI183" s="376"/>
      <c r="BJ183" s="376"/>
      <c r="BK183" s="376"/>
      <c r="BL183" s="376"/>
      <c r="BM183" s="376"/>
      <c r="BN183" s="376"/>
      <c r="BO183" s="376"/>
      <c r="BP183" s="376"/>
      <c r="BQ183" s="376"/>
      <c r="BR183" s="376"/>
      <c r="BS183" s="376"/>
      <c r="BT183" s="376"/>
      <c r="BU183" s="376"/>
      <c r="BV183" s="376"/>
      <c r="BW183" s="376"/>
      <c r="BX183" s="376"/>
      <c r="BY183" s="376"/>
      <c r="BZ183" s="376"/>
      <c r="CA183" s="376"/>
      <c r="CB183" s="376"/>
      <c r="CC183" s="376"/>
      <c r="CD183" s="376"/>
      <c r="CE183" s="376"/>
      <c r="CF183" s="376"/>
      <c r="CG183" s="376"/>
      <c r="CH183" s="376"/>
      <c r="CI183" s="376"/>
      <c r="CJ183" s="376"/>
      <c r="CK183" s="376"/>
      <c r="CL183" s="376"/>
      <c r="CM183" s="376"/>
      <c r="CN183" s="376"/>
      <c r="CO183" s="376"/>
      <c r="CP183" s="376"/>
      <c r="CQ183" s="376"/>
      <c r="CR183" s="376"/>
      <c r="CS183" s="376"/>
      <c r="CT183" s="376"/>
      <c r="CU183" s="376"/>
    </row>
    <row r="184" spans="45:99" x14ac:dyDescent="0.2">
      <c r="AS184" s="376"/>
      <c r="AT184" s="376"/>
      <c r="AU184" s="376"/>
      <c r="AV184" s="376"/>
      <c r="AW184" s="376"/>
      <c r="AX184" s="376"/>
      <c r="AY184" s="376"/>
      <c r="AZ184" s="376"/>
      <c r="BA184" s="376"/>
      <c r="BB184" s="376"/>
      <c r="BC184" s="376"/>
      <c r="BD184" s="376"/>
      <c r="BE184" s="376"/>
      <c r="BF184" s="376"/>
      <c r="BG184" s="376"/>
      <c r="BH184" s="376"/>
      <c r="BI184" s="376"/>
      <c r="BJ184" s="376"/>
      <c r="BK184" s="376"/>
      <c r="BL184" s="376"/>
      <c r="BM184" s="376"/>
      <c r="BN184" s="376"/>
      <c r="BO184" s="376"/>
      <c r="BP184" s="376"/>
      <c r="BQ184" s="376"/>
      <c r="BR184" s="376"/>
      <c r="BS184" s="376"/>
      <c r="BT184" s="376"/>
      <c r="BU184" s="376"/>
      <c r="BV184" s="376"/>
      <c r="BW184" s="376"/>
      <c r="BX184" s="376"/>
      <c r="BY184" s="376"/>
      <c r="BZ184" s="376"/>
      <c r="CA184" s="376"/>
      <c r="CB184" s="376"/>
      <c r="CC184" s="376"/>
      <c r="CD184" s="376"/>
      <c r="CE184" s="376"/>
      <c r="CF184" s="376"/>
      <c r="CG184" s="376"/>
      <c r="CH184" s="376"/>
      <c r="CI184" s="376"/>
      <c r="CJ184" s="376"/>
      <c r="CK184" s="376"/>
      <c r="CL184" s="376"/>
      <c r="CM184" s="376"/>
      <c r="CN184" s="376"/>
      <c r="CO184" s="376"/>
      <c r="CP184" s="376"/>
      <c r="CQ184" s="376"/>
      <c r="CR184" s="376"/>
      <c r="CS184" s="376"/>
      <c r="CT184" s="376"/>
      <c r="CU184" s="376"/>
    </row>
    <row r="185" spans="45:99" x14ac:dyDescent="0.2">
      <c r="AS185" s="376"/>
      <c r="AT185" s="376"/>
      <c r="AU185" s="376"/>
      <c r="AV185" s="376"/>
      <c r="AW185" s="376"/>
      <c r="AX185" s="376"/>
      <c r="AY185" s="376"/>
      <c r="AZ185" s="376"/>
      <c r="BA185" s="376"/>
      <c r="BB185" s="376"/>
      <c r="BC185" s="376"/>
      <c r="BD185" s="376"/>
      <c r="BE185" s="376"/>
      <c r="BF185" s="376"/>
      <c r="BG185" s="376"/>
      <c r="BH185" s="376"/>
      <c r="BI185" s="376"/>
      <c r="BJ185" s="376"/>
      <c r="BK185" s="376"/>
      <c r="BL185" s="376"/>
      <c r="BM185" s="376"/>
      <c r="BN185" s="376"/>
      <c r="BO185" s="376"/>
      <c r="BP185" s="376"/>
      <c r="BQ185" s="376"/>
      <c r="BR185" s="376"/>
      <c r="BS185" s="376"/>
      <c r="BT185" s="376"/>
      <c r="BU185" s="376"/>
      <c r="BV185" s="376"/>
      <c r="BW185" s="376"/>
      <c r="BX185" s="376"/>
      <c r="BY185" s="376"/>
      <c r="BZ185" s="376"/>
      <c r="CA185" s="376"/>
      <c r="CB185" s="376"/>
      <c r="CC185" s="376"/>
      <c r="CD185" s="376"/>
      <c r="CE185" s="376"/>
      <c r="CF185" s="376"/>
      <c r="CG185" s="376"/>
      <c r="CH185" s="376"/>
      <c r="CI185" s="376"/>
      <c r="CJ185" s="376"/>
      <c r="CK185" s="376"/>
      <c r="CL185" s="376"/>
      <c r="CM185" s="376"/>
      <c r="CN185" s="376"/>
      <c r="CO185" s="376"/>
      <c r="CP185" s="376"/>
      <c r="CQ185" s="376"/>
      <c r="CR185" s="376"/>
      <c r="CS185" s="376"/>
      <c r="CT185" s="376"/>
      <c r="CU185" s="376"/>
    </row>
    <row r="186" spans="45:99" x14ac:dyDescent="0.2">
      <c r="AS186" s="376"/>
      <c r="AT186" s="376"/>
      <c r="AU186" s="376"/>
      <c r="AV186" s="376"/>
      <c r="AW186" s="376"/>
      <c r="AX186" s="376"/>
      <c r="AY186" s="376"/>
      <c r="AZ186" s="376"/>
      <c r="BA186" s="376"/>
      <c r="BB186" s="376"/>
      <c r="BC186" s="376"/>
      <c r="BD186" s="376"/>
      <c r="BE186" s="376"/>
      <c r="BF186" s="376"/>
      <c r="BG186" s="376"/>
      <c r="BH186" s="376"/>
      <c r="BI186" s="376"/>
      <c r="BJ186" s="376"/>
      <c r="BK186" s="376"/>
      <c r="BL186" s="376"/>
      <c r="BM186" s="376"/>
      <c r="BN186" s="376"/>
      <c r="BO186" s="376"/>
      <c r="BP186" s="376"/>
      <c r="BQ186" s="376"/>
      <c r="BR186" s="376"/>
      <c r="BS186" s="376"/>
      <c r="BT186" s="376"/>
      <c r="BU186" s="376"/>
      <c r="BV186" s="376"/>
      <c r="BW186" s="376"/>
      <c r="BX186" s="376"/>
      <c r="BY186" s="376"/>
      <c r="BZ186" s="376"/>
      <c r="CA186" s="376"/>
      <c r="CB186" s="376"/>
      <c r="CC186" s="376"/>
      <c r="CD186" s="376"/>
      <c r="CE186" s="376"/>
      <c r="CF186" s="376"/>
      <c r="CG186" s="376"/>
      <c r="CH186" s="376"/>
      <c r="CI186" s="376"/>
      <c r="CJ186" s="376"/>
      <c r="CK186" s="376"/>
      <c r="CL186" s="376"/>
      <c r="CM186" s="376"/>
      <c r="CN186" s="376"/>
      <c r="CO186" s="376"/>
      <c r="CP186" s="376"/>
      <c r="CQ186" s="376"/>
      <c r="CR186" s="376"/>
      <c r="CS186" s="376"/>
      <c r="CT186" s="376"/>
      <c r="CU186" s="376"/>
    </row>
    <row r="187" spans="45:99" x14ac:dyDescent="0.2">
      <c r="AS187" s="376"/>
      <c r="AT187" s="376"/>
      <c r="AU187" s="376"/>
      <c r="AV187" s="376"/>
      <c r="AW187" s="376"/>
      <c r="AX187" s="376"/>
      <c r="AY187" s="376"/>
      <c r="AZ187" s="376"/>
      <c r="BA187" s="376"/>
      <c r="BB187" s="376"/>
      <c r="BC187" s="376"/>
      <c r="BD187" s="376"/>
      <c r="BE187" s="376"/>
      <c r="BF187" s="376"/>
      <c r="BG187" s="376"/>
      <c r="BH187" s="376"/>
      <c r="BI187" s="376"/>
      <c r="BJ187" s="376"/>
      <c r="BK187" s="376"/>
      <c r="BL187" s="376"/>
      <c r="BM187" s="376"/>
      <c r="BN187" s="376"/>
      <c r="BO187" s="376"/>
      <c r="BP187" s="376"/>
      <c r="BQ187" s="376"/>
      <c r="BR187" s="376"/>
      <c r="BS187" s="376"/>
      <c r="BT187" s="376"/>
      <c r="BU187" s="376"/>
      <c r="BV187" s="376"/>
      <c r="BW187" s="376"/>
      <c r="BX187" s="376"/>
      <c r="BY187" s="376"/>
      <c r="BZ187" s="376"/>
      <c r="CA187" s="376"/>
      <c r="CB187" s="376"/>
      <c r="CC187" s="376"/>
      <c r="CD187" s="376"/>
      <c r="CE187" s="376"/>
      <c r="CF187" s="376"/>
      <c r="CG187" s="376"/>
      <c r="CH187" s="376"/>
      <c r="CI187" s="376"/>
      <c r="CJ187" s="376"/>
      <c r="CK187" s="376"/>
      <c r="CL187" s="376"/>
      <c r="CM187" s="376"/>
      <c r="CN187" s="376"/>
      <c r="CO187" s="376"/>
      <c r="CP187" s="376"/>
      <c r="CQ187" s="376"/>
      <c r="CR187" s="376"/>
      <c r="CS187" s="376"/>
      <c r="CT187" s="376"/>
      <c r="CU187" s="376"/>
    </row>
    <row r="188" spans="45:99" x14ac:dyDescent="0.2">
      <c r="AS188" s="376"/>
      <c r="AT188" s="376"/>
      <c r="AU188" s="376"/>
      <c r="AV188" s="376"/>
      <c r="AW188" s="376"/>
      <c r="AX188" s="376"/>
      <c r="AY188" s="376"/>
      <c r="AZ188" s="376"/>
      <c r="BA188" s="376"/>
      <c r="BB188" s="376"/>
      <c r="BC188" s="376"/>
      <c r="BD188" s="376"/>
      <c r="BE188" s="376"/>
      <c r="BF188" s="376"/>
      <c r="BG188" s="376"/>
      <c r="BH188" s="376"/>
      <c r="BI188" s="376"/>
      <c r="BJ188" s="376"/>
      <c r="BK188" s="376"/>
      <c r="BL188" s="376"/>
      <c r="BM188" s="376"/>
      <c r="BN188" s="376"/>
      <c r="BO188" s="376"/>
      <c r="BP188" s="376"/>
      <c r="BQ188" s="376"/>
      <c r="BR188" s="376"/>
      <c r="BS188" s="376"/>
      <c r="BT188" s="376"/>
      <c r="BU188" s="376"/>
      <c r="BV188" s="376"/>
      <c r="BW188" s="376"/>
      <c r="BX188" s="376"/>
      <c r="BY188" s="376"/>
      <c r="BZ188" s="376"/>
      <c r="CA188" s="376"/>
      <c r="CB188" s="376"/>
      <c r="CC188" s="376"/>
      <c r="CD188" s="376"/>
      <c r="CE188" s="376"/>
      <c r="CF188" s="376"/>
      <c r="CG188" s="376"/>
      <c r="CH188" s="376"/>
      <c r="CI188" s="376"/>
      <c r="CJ188" s="376"/>
      <c r="CK188" s="376"/>
      <c r="CL188" s="376"/>
      <c r="CM188" s="376"/>
      <c r="CN188" s="376"/>
      <c r="CO188" s="376"/>
      <c r="CP188" s="376"/>
      <c r="CQ188" s="376"/>
      <c r="CR188" s="376"/>
      <c r="CS188" s="376"/>
      <c r="CT188" s="376"/>
      <c r="CU188" s="376"/>
    </row>
    <row r="189" spans="45:99" x14ac:dyDescent="0.2">
      <c r="AS189" s="376"/>
      <c r="AT189" s="376"/>
      <c r="AU189" s="376"/>
      <c r="AV189" s="376"/>
      <c r="AW189" s="376"/>
      <c r="AX189" s="376"/>
      <c r="AY189" s="376"/>
      <c r="AZ189" s="376"/>
      <c r="BA189" s="376"/>
      <c r="BB189" s="376"/>
      <c r="BC189" s="376"/>
      <c r="BD189" s="376"/>
      <c r="BE189" s="376"/>
      <c r="BF189" s="376"/>
      <c r="BG189" s="376"/>
      <c r="BH189" s="376"/>
      <c r="BI189" s="376"/>
      <c r="BJ189" s="376"/>
      <c r="BK189" s="376"/>
      <c r="BL189" s="376"/>
      <c r="BM189" s="376"/>
      <c r="BN189" s="376"/>
      <c r="BO189" s="376"/>
      <c r="BP189" s="376"/>
      <c r="BQ189" s="376"/>
      <c r="BR189" s="376"/>
      <c r="BS189" s="376"/>
      <c r="BT189" s="376"/>
      <c r="BU189" s="376"/>
      <c r="BV189" s="376"/>
      <c r="BW189" s="376"/>
      <c r="BX189" s="376"/>
      <c r="BY189" s="376"/>
      <c r="BZ189" s="376"/>
      <c r="CA189" s="376"/>
      <c r="CB189" s="376"/>
      <c r="CC189" s="376"/>
      <c r="CD189" s="376"/>
      <c r="CE189" s="376"/>
      <c r="CF189" s="376"/>
      <c r="CG189" s="376"/>
      <c r="CH189" s="376"/>
      <c r="CI189" s="376"/>
      <c r="CJ189" s="376"/>
      <c r="CK189" s="376"/>
      <c r="CL189" s="376"/>
      <c r="CM189" s="376"/>
      <c r="CN189" s="376"/>
      <c r="CO189" s="376"/>
      <c r="CP189" s="376"/>
      <c r="CQ189" s="376"/>
      <c r="CR189" s="376"/>
      <c r="CS189" s="376"/>
      <c r="CT189" s="376"/>
      <c r="CU189" s="376"/>
    </row>
    <row r="190" spans="45:99" x14ac:dyDescent="0.2">
      <c r="AS190" s="376"/>
      <c r="AT190" s="376"/>
      <c r="AU190" s="376"/>
      <c r="AV190" s="376"/>
      <c r="AW190" s="376"/>
      <c r="AX190" s="376"/>
      <c r="AY190" s="376"/>
      <c r="AZ190" s="376"/>
      <c r="BA190" s="376"/>
      <c r="BB190" s="376"/>
      <c r="BC190" s="376"/>
      <c r="BD190" s="376"/>
      <c r="BE190" s="376"/>
      <c r="BF190" s="376"/>
      <c r="BG190" s="376"/>
      <c r="BH190" s="376"/>
      <c r="BI190" s="376"/>
      <c r="BJ190" s="376"/>
      <c r="BK190" s="376"/>
      <c r="BL190" s="376"/>
      <c r="BM190" s="376"/>
      <c r="BN190" s="376"/>
      <c r="BO190" s="376"/>
      <c r="BP190" s="376"/>
      <c r="BQ190" s="376"/>
      <c r="BR190" s="376"/>
      <c r="BS190" s="376"/>
      <c r="BT190" s="376"/>
      <c r="BU190" s="376"/>
      <c r="BV190" s="376"/>
      <c r="BW190" s="376"/>
      <c r="BX190" s="376"/>
      <c r="BY190" s="376"/>
      <c r="BZ190" s="376"/>
      <c r="CA190" s="376"/>
      <c r="CB190" s="376"/>
      <c r="CC190" s="376"/>
      <c r="CD190" s="376"/>
      <c r="CE190" s="376"/>
      <c r="CF190" s="376"/>
      <c r="CG190" s="376"/>
      <c r="CH190" s="376"/>
      <c r="CI190" s="376"/>
      <c r="CJ190" s="376"/>
      <c r="CK190" s="376"/>
      <c r="CL190" s="376"/>
      <c r="CM190" s="376"/>
      <c r="CN190" s="376"/>
      <c r="CO190" s="376"/>
      <c r="CP190" s="376"/>
      <c r="CQ190" s="376"/>
      <c r="CR190" s="376"/>
      <c r="CS190" s="376"/>
      <c r="CT190" s="376"/>
      <c r="CU190" s="376"/>
    </row>
    <row r="191" spans="45:99" x14ac:dyDescent="0.2">
      <c r="AS191" s="376"/>
      <c r="AT191" s="376"/>
      <c r="AU191" s="376"/>
      <c r="AV191" s="376"/>
      <c r="AW191" s="376"/>
      <c r="AX191" s="376"/>
      <c r="AY191" s="376"/>
      <c r="AZ191" s="376"/>
      <c r="BA191" s="376"/>
      <c r="BB191" s="376"/>
      <c r="BC191" s="376"/>
      <c r="BD191" s="376"/>
      <c r="BE191" s="376"/>
      <c r="BF191" s="376"/>
      <c r="BG191" s="376"/>
      <c r="BH191" s="376"/>
      <c r="BI191" s="376"/>
      <c r="BJ191" s="376"/>
      <c r="BK191" s="376"/>
      <c r="BL191" s="376"/>
      <c r="BM191" s="376"/>
      <c r="BN191" s="376"/>
      <c r="BO191" s="376"/>
      <c r="BP191" s="376"/>
      <c r="BQ191" s="376"/>
      <c r="BR191" s="376"/>
      <c r="BS191" s="376"/>
      <c r="BT191" s="376"/>
      <c r="BU191" s="376"/>
      <c r="BV191" s="376"/>
      <c r="BW191" s="376"/>
      <c r="BX191" s="376"/>
      <c r="BY191" s="376"/>
      <c r="BZ191" s="376"/>
      <c r="CA191" s="376"/>
      <c r="CB191" s="376"/>
      <c r="CC191" s="376"/>
      <c r="CD191" s="376"/>
      <c r="CE191" s="376"/>
      <c r="CF191" s="376"/>
      <c r="CG191" s="376"/>
      <c r="CH191" s="376"/>
      <c r="CI191" s="376"/>
      <c r="CJ191" s="376"/>
      <c r="CK191" s="376"/>
      <c r="CL191" s="376"/>
      <c r="CM191" s="376"/>
      <c r="CN191" s="376"/>
      <c r="CO191" s="376"/>
      <c r="CP191" s="376"/>
      <c r="CQ191" s="376"/>
      <c r="CR191" s="376"/>
      <c r="CS191" s="376"/>
      <c r="CT191" s="376"/>
      <c r="CU191" s="376"/>
    </row>
    <row r="192" spans="45:99" x14ac:dyDescent="0.2">
      <c r="AS192" s="376"/>
      <c r="AT192" s="376"/>
      <c r="AU192" s="376"/>
      <c r="AV192" s="376"/>
      <c r="AW192" s="376"/>
      <c r="AX192" s="376"/>
      <c r="AY192" s="376"/>
      <c r="AZ192" s="376"/>
      <c r="BA192" s="376"/>
      <c r="BB192" s="376"/>
      <c r="BC192" s="376"/>
      <c r="BD192" s="376"/>
      <c r="BE192" s="376"/>
      <c r="BF192" s="376"/>
      <c r="BG192" s="376"/>
      <c r="BH192" s="376"/>
      <c r="BI192" s="376"/>
      <c r="BJ192" s="376"/>
      <c r="BK192" s="376"/>
      <c r="BL192" s="376"/>
      <c r="BM192" s="376"/>
      <c r="BN192" s="376"/>
      <c r="BO192" s="376"/>
      <c r="BP192" s="376"/>
      <c r="BQ192" s="376"/>
      <c r="BR192" s="376"/>
      <c r="BS192" s="376"/>
      <c r="BT192" s="376"/>
      <c r="BU192" s="376"/>
      <c r="BV192" s="376"/>
      <c r="BW192" s="376"/>
      <c r="BX192" s="376"/>
      <c r="BY192" s="376"/>
      <c r="BZ192" s="376"/>
      <c r="CA192" s="376"/>
      <c r="CB192" s="376"/>
      <c r="CC192" s="376"/>
      <c r="CD192" s="376"/>
      <c r="CE192" s="376"/>
      <c r="CF192" s="376"/>
      <c r="CG192" s="376"/>
      <c r="CH192" s="376"/>
      <c r="CI192" s="376"/>
      <c r="CJ192" s="376"/>
      <c r="CK192" s="376"/>
      <c r="CL192" s="376"/>
      <c r="CM192" s="376"/>
      <c r="CN192" s="376"/>
      <c r="CO192" s="376"/>
      <c r="CP192" s="376"/>
      <c r="CQ192" s="376"/>
      <c r="CR192" s="376"/>
      <c r="CS192" s="376"/>
      <c r="CT192" s="376"/>
      <c r="CU192" s="376"/>
    </row>
    <row r="193" spans="45:99" x14ac:dyDescent="0.2">
      <c r="AS193" s="376"/>
      <c r="AT193" s="376"/>
      <c r="AU193" s="376"/>
      <c r="AV193" s="376"/>
      <c r="AW193" s="376"/>
      <c r="AX193" s="376"/>
      <c r="AY193" s="376"/>
      <c r="AZ193" s="376"/>
      <c r="BA193" s="376"/>
      <c r="BB193" s="376"/>
      <c r="BC193" s="376"/>
      <c r="BD193" s="376"/>
      <c r="BE193" s="376"/>
      <c r="BF193" s="376"/>
      <c r="BG193" s="376"/>
      <c r="BH193" s="376"/>
      <c r="BI193" s="376"/>
      <c r="BJ193" s="376"/>
      <c r="BK193" s="376"/>
      <c r="BL193" s="376"/>
      <c r="BM193" s="376"/>
      <c r="BN193" s="376"/>
      <c r="BO193" s="376"/>
      <c r="BP193" s="376"/>
      <c r="BQ193" s="376"/>
      <c r="BR193" s="376"/>
      <c r="BS193" s="376"/>
      <c r="BT193" s="376"/>
      <c r="BU193" s="376"/>
      <c r="BV193" s="376"/>
      <c r="BW193" s="376"/>
      <c r="BX193" s="376"/>
      <c r="BY193" s="376"/>
      <c r="BZ193" s="376"/>
      <c r="CA193" s="376"/>
      <c r="CB193" s="376"/>
      <c r="CC193" s="376"/>
      <c r="CD193" s="376"/>
      <c r="CE193" s="376"/>
      <c r="CF193" s="376"/>
      <c r="CG193" s="376"/>
      <c r="CH193" s="376"/>
      <c r="CI193" s="376"/>
      <c r="CJ193" s="376"/>
      <c r="CK193" s="376"/>
      <c r="CL193" s="376"/>
      <c r="CM193" s="376"/>
      <c r="CN193" s="376"/>
      <c r="CO193" s="376"/>
      <c r="CP193" s="376"/>
      <c r="CQ193" s="376"/>
      <c r="CR193" s="376"/>
      <c r="CS193" s="376"/>
      <c r="CT193" s="376"/>
      <c r="CU193" s="376"/>
    </row>
    <row r="194" spans="45:99" x14ac:dyDescent="0.2">
      <c r="AS194" s="376"/>
      <c r="AT194" s="376"/>
      <c r="AU194" s="376"/>
      <c r="AV194" s="376"/>
      <c r="AW194" s="376"/>
      <c r="AX194" s="376"/>
      <c r="AY194" s="376"/>
      <c r="AZ194" s="376"/>
      <c r="BA194" s="376"/>
      <c r="BB194" s="376"/>
      <c r="BC194" s="376"/>
      <c r="BD194" s="376"/>
      <c r="BE194" s="376"/>
      <c r="BF194" s="376"/>
      <c r="BG194" s="376"/>
      <c r="BH194" s="376"/>
      <c r="BI194" s="376"/>
      <c r="BJ194" s="376"/>
      <c r="BK194" s="376"/>
      <c r="BL194" s="376"/>
      <c r="BM194" s="376"/>
      <c r="BN194" s="376"/>
      <c r="BO194" s="376"/>
      <c r="BP194" s="376"/>
      <c r="BQ194" s="376"/>
      <c r="BR194" s="376"/>
      <c r="BS194" s="376"/>
      <c r="BT194" s="376"/>
      <c r="BU194" s="376"/>
      <c r="BV194" s="376"/>
      <c r="BW194" s="376"/>
      <c r="BX194" s="376"/>
      <c r="BY194" s="376"/>
      <c r="BZ194" s="376"/>
      <c r="CA194" s="376"/>
      <c r="CB194" s="376"/>
      <c r="CC194" s="376"/>
      <c r="CD194" s="376"/>
      <c r="CE194" s="376"/>
      <c r="CF194" s="376"/>
      <c r="CG194" s="376"/>
      <c r="CH194" s="376"/>
      <c r="CI194" s="376"/>
      <c r="CJ194" s="376"/>
      <c r="CK194" s="376"/>
      <c r="CL194" s="376"/>
      <c r="CM194" s="376"/>
      <c r="CN194" s="376"/>
      <c r="CO194" s="376"/>
      <c r="CP194" s="376"/>
      <c r="CQ194" s="376"/>
      <c r="CR194" s="376"/>
      <c r="CS194" s="376"/>
      <c r="CT194" s="376"/>
      <c r="CU194" s="376"/>
    </row>
    <row r="195" spans="45:99" x14ac:dyDescent="0.2">
      <c r="AS195" s="376"/>
      <c r="AT195" s="376"/>
      <c r="AU195" s="376"/>
      <c r="AV195" s="376"/>
      <c r="AW195" s="376"/>
      <c r="AX195" s="376"/>
      <c r="AY195" s="376"/>
      <c r="AZ195" s="376"/>
      <c r="BA195" s="376"/>
      <c r="BB195" s="376"/>
      <c r="BC195" s="376"/>
      <c r="BD195" s="376"/>
      <c r="BE195" s="376"/>
      <c r="BF195" s="376"/>
      <c r="BG195" s="376"/>
      <c r="BH195" s="376"/>
      <c r="BI195" s="376"/>
      <c r="BJ195" s="376"/>
      <c r="BK195" s="376"/>
      <c r="BL195" s="376"/>
      <c r="BM195" s="376"/>
      <c r="BN195" s="376"/>
      <c r="BO195" s="376"/>
      <c r="BP195" s="376"/>
      <c r="BQ195" s="376"/>
      <c r="BR195" s="376"/>
      <c r="BS195" s="376"/>
      <c r="BT195" s="376"/>
      <c r="BU195" s="376"/>
      <c r="BV195" s="376"/>
      <c r="BW195" s="376"/>
      <c r="BX195" s="376"/>
      <c r="BY195" s="376"/>
      <c r="BZ195" s="376"/>
      <c r="CA195" s="376"/>
      <c r="CB195" s="376"/>
      <c r="CC195" s="376"/>
      <c r="CD195" s="376"/>
      <c r="CE195" s="376"/>
      <c r="CF195" s="376"/>
      <c r="CG195" s="376"/>
      <c r="CH195" s="376"/>
      <c r="CI195" s="376"/>
      <c r="CJ195" s="376"/>
      <c r="CK195" s="376"/>
      <c r="CL195" s="376"/>
      <c r="CM195" s="376"/>
      <c r="CN195" s="376"/>
      <c r="CO195" s="376"/>
      <c r="CP195" s="376"/>
      <c r="CQ195" s="376"/>
      <c r="CR195" s="376"/>
      <c r="CS195" s="376"/>
      <c r="CT195" s="376"/>
      <c r="CU195" s="376"/>
    </row>
    <row r="196" spans="45:99" x14ac:dyDescent="0.2">
      <c r="AS196" s="376"/>
      <c r="AT196" s="376"/>
      <c r="AU196" s="376"/>
      <c r="AV196" s="376"/>
      <c r="AW196" s="376"/>
      <c r="AX196" s="376"/>
      <c r="AY196" s="376"/>
      <c r="AZ196" s="376"/>
      <c r="BA196" s="376"/>
      <c r="BB196" s="376"/>
      <c r="BC196" s="376"/>
      <c r="BD196" s="376"/>
      <c r="BE196" s="376"/>
      <c r="BF196" s="376"/>
      <c r="BG196" s="376"/>
      <c r="BH196" s="376"/>
      <c r="BI196" s="376"/>
      <c r="BJ196" s="376"/>
      <c r="BK196" s="376"/>
      <c r="BL196" s="376"/>
      <c r="BM196" s="376"/>
      <c r="BN196" s="376"/>
      <c r="BO196" s="376"/>
      <c r="BP196" s="376"/>
      <c r="BQ196" s="376"/>
      <c r="BR196" s="376"/>
      <c r="BS196" s="376"/>
      <c r="BT196" s="376"/>
      <c r="BU196" s="376"/>
      <c r="BV196" s="376"/>
      <c r="BW196" s="376"/>
      <c r="BX196" s="376"/>
      <c r="BY196" s="376"/>
      <c r="BZ196" s="376"/>
      <c r="CA196" s="376"/>
      <c r="CB196" s="376"/>
      <c r="CC196" s="376"/>
      <c r="CD196" s="376"/>
      <c r="CE196" s="376"/>
      <c r="CF196" s="376"/>
      <c r="CG196" s="376"/>
      <c r="CH196" s="376"/>
      <c r="CI196" s="376"/>
      <c r="CJ196" s="376"/>
      <c r="CK196" s="376"/>
      <c r="CL196" s="376"/>
      <c r="CM196" s="376"/>
      <c r="CN196" s="376"/>
      <c r="CO196" s="376"/>
      <c r="CP196" s="376"/>
      <c r="CQ196" s="376"/>
      <c r="CR196" s="376"/>
      <c r="CS196" s="376"/>
      <c r="CT196" s="376"/>
      <c r="CU196" s="376"/>
    </row>
    <row r="197" spans="45:99" x14ac:dyDescent="0.2">
      <c r="AS197" s="376"/>
      <c r="AT197" s="376"/>
      <c r="AU197" s="376"/>
      <c r="AV197" s="376"/>
      <c r="AW197" s="376"/>
      <c r="AX197" s="376"/>
      <c r="AY197" s="376"/>
      <c r="AZ197" s="376"/>
      <c r="BA197" s="376"/>
      <c r="BB197" s="376"/>
      <c r="BC197" s="376"/>
      <c r="BD197" s="376"/>
      <c r="BE197" s="376"/>
      <c r="BF197" s="376"/>
      <c r="BG197" s="376"/>
      <c r="BH197" s="376"/>
      <c r="BI197" s="376"/>
      <c r="BJ197" s="376"/>
      <c r="BK197" s="376"/>
      <c r="BL197" s="376"/>
      <c r="BM197" s="376"/>
      <c r="BN197" s="376"/>
      <c r="BO197" s="376"/>
      <c r="BP197" s="376"/>
      <c r="BQ197" s="376"/>
      <c r="BR197" s="376"/>
      <c r="BS197" s="376"/>
      <c r="BT197" s="376"/>
      <c r="BU197" s="376"/>
      <c r="BV197" s="376"/>
      <c r="BW197" s="376"/>
      <c r="BX197" s="376"/>
      <c r="BY197" s="376"/>
      <c r="BZ197" s="376"/>
      <c r="CA197" s="376"/>
      <c r="CB197" s="376"/>
      <c r="CC197" s="376"/>
      <c r="CD197" s="376"/>
      <c r="CE197" s="376"/>
      <c r="CF197" s="376"/>
      <c r="CG197" s="376"/>
      <c r="CH197" s="376"/>
      <c r="CI197" s="376"/>
      <c r="CJ197" s="376"/>
      <c r="CK197" s="376"/>
      <c r="CL197" s="376"/>
      <c r="CM197" s="376"/>
      <c r="CN197" s="376"/>
      <c r="CO197" s="376"/>
      <c r="CP197" s="376"/>
      <c r="CQ197" s="376"/>
      <c r="CR197" s="376"/>
      <c r="CS197" s="376"/>
      <c r="CT197" s="376"/>
      <c r="CU197" s="376"/>
    </row>
    <row r="198" spans="45:99" x14ac:dyDescent="0.2">
      <c r="AS198" s="376"/>
      <c r="AT198" s="376"/>
      <c r="AU198" s="376"/>
      <c r="AV198" s="376"/>
      <c r="AW198" s="376"/>
      <c r="AX198" s="376"/>
      <c r="AY198" s="376"/>
      <c r="AZ198" s="376"/>
      <c r="BA198" s="376"/>
      <c r="BB198" s="376"/>
      <c r="BC198" s="376"/>
      <c r="BD198" s="376"/>
      <c r="BE198" s="376"/>
      <c r="BF198" s="376"/>
      <c r="BG198" s="376"/>
      <c r="BH198" s="376"/>
      <c r="BI198" s="376"/>
      <c r="BJ198" s="376"/>
      <c r="BK198" s="376"/>
      <c r="BL198" s="376"/>
      <c r="BM198" s="376"/>
      <c r="BN198" s="376"/>
      <c r="BO198" s="376"/>
      <c r="BP198" s="376"/>
      <c r="BQ198" s="376"/>
      <c r="BR198" s="376"/>
      <c r="BS198" s="376"/>
      <c r="BT198" s="376"/>
      <c r="BU198" s="376"/>
      <c r="BV198" s="376"/>
      <c r="BW198" s="376"/>
      <c r="BX198" s="376"/>
      <c r="BY198" s="376"/>
      <c r="BZ198" s="376"/>
      <c r="CA198" s="376"/>
      <c r="CB198" s="376"/>
      <c r="CC198" s="376"/>
      <c r="CD198" s="376"/>
      <c r="CE198" s="376"/>
      <c r="CF198" s="376"/>
      <c r="CG198" s="376"/>
      <c r="CH198" s="376"/>
      <c r="CI198" s="376"/>
      <c r="CJ198" s="376"/>
      <c r="CK198" s="376"/>
      <c r="CL198" s="376"/>
      <c r="CM198" s="376"/>
      <c r="CN198" s="376"/>
      <c r="CO198" s="376"/>
      <c r="CP198" s="376"/>
      <c r="CQ198" s="376"/>
      <c r="CR198" s="376"/>
      <c r="CS198" s="376"/>
      <c r="CT198" s="376"/>
      <c r="CU198" s="376"/>
    </row>
    <row r="199" spans="45:99" x14ac:dyDescent="0.2">
      <c r="AS199" s="376"/>
      <c r="AT199" s="376"/>
      <c r="AU199" s="376"/>
      <c r="AV199" s="376"/>
      <c r="AW199" s="376"/>
      <c r="AX199" s="376"/>
      <c r="AY199" s="376"/>
      <c r="AZ199" s="376"/>
      <c r="BA199" s="376"/>
      <c r="BB199" s="376"/>
      <c r="BC199" s="376"/>
      <c r="BD199" s="376"/>
      <c r="BE199" s="376"/>
      <c r="BF199" s="376"/>
      <c r="BG199" s="376"/>
      <c r="BH199" s="376"/>
      <c r="BI199" s="376"/>
      <c r="BJ199" s="376"/>
      <c r="BK199" s="376"/>
      <c r="BL199" s="376"/>
      <c r="BM199" s="376"/>
      <c r="BN199" s="376"/>
      <c r="BO199" s="376"/>
      <c r="BP199" s="376"/>
      <c r="BQ199" s="376"/>
      <c r="BR199" s="376"/>
      <c r="BS199" s="376"/>
      <c r="BT199" s="376"/>
      <c r="BU199" s="376"/>
      <c r="BV199" s="376"/>
      <c r="BW199" s="376"/>
      <c r="BX199" s="376"/>
      <c r="BY199" s="376"/>
      <c r="BZ199" s="376"/>
      <c r="CA199" s="376"/>
      <c r="CB199" s="376"/>
      <c r="CC199" s="376"/>
      <c r="CD199" s="376"/>
      <c r="CE199" s="376"/>
      <c r="CF199" s="376"/>
      <c r="CG199" s="376"/>
      <c r="CH199" s="376"/>
      <c r="CI199" s="376"/>
      <c r="CJ199" s="376"/>
      <c r="CK199" s="376"/>
      <c r="CL199" s="376"/>
      <c r="CM199" s="376"/>
      <c r="CN199" s="376"/>
      <c r="CO199" s="376"/>
      <c r="CP199" s="376"/>
      <c r="CQ199" s="376"/>
      <c r="CR199" s="376"/>
      <c r="CS199" s="376"/>
      <c r="CT199" s="376"/>
      <c r="CU199" s="376"/>
    </row>
    <row r="200" spans="45:99" x14ac:dyDescent="0.2">
      <c r="AS200" s="376"/>
      <c r="AT200" s="376"/>
      <c r="AU200" s="376"/>
      <c r="AV200" s="376"/>
      <c r="AW200" s="376"/>
      <c r="AX200" s="376"/>
      <c r="AY200" s="376"/>
      <c r="AZ200" s="376"/>
      <c r="BA200" s="376"/>
      <c r="BB200" s="376"/>
      <c r="BC200" s="376"/>
      <c r="BD200" s="376"/>
      <c r="BE200" s="376"/>
      <c r="BF200" s="376"/>
      <c r="BG200" s="376"/>
      <c r="BH200" s="376"/>
      <c r="BI200" s="376"/>
      <c r="BJ200" s="376"/>
      <c r="BK200" s="376"/>
      <c r="BL200" s="376"/>
      <c r="BM200" s="376"/>
      <c r="BN200" s="376"/>
      <c r="BO200" s="376"/>
      <c r="BP200" s="376"/>
      <c r="BQ200" s="376"/>
      <c r="BR200" s="376"/>
      <c r="BS200" s="376"/>
      <c r="BT200" s="376"/>
      <c r="BU200" s="376"/>
      <c r="BV200" s="376"/>
      <c r="BW200" s="376"/>
      <c r="BX200" s="376"/>
      <c r="BY200" s="376"/>
      <c r="BZ200" s="376"/>
      <c r="CA200" s="376"/>
      <c r="CB200" s="376"/>
      <c r="CC200" s="376"/>
      <c r="CD200" s="376"/>
      <c r="CE200" s="376"/>
      <c r="CF200" s="376"/>
      <c r="CG200" s="376"/>
      <c r="CH200" s="376"/>
      <c r="CI200" s="376"/>
      <c r="CJ200" s="376"/>
      <c r="CK200" s="376"/>
      <c r="CL200" s="376"/>
      <c r="CM200" s="376"/>
      <c r="CN200" s="376"/>
      <c r="CO200" s="376"/>
      <c r="CP200" s="376"/>
      <c r="CQ200" s="376"/>
      <c r="CR200" s="376"/>
      <c r="CS200" s="376"/>
      <c r="CT200" s="376"/>
      <c r="CU200" s="376"/>
    </row>
    <row r="201" spans="45:99" x14ac:dyDescent="0.2">
      <c r="AS201" s="376"/>
      <c r="AT201" s="376"/>
      <c r="AU201" s="376"/>
      <c r="AV201" s="376"/>
      <c r="AW201" s="376"/>
      <c r="AX201" s="376"/>
      <c r="AY201" s="376"/>
      <c r="AZ201" s="376"/>
      <c r="BA201" s="376"/>
      <c r="BB201" s="376"/>
      <c r="BC201" s="376"/>
      <c r="BD201" s="376"/>
      <c r="BE201" s="376"/>
      <c r="BF201" s="376"/>
      <c r="BG201" s="376"/>
      <c r="BH201" s="376"/>
      <c r="BI201" s="376"/>
      <c r="BJ201" s="376"/>
      <c r="BK201" s="376"/>
      <c r="BL201" s="376"/>
      <c r="BM201" s="376"/>
      <c r="BN201" s="376"/>
      <c r="BO201" s="376"/>
      <c r="BP201" s="376"/>
      <c r="BQ201" s="376"/>
      <c r="BR201" s="376"/>
      <c r="BS201" s="376"/>
      <c r="BT201" s="376"/>
      <c r="BU201" s="376"/>
      <c r="BV201" s="376"/>
      <c r="BW201" s="376"/>
      <c r="BX201" s="376"/>
      <c r="BY201" s="376"/>
      <c r="BZ201" s="376"/>
      <c r="CA201" s="376"/>
      <c r="CB201" s="376"/>
      <c r="CC201" s="376"/>
      <c r="CD201" s="376"/>
      <c r="CE201" s="376"/>
      <c r="CF201" s="376"/>
      <c r="CG201" s="376"/>
      <c r="CH201" s="376"/>
      <c r="CI201" s="376"/>
      <c r="CJ201" s="376"/>
      <c r="CK201" s="376"/>
      <c r="CL201" s="376"/>
      <c r="CM201" s="376"/>
      <c r="CN201" s="376"/>
      <c r="CO201" s="376"/>
      <c r="CP201" s="376"/>
      <c r="CQ201" s="376"/>
      <c r="CR201" s="376"/>
      <c r="CS201" s="376"/>
      <c r="CT201" s="376"/>
      <c r="CU201" s="376"/>
    </row>
    <row r="202" spans="45:99" x14ac:dyDescent="0.2">
      <c r="AS202" s="376"/>
      <c r="AT202" s="376"/>
      <c r="AU202" s="376"/>
      <c r="AV202" s="376"/>
      <c r="AW202" s="376"/>
      <c r="AX202" s="376"/>
      <c r="AY202" s="376"/>
      <c r="AZ202" s="376"/>
      <c r="BA202" s="376"/>
      <c r="BB202" s="376"/>
      <c r="BC202" s="376"/>
      <c r="BD202" s="376"/>
      <c r="BE202" s="376"/>
      <c r="BF202" s="376"/>
      <c r="BG202" s="376"/>
      <c r="BH202" s="376"/>
      <c r="BI202" s="376"/>
      <c r="BJ202" s="376"/>
      <c r="BK202" s="376"/>
      <c r="BL202" s="376"/>
      <c r="BM202" s="376"/>
      <c r="BN202" s="376"/>
      <c r="BO202" s="376"/>
      <c r="BP202" s="376"/>
      <c r="BQ202" s="376"/>
      <c r="BR202" s="376"/>
      <c r="BS202" s="376"/>
      <c r="BT202" s="376"/>
      <c r="BU202" s="376"/>
      <c r="BV202" s="376"/>
      <c r="BW202" s="376"/>
      <c r="BX202" s="376"/>
      <c r="BY202" s="376"/>
      <c r="BZ202" s="376"/>
      <c r="CA202" s="376"/>
      <c r="CB202" s="376"/>
      <c r="CC202" s="376"/>
      <c r="CD202" s="376"/>
      <c r="CE202" s="376"/>
      <c r="CF202" s="376"/>
      <c r="CG202" s="376"/>
      <c r="CH202" s="376"/>
      <c r="CI202" s="376"/>
      <c r="CJ202" s="376"/>
      <c r="CK202" s="376"/>
      <c r="CL202" s="376"/>
      <c r="CM202" s="376"/>
      <c r="CN202" s="376"/>
      <c r="CO202" s="376"/>
      <c r="CP202" s="376"/>
      <c r="CQ202" s="376"/>
      <c r="CR202" s="376"/>
      <c r="CS202" s="376"/>
      <c r="CT202" s="376"/>
      <c r="CU202" s="376"/>
    </row>
    <row r="203" spans="45:99" x14ac:dyDescent="0.2">
      <c r="AS203" s="376"/>
      <c r="AT203" s="376"/>
      <c r="AU203" s="376"/>
      <c r="AV203" s="376"/>
      <c r="AW203" s="376"/>
      <c r="AX203" s="376"/>
      <c r="AY203" s="376"/>
      <c r="AZ203" s="376"/>
      <c r="BA203" s="376"/>
      <c r="BB203" s="376"/>
      <c r="BC203" s="376"/>
      <c r="BD203" s="376"/>
      <c r="BE203" s="376"/>
      <c r="BF203" s="376"/>
      <c r="BG203" s="376"/>
      <c r="BH203" s="376"/>
      <c r="BI203" s="376"/>
      <c r="BJ203" s="376"/>
      <c r="BK203" s="376"/>
      <c r="BL203" s="376"/>
      <c r="BM203" s="376"/>
      <c r="BN203" s="376"/>
      <c r="BO203" s="376"/>
      <c r="BP203" s="376"/>
      <c r="BQ203" s="376"/>
      <c r="BR203" s="376"/>
      <c r="BS203" s="376"/>
      <c r="BT203" s="376"/>
      <c r="BU203" s="376"/>
      <c r="BV203" s="376"/>
      <c r="BW203" s="376"/>
      <c r="BX203" s="376"/>
      <c r="BY203" s="376"/>
      <c r="BZ203" s="376"/>
      <c r="CA203" s="376"/>
      <c r="CB203" s="376"/>
      <c r="CC203" s="376"/>
      <c r="CD203" s="376"/>
      <c r="CE203" s="376"/>
      <c r="CF203" s="376"/>
      <c r="CG203" s="376"/>
      <c r="CH203" s="376"/>
      <c r="CI203" s="376"/>
      <c r="CJ203" s="376"/>
      <c r="CK203" s="376"/>
      <c r="CL203" s="376"/>
      <c r="CM203" s="376"/>
      <c r="CN203" s="376"/>
      <c r="CO203" s="376"/>
      <c r="CP203" s="376"/>
      <c r="CQ203" s="376"/>
      <c r="CR203" s="376"/>
      <c r="CS203" s="376"/>
      <c r="CT203" s="376"/>
      <c r="CU203" s="376"/>
    </row>
    <row r="204" spans="45:99" x14ac:dyDescent="0.2">
      <c r="AS204" s="376"/>
      <c r="AT204" s="376"/>
      <c r="AU204" s="376"/>
      <c r="AV204" s="376"/>
      <c r="AW204" s="376"/>
      <c r="AX204" s="376"/>
      <c r="AY204" s="376"/>
      <c r="AZ204" s="376"/>
      <c r="BA204" s="376"/>
      <c r="BB204" s="376"/>
      <c r="BC204" s="376"/>
      <c r="BD204" s="376"/>
      <c r="BE204" s="376"/>
      <c r="BF204" s="376"/>
      <c r="BG204" s="376"/>
      <c r="BH204" s="376"/>
      <c r="BI204" s="376"/>
      <c r="BJ204" s="376"/>
      <c r="BK204" s="376"/>
      <c r="BL204" s="376"/>
      <c r="BM204" s="376"/>
      <c r="BN204" s="376"/>
      <c r="BO204" s="376"/>
      <c r="BP204" s="376"/>
      <c r="BQ204" s="376"/>
      <c r="BR204" s="376"/>
      <c r="BS204" s="376"/>
      <c r="BT204" s="376"/>
      <c r="BU204" s="376"/>
      <c r="BV204" s="376"/>
      <c r="BW204" s="376"/>
      <c r="BX204" s="376"/>
      <c r="BY204" s="376"/>
      <c r="BZ204" s="376"/>
      <c r="CA204" s="376"/>
      <c r="CB204" s="376"/>
      <c r="CC204" s="376"/>
      <c r="CD204" s="376"/>
      <c r="CE204" s="376"/>
      <c r="CF204" s="376"/>
      <c r="CG204" s="376"/>
      <c r="CH204" s="376"/>
      <c r="CI204" s="376"/>
      <c r="CJ204" s="376"/>
      <c r="CK204" s="376"/>
      <c r="CL204" s="376"/>
      <c r="CM204" s="376"/>
      <c r="CN204" s="376"/>
      <c r="CO204" s="376"/>
      <c r="CP204" s="376"/>
      <c r="CQ204" s="376"/>
      <c r="CR204" s="376"/>
      <c r="CS204" s="376"/>
      <c r="CT204" s="376"/>
      <c r="CU204" s="376"/>
    </row>
    <row r="205" spans="45:99" x14ac:dyDescent="0.2">
      <c r="AS205" s="376"/>
      <c r="AT205" s="376"/>
      <c r="AU205" s="376"/>
      <c r="AV205" s="376"/>
      <c r="AW205" s="376"/>
      <c r="AX205" s="376"/>
      <c r="AY205" s="376"/>
      <c r="AZ205" s="376"/>
      <c r="BA205" s="376"/>
      <c r="BB205" s="376"/>
      <c r="BC205" s="376"/>
      <c r="BD205" s="376"/>
      <c r="BE205" s="376"/>
      <c r="BF205" s="376"/>
      <c r="BG205" s="376"/>
      <c r="BH205" s="376"/>
      <c r="BI205" s="376"/>
      <c r="BJ205" s="376"/>
      <c r="BK205" s="376"/>
      <c r="BL205" s="376"/>
      <c r="BM205" s="376"/>
      <c r="BN205" s="376"/>
      <c r="BO205" s="376"/>
      <c r="BP205" s="376"/>
      <c r="BQ205" s="376"/>
      <c r="BR205" s="376"/>
      <c r="BS205" s="376"/>
      <c r="BT205" s="376"/>
      <c r="BU205" s="376"/>
      <c r="BV205" s="376"/>
      <c r="BW205" s="376"/>
      <c r="BX205" s="376"/>
      <c r="BY205" s="376"/>
      <c r="BZ205" s="376"/>
      <c r="CA205" s="376"/>
      <c r="CB205" s="376"/>
      <c r="CC205" s="376"/>
      <c r="CD205" s="376"/>
      <c r="CE205" s="376"/>
      <c r="CF205" s="376"/>
      <c r="CG205" s="376"/>
      <c r="CH205" s="376"/>
      <c r="CI205" s="376"/>
      <c r="CJ205" s="376"/>
      <c r="CK205" s="376"/>
      <c r="CL205" s="376"/>
      <c r="CM205" s="376"/>
      <c r="CN205" s="376"/>
      <c r="CO205" s="376"/>
      <c r="CP205" s="376"/>
      <c r="CQ205" s="376"/>
      <c r="CR205" s="376"/>
      <c r="CS205" s="376"/>
      <c r="CT205" s="376"/>
      <c r="CU205" s="376"/>
    </row>
    <row r="206" spans="45:99" x14ac:dyDescent="0.2">
      <c r="AS206" s="376"/>
      <c r="AT206" s="376"/>
      <c r="AU206" s="376"/>
      <c r="AV206" s="376"/>
      <c r="AW206" s="376"/>
      <c r="AX206" s="376"/>
      <c r="AY206" s="376"/>
      <c r="AZ206" s="376"/>
      <c r="BA206" s="376"/>
      <c r="BB206" s="376"/>
      <c r="BC206" s="376"/>
      <c r="BD206" s="376"/>
      <c r="BE206" s="376"/>
      <c r="BF206" s="376"/>
      <c r="BG206" s="376"/>
      <c r="BH206" s="376"/>
      <c r="BI206" s="376"/>
      <c r="BJ206" s="376"/>
      <c r="BK206" s="376"/>
      <c r="BL206" s="376"/>
      <c r="BM206" s="376"/>
      <c r="BN206" s="376"/>
      <c r="BO206" s="376"/>
      <c r="BP206" s="376"/>
      <c r="BQ206" s="376"/>
      <c r="BR206" s="376"/>
      <c r="BS206" s="376"/>
      <c r="BT206" s="376"/>
      <c r="BU206" s="376"/>
      <c r="BV206" s="376"/>
      <c r="BW206" s="376"/>
      <c r="BX206" s="376"/>
      <c r="BY206" s="376"/>
      <c r="BZ206" s="376"/>
      <c r="CA206" s="376"/>
      <c r="CB206" s="376"/>
      <c r="CC206" s="376"/>
      <c r="CD206" s="376"/>
      <c r="CE206" s="376"/>
      <c r="CF206" s="376"/>
      <c r="CG206" s="376"/>
      <c r="CH206" s="376"/>
      <c r="CI206" s="376"/>
      <c r="CJ206" s="376"/>
      <c r="CK206" s="376"/>
      <c r="CL206" s="376"/>
      <c r="CM206" s="376"/>
      <c r="CN206" s="376"/>
      <c r="CO206" s="376"/>
      <c r="CP206" s="376"/>
      <c r="CQ206" s="376"/>
      <c r="CR206" s="376"/>
      <c r="CS206" s="376"/>
      <c r="CT206" s="376"/>
      <c r="CU206" s="376"/>
    </row>
    <row r="207" spans="45:99" x14ac:dyDescent="0.2">
      <c r="AS207" s="376"/>
      <c r="AT207" s="376"/>
      <c r="AU207" s="376"/>
      <c r="AV207" s="376"/>
      <c r="AW207" s="376"/>
      <c r="AX207" s="376"/>
      <c r="AY207" s="376"/>
      <c r="AZ207" s="376"/>
      <c r="BA207" s="376"/>
      <c r="BB207" s="376"/>
      <c r="BC207" s="376"/>
      <c r="BD207" s="376"/>
      <c r="BE207" s="376"/>
      <c r="BF207" s="376"/>
      <c r="BG207" s="376"/>
      <c r="BH207" s="376"/>
      <c r="BI207" s="376"/>
      <c r="BJ207" s="376"/>
      <c r="BK207" s="376"/>
      <c r="BL207" s="376"/>
      <c r="BM207" s="376"/>
      <c r="BN207" s="376"/>
      <c r="BO207" s="376"/>
      <c r="BP207" s="376"/>
      <c r="BQ207" s="376"/>
      <c r="BR207" s="376"/>
      <c r="BS207" s="376"/>
      <c r="BT207" s="376"/>
      <c r="BU207" s="376"/>
      <c r="BV207" s="376"/>
      <c r="BW207" s="376"/>
      <c r="BX207" s="376"/>
      <c r="BY207" s="376"/>
      <c r="BZ207" s="376"/>
      <c r="CA207" s="376"/>
      <c r="CB207" s="376"/>
      <c r="CC207" s="376"/>
      <c r="CD207" s="376"/>
      <c r="CE207" s="376"/>
      <c r="CF207" s="376"/>
      <c r="CG207" s="376"/>
      <c r="CH207" s="376"/>
      <c r="CI207" s="376"/>
      <c r="CJ207" s="376"/>
      <c r="CK207" s="376"/>
      <c r="CL207" s="376"/>
      <c r="CM207" s="376"/>
      <c r="CN207" s="376"/>
      <c r="CO207" s="376"/>
      <c r="CP207" s="376"/>
      <c r="CQ207" s="376"/>
      <c r="CR207" s="376"/>
      <c r="CS207" s="376"/>
      <c r="CT207" s="376"/>
      <c r="CU207" s="376"/>
    </row>
    <row r="208" spans="45:99" x14ac:dyDescent="0.2">
      <c r="AS208" s="376"/>
      <c r="AT208" s="376"/>
      <c r="AU208" s="376"/>
      <c r="AV208" s="376"/>
      <c r="AW208" s="376"/>
      <c r="AX208" s="376"/>
      <c r="AY208" s="376"/>
      <c r="AZ208" s="376"/>
      <c r="BA208" s="376"/>
      <c r="BB208" s="376"/>
      <c r="BC208" s="376"/>
      <c r="BD208" s="376"/>
      <c r="BE208" s="376"/>
      <c r="BF208" s="376"/>
      <c r="BG208" s="376"/>
      <c r="BH208" s="376"/>
      <c r="BI208" s="376"/>
      <c r="BJ208" s="376"/>
      <c r="BK208" s="376"/>
      <c r="BL208" s="376"/>
      <c r="BM208" s="376"/>
      <c r="BN208" s="376"/>
      <c r="BO208" s="376"/>
      <c r="BP208" s="376"/>
      <c r="BQ208" s="376"/>
      <c r="BR208" s="376"/>
      <c r="BS208" s="376"/>
      <c r="BT208" s="376"/>
      <c r="BU208" s="376"/>
      <c r="BV208" s="376"/>
      <c r="BW208" s="376"/>
      <c r="BX208" s="376"/>
      <c r="BY208" s="376"/>
      <c r="BZ208" s="376"/>
      <c r="CA208" s="376"/>
      <c r="CB208" s="376"/>
      <c r="CC208" s="376"/>
      <c r="CD208" s="376"/>
      <c r="CE208" s="376"/>
      <c r="CF208" s="376"/>
      <c r="CG208" s="376"/>
      <c r="CH208" s="376"/>
      <c r="CI208" s="376"/>
      <c r="CJ208" s="376"/>
      <c r="CK208" s="376"/>
      <c r="CL208" s="376"/>
      <c r="CM208" s="376"/>
      <c r="CN208" s="376"/>
      <c r="CO208" s="376"/>
      <c r="CP208" s="376"/>
      <c r="CQ208" s="376"/>
      <c r="CR208" s="376"/>
      <c r="CS208" s="376"/>
      <c r="CT208" s="376"/>
      <c r="CU208" s="376"/>
    </row>
    <row r="209" spans="45:99" x14ac:dyDescent="0.2">
      <c r="AS209" s="376"/>
      <c r="AT209" s="376"/>
      <c r="AU209" s="376"/>
      <c r="AV209" s="376"/>
      <c r="AW209" s="376"/>
      <c r="AX209" s="376"/>
      <c r="AY209" s="376"/>
      <c r="AZ209" s="376"/>
      <c r="BA209" s="376"/>
      <c r="BB209" s="376"/>
      <c r="BC209" s="376"/>
      <c r="BD209" s="376"/>
      <c r="BE209" s="376"/>
      <c r="BF209" s="376"/>
      <c r="BG209" s="376"/>
      <c r="BH209" s="376"/>
      <c r="BI209" s="376"/>
      <c r="BJ209" s="376"/>
      <c r="BK209" s="376"/>
      <c r="BL209" s="376"/>
      <c r="BM209" s="376"/>
      <c r="BN209" s="376"/>
      <c r="BO209" s="376"/>
      <c r="BP209" s="376"/>
      <c r="BQ209" s="376"/>
      <c r="BR209" s="376"/>
      <c r="BS209" s="376"/>
      <c r="BT209" s="376"/>
      <c r="BU209" s="376"/>
      <c r="BV209" s="376"/>
      <c r="BW209" s="376"/>
      <c r="BX209" s="376"/>
      <c r="BY209" s="376"/>
      <c r="BZ209" s="376"/>
      <c r="CA209" s="376"/>
      <c r="CB209" s="376"/>
      <c r="CC209" s="376"/>
      <c r="CD209" s="376"/>
      <c r="CE209" s="376"/>
      <c r="CF209" s="376"/>
      <c r="CG209" s="376"/>
      <c r="CH209" s="376"/>
      <c r="CI209" s="376"/>
      <c r="CJ209" s="376"/>
      <c r="CK209" s="376"/>
      <c r="CL209" s="376"/>
      <c r="CM209" s="376"/>
      <c r="CN209" s="376"/>
      <c r="CO209" s="376"/>
      <c r="CP209" s="376"/>
      <c r="CQ209" s="376"/>
      <c r="CR209" s="376"/>
      <c r="CS209" s="376"/>
      <c r="CT209" s="376"/>
      <c r="CU209" s="376"/>
    </row>
    <row r="210" spans="45:99" x14ac:dyDescent="0.2">
      <c r="AS210" s="376"/>
      <c r="AT210" s="376"/>
      <c r="AU210" s="376"/>
      <c r="AV210" s="376"/>
      <c r="AW210" s="376"/>
      <c r="AX210" s="376"/>
      <c r="AY210" s="376"/>
      <c r="AZ210" s="376"/>
      <c r="BA210" s="376"/>
      <c r="BB210" s="376"/>
      <c r="BC210" s="376"/>
      <c r="BD210" s="376"/>
      <c r="BE210" s="376"/>
      <c r="BF210" s="376"/>
      <c r="BG210" s="376"/>
      <c r="BH210" s="376"/>
      <c r="BI210" s="376"/>
      <c r="BJ210" s="376"/>
      <c r="BK210" s="376"/>
      <c r="BL210" s="376"/>
      <c r="BM210" s="376"/>
      <c r="BN210" s="376"/>
      <c r="BO210" s="376"/>
      <c r="BP210" s="376"/>
      <c r="BQ210" s="376"/>
      <c r="BR210" s="376"/>
      <c r="BS210" s="376"/>
      <c r="BT210" s="376"/>
      <c r="BU210" s="376"/>
      <c r="BV210" s="376"/>
      <c r="BW210" s="376"/>
      <c r="BX210" s="376"/>
      <c r="BY210" s="376"/>
      <c r="BZ210" s="376"/>
      <c r="CA210" s="376"/>
      <c r="CB210" s="376"/>
      <c r="CC210" s="376"/>
      <c r="CD210" s="376"/>
      <c r="CE210" s="376"/>
      <c r="CF210" s="376"/>
      <c r="CG210" s="376"/>
      <c r="CH210" s="376"/>
      <c r="CI210" s="376"/>
      <c r="CJ210" s="376"/>
      <c r="CK210" s="376"/>
      <c r="CL210" s="376"/>
      <c r="CM210" s="376"/>
      <c r="CN210" s="376"/>
      <c r="CO210" s="376"/>
      <c r="CP210" s="376"/>
      <c r="CQ210" s="376"/>
      <c r="CR210" s="376"/>
      <c r="CS210" s="376"/>
      <c r="CT210" s="376"/>
      <c r="CU210" s="376"/>
    </row>
    <row r="211" spans="45:99" x14ac:dyDescent="0.2">
      <c r="AS211" s="376"/>
      <c r="AT211" s="376"/>
      <c r="AU211" s="376"/>
      <c r="AV211" s="376"/>
      <c r="AW211" s="376"/>
      <c r="AX211" s="376"/>
      <c r="AY211" s="376"/>
      <c r="AZ211" s="376"/>
      <c r="BA211" s="376"/>
      <c r="BB211" s="376"/>
      <c r="BC211" s="376"/>
      <c r="BD211" s="376"/>
      <c r="BE211" s="376"/>
      <c r="BF211" s="376"/>
      <c r="BG211" s="376"/>
      <c r="BH211" s="376"/>
      <c r="BI211" s="376"/>
      <c r="BJ211" s="376"/>
      <c r="BK211" s="376"/>
      <c r="BL211" s="376"/>
      <c r="BM211" s="376"/>
      <c r="BN211" s="376"/>
      <c r="BO211" s="376"/>
      <c r="BP211" s="376"/>
      <c r="BQ211" s="376"/>
      <c r="BR211" s="376"/>
      <c r="BS211" s="376"/>
      <c r="BT211" s="376"/>
      <c r="BU211" s="376"/>
      <c r="BV211" s="376"/>
      <c r="BW211" s="376"/>
      <c r="BX211" s="376"/>
      <c r="BY211" s="376"/>
      <c r="BZ211" s="376"/>
      <c r="CA211" s="376"/>
      <c r="CB211" s="376"/>
      <c r="CC211" s="376"/>
      <c r="CD211" s="376"/>
      <c r="CE211" s="376"/>
      <c r="CF211" s="376"/>
      <c r="CG211" s="376"/>
      <c r="CH211" s="376"/>
      <c r="CI211" s="376"/>
      <c r="CJ211" s="376"/>
      <c r="CK211" s="376"/>
      <c r="CL211" s="376"/>
      <c r="CM211" s="376"/>
      <c r="CN211" s="376"/>
      <c r="CO211" s="376"/>
      <c r="CP211" s="376"/>
      <c r="CQ211" s="376"/>
      <c r="CR211" s="376"/>
      <c r="CS211" s="376"/>
      <c r="CT211" s="376"/>
      <c r="CU211" s="376"/>
    </row>
    <row r="212" spans="45:99" x14ac:dyDescent="0.2">
      <c r="AS212" s="376"/>
      <c r="AT212" s="376"/>
      <c r="AU212" s="376"/>
      <c r="AV212" s="376"/>
      <c r="AW212" s="376"/>
      <c r="AX212" s="376"/>
      <c r="AY212" s="376"/>
      <c r="AZ212" s="376"/>
      <c r="BA212" s="376"/>
      <c r="BB212" s="376"/>
      <c r="BC212" s="376"/>
      <c r="BD212" s="376"/>
      <c r="BE212" s="376"/>
      <c r="BF212" s="376"/>
      <c r="BG212" s="376"/>
      <c r="BH212" s="376"/>
      <c r="BI212" s="376"/>
      <c r="BJ212" s="376"/>
      <c r="BK212" s="376"/>
      <c r="BL212" s="376"/>
      <c r="BM212" s="376"/>
      <c r="BN212" s="376"/>
      <c r="BO212" s="376"/>
      <c r="BP212" s="376"/>
      <c r="BQ212" s="376"/>
      <c r="BR212" s="376"/>
      <c r="BS212" s="376"/>
      <c r="BT212" s="376"/>
      <c r="BU212" s="376"/>
      <c r="BV212" s="376"/>
      <c r="BW212" s="376"/>
      <c r="BX212" s="376"/>
      <c r="BY212" s="376"/>
      <c r="BZ212" s="376"/>
      <c r="CA212" s="376"/>
      <c r="CB212" s="376"/>
      <c r="CC212" s="376"/>
      <c r="CD212" s="376"/>
      <c r="CE212" s="376"/>
      <c r="CF212" s="376"/>
      <c r="CG212" s="376"/>
      <c r="CH212" s="376"/>
      <c r="CI212" s="376"/>
      <c r="CJ212" s="376"/>
      <c r="CK212" s="376"/>
      <c r="CL212" s="376"/>
      <c r="CM212" s="376"/>
      <c r="CN212" s="376"/>
      <c r="CO212" s="376"/>
      <c r="CP212" s="376"/>
      <c r="CQ212" s="376"/>
      <c r="CR212" s="376"/>
      <c r="CS212" s="376"/>
      <c r="CT212" s="376"/>
      <c r="CU212" s="376"/>
    </row>
    <row r="213" spans="45:99" x14ac:dyDescent="0.2">
      <c r="AS213" s="376"/>
      <c r="AT213" s="376"/>
      <c r="AU213" s="376"/>
      <c r="AV213" s="376"/>
      <c r="AW213" s="376"/>
      <c r="AX213" s="376"/>
      <c r="AY213" s="376"/>
      <c r="AZ213" s="376"/>
      <c r="BA213" s="376"/>
      <c r="BB213" s="376"/>
      <c r="BC213" s="376"/>
      <c r="BD213" s="376"/>
      <c r="BE213" s="376"/>
      <c r="BF213" s="376"/>
      <c r="BG213" s="376"/>
      <c r="BH213" s="376"/>
      <c r="BI213" s="376"/>
      <c r="BJ213" s="376"/>
      <c r="BK213" s="376"/>
      <c r="BL213" s="376"/>
      <c r="BM213" s="376"/>
      <c r="BN213" s="376"/>
      <c r="BO213" s="376"/>
      <c r="BP213" s="376"/>
      <c r="BQ213" s="376"/>
      <c r="BR213" s="376"/>
      <c r="BS213" s="376"/>
      <c r="BT213" s="376"/>
      <c r="BU213" s="376"/>
      <c r="BV213" s="376"/>
      <c r="BW213" s="376"/>
      <c r="BX213" s="376"/>
      <c r="BY213" s="376"/>
      <c r="BZ213" s="376"/>
      <c r="CA213" s="376"/>
      <c r="CB213" s="376"/>
      <c r="CC213" s="376"/>
      <c r="CD213" s="376"/>
      <c r="CE213" s="376"/>
      <c r="CF213" s="376"/>
      <c r="CG213" s="376"/>
      <c r="CH213" s="376"/>
      <c r="CI213" s="376"/>
      <c r="CJ213" s="376"/>
      <c r="CK213" s="376"/>
      <c r="CL213" s="376"/>
      <c r="CM213" s="376"/>
      <c r="CN213" s="376"/>
      <c r="CO213" s="376"/>
      <c r="CP213" s="376"/>
      <c r="CQ213" s="376"/>
      <c r="CR213" s="376"/>
      <c r="CS213" s="376"/>
      <c r="CT213" s="376"/>
      <c r="CU213" s="376"/>
    </row>
    <row r="214" spans="45:99" x14ac:dyDescent="0.2">
      <c r="AS214" s="376"/>
      <c r="AT214" s="376"/>
      <c r="AU214" s="376"/>
      <c r="AV214" s="376"/>
      <c r="AW214" s="376"/>
      <c r="AX214" s="376"/>
      <c r="AY214" s="376"/>
      <c r="AZ214" s="376"/>
      <c r="BA214" s="376"/>
      <c r="BB214" s="376"/>
      <c r="BC214" s="376"/>
      <c r="BD214" s="376"/>
      <c r="BE214" s="376"/>
      <c r="BF214" s="376"/>
      <c r="BG214" s="376"/>
      <c r="BH214" s="376"/>
      <c r="BI214" s="376"/>
      <c r="BJ214" s="376"/>
      <c r="BK214" s="376"/>
      <c r="BL214" s="376"/>
      <c r="BM214" s="376"/>
      <c r="BN214" s="376"/>
      <c r="BO214" s="376"/>
      <c r="BP214" s="376"/>
      <c r="BQ214" s="376"/>
      <c r="BR214" s="376"/>
      <c r="BS214" s="376"/>
      <c r="BT214" s="376"/>
      <c r="BU214" s="376"/>
      <c r="BV214" s="376"/>
      <c r="BW214" s="376"/>
      <c r="BX214" s="376"/>
      <c r="BY214" s="376"/>
      <c r="BZ214" s="376"/>
      <c r="CA214" s="376"/>
      <c r="CB214" s="376"/>
      <c r="CC214" s="376"/>
      <c r="CD214" s="376"/>
      <c r="CE214" s="376"/>
      <c r="CF214" s="376"/>
      <c r="CG214" s="376"/>
      <c r="CH214" s="376"/>
      <c r="CI214" s="376"/>
      <c r="CJ214" s="376"/>
      <c r="CK214" s="376"/>
      <c r="CL214" s="376"/>
      <c r="CM214" s="376"/>
      <c r="CN214" s="376"/>
      <c r="CO214" s="376"/>
      <c r="CP214" s="376"/>
      <c r="CQ214" s="376"/>
      <c r="CR214" s="376"/>
      <c r="CS214" s="376"/>
      <c r="CT214" s="376"/>
      <c r="CU214" s="376"/>
    </row>
    <row r="215" spans="45:99" x14ac:dyDescent="0.2">
      <c r="AS215" s="376"/>
      <c r="AT215" s="376"/>
      <c r="AU215" s="376"/>
      <c r="AV215" s="376"/>
      <c r="AW215" s="376"/>
      <c r="AX215" s="376"/>
      <c r="AY215" s="376"/>
      <c r="AZ215" s="376"/>
      <c r="BA215" s="376"/>
      <c r="BB215" s="376"/>
      <c r="BC215" s="376"/>
      <c r="BD215" s="376"/>
      <c r="BE215" s="376"/>
      <c r="BF215" s="376"/>
      <c r="BG215" s="376"/>
      <c r="BH215" s="376"/>
      <c r="BI215" s="376"/>
      <c r="BJ215" s="376"/>
      <c r="BK215" s="376"/>
      <c r="BL215" s="376"/>
      <c r="BM215" s="376"/>
      <c r="BN215" s="376"/>
      <c r="BO215" s="376"/>
      <c r="BP215" s="376"/>
      <c r="BQ215" s="376"/>
      <c r="BR215" s="376"/>
      <c r="BS215" s="376"/>
      <c r="BT215" s="376"/>
      <c r="BU215" s="376"/>
      <c r="BV215" s="376"/>
      <c r="BW215" s="376"/>
      <c r="BX215" s="376"/>
      <c r="BY215" s="376"/>
      <c r="BZ215" s="376"/>
      <c r="CA215" s="376"/>
      <c r="CB215" s="376"/>
      <c r="CC215" s="376"/>
      <c r="CD215" s="376"/>
      <c r="CE215" s="376"/>
      <c r="CF215" s="376"/>
      <c r="CG215" s="376"/>
      <c r="CH215" s="376"/>
      <c r="CI215" s="376"/>
      <c r="CJ215" s="376"/>
      <c r="CK215" s="376"/>
      <c r="CL215" s="376"/>
      <c r="CM215" s="376"/>
      <c r="CN215" s="376"/>
      <c r="CO215" s="376"/>
      <c r="CP215" s="376"/>
      <c r="CQ215" s="376"/>
      <c r="CR215" s="376"/>
      <c r="CS215" s="376"/>
      <c r="CT215" s="376"/>
      <c r="CU215" s="376"/>
    </row>
    <row r="216" spans="45:99" x14ac:dyDescent="0.2">
      <c r="AS216" s="376"/>
      <c r="AT216" s="376"/>
      <c r="AU216" s="376"/>
      <c r="AV216" s="376"/>
      <c r="AW216" s="376"/>
      <c r="AX216" s="376"/>
      <c r="AY216" s="376"/>
      <c r="AZ216" s="376"/>
      <c r="BA216" s="376"/>
      <c r="BB216" s="376"/>
      <c r="BC216" s="376"/>
      <c r="BD216" s="376"/>
      <c r="BE216" s="376"/>
      <c r="BF216" s="376"/>
      <c r="BG216" s="376"/>
      <c r="BH216" s="376"/>
      <c r="BI216" s="376"/>
      <c r="BJ216" s="376"/>
      <c r="BK216" s="376"/>
      <c r="BL216" s="376"/>
      <c r="BM216" s="376"/>
      <c r="BN216" s="376"/>
      <c r="BO216" s="376"/>
      <c r="BP216" s="376"/>
      <c r="BQ216" s="376"/>
      <c r="BR216" s="376"/>
      <c r="BS216" s="376"/>
      <c r="BT216" s="376"/>
      <c r="BU216" s="376"/>
      <c r="BV216" s="376"/>
      <c r="BW216" s="376"/>
      <c r="BX216" s="376"/>
      <c r="BY216" s="376"/>
      <c r="BZ216" s="376"/>
      <c r="CA216" s="376"/>
      <c r="CB216" s="376"/>
      <c r="CC216" s="376"/>
      <c r="CD216" s="376"/>
      <c r="CE216" s="376"/>
      <c r="CF216" s="376"/>
      <c r="CG216" s="376"/>
      <c r="CH216" s="376"/>
      <c r="CI216" s="376"/>
      <c r="CJ216" s="376"/>
      <c r="CK216" s="376"/>
      <c r="CL216" s="376"/>
      <c r="CM216" s="376"/>
      <c r="CN216" s="376"/>
      <c r="CO216" s="376"/>
      <c r="CP216" s="376"/>
      <c r="CQ216" s="376"/>
      <c r="CR216" s="376"/>
      <c r="CS216" s="376"/>
      <c r="CT216" s="376"/>
      <c r="CU216" s="376"/>
    </row>
    <row r="217" spans="45:99" x14ac:dyDescent="0.2">
      <c r="AS217" s="376"/>
      <c r="AT217" s="376"/>
      <c r="AU217" s="376"/>
      <c r="AV217" s="376"/>
      <c r="AW217" s="376"/>
      <c r="AX217" s="376"/>
      <c r="AY217" s="376"/>
      <c r="AZ217" s="376"/>
      <c r="BA217" s="376"/>
      <c r="BB217" s="376"/>
      <c r="BC217" s="376"/>
      <c r="BD217" s="376"/>
      <c r="BE217" s="376"/>
      <c r="BF217" s="376"/>
      <c r="BG217" s="376"/>
      <c r="BH217" s="376"/>
      <c r="BI217" s="376"/>
      <c r="BJ217" s="376"/>
      <c r="BK217" s="376"/>
      <c r="BL217" s="376"/>
      <c r="BM217" s="376"/>
      <c r="BN217" s="376"/>
      <c r="BO217" s="376"/>
      <c r="BP217" s="376"/>
      <c r="BQ217" s="376"/>
      <c r="BR217" s="376"/>
      <c r="BS217" s="376"/>
      <c r="BT217" s="376"/>
      <c r="BU217" s="376"/>
      <c r="BV217" s="376"/>
      <c r="BW217" s="376"/>
      <c r="BX217" s="376"/>
      <c r="BY217" s="376"/>
      <c r="BZ217" s="376"/>
      <c r="CA217" s="376"/>
      <c r="CB217" s="376"/>
      <c r="CC217" s="376"/>
      <c r="CD217" s="376"/>
      <c r="CE217" s="376"/>
      <c r="CF217" s="376"/>
      <c r="CG217" s="376"/>
      <c r="CH217" s="376"/>
      <c r="CI217" s="376"/>
      <c r="CJ217" s="376"/>
      <c r="CK217" s="376"/>
      <c r="CL217" s="376"/>
      <c r="CM217" s="376"/>
      <c r="CN217" s="376"/>
      <c r="CO217" s="376"/>
      <c r="CP217" s="376"/>
      <c r="CQ217" s="376"/>
      <c r="CR217" s="376"/>
      <c r="CS217" s="376"/>
      <c r="CT217" s="376"/>
      <c r="CU217" s="376"/>
    </row>
    <row r="218" spans="45:99" x14ac:dyDescent="0.2">
      <c r="AS218" s="376"/>
      <c r="AT218" s="376"/>
      <c r="AU218" s="376"/>
      <c r="AV218" s="376"/>
      <c r="AW218" s="376"/>
      <c r="AX218" s="376"/>
      <c r="AY218" s="376"/>
      <c r="AZ218" s="376"/>
      <c r="BA218" s="376"/>
      <c r="BB218" s="376"/>
      <c r="BC218" s="376"/>
      <c r="BD218" s="376"/>
      <c r="BE218" s="376"/>
      <c r="BF218" s="376"/>
      <c r="BG218" s="376"/>
      <c r="BH218" s="376"/>
      <c r="BI218" s="376"/>
      <c r="BJ218" s="376"/>
      <c r="BK218" s="376"/>
      <c r="BL218" s="376"/>
      <c r="BM218" s="376"/>
      <c r="BN218" s="376"/>
      <c r="BO218" s="376"/>
      <c r="BP218" s="376"/>
      <c r="BQ218" s="376"/>
      <c r="BR218" s="376"/>
      <c r="BS218" s="376"/>
      <c r="BT218" s="376"/>
      <c r="BU218" s="376"/>
      <c r="BV218" s="376"/>
      <c r="BW218" s="376"/>
      <c r="BX218" s="376"/>
      <c r="BY218" s="376"/>
      <c r="BZ218" s="376"/>
      <c r="CA218" s="376"/>
      <c r="CB218" s="376"/>
      <c r="CC218" s="376"/>
      <c r="CD218" s="376"/>
      <c r="CE218" s="376"/>
      <c r="CF218" s="376"/>
      <c r="CG218" s="376"/>
      <c r="CH218" s="376"/>
      <c r="CI218" s="376"/>
      <c r="CJ218" s="376"/>
      <c r="CK218" s="376"/>
      <c r="CL218" s="376"/>
      <c r="CM218" s="376"/>
      <c r="CN218" s="376"/>
      <c r="CO218" s="376"/>
      <c r="CP218" s="376"/>
      <c r="CQ218" s="376"/>
      <c r="CR218" s="376"/>
      <c r="CS218" s="376"/>
      <c r="CT218" s="376"/>
      <c r="CU218" s="376"/>
    </row>
    <row r="219" spans="45:99" x14ac:dyDescent="0.2">
      <c r="AS219" s="376"/>
      <c r="AT219" s="376"/>
      <c r="AU219" s="376"/>
      <c r="AV219" s="376"/>
      <c r="AW219" s="376"/>
      <c r="AX219" s="376"/>
      <c r="AY219" s="376"/>
      <c r="AZ219" s="376"/>
      <c r="BA219" s="376"/>
      <c r="BB219" s="376"/>
      <c r="BC219" s="376"/>
      <c r="BD219" s="376"/>
      <c r="BE219" s="376"/>
      <c r="BF219" s="376"/>
      <c r="BG219" s="376"/>
      <c r="BH219" s="376"/>
      <c r="BI219" s="376"/>
      <c r="BJ219" s="376"/>
      <c r="BK219" s="376"/>
      <c r="BL219" s="376"/>
      <c r="BM219" s="376"/>
      <c r="BN219" s="376"/>
      <c r="BO219" s="376"/>
      <c r="BP219" s="376"/>
      <c r="BQ219" s="376"/>
      <c r="BR219" s="376"/>
      <c r="BS219" s="376"/>
      <c r="BT219" s="376"/>
      <c r="BU219" s="376"/>
      <c r="BV219" s="376"/>
      <c r="BW219" s="376"/>
      <c r="BX219" s="376"/>
      <c r="BY219" s="376"/>
      <c r="BZ219" s="376"/>
      <c r="CA219" s="376"/>
      <c r="CB219" s="376"/>
      <c r="CC219" s="376"/>
      <c r="CD219" s="376"/>
      <c r="CE219" s="376"/>
      <c r="CF219" s="376"/>
      <c r="CG219" s="376"/>
      <c r="CH219" s="376"/>
      <c r="CI219" s="376"/>
      <c r="CJ219" s="376"/>
      <c r="CK219" s="376"/>
      <c r="CL219" s="376"/>
      <c r="CM219" s="376"/>
      <c r="CN219" s="376"/>
      <c r="CO219" s="376"/>
      <c r="CP219" s="376"/>
      <c r="CQ219" s="376"/>
      <c r="CR219" s="376"/>
      <c r="CS219" s="376"/>
      <c r="CT219" s="376"/>
      <c r="CU219" s="376"/>
    </row>
    <row r="220" spans="45:99" x14ac:dyDescent="0.2">
      <c r="AS220" s="376"/>
      <c r="AT220" s="376"/>
      <c r="AU220" s="376"/>
      <c r="AV220" s="376"/>
      <c r="AW220" s="376"/>
      <c r="AX220" s="376"/>
      <c r="AY220" s="376"/>
      <c r="AZ220" s="376"/>
      <c r="BA220" s="376"/>
      <c r="BB220" s="376"/>
      <c r="BC220" s="376"/>
      <c r="BD220" s="376"/>
      <c r="BE220" s="376"/>
      <c r="BF220" s="376"/>
      <c r="BG220" s="376"/>
      <c r="BH220" s="376"/>
      <c r="BI220" s="376"/>
      <c r="BJ220" s="376"/>
      <c r="BK220" s="376"/>
      <c r="BL220" s="376"/>
      <c r="BM220" s="376"/>
      <c r="BN220" s="376"/>
      <c r="BO220" s="376"/>
      <c r="BP220" s="376"/>
      <c r="BQ220" s="376"/>
      <c r="BR220" s="376"/>
      <c r="BS220" s="376"/>
      <c r="BT220" s="376"/>
      <c r="BU220" s="376"/>
      <c r="BV220" s="376"/>
      <c r="BW220" s="376"/>
      <c r="BX220" s="376"/>
      <c r="BY220" s="376"/>
      <c r="BZ220" s="376"/>
      <c r="CA220" s="376"/>
      <c r="CB220" s="376"/>
      <c r="CC220" s="376"/>
      <c r="CD220" s="376"/>
      <c r="CE220" s="376"/>
      <c r="CF220" s="376"/>
      <c r="CG220" s="376"/>
      <c r="CH220" s="376"/>
      <c r="CI220" s="376"/>
      <c r="CJ220" s="376"/>
      <c r="CK220" s="376"/>
      <c r="CL220" s="376"/>
      <c r="CM220" s="376"/>
      <c r="CN220" s="376"/>
      <c r="CO220" s="376"/>
      <c r="CP220" s="376"/>
      <c r="CQ220" s="376"/>
      <c r="CR220" s="376"/>
      <c r="CS220" s="376"/>
      <c r="CT220" s="376"/>
      <c r="CU220" s="376"/>
    </row>
    <row r="221" spans="45:99" x14ac:dyDescent="0.2">
      <c r="AS221" s="376"/>
      <c r="AT221" s="376"/>
      <c r="AU221" s="376"/>
      <c r="AV221" s="376"/>
      <c r="AW221" s="376"/>
      <c r="AX221" s="376"/>
      <c r="AY221" s="376"/>
      <c r="AZ221" s="376"/>
      <c r="BA221" s="376"/>
      <c r="BB221" s="376"/>
      <c r="BC221" s="376"/>
      <c r="BD221" s="376"/>
      <c r="BE221" s="376"/>
      <c r="BF221" s="376"/>
      <c r="BG221" s="376"/>
      <c r="BH221" s="376"/>
      <c r="BI221" s="376"/>
      <c r="BJ221" s="376"/>
      <c r="BK221" s="376"/>
      <c r="BL221" s="376"/>
      <c r="BM221" s="376"/>
      <c r="BN221" s="376"/>
      <c r="BO221" s="376"/>
      <c r="BP221" s="376"/>
      <c r="BQ221" s="376"/>
      <c r="BR221" s="376"/>
      <c r="BS221" s="376"/>
      <c r="BT221" s="376"/>
      <c r="BU221" s="376"/>
      <c r="BV221" s="376"/>
      <c r="BW221" s="376"/>
      <c r="BX221" s="376"/>
      <c r="BY221" s="376"/>
      <c r="BZ221" s="376"/>
      <c r="CA221" s="376"/>
      <c r="CB221" s="376"/>
      <c r="CC221" s="376"/>
      <c r="CD221" s="376"/>
      <c r="CE221" s="376"/>
      <c r="CF221" s="376"/>
      <c r="CG221" s="376"/>
      <c r="CH221" s="376"/>
      <c r="CI221" s="376"/>
      <c r="CJ221" s="376"/>
      <c r="CK221" s="376"/>
      <c r="CL221" s="376"/>
      <c r="CM221" s="376"/>
      <c r="CN221" s="376"/>
      <c r="CO221" s="376"/>
      <c r="CP221" s="376"/>
      <c r="CQ221" s="376"/>
      <c r="CR221" s="376"/>
      <c r="CS221" s="376"/>
      <c r="CT221" s="376"/>
      <c r="CU221" s="376"/>
    </row>
    <row r="222" spans="45:99" x14ac:dyDescent="0.2">
      <c r="AS222" s="376"/>
      <c r="AT222" s="376"/>
      <c r="AU222" s="376"/>
      <c r="AV222" s="376"/>
      <c r="AW222" s="376"/>
      <c r="AX222" s="376"/>
      <c r="AY222" s="376"/>
      <c r="AZ222" s="376"/>
      <c r="BA222" s="376"/>
      <c r="BB222" s="376"/>
      <c r="BC222" s="376"/>
      <c r="BD222" s="376"/>
      <c r="BE222" s="376"/>
      <c r="BF222" s="376"/>
      <c r="BG222" s="376"/>
      <c r="BH222" s="376"/>
      <c r="BI222" s="376"/>
      <c r="BJ222" s="376"/>
      <c r="BK222" s="376"/>
      <c r="BL222" s="376"/>
      <c r="BM222" s="376"/>
      <c r="BN222" s="376"/>
      <c r="BO222" s="376"/>
      <c r="BP222" s="376"/>
      <c r="BQ222" s="376"/>
      <c r="BR222" s="376"/>
      <c r="BS222" s="376"/>
      <c r="BT222" s="376"/>
      <c r="BU222" s="376"/>
      <c r="BV222" s="376"/>
      <c r="BW222" s="376"/>
      <c r="BX222" s="376"/>
      <c r="BY222" s="376"/>
      <c r="BZ222" s="376"/>
      <c r="CA222" s="376"/>
      <c r="CB222" s="376"/>
      <c r="CC222" s="376"/>
      <c r="CD222" s="376"/>
      <c r="CE222" s="376"/>
      <c r="CF222" s="376"/>
      <c r="CG222" s="376"/>
      <c r="CH222" s="376"/>
      <c r="CI222" s="376"/>
      <c r="CJ222" s="376"/>
      <c r="CK222" s="376"/>
      <c r="CL222" s="376"/>
      <c r="CM222" s="376"/>
      <c r="CN222" s="376"/>
      <c r="CO222" s="376"/>
      <c r="CP222" s="376"/>
      <c r="CQ222" s="376"/>
      <c r="CR222" s="376"/>
      <c r="CS222" s="376"/>
      <c r="CT222" s="376"/>
      <c r="CU222" s="376"/>
    </row>
    <row r="223" spans="45:99" x14ac:dyDescent="0.2">
      <c r="AS223" s="376"/>
      <c r="AT223" s="376"/>
      <c r="AU223" s="376"/>
      <c r="AV223" s="376"/>
      <c r="AW223" s="376"/>
      <c r="AX223" s="376"/>
      <c r="AY223" s="376"/>
      <c r="AZ223" s="376"/>
      <c r="BA223" s="376"/>
      <c r="BB223" s="376"/>
      <c r="BC223" s="376"/>
      <c r="BD223" s="376"/>
      <c r="BE223" s="376"/>
      <c r="BF223" s="376"/>
      <c r="BG223" s="376"/>
      <c r="BH223" s="376"/>
      <c r="BI223" s="376"/>
      <c r="BJ223" s="376"/>
      <c r="BK223" s="376"/>
      <c r="BL223" s="376"/>
      <c r="BM223" s="376"/>
      <c r="BN223" s="376"/>
      <c r="BO223" s="376"/>
      <c r="BP223" s="376"/>
      <c r="BQ223" s="376"/>
      <c r="BR223" s="376"/>
      <c r="BS223" s="376"/>
      <c r="BT223" s="376"/>
      <c r="BU223" s="376"/>
      <c r="BV223" s="376"/>
      <c r="BW223" s="376"/>
      <c r="BX223" s="376"/>
      <c r="BY223" s="376"/>
      <c r="BZ223" s="376"/>
      <c r="CA223" s="376"/>
      <c r="CB223" s="376"/>
      <c r="CC223" s="376"/>
      <c r="CD223" s="376"/>
      <c r="CE223" s="376"/>
      <c r="CF223" s="376"/>
      <c r="CG223" s="376"/>
      <c r="CH223" s="376"/>
      <c r="CI223" s="376"/>
      <c r="CJ223" s="376"/>
      <c r="CK223" s="376"/>
      <c r="CL223" s="376"/>
      <c r="CM223" s="376"/>
      <c r="CN223" s="376"/>
      <c r="CO223" s="376"/>
      <c r="CP223" s="376"/>
      <c r="CQ223" s="376"/>
      <c r="CR223" s="376"/>
      <c r="CS223" s="376"/>
      <c r="CT223" s="376"/>
      <c r="CU223" s="376"/>
    </row>
    <row r="224" spans="45:99" x14ac:dyDescent="0.2">
      <c r="AS224" s="376"/>
      <c r="AT224" s="376"/>
      <c r="AU224" s="376"/>
      <c r="AV224" s="376"/>
      <c r="AW224" s="376"/>
      <c r="AX224" s="376"/>
      <c r="AY224" s="376"/>
      <c r="AZ224" s="376"/>
      <c r="BA224" s="376"/>
      <c r="BB224" s="376"/>
      <c r="BC224" s="376"/>
      <c r="BD224" s="376"/>
      <c r="BE224" s="376"/>
      <c r="BF224" s="376"/>
      <c r="BG224" s="376"/>
      <c r="BH224" s="376"/>
      <c r="BI224" s="376"/>
      <c r="BJ224" s="376"/>
      <c r="BK224" s="376"/>
      <c r="BL224" s="376"/>
      <c r="BM224" s="376"/>
      <c r="BN224" s="376"/>
      <c r="BO224" s="376"/>
      <c r="BP224" s="376"/>
      <c r="BQ224" s="376"/>
      <c r="BR224" s="376"/>
      <c r="BS224" s="376"/>
      <c r="BT224" s="376"/>
      <c r="BU224" s="376"/>
      <c r="BV224" s="376"/>
      <c r="BW224" s="376"/>
      <c r="BX224" s="376"/>
      <c r="BY224" s="376"/>
      <c r="BZ224" s="376"/>
      <c r="CA224" s="376"/>
      <c r="CB224" s="376"/>
      <c r="CC224" s="376"/>
      <c r="CD224" s="376"/>
      <c r="CE224" s="376"/>
      <c r="CF224" s="376"/>
      <c r="CG224" s="376"/>
      <c r="CH224" s="376"/>
      <c r="CI224" s="376"/>
      <c r="CJ224" s="376"/>
      <c r="CK224" s="376"/>
      <c r="CL224" s="376"/>
      <c r="CM224" s="376"/>
      <c r="CN224" s="376"/>
      <c r="CO224" s="376"/>
      <c r="CP224" s="376"/>
      <c r="CQ224" s="376"/>
      <c r="CR224" s="376"/>
      <c r="CS224" s="376"/>
      <c r="CT224" s="376"/>
      <c r="CU224" s="376"/>
    </row>
    <row r="225" spans="45:99" x14ac:dyDescent="0.2">
      <c r="AS225" s="376"/>
      <c r="AT225" s="376"/>
      <c r="AU225" s="376"/>
      <c r="AV225" s="376"/>
      <c r="AW225" s="376"/>
      <c r="AX225" s="376"/>
      <c r="AY225" s="376"/>
      <c r="AZ225" s="376"/>
      <c r="BA225" s="376"/>
      <c r="BB225" s="376"/>
      <c r="BC225" s="376"/>
      <c r="BD225" s="376"/>
      <c r="BE225" s="376"/>
      <c r="BF225" s="376"/>
      <c r="BG225" s="376"/>
      <c r="BH225" s="376"/>
      <c r="BI225" s="376"/>
      <c r="BJ225" s="376"/>
      <c r="BK225" s="376"/>
      <c r="BL225" s="376"/>
      <c r="BM225" s="376"/>
      <c r="BN225" s="376"/>
      <c r="BO225" s="376"/>
      <c r="BP225" s="376"/>
      <c r="BQ225" s="376"/>
      <c r="BR225" s="376"/>
      <c r="BS225" s="376"/>
      <c r="BT225" s="376"/>
      <c r="BU225" s="376"/>
      <c r="BV225" s="376"/>
      <c r="BW225" s="376"/>
      <c r="BX225" s="376"/>
      <c r="BY225" s="376"/>
      <c r="BZ225" s="376"/>
      <c r="CA225" s="376"/>
      <c r="CB225" s="376"/>
      <c r="CC225" s="376"/>
      <c r="CD225" s="376"/>
      <c r="CE225" s="376"/>
      <c r="CF225" s="376"/>
      <c r="CG225" s="376"/>
      <c r="CH225" s="376"/>
      <c r="CI225" s="376"/>
      <c r="CJ225" s="376"/>
      <c r="CK225" s="376"/>
      <c r="CL225" s="376"/>
      <c r="CM225" s="376"/>
      <c r="CN225" s="376"/>
      <c r="CO225" s="376"/>
      <c r="CP225" s="376"/>
      <c r="CQ225" s="376"/>
      <c r="CR225" s="376"/>
      <c r="CS225" s="376"/>
      <c r="CT225" s="376"/>
      <c r="CU225" s="376"/>
    </row>
    <row r="226" spans="45:99" x14ac:dyDescent="0.2">
      <c r="AS226" s="376"/>
      <c r="AT226" s="376"/>
      <c r="AU226" s="376"/>
      <c r="AV226" s="376"/>
      <c r="AW226" s="376"/>
      <c r="AX226" s="376"/>
      <c r="AY226" s="376"/>
      <c r="AZ226" s="376"/>
      <c r="BA226" s="376"/>
      <c r="BB226" s="376"/>
      <c r="BC226" s="376"/>
      <c r="BD226" s="376"/>
      <c r="BE226" s="376"/>
      <c r="BF226" s="376"/>
      <c r="BG226" s="376"/>
      <c r="BH226" s="376"/>
      <c r="BI226" s="376"/>
      <c r="BJ226" s="376"/>
      <c r="BK226" s="376"/>
      <c r="BL226" s="376"/>
      <c r="BM226" s="376"/>
      <c r="BN226" s="376"/>
      <c r="BO226" s="376"/>
      <c r="BP226" s="376"/>
      <c r="BQ226" s="376"/>
      <c r="BR226" s="376"/>
      <c r="BS226" s="376"/>
      <c r="BT226" s="376"/>
      <c r="BU226" s="376"/>
      <c r="BV226" s="376"/>
      <c r="BW226" s="376"/>
      <c r="BX226" s="376"/>
      <c r="BY226" s="376"/>
      <c r="BZ226" s="376"/>
      <c r="CA226" s="376"/>
      <c r="CB226" s="376"/>
      <c r="CC226" s="376"/>
      <c r="CD226" s="376"/>
      <c r="CE226" s="376"/>
      <c r="CF226" s="376"/>
      <c r="CG226" s="376"/>
      <c r="CH226" s="376"/>
      <c r="CI226" s="376"/>
      <c r="CJ226" s="376"/>
      <c r="CK226" s="376"/>
      <c r="CL226" s="376"/>
      <c r="CM226" s="376"/>
      <c r="CN226" s="376"/>
      <c r="CO226" s="376"/>
      <c r="CP226" s="376"/>
      <c r="CQ226" s="376"/>
      <c r="CR226" s="376"/>
      <c r="CS226" s="376"/>
      <c r="CT226" s="376"/>
      <c r="CU226" s="376"/>
    </row>
    <row r="227" spans="45:99" x14ac:dyDescent="0.2">
      <c r="AS227" s="376"/>
      <c r="AT227" s="376"/>
      <c r="AU227" s="376"/>
      <c r="AV227" s="376"/>
      <c r="AW227" s="376"/>
      <c r="AX227" s="376"/>
      <c r="AY227" s="376"/>
      <c r="AZ227" s="376"/>
      <c r="BA227" s="376"/>
      <c r="BB227" s="376"/>
      <c r="BC227" s="376"/>
      <c r="BD227" s="376"/>
      <c r="BE227" s="376"/>
      <c r="BF227" s="376"/>
      <c r="BG227" s="376"/>
      <c r="BH227" s="376"/>
      <c r="BI227" s="376"/>
      <c r="BJ227" s="376"/>
      <c r="BK227" s="376"/>
      <c r="BL227" s="376"/>
      <c r="BM227" s="376"/>
      <c r="BN227" s="376"/>
      <c r="BO227" s="376"/>
      <c r="BP227" s="376"/>
      <c r="BQ227" s="376"/>
      <c r="BR227" s="376"/>
      <c r="BS227" s="376"/>
      <c r="BT227" s="376"/>
      <c r="BU227" s="376"/>
      <c r="BV227" s="376"/>
      <c r="BW227" s="376"/>
      <c r="BX227" s="376"/>
      <c r="BY227" s="376"/>
      <c r="BZ227" s="376"/>
      <c r="CA227" s="376"/>
      <c r="CB227" s="376"/>
      <c r="CC227" s="376"/>
      <c r="CD227" s="376"/>
      <c r="CE227" s="376"/>
      <c r="CF227" s="376"/>
      <c r="CG227" s="376"/>
      <c r="CH227" s="376"/>
      <c r="CI227" s="376"/>
      <c r="CJ227" s="376"/>
      <c r="CK227" s="376"/>
      <c r="CL227" s="376"/>
      <c r="CM227" s="376"/>
      <c r="CN227" s="376"/>
      <c r="CO227" s="376"/>
      <c r="CP227" s="376"/>
      <c r="CQ227" s="376"/>
      <c r="CR227" s="376"/>
      <c r="CS227" s="376"/>
      <c r="CT227" s="376"/>
      <c r="CU227" s="376"/>
    </row>
    <row r="228" spans="45:99" x14ac:dyDescent="0.2">
      <c r="AS228" s="376"/>
      <c r="AT228" s="376"/>
      <c r="AU228" s="376"/>
      <c r="AV228" s="376"/>
      <c r="AW228" s="376"/>
      <c r="AX228" s="376"/>
      <c r="AY228" s="376"/>
      <c r="AZ228" s="376"/>
      <c r="BA228" s="376"/>
      <c r="BB228" s="376"/>
      <c r="BC228" s="376"/>
      <c r="BD228" s="376"/>
      <c r="BE228" s="376"/>
      <c r="BF228" s="376"/>
      <c r="BG228" s="376"/>
      <c r="BH228" s="376"/>
      <c r="BI228" s="376"/>
      <c r="BJ228" s="376"/>
      <c r="BK228" s="376"/>
      <c r="BL228" s="376"/>
      <c r="BM228" s="376"/>
      <c r="BN228" s="376"/>
      <c r="BO228" s="376"/>
      <c r="BP228" s="376"/>
      <c r="BQ228" s="376"/>
      <c r="BR228" s="376"/>
      <c r="BS228" s="376"/>
      <c r="BT228" s="376"/>
      <c r="BU228" s="376"/>
      <c r="BV228" s="376"/>
      <c r="BW228" s="376"/>
      <c r="BX228" s="376"/>
      <c r="BY228" s="376"/>
      <c r="BZ228" s="376"/>
      <c r="CA228" s="376"/>
      <c r="CB228" s="376"/>
      <c r="CC228" s="376"/>
      <c r="CD228" s="376"/>
      <c r="CE228" s="376"/>
      <c r="CF228" s="376"/>
      <c r="CG228" s="376"/>
      <c r="CH228" s="376"/>
      <c r="CI228" s="376"/>
      <c r="CJ228" s="376"/>
      <c r="CK228" s="376"/>
      <c r="CL228" s="376"/>
      <c r="CM228" s="376"/>
      <c r="CN228" s="376"/>
      <c r="CO228" s="376"/>
      <c r="CP228" s="376"/>
      <c r="CQ228" s="376"/>
      <c r="CR228" s="376"/>
      <c r="CS228" s="376"/>
      <c r="CT228" s="376"/>
      <c r="CU228" s="376"/>
    </row>
    <row r="229" spans="45:99" x14ac:dyDescent="0.2">
      <c r="AS229" s="376"/>
      <c r="AT229" s="376"/>
      <c r="AU229" s="376"/>
      <c r="AV229" s="376"/>
      <c r="AW229" s="376"/>
      <c r="AX229" s="376"/>
      <c r="AY229" s="376"/>
      <c r="AZ229" s="376"/>
      <c r="BA229" s="376"/>
      <c r="BB229" s="376"/>
      <c r="BC229" s="376"/>
      <c r="BD229" s="376"/>
      <c r="BE229" s="376"/>
      <c r="BF229" s="376"/>
      <c r="BG229" s="376"/>
      <c r="BH229" s="376"/>
      <c r="BI229" s="376"/>
      <c r="BJ229" s="376"/>
      <c r="BK229" s="376"/>
      <c r="BL229" s="376"/>
      <c r="BM229" s="376"/>
      <c r="BN229" s="376"/>
      <c r="BO229" s="376"/>
      <c r="BP229" s="376"/>
      <c r="BQ229" s="376"/>
      <c r="BR229" s="376"/>
      <c r="BS229" s="376"/>
      <c r="BT229" s="376"/>
      <c r="BU229" s="376"/>
      <c r="BV229" s="376"/>
      <c r="BW229" s="376"/>
      <c r="BX229" s="376"/>
      <c r="BY229" s="376"/>
      <c r="BZ229" s="376"/>
      <c r="CA229" s="376"/>
      <c r="CB229" s="376"/>
      <c r="CC229" s="376"/>
      <c r="CD229" s="376"/>
      <c r="CE229" s="376"/>
      <c r="CF229" s="376"/>
      <c r="CG229" s="376"/>
      <c r="CH229" s="376"/>
      <c r="CI229" s="376"/>
      <c r="CJ229" s="376"/>
      <c r="CK229" s="376"/>
      <c r="CL229" s="376"/>
      <c r="CM229" s="376"/>
      <c r="CN229" s="376"/>
      <c r="CO229" s="376"/>
      <c r="CP229" s="376"/>
      <c r="CQ229" s="376"/>
      <c r="CR229" s="376"/>
      <c r="CS229" s="376"/>
      <c r="CT229" s="376"/>
      <c r="CU229" s="376"/>
    </row>
    <row r="230" spans="45:99" x14ac:dyDescent="0.2">
      <c r="AS230" s="376"/>
      <c r="AT230" s="376"/>
      <c r="AU230" s="376"/>
      <c r="AV230" s="376"/>
      <c r="AW230" s="376"/>
      <c r="AX230" s="376"/>
      <c r="AY230" s="376"/>
      <c r="AZ230" s="376"/>
      <c r="BA230" s="376"/>
      <c r="BB230" s="376"/>
      <c r="BC230" s="376"/>
      <c r="BD230" s="376"/>
      <c r="BE230" s="376"/>
      <c r="BF230" s="376"/>
      <c r="BG230" s="376"/>
      <c r="BH230" s="376"/>
      <c r="BI230" s="376"/>
      <c r="BJ230" s="376"/>
      <c r="BK230" s="376"/>
      <c r="BL230" s="376"/>
      <c r="BM230" s="376"/>
      <c r="BN230" s="376"/>
      <c r="BO230" s="376"/>
      <c r="BP230" s="376"/>
      <c r="BQ230" s="376"/>
      <c r="BR230" s="376"/>
      <c r="BS230" s="376"/>
      <c r="BT230" s="376"/>
      <c r="BU230" s="376"/>
      <c r="BV230" s="376"/>
      <c r="BW230" s="376"/>
      <c r="BX230" s="376"/>
      <c r="BY230" s="376"/>
      <c r="BZ230" s="376"/>
      <c r="CA230" s="376"/>
      <c r="CB230" s="376"/>
      <c r="CC230" s="376"/>
      <c r="CD230" s="376"/>
      <c r="CE230" s="376"/>
      <c r="CF230" s="376"/>
      <c r="CG230" s="376"/>
      <c r="CH230" s="376"/>
      <c r="CI230" s="376"/>
      <c r="CJ230" s="376"/>
      <c r="CK230" s="376"/>
      <c r="CL230" s="376"/>
      <c r="CM230" s="376"/>
      <c r="CN230" s="376"/>
      <c r="CO230" s="376"/>
      <c r="CP230" s="376"/>
      <c r="CQ230" s="376"/>
      <c r="CR230" s="376"/>
      <c r="CS230" s="376"/>
      <c r="CT230" s="376"/>
      <c r="CU230" s="376"/>
    </row>
    <row r="231" spans="45:99" x14ac:dyDescent="0.2">
      <c r="AS231" s="376"/>
      <c r="AT231" s="376"/>
      <c r="AU231" s="376"/>
      <c r="AV231" s="376"/>
      <c r="AW231" s="376"/>
      <c r="AX231" s="376"/>
      <c r="AY231" s="376"/>
      <c r="AZ231" s="376"/>
      <c r="BA231" s="376"/>
      <c r="BB231" s="376"/>
      <c r="BC231" s="376"/>
      <c r="BD231" s="376"/>
      <c r="BE231" s="376"/>
      <c r="BF231" s="376"/>
      <c r="BG231" s="376"/>
      <c r="BH231" s="376"/>
      <c r="BI231" s="376"/>
      <c r="BJ231" s="376"/>
      <c r="BK231" s="376"/>
      <c r="BL231" s="376"/>
      <c r="BM231" s="376"/>
      <c r="BN231" s="376"/>
      <c r="BO231" s="376"/>
      <c r="BP231" s="376"/>
      <c r="BQ231" s="376"/>
      <c r="BR231" s="376"/>
      <c r="BS231" s="376"/>
      <c r="BT231" s="376"/>
      <c r="BU231" s="376"/>
      <c r="BV231" s="376"/>
      <c r="BW231" s="376"/>
      <c r="BX231" s="376"/>
      <c r="BY231" s="376"/>
      <c r="BZ231" s="376"/>
      <c r="CA231" s="376"/>
      <c r="CB231" s="376"/>
      <c r="CC231" s="376"/>
      <c r="CD231" s="376"/>
      <c r="CE231" s="376"/>
      <c r="CF231" s="376"/>
      <c r="CG231" s="376"/>
      <c r="CH231" s="376"/>
      <c r="CI231" s="376"/>
      <c r="CJ231" s="376"/>
      <c r="CK231" s="376"/>
      <c r="CL231" s="376"/>
      <c r="CM231" s="376"/>
      <c r="CN231" s="376"/>
      <c r="CO231" s="376"/>
      <c r="CP231" s="376"/>
      <c r="CQ231" s="376"/>
      <c r="CR231" s="376"/>
      <c r="CS231" s="376"/>
      <c r="CT231" s="376"/>
      <c r="CU231" s="376"/>
    </row>
    <row r="232" spans="45:99" x14ac:dyDescent="0.2">
      <c r="AS232" s="376"/>
      <c r="AT232" s="376"/>
      <c r="AU232" s="376"/>
      <c r="AV232" s="376"/>
      <c r="AW232" s="376"/>
      <c r="AX232" s="376"/>
      <c r="AY232" s="376"/>
      <c r="AZ232" s="376"/>
      <c r="BA232" s="376"/>
      <c r="BB232" s="376"/>
      <c r="BC232" s="376"/>
      <c r="BD232" s="376"/>
      <c r="BE232" s="376"/>
      <c r="BF232" s="376"/>
      <c r="BG232" s="376"/>
      <c r="BH232" s="376"/>
      <c r="BI232" s="376"/>
      <c r="BJ232" s="376"/>
      <c r="BK232" s="376"/>
      <c r="BL232" s="376"/>
      <c r="BM232" s="376"/>
      <c r="BN232" s="376"/>
      <c r="BO232" s="376"/>
      <c r="BP232" s="376"/>
      <c r="BQ232" s="376"/>
      <c r="BR232" s="376"/>
      <c r="BS232" s="376"/>
      <c r="BT232" s="376"/>
      <c r="BU232" s="376"/>
      <c r="BV232" s="376"/>
      <c r="BW232" s="376"/>
      <c r="BX232" s="376"/>
      <c r="BY232" s="376"/>
      <c r="BZ232" s="376"/>
      <c r="CA232" s="376"/>
      <c r="CB232" s="376"/>
      <c r="CC232" s="376"/>
      <c r="CD232" s="376"/>
      <c r="CE232" s="376"/>
      <c r="CF232" s="376"/>
      <c r="CG232" s="376"/>
      <c r="CH232" s="376"/>
      <c r="CI232" s="376"/>
      <c r="CJ232" s="376"/>
      <c r="CK232" s="376"/>
      <c r="CL232" s="376"/>
      <c r="CM232" s="376"/>
      <c r="CN232" s="376"/>
      <c r="CO232" s="376"/>
      <c r="CP232" s="376"/>
      <c r="CQ232" s="376"/>
      <c r="CR232" s="376"/>
      <c r="CS232" s="376"/>
      <c r="CT232" s="376"/>
      <c r="CU232" s="376"/>
    </row>
    <row r="233" spans="45:99" x14ac:dyDescent="0.2">
      <c r="AS233" s="376"/>
      <c r="AT233" s="376"/>
      <c r="AU233" s="376"/>
      <c r="AV233" s="376"/>
      <c r="AW233" s="376"/>
      <c r="AX233" s="376"/>
      <c r="AY233" s="376"/>
      <c r="AZ233" s="376"/>
      <c r="BA233" s="376"/>
      <c r="BB233" s="376"/>
      <c r="BC233" s="376"/>
      <c r="BD233" s="376"/>
      <c r="BE233" s="376"/>
      <c r="BF233" s="376"/>
      <c r="BG233" s="376"/>
      <c r="BH233" s="376"/>
      <c r="BI233" s="376"/>
      <c r="BJ233" s="376"/>
      <c r="BK233" s="376"/>
      <c r="BL233" s="376"/>
      <c r="BM233" s="376"/>
      <c r="BN233" s="376"/>
      <c r="BO233" s="376"/>
      <c r="BP233" s="376"/>
      <c r="BQ233" s="376"/>
      <c r="BR233" s="376"/>
      <c r="BS233" s="376"/>
      <c r="BT233" s="376"/>
      <c r="BU233" s="376"/>
      <c r="BV233" s="376"/>
      <c r="BW233" s="376"/>
      <c r="BX233" s="376"/>
      <c r="BY233" s="376"/>
      <c r="BZ233" s="376"/>
      <c r="CA233" s="376"/>
      <c r="CB233" s="376"/>
      <c r="CC233" s="376"/>
      <c r="CD233" s="376"/>
      <c r="CE233" s="376"/>
      <c r="CF233" s="376"/>
      <c r="CG233" s="376"/>
      <c r="CH233" s="376"/>
      <c r="CI233" s="376"/>
      <c r="CJ233" s="376"/>
      <c r="CK233" s="376"/>
      <c r="CL233" s="376"/>
      <c r="CM233" s="376"/>
      <c r="CN233" s="376"/>
      <c r="CO233" s="376"/>
      <c r="CP233" s="376"/>
      <c r="CQ233" s="376"/>
      <c r="CR233" s="376"/>
      <c r="CS233" s="376"/>
      <c r="CT233" s="376"/>
      <c r="CU233" s="376"/>
    </row>
    <row r="234" spans="45:99" x14ac:dyDescent="0.2">
      <c r="AS234" s="376"/>
      <c r="AT234" s="376"/>
      <c r="AU234" s="376"/>
      <c r="AV234" s="376"/>
      <c r="AW234" s="376"/>
      <c r="AX234" s="376"/>
      <c r="AY234" s="376"/>
      <c r="AZ234" s="376"/>
      <c r="BA234" s="376"/>
      <c r="BB234" s="376"/>
      <c r="BC234" s="376"/>
      <c r="BD234" s="376"/>
      <c r="BE234" s="376"/>
      <c r="BF234" s="376"/>
      <c r="BG234" s="376"/>
      <c r="BH234" s="376"/>
      <c r="BI234" s="376"/>
      <c r="BJ234" s="376"/>
      <c r="BK234" s="376"/>
      <c r="BL234" s="376"/>
      <c r="BM234" s="376"/>
      <c r="BN234" s="376"/>
      <c r="BO234" s="376"/>
      <c r="BP234" s="376"/>
      <c r="BQ234" s="376"/>
      <c r="BR234" s="376"/>
      <c r="BS234" s="376"/>
      <c r="BT234" s="376"/>
      <c r="BU234" s="376"/>
      <c r="BV234" s="376"/>
      <c r="BW234" s="376"/>
      <c r="BX234" s="376"/>
      <c r="BY234" s="376"/>
      <c r="BZ234" s="376"/>
      <c r="CA234" s="376"/>
      <c r="CB234" s="376"/>
      <c r="CC234" s="376"/>
      <c r="CD234" s="376"/>
      <c r="CE234" s="376"/>
      <c r="CF234" s="376"/>
      <c r="CG234" s="376"/>
      <c r="CH234" s="376"/>
      <c r="CI234" s="376"/>
      <c r="CJ234" s="376"/>
      <c r="CK234" s="376"/>
      <c r="CL234" s="376"/>
      <c r="CM234" s="376"/>
      <c r="CN234" s="376"/>
      <c r="CO234" s="376"/>
      <c r="CP234" s="376"/>
      <c r="CQ234" s="376"/>
      <c r="CR234" s="376"/>
      <c r="CS234" s="376"/>
      <c r="CT234" s="376"/>
      <c r="CU234" s="376"/>
    </row>
    <row r="235" spans="45:99" x14ac:dyDescent="0.2">
      <c r="AS235" s="376"/>
      <c r="AT235" s="376"/>
      <c r="AU235" s="376"/>
      <c r="AV235" s="376"/>
      <c r="AW235" s="376"/>
      <c r="AX235" s="376"/>
      <c r="AY235" s="376"/>
      <c r="AZ235" s="376"/>
      <c r="BA235" s="376"/>
      <c r="BB235" s="376"/>
      <c r="BC235" s="376"/>
      <c r="BD235" s="376"/>
      <c r="BE235" s="376"/>
      <c r="BF235" s="376"/>
      <c r="BG235" s="376"/>
      <c r="BH235" s="376"/>
      <c r="BI235" s="376"/>
      <c r="BJ235" s="376"/>
      <c r="BK235" s="376"/>
      <c r="BL235" s="376"/>
      <c r="BM235" s="376"/>
      <c r="BN235" s="376"/>
      <c r="BO235" s="376"/>
      <c r="BP235" s="376"/>
      <c r="BQ235" s="376"/>
      <c r="BR235" s="376"/>
      <c r="BS235" s="376"/>
      <c r="BT235" s="376"/>
      <c r="BU235" s="376"/>
      <c r="BV235" s="376"/>
      <c r="BW235" s="376"/>
      <c r="BX235" s="376"/>
      <c r="BY235" s="376"/>
      <c r="BZ235" s="376"/>
      <c r="CA235" s="376"/>
      <c r="CB235" s="376"/>
      <c r="CC235" s="376"/>
      <c r="CD235" s="376"/>
      <c r="CE235" s="376"/>
      <c r="CF235" s="376"/>
      <c r="CG235" s="376"/>
      <c r="CH235" s="376"/>
      <c r="CI235" s="376"/>
      <c r="CJ235" s="376"/>
      <c r="CK235" s="376"/>
      <c r="CL235" s="376"/>
      <c r="CM235" s="376"/>
      <c r="CN235" s="376"/>
      <c r="CO235" s="376"/>
      <c r="CP235" s="376"/>
      <c r="CQ235" s="376"/>
      <c r="CR235" s="376"/>
      <c r="CS235" s="376"/>
      <c r="CT235" s="376"/>
      <c r="CU235" s="376"/>
    </row>
    <row r="236" spans="45:99" x14ac:dyDescent="0.2">
      <c r="AS236" s="376"/>
      <c r="AT236" s="376"/>
      <c r="AU236" s="376"/>
      <c r="AV236" s="376"/>
      <c r="AW236" s="376"/>
      <c r="AX236" s="376"/>
      <c r="AY236" s="376"/>
      <c r="AZ236" s="376"/>
      <c r="BA236" s="376"/>
      <c r="BB236" s="376"/>
      <c r="BC236" s="376"/>
      <c r="BD236" s="376"/>
      <c r="BE236" s="376"/>
      <c r="BF236" s="376"/>
      <c r="BG236" s="376"/>
      <c r="BH236" s="376"/>
      <c r="BI236" s="376"/>
      <c r="BJ236" s="376"/>
      <c r="BK236" s="376"/>
      <c r="BL236" s="376"/>
      <c r="BM236" s="376"/>
      <c r="BN236" s="376"/>
      <c r="BO236" s="376"/>
      <c r="BP236" s="376"/>
      <c r="BQ236" s="376"/>
      <c r="BR236" s="376"/>
      <c r="BS236" s="376"/>
      <c r="BT236" s="376"/>
      <c r="BU236" s="376"/>
      <c r="BV236" s="376"/>
      <c r="BW236" s="376"/>
      <c r="BX236" s="376"/>
      <c r="BY236" s="376"/>
      <c r="BZ236" s="376"/>
      <c r="CA236" s="376"/>
      <c r="CB236" s="376"/>
      <c r="CC236" s="376"/>
      <c r="CD236" s="376"/>
      <c r="CE236" s="376"/>
      <c r="CF236" s="376"/>
      <c r="CG236" s="376"/>
      <c r="CH236" s="376"/>
      <c r="CI236" s="376"/>
      <c r="CJ236" s="376"/>
      <c r="CK236" s="376"/>
      <c r="CL236" s="376"/>
      <c r="CM236" s="376"/>
      <c r="CN236" s="376"/>
      <c r="CO236" s="376"/>
      <c r="CP236" s="376"/>
      <c r="CQ236" s="376"/>
      <c r="CR236" s="376"/>
      <c r="CS236" s="376"/>
      <c r="CT236" s="376"/>
      <c r="CU236" s="376"/>
    </row>
    <row r="237" spans="45:99" x14ac:dyDescent="0.2">
      <c r="AS237" s="376"/>
      <c r="AT237" s="376"/>
      <c r="AU237" s="376"/>
      <c r="AV237" s="376"/>
      <c r="AW237" s="376"/>
      <c r="AX237" s="376"/>
      <c r="AY237" s="376"/>
      <c r="AZ237" s="376"/>
      <c r="BA237" s="376"/>
      <c r="BB237" s="376"/>
      <c r="BC237" s="376"/>
      <c r="BD237" s="376"/>
      <c r="BE237" s="376"/>
      <c r="BF237" s="376"/>
      <c r="BG237" s="376"/>
      <c r="BH237" s="376"/>
      <c r="BI237" s="376"/>
      <c r="BJ237" s="376"/>
      <c r="BK237" s="376"/>
      <c r="BL237" s="376"/>
      <c r="BM237" s="376"/>
      <c r="BN237" s="376"/>
      <c r="BO237" s="376"/>
      <c r="BP237" s="376"/>
      <c r="BQ237" s="376"/>
      <c r="BR237" s="376"/>
      <c r="BS237" s="376"/>
      <c r="BT237" s="376"/>
      <c r="BU237" s="376"/>
      <c r="BV237" s="376"/>
      <c r="BW237" s="376"/>
      <c r="BX237" s="376"/>
      <c r="BY237" s="376"/>
      <c r="BZ237" s="376"/>
      <c r="CA237" s="376"/>
      <c r="CB237" s="376"/>
      <c r="CC237" s="376"/>
      <c r="CD237" s="376"/>
      <c r="CE237" s="376"/>
      <c r="CF237" s="376"/>
      <c r="CG237" s="376"/>
      <c r="CH237" s="376"/>
      <c r="CI237" s="376"/>
      <c r="CJ237" s="376"/>
      <c r="CK237" s="376"/>
      <c r="CL237" s="376"/>
      <c r="CM237" s="376"/>
      <c r="CN237" s="376"/>
      <c r="CO237" s="376"/>
      <c r="CP237" s="376"/>
      <c r="CQ237" s="376"/>
      <c r="CR237" s="376"/>
      <c r="CS237" s="376"/>
      <c r="CT237" s="376"/>
      <c r="CU237" s="376"/>
    </row>
    <row r="238" spans="45:99" x14ac:dyDescent="0.2">
      <c r="AS238" s="376"/>
      <c r="AT238" s="376"/>
      <c r="AU238" s="376"/>
      <c r="AV238" s="376"/>
      <c r="AW238" s="376"/>
      <c r="AX238" s="376"/>
      <c r="AY238" s="376"/>
      <c r="AZ238" s="376"/>
      <c r="BA238" s="376"/>
      <c r="BB238" s="376"/>
      <c r="BC238" s="376"/>
      <c r="BD238" s="376"/>
      <c r="BE238" s="376"/>
      <c r="BF238" s="376"/>
      <c r="BG238" s="376"/>
      <c r="BH238" s="376"/>
      <c r="BI238" s="376"/>
      <c r="BJ238" s="376"/>
      <c r="BK238" s="376"/>
      <c r="BL238" s="376"/>
      <c r="BM238" s="376"/>
      <c r="BN238" s="376"/>
      <c r="BO238" s="376"/>
      <c r="BP238" s="376"/>
      <c r="BQ238" s="376"/>
      <c r="BR238" s="376"/>
      <c r="BS238" s="376"/>
      <c r="BT238" s="376"/>
      <c r="BU238" s="376"/>
      <c r="BV238" s="376"/>
      <c r="BW238" s="376"/>
      <c r="BX238" s="376"/>
      <c r="BY238" s="376"/>
      <c r="BZ238" s="376"/>
      <c r="CA238" s="376"/>
      <c r="CB238" s="376"/>
      <c r="CC238" s="376"/>
      <c r="CD238" s="376"/>
      <c r="CE238" s="376"/>
      <c r="CF238" s="376"/>
      <c r="CG238" s="376"/>
      <c r="CH238" s="376"/>
      <c r="CI238" s="376"/>
      <c r="CJ238" s="376"/>
      <c r="CK238" s="376"/>
      <c r="CL238" s="376"/>
      <c r="CM238" s="376"/>
      <c r="CN238" s="376"/>
      <c r="CO238" s="376"/>
      <c r="CP238" s="376"/>
      <c r="CQ238" s="376"/>
      <c r="CR238" s="376"/>
      <c r="CS238" s="376"/>
      <c r="CT238" s="376"/>
      <c r="CU238" s="376"/>
    </row>
    <row r="239" spans="45:99" x14ac:dyDescent="0.2">
      <c r="AS239" s="376"/>
      <c r="AT239" s="376"/>
      <c r="AU239" s="376"/>
      <c r="AV239" s="376"/>
      <c r="AW239" s="376"/>
      <c r="AX239" s="376"/>
      <c r="AY239" s="376"/>
      <c r="AZ239" s="376"/>
      <c r="BA239" s="376"/>
      <c r="BB239" s="376"/>
      <c r="BC239" s="376"/>
      <c r="BD239" s="376"/>
      <c r="BE239" s="376"/>
      <c r="BF239" s="376"/>
      <c r="BG239" s="376"/>
      <c r="BH239" s="376"/>
      <c r="BI239" s="376"/>
      <c r="BJ239" s="376"/>
      <c r="BK239" s="376"/>
      <c r="BL239" s="376"/>
      <c r="BM239" s="376"/>
      <c r="BN239" s="376"/>
      <c r="BO239" s="376"/>
      <c r="BP239" s="376"/>
      <c r="BQ239" s="376"/>
      <c r="BR239" s="376"/>
      <c r="BS239" s="376"/>
      <c r="BT239" s="376"/>
      <c r="BU239" s="376"/>
      <c r="BV239" s="376"/>
      <c r="BW239" s="376"/>
      <c r="BX239" s="376"/>
      <c r="BY239" s="376"/>
      <c r="BZ239" s="376"/>
      <c r="CA239" s="376"/>
      <c r="CB239" s="376"/>
      <c r="CC239" s="376"/>
      <c r="CD239" s="376"/>
      <c r="CE239" s="376"/>
      <c r="CF239" s="376"/>
      <c r="CG239" s="376"/>
      <c r="CH239" s="376"/>
      <c r="CI239" s="376"/>
      <c r="CJ239" s="376"/>
      <c r="CK239" s="376"/>
      <c r="CL239" s="376"/>
      <c r="CM239" s="376"/>
      <c r="CN239" s="376"/>
      <c r="CO239" s="376"/>
      <c r="CP239" s="376"/>
      <c r="CQ239" s="376"/>
      <c r="CR239" s="376"/>
      <c r="CS239" s="376"/>
      <c r="CT239" s="376"/>
      <c r="CU239" s="376"/>
    </row>
    <row r="240" spans="45:99" x14ac:dyDescent="0.2">
      <c r="AS240" s="376"/>
      <c r="AT240" s="376"/>
      <c r="AU240" s="376"/>
      <c r="AV240" s="376"/>
      <c r="AW240" s="376"/>
      <c r="AX240" s="376"/>
      <c r="AY240" s="376"/>
      <c r="AZ240" s="376"/>
      <c r="BA240" s="376"/>
      <c r="BB240" s="376"/>
      <c r="BC240" s="376"/>
      <c r="BD240" s="376"/>
      <c r="BE240" s="376"/>
      <c r="BF240" s="376"/>
      <c r="BG240" s="376"/>
      <c r="BH240" s="376"/>
      <c r="BI240" s="376"/>
      <c r="BJ240" s="376"/>
      <c r="BK240" s="376"/>
      <c r="BL240" s="376"/>
      <c r="BM240" s="376"/>
      <c r="BN240" s="376"/>
      <c r="BO240" s="376"/>
      <c r="BP240" s="376"/>
      <c r="BQ240" s="376"/>
      <c r="BR240" s="376"/>
      <c r="BS240" s="376"/>
      <c r="BT240" s="376"/>
      <c r="BU240" s="376"/>
      <c r="BV240" s="376"/>
      <c r="BW240" s="376"/>
      <c r="BX240" s="376"/>
      <c r="BY240" s="376"/>
      <c r="BZ240" s="376"/>
      <c r="CA240" s="376"/>
      <c r="CB240" s="376"/>
      <c r="CC240" s="376"/>
      <c r="CD240" s="376"/>
      <c r="CE240" s="376"/>
      <c r="CF240" s="376"/>
      <c r="CG240" s="376"/>
      <c r="CH240" s="376"/>
      <c r="CI240" s="376"/>
      <c r="CJ240" s="376"/>
      <c r="CK240" s="376"/>
      <c r="CL240" s="376"/>
      <c r="CM240" s="376"/>
      <c r="CN240" s="376"/>
      <c r="CO240" s="376"/>
      <c r="CP240" s="376"/>
      <c r="CQ240" s="376"/>
      <c r="CR240" s="376"/>
      <c r="CS240" s="376"/>
      <c r="CT240" s="376"/>
      <c r="CU240" s="376"/>
    </row>
    <row r="241" spans="45:99" x14ac:dyDescent="0.2">
      <c r="AS241" s="376"/>
      <c r="AT241" s="376"/>
      <c r="AU241" s="376"/>
      <c r="AV241" s="376"/>
      <c r="AW241" s="376"/>
      <c r="AX241" s="376"/>
      <c r="AY241" s="376"/>
      <c r="AZ241" s="376"/>
      <c r="BA241" s="376"/>
      <c r="BB241" s="376"/>
      <c r="BC241" s="376"/>
      <c r="BD241" s="376"/>
      <c r="BE241" s="376"/>
      <c r="BF241" s="376"/>
      <c r="BG241" s="376"/>
      <c r="BH241" s="376"/>
      <c r="BI241" s="376"/>
      <c r="BJ241" s="376"/>
      <c r="BK241" s="376"/>
      <c r="BL241" s="376"/>
      <c r="BM241" s="376"/>
      <c r="BN241" s="376"/>
      <c r="BO241" s="376"/>
      <c r="BP241" s="376"/>
      <c r="BQ241" s="376"/>
      <c r="BR241" s="376"/>
      <c r="BS241" s="376"/>
      <c r="BT241" s="376"/>
      <c r="BU241" s="376"/>
      <c r="BV241" s="376"/>
      <c r="BW241" s="376"/>
      <c r="BX241" s="376"/>
      <c r="BY241" s="376"/>
      <c r="BZ241" s="376"/>
      <c r="CA241" s="376"/>
      <c r="CB241" s="376"/>
      <c r="CC241" s="376"/>
      <c r="CD241" s="376"/>
      <c r="CE241" s="376"/>
      <c r="CF241" s="376"/>
      <c r="CG241" s="376"/>
      <c r="CH241" s="376"/>
      <c r="CI241" s="376"/>
      <c r="CJ241" s="376"/>
      <c r="CK241" s="376"/>
      <c r="CL241" s="376"/>
      <c r="CM241" s="376"/>
      <c r="CN241" s="376"/>
      <c r="CO241" s="376"/>
      <c r="CP241" s="376"/>
      <c r="CQ241" s="376"/>
      <c r="CR241" s="376"/>
      <c r="CS241" s="376"/>
      <c r="CT241" s="376"/>
      <c r="CU241" s="376"/>
    </row>
    <row r="242" spans="45:99" x14ac:dyDescent="0.2">
      <c r="AS242" s="376"/>
      <c r="AT242" s="376"/>
      <c r="AU242" s="376"/>
      <c r="AV242" s="376"/>
      <c r="AW242" s="376"/>
      <c r="AX242" s="376"/>
      <c r="AY242" s="376"/>
      <c r="AZ242" s="376"/>
      <c r="BA242" s="376"/>
      <c r="BB242" s="376"/>
      <c r="BC242" s="376"/>
      <c r="BD242" s="376"/>
      <c r="BE242" s="376"/>
      <c r="BF242" s="376"/>
      <c r="BG242" s="376"/>
      <c r="BH242" s="376"/>
      <c r="BI242" s="376"/>
      <c r="BJ242" s="376"/>
      <c r="BK242" s="376"/>
      <c r="BL242" s="376"/>
      <c r="BM242" s="376"/>
      <c r="BN242" s="376"/>
      <c r="BO242" s="376"/>
      <c r="BP242" s="376"/>
      <c r="BQ242" s="376"/>
      <c r="BR242" s="376"/>
      <c r="BS242" s="376"/>
      <c r="BT242" s="376"/>
      <c r="BU242" s="376"/>
      <c r="BV242" s="376"/>
      <c r="BW242" s="376"/>
      <c r="BX242" s="376"/>
      <c r="BY242" s="376"/>
      <c r="BZ242" s="376"/>
      <c r="CA242" s="376"/>
      <c r="CB242" s="376"/>
      <c r="CC242" s="376"/>
      <c r="CD242" s="376"/>
      <c r="CE242" s="376"/>
      <c r="CF242" s="376"/>
      <c r="CG242" s="376"/>
      <c r="CH242" s="376"/>
      <c r="CI242" s="376"/>
      <c r="CJ242" s="376"/>
      <c r="CK242" s="376"/>
      <c r="CL242" s="376"/>
      <c r="CM242" s="376"/>
      <c r="CN242" s="376"/>
      <c r="CO242" s="376"/>
      <c r="CP242" s="376"/>
      <c r="CQ242" s="376"/>
      <c r="CR242" s="376"/>
      <c r="CS242" s="376"/>
      <c r="CT242" s="376"/>
      <c r="CU242" s="376"/>
    </row>
    <row r="243" spans="45:99" x14ac:dyDescent="0.2">
      <c r="AS243" s="376"/>
      <c r="AT243" s="376"/>
      <c r="AU243" s="376"/>
      <c r="AV243" s="376"/>
      <c r="AW243" s="376"/>
      <c r="AX243" s="376"/>
      <c r="AY243" s="376"/>
      <c r="AZ243" s="376"/>
      <c r="BA243" s="376"/>
      <c r="BB243" s="376"/>
      <c r="BC243" s="376"/>
      <c r="BD243" s="376"/>
      <c r="BE243" s="376"/>
      <c r="BF243" s="376"/>
      <c r="BG243" s="376"/>
      <c r="BH243" s="376"/>
      <c r="BI243" s="376"/>
      <c r="BJ243" s="376"/>
      <c r="BK243" s="376"/>
      <c r="BL243" s="376"/>
      <c r="BM243" s="376"/>
      <c r="BN243" s="376"/>
      <c r="BO243" s="376"/>
      <c r="BP243" s="376"/>
      <c r="BQ243" s="376"/>
      <c r="BR243" s="376"/>
      <c r="BS243" s="376"/>
      <c r="BT243" s="376"/>
      <c r="BU243" s="376"/>
      <c r="BV243" s="376"/>
      <c r="BW243" s="376"/>
      <c r="BX243" s="376"/>
      <c r="BY243" s="376"/>
      <c r="BZ243" s="376"/>
      <c r="CA243" s="376"/>
      <c r="CB243" s="376"/>
      <c r="CC243" s="376"/>
      <c r="CD243" s="376"/>
      <c r="CE243" s="376"/>
      <c r="CF243" s="376"/>
      <c r="CG243" s="376"/>
      <c r="CH243" s="376"/>
      <c r="CI243" s="376"/>
      <c r="CJ243" s="376"/>
      <c r="CK243" s="376"/>
      <c r="CL243" s="376"/>
      <c r="CM243" s="376"/>
      <c r="CN243" s="376"/>
      <c r="CO243" s="376"/>
      <c r="CP243" s="376"/>
      <c r="CQ243" s="376"/>
      <c r="CR243" s="376"/>
      <c r="CS243" s="376"/>
      <c r="CT243" s="376"/>
      <c r="CU243" s="376"/>
    </row>
    <row r="244" spans="45:99" x14ac:dyDescent="0.2">
      <c r="AS244" s="376"/>
      <c r="AT244" s="376"/>
      <c r="AU244" s="376"/>
      <c r="AV244" s="376"/>
      <c r="AW244" s="376"/>
      <c r="AX244" s="376"/>
      <c r="AY244" s="376"/>
      <c r="AZ244" s="376"/>
      <c r="BA244" s="376"/>
      <c r="BB244" s="376"/>
      <c r="BC244" s="376"/>
      <c r="BD244" s="376"/>
      <c r="BE244" s="376"/>
      <c r="BF244" s="376"/>
      <c r="BG244" s="376"/>
      <c r="BH244" s="376"/>
      <c r="BI244" s="376"/>
      <c r="BJ244" s="376"/>
      <c r="BK244" s="376"/>
      <c r="BL244" s="376"/>
      <c r="BM244" s="376"/>
      <c r="BN244" s="376"/>
      <c r="BO244" s="376"/>
      <c r="BP244" s="376"/>
      <c r="BQ244" s="376"/>
      <c r="BR244" s="376"/>
      <c r="BS244" s="376"/>
      <c r="BT244" s="376"/>
      <c r="BU244" s="376"/>
      <c r="BV244" s="376"/>
      <c r="BW244" s="376"/>
      <c r="BX244" s="376"/>
      <c r="BY244" s="376"/>
      <c r="BZ244" s="376"/>
      <c r="CA244" s="376"/>
      <c r="CB244" s="376"/>
      <c r="CC244" s="376"/>
      <c r="CD244" s="376"/>
      <c r="CE244" s="376"/>
      <c r="CF244" s="376"/>
      <c r="CG244" s="376"/>
      <c r="CH244" s="376"/>
      <c r="CI244" s="376"/>
      <c r="CJ244" s="376"/>
      <c r="CK244" s="376"/>
      <c r="CL244" s="376"/>
      <c r="CM244" s="376"/>
      <c r="CN244" s="376"/>
      <c r="CO244" s="376"/>
      <c r="CP244" s="376"/>
      <c r="CQ244" s="376"/>
      <c r="CR244" s="376"/>
      <c r="CS244" s="376"/>
      <c r="CT244" s="376"/>
      <c r="CU244" s="376"/>
    </row>
    <row r="245" spans="45:99" x14ac:dyDescent="0.2">
      <c r="AS245" s="376"/>
      <c r="AT245" s="376"/>
      <c r="AU245" s="376"/>
      <c r="AV245" s="376"/>
      <c r="AW245" s="376"/>
      <c r="AX245" s="376"/>
      <c r="AY245" s="376"/>
      <c r="AZ245" s="376"/>
      <c r="BA245" s="376"/>
      <c r="BB245" s="376"/>
      <c r="BC245" s="376"/>
      <c r="BD245" s="376"/>
      <c r="BE245" s="376"/>
      <c r="BF245" s="376"/>
      <c r="BG245" s="376"/>
      <c r="BH245" s="376"/>
      <c r="BI245" s="376"/>
      <c r="BJ245" s="376"/>
      <c r="BK245" s="376"/>
      <c r="BL245" s="376"/>
      <c r="BM245" s="376"/>
      <c r="BN245" s="376"/>
      <c r="BO245" s="376"/>
      <c r="BP245" s="376"/>
      <c r="BQ245" s="376"/>
      <c r="BR245" s="376"/>
      <c r="BS245" s="376"/>
      <c r="BT245" s="376"/>
      <c r="BU245" s="376"/>
      <c r="BV245" s="376"/>
      <c r="BW245" s="376"/>
      <c r="BX245" s="376"/>
      <c r="BY245" s="376"/>
      <c r="BZ245" s="376"/>
      <c r="CA245" s="376"/>
      <c r="CB245" s="376"/>
      <c r="CC245" s="376"/>
      <c r="CD245" s="376"/>
      <c r="CE245" s="376"/>
      <c r="CF245" s="376"/>
      <c r="CG245" s="376"/>
      <c r="CH245" s="376"/>
      <c r="CI245" s="376"/>
      <c r="CJ245" s="376"/>
      <c r="CK245" s="376"/>
      <c r="CL245" s="376"/>
      <c r="CM245" s="376"/>
      <c r="CN245" s="376"/>
      <c r="CO245" s="376"/>
      <c r="CP245" s="376"/>
      <c r="CQ245" s="376"/>
      <c r="CR245" s="376"/>
      <c r="CS245" s="376"/>
      <c r="CT245" s="376"/>
      <c r="CU245" s="376"/>
    </row>
    <row r="246" spans="45:99" x14ac:dyDescent="0.2">
      <c r="AS246" s="376"/>
      <c r="AT246" s="376"/>
      <c r="AU246" s="376"/>
      <c r="AV246" s="376"/>
      <c r="AW246" s="376"/>
      <c r="AX246" s="376"/>
      <c r="AY246" s="376"/>
      <c r="AZ246" s="376"/>
      <c r="BA246" s="376"/>
      <c r="BB246" s="376"/>
      <c r="BC246" s="376"/>
      <c r="BD246" s="376"/>
      <c r="BE246" s="376"/>
      <c r="BF246" s="376"/>
      <c r="BG246" s="376"/>
      <c r="BH246" s="376"/>
      <c r="BI246" s="376"/>
      <c r="BJ246" s="376"/>
      <c r="BK246" s="376"/>
      <c r="BL246" s="376"/>
      <c r="BM246" s="376"/>
      <c r="BN246" s="376"/>
      <c r="BO246" s="376"/>
      <c r="BP246" s="376"/>
      <c r="BQ246" s="376"/>
      <c r="BR246" s="376"/>
      <c r="BS246" s="376"/>
      <c r="BT246" s="376"/>
      <c r="BU246" s="376"/>
      <c r="BV246" s="376"/>
      <c r="BW246" s="376"/>
      <c r="BX246" s="376"/>
      <c r="BY246" s="376"/>
      <c r="BZ246" s="376"/>
      <c r="CA246" s="376"/>
      <c r="CB246" s="376"/>
      <c r="CC246" s="376"/>
      <c r="CD246" s="376"/>
      <c r="CE246" s="376"/>
      <c r="CF246" s="376"/>
      <c r="CG246" s="376"/>
      <c r="CH246" s="376"/>
      <c r="CI246" s="376"/>
      <c r="CJ246" s="376"/>
      <c r="CK246" s="376"/>
      <c r="CL246" s="376"/>
      <c r="CM246" s="376"/>
      <c r="CN246" s="376"/>
      <c r="CO246" s="376"/>
      <c r="CP246" s="376"/>
      <c r="CQ246" s="376"/>
      <c r="CR246" s="376"/>
      <c r="CS246" s="376"/>
      <c r="CT246" s="376"/>
      <c r="CU246" s="376"/>
    </row>
    <row r="247" spans="45:99" x14ac:dyDescent="0.2">
      <c r="AS247" s="376"/>
      <c r="AT247" s="376"/>
      <c r="AU247" s="376"/>
      <c r="AV247" s="376"/>
      <c r="AW247" s="376"/>
      <c r="AX247" s="376"/>
      <c r="AY247" s="376"/>
      <c r="AZ247" s="376"/>
      <c r="BA247" s="376"/>
      <c r="BB247" s="376"/>
      <c r="BC247" s="376"/>
      <c r="BD247" s="376"/>
      <c r="BE247" s="376"/>
      <c r="BF247" s="376"/>
      <c r="BG247" s="376"/>
      <c r="BH247" s="376"/>
      <c r="BI247" s="376"/>
      <c r="BJ247" s="376"/>
      <c r="BK247" s="376"/>
      <c r="BL247" s="376"/>
      <c r="BM247" s="376"/>
      <c r="BN247" s="376"/>
      <c r="BO247" s="376"/>
      <c r="BP247" s="376"/>
      <c r="BQ247" s="376"/>
      <c r="BR247" s="376"/>
      <c r="BS247" s="376"/>
      <c r="BT247" s="376"/>
      <c r="BU247" s="376"/>
      <c r="BV247" s="376"/>
      <c r="BW247" s="376"/>
      <c r="BX247" s="376"/>
      <c r="BY247" s="376"/>
      <c r="BZ247" s="376"/>
      <c r="CA247" s="376"/>
      <c r="CB247" s="376"/>
      <c r="CC247" s="376"/>
      <c r="CD247" s="376"/>
      <c r="CE247" s="376"/>
      <c r="CF247" s="376"/>
      <c r="CG247" s="376"/>
      <c r="CH247" s="376"/>
      <c r="CI247" s="376"/>
      <c r="CJ247" s="376"/>
      <c r="CK247" s="376"/>
      <c r="CL247" s="376"/>
      <c r="CM247" s="376"/>
      <c r="CN247" s="376"/>
      <c r="CO247" s="376"/>
      <c r="CP247" s="376"/>
      <c r="CQ247" s="376"/>
      <c r="CR247" s="376"/>
      <c r="CS247" s="376"/>
      <c r="CT247" s="376"/>
      <c r="CU247" s="376"/>
    </row>
    <row r="248" spans="45:99" x14ac:dyDescent="0.2">
      <c r="AS248" s="376"/>
      <c r="AT248" s="376"/>
      <c r="AU248" s="376"/>
      <c r="AV248" s="376"/>
      <c r="AW248" s="376"/>
      <c r="AX248" s="376"/>
      <c r="AY248" s="376"/>
      <c r="AZ248" s="376"/>
      <c r="BA248" s="376"/>
      <c r="BB248" s="376"/>
      <c r="BC248" s="376"/>
      <c r="BD248" s="376"/>
      <c r="BE248" s="376"/>
      <c r="BF248" s="376"/>
      <c r="BG248" s="376"/>
      <c r="BH248" s="376"/>
      <c r="BI248" s="376"/>
      <c r="BJ248" s="376"/>
      <c r="BK248" s="376"/>
      <c r="BL248" s="376"/>
      <c r="BM248" s="376"/>
      <c r="BN248" s="376"/>
      <c r="BO248" s="376"/>
      <c r="BP248" s="376"/>
      <c r="BQ248" s="376"/>
      <c r="BR248" s="376"/>
      <c r="BS248" s="376"/>
      <c r="BT248" s="376"/>
      <c r="BU248" s="376"/>
      <c r="BV248" s="376"/>
      <c r="BW248" s="376"/>
      <c r="BX248" s="376"/>
      <c r="BY248" s="376"/>
      <c r="BZ248" s="376"/>
      <c r="CA248" s="376"/>
      <c r="CB248" s="376"/>
      <c r="CC248" s="376"/>
      <c r="CD248" s="376"/>
      <c r="CE248" s="376"/>
      <c r="CF248" s="376"/>
      <c r="CG248" s="376"/>
      <c r="CH248" s="376"/>
      <c r="CI248" s="376"/>
      <c r="CJ248" s="376"/>
      <c r="CK248" s="376"/>
      <c r="CL248" s="376"/>
      <c r="CM248" s="376"/>
      <c r="CN248" s="376"/>
      <c r="CO248" s="376"/>
      <c r="CP248" s="376"/>
      <c r="CQ248" s="376"/>
      <c r="CR248" s="376"/>
      <c r="CS248" s="376"/>
      <c r="CT248" s="376"/>
      <c r="CU248" s="376"/>
    </row>
    <row r="249" spans="45:99" x14ac:dyDescent="0.2">
      <c r="AS249" s="376"/>
      <c r="AT249" s="376"/>
      <c r="AU249" s="376"/>
      <c r="AV249" s="376"/>
      <c r="AW249" s="376"/>
      <c r="AX249" s="376"/>
      <c r="AY249" s="376"/>
      <c r="AZ249" s="376"/>
      <c r="BA249" s="376"/>
      <c r="BB249" s="376"/>
      <c r="BC249" s="376"/>
      <c r="BD249" s="376"/>
      <c r="BE249" s="376"/>
      <c r="BF249" s="376"/>
      <c r="BG249" s="376"/>
      <c r="BH249" s="376"/>
      <c r="BI249" s="376"/>
      <c r="BJ249" s="376"/>
      <c r="BK249" s="376"/>
      <c r="BL249" s="376"/>
      <c r="BM249" s="376"/>
      <c r="BN249" s="376"/>
      <c r="BO249" s="376"/>
      <c r="BP249" s="376"/>
      <c r="BQ249" s="376"/>
      <c r="BR249" s="376"/>
      <c r="BS249" s="376"/>
      <c r="BT249" s="376"/>
      <c r="BU249" s="376"/>
      <c r="BV249" s="376"/>
      <c r="BW249" s="376"/>
      <c r="BX249" s="376"/>
      <c r="BY249" s="376"/>
      <c r="BZ249" s="376"/>
      <c r="CA249" s="376"/>
      <c r="CB249" s="376"/>
      <c r="CC249" s="376"/>
      <c r="CD249" s="376"/>
      <c r="CE249" s="376"/>
      <c r="CF249" s="376"/>
      <c r="CG249" s="376"/>
      <c r="CH249" s="376"/>
      <c r="CI249" s="376"/>
      <c r="CJ249" s="376"/>
      <c r="CK249" s="376"/>
      <c r="CL249" s="376"/>
      <c r="CM249" s="376"/>
      <c r="CN249" s="376"/>
      <c r="CO249" s="376"/>
      <c r="CP249" s="376"/>
      <c r="CQ249" s="376"/>
      <c r="CR249" s="376"/>
      <c r="CS249" s="376"/>
      <c r="CT249" s="376"/>
      <c r="CU249" s="376"/>
    </row>
    <row r="250" spans="45:99" x14ac:dyDescent="0.2">
      <c r="AS250" s="376"/>
      <c r="AT250" s="376"/>
      <c r="AU250" s="376"/>
      <c r="AV250" s="376"/>
      <c r="AW250" s="376"/>
      <c r="AX250" s="376"/>
      <c r="AY250" s="376"/>
      <c r="AZ250" s="376"/>
      <c r="BA250" s="376"/>
      <c r="BB250" s="376"/>
      <c r="BC250" s="376"/>
      <c r="BD250" s="376"/>
      <c r="BE250" s="376"/>
      <c r="BF250" s="376"/>
      <c r="BG250" s="376"/>
      <c r="BH250" s="376"/>
      <c r="BI250" s="376"/>
      <c r="BJ250" s="376"/>
      <c r="BK250" s="376"/>
      <c r="BL250" s="376"/>
      <c r="BM250" s="376"/>
      <c r="BN250" s="376"/>
      <c r="BO250" s="376"/>
      <c r="BP250" s="376"/>
      <c r="BQ250" s="376"/>
      <c r="BR250" s="376"/>
      <c r="BS250" s="376"/>
      <c r="BT250" s="376"/>
      <c r="BU250" s="376"/>
      <c r="BV250" s="376"/>
      <c r="BW250" s="376"/>
      <c r="BX250" s="376"/>
      <c r="BY250" s="376"/>
      <c r="BZ250" s="376"/>
      <c r="CA250" s="376"/>
      <c r="CB250" s="376"/>
      <c r="CC250" s="376"/>
      <c r="CD250" s="376"/>
      <c r="CE250" s="376"/>
      <c r="CF250" s="376"/>
      <c r="CG250" s="376"/>
      <c r="CH250" s="376"/>
      <c r="CI250" s="376"/>
      <c r="CJ250" s="376"/>
      <c r="CK250" s="376"/>
      <c r="CL250" s="376"/>
      <c r="CM250" s="376"/>
      <c r="CN250" s="376"/>
      <c r="CO250" s="376"/>
      <c r="CP250" s="376"/>
      <c r="CQ250" s="376"/>
      <c r="CR250" s="376"/>
      <c r="CS250" s="376"/>
      <c r="CT250" s="376"/>
      <c r="CU250" s="376"/>
    </row>
    <row r="251" spans="45:99" x14ac:dyDescent="0.2">
      <c r="AS251" s="376"/>
      <c r="AT251" s="376"/>
      <c r="AU251" s="376"/>
      <c r="AV251" s="376"/>
      <c r="AW251" s="376"/>
      <c r="AX251" s="376"/>
      <c r="AY251" s="376"/>
      <c r="AZ251" s="376"/>
      <c r="BA251" s="376"/>
      <c r="BB251" s="376"/>
      <c r="BC251" s="376"/>
      <c r="BD251" s="376"/>
      <c r="BE251" s="376"/>
      <c r="BF251" s="376"/>
      <c r="BG251" s="376"/>
      <c r="BH251" s="376"/>
      <c r="BI251" s="376"/>
      <c r="BJ251" s="376"/>
      <c r="BK251" s="376"/>
      <c r="BL251" s="376"/>
      <c r="BM251" s="376"/>
      <c r="BN251" s="376"/>
      <c r="BO251" s="376"/>
      <c r="BP251" s="376"/>
      <c r="BQ251" s="376"/>
      <c r="BR251" s="376"/>
      <c r="BS251" s="376"/>
      <c r="BT251" s="376"/>
      <c r="BU251" s="376"/>
      <c r="BV251" s="376"/>
      <c r="BW251" s="376"/>
      <c r="BX251" s="376"/>
      <c r="BY251" s="376"/>
      <c r="BZ251" s="376"/>
      <c r="CA251" s="376"/>
      <c r="CB251" s="376"/>
      <c r="CC251" s="376"/>
      <c r="CD251" s="376"/>
      <c r="CE251" s="376"/>
      <c r="CF251" s="376"/>
      <c r="CG251" s="376"/>
      <c r="CH251" s="376"/>
      <c r="CI251" s="376"/>
      <c r="CJ251" s="376"/>
      <c r="CK251" s="376"/>
      <c r="CL251" s="376"/>
      <c r="CM251" s="376"/>
      <c r="CN251" s="376"/>
      <c r="CO251" s="376"/>
      <c r="CP251" s="376"/>
      <c r="CQ251" s="376"/>
      <c r="CR251" s="376"/>
      <c r="CS251" s="376"/>
      <c r="CT251" s="376"/>
      <c r="CU251" s="376"/>
    </row>
    <row r="252" spans="45:99" x14ac:dyDescent="0.2">
      <c r="AS252" s="376"/>
      <c r="AT252" s="376"/>
      <c r="AU252" s="376"/>
      <c r="AV252" s="376"/>
      <c r="AW252" s="376"/>
      <c r="AX252" s="376"/>
      <c r="AY252" s="376"/>
      <c r="AZ252" s="376"/>
      <c r="BA252" s="376"/>
      <c r="BB252" s="376"/>
      <c r="BC252" s="376"/>
      <c r="BD252" s="376"/>
      <c r="BE252" s="376"/>
      <c r="BF252" s="376"/>
      <c r="BG252" s="376"/>
      <c r="BH252" s="376"/>
      <c r="BI252" s="376"/>
      <c r="BJ252" s="376"/>
      <c r="BK252" s="376"/>
      <c r="BL252" s="376"/>
      <c r="BM252" s="376"/>
      <c r="BN252" s="376"/>
      <c r="BO252" s="376"/>
      <c r="BP252" s="376"/>
      <c r="BQ252" s="376"/>
      <c r="BR252" s="376"/>
      <c r="BS252" s="376"/>
      <c r="BT252" s="376"/>
      <c r="BU252" s="376"/>
      <c r="BV252" s="376"/>
      <c r="BW252" s="376"/>
      <c r="BX252" s="376"/>
      <c r="BY252" s="376"/>
      <c r="BZ252" s="376"/>
      <c r="CA252" s="376"/>
      <c r="CB252" s="376"/>
      <c r="CC252" s="376"/>
      <c r="CD252" s="376"/>
      <c r="CE252" s="376"/>
      <c r="CF252" s="376"/>
      <c r="CG252" s="376"/>
      <c r="CH252" s="376"/>
      <c r="CI252" s="376"/>
      <c r="CJ252" s="376"/>
      <c r="CK252" s="376"/>
      <c r="CL252" s="376"/>
      <c r="CM252" s="376"/>
      <c r="CN252" s="376"/>
      <c r="CO252" s="376"/>
      <c r="CP252" s="376"/>
      <c r="CQ252" s="376"/>
      <c r="CR252" s="376"/>
      <c r="CS252" s="376"/>
      <c r="CT252" s="376"/>
      <c r="CU252" s="376"/>
    </row>
    <row r="253" spans="45:99" x14ac:dyDescent="0.2">
      <c r="AS253" s="376"/>
      <c r="AT253" s="376"/>
      <c r="AU253" s="376"/>
      <c r="AV253" s="376"/>
      <c r="AW253" s="376"/>
      <c r="AX253" s="376"/>
      <c r="AY253" s="376"/>
      <c r="AZ253" s="376"/>
      <c r="BA253" s="376"/>
      <c r="BB253" s="376"/>
      <c r="BC253" s="376"/>
      <c r="BD253" s="376"/>
      <c r="BE253" s="376"/>
      <c r="BF253" s="376"/>
      <c r="BG253" s="376"/>
      <c r="BH253" s="376"/>
      <c r="BI253" s="376"/>
      <c r="BJ253" s="376"/>
      <c r="BK253" s="376"/>
      <c r="BL253" s="376"/>
      <c r="BM253" s="376"/>
      <c r="BN253" s="376"/>
      <c r="BO253" s="376"/>
      <c r="BP253" s="376"/>
      <c r="BQ253" s="376"/>
      <c r="BR253" s="376"/>
      <c r="BS253" s="376"/>
      <c r="BT253" s="376"/>
      <c r="BU253" s="376"/>
      <c r="BV253" s="376"/>
      <c r="BW253" s="376"/>
      <c r="BX253" s="376"/>
      <c r="BY253" s="376"/>
      <c r="BZ253" s="376"/>
      <c r="CA253" s="376"/>
      <c r="CB253" s="376"/>
      <c r="CC253" s="376"/>
      <c r="CD253" s="376"/>
      <c r="CE253" s="376"/>
      <c r="CF253" s="376"/>
      <c r="CG253" s="376"/>
      <c r="CH253" s="376"/>
      <c r="CI253" s="376"/>
      <c r="CJ253" s="376"/>
      <c r="CK253" s="376"/>
      <c r="CL253" s="376"/>
      <c r="CM253" s="376"/>
      <c r="CN253" s="376"/>
      <c r="CO253" s="376"/>
      <c r="CP253" s="376"/>
      <c r="CQ253" s="376"/>
      <c r="CR253" s="376"/>
      <c r="CS253" s="376"/>
      <c r="CT253" s="376"/>
      <c r="CU253" s="376"/>
    </row>
    <row r="254" spans="45:99" x14ac:dyDescent="0.2">
      <c r="AS254" s="376"/>
      <c r="AT254" s="376"/>
      <c r="AU254" s="376"/>
      <c r="AV254" s="376"/>
      <c r="AW254" s="376"/>
      <c r="AX254" s="376"/>
      <c r="AY254" s="376"/>
      <c r="AZ254" s="376"/>
      <c r="BA254" s="376"/>
      <c r="BB254" s="376"/>
      <c r="BC254" s="376"/>
      <c r="BD254" s="376"/>
      <c r="BE254" s="376"/>
      <c r="BF254" s="376"/>
      <c r="BG254" s="376"/>
      <c r="BH254" s="376"/>
      <c r="BI254" s="376"/>
      <c r="BJ254" s="376"/>
      <c r="BK254" s="376"/>
      <c r="BL254" s="376"/>
      <c r="BM254" s="376"/>
      <c r="BN254" s="376"/>
      <c r="BO254" s="376"/>
      <c r="BP254" s="376"/>
      <c r="BQ254" s="376"/>
      <c r="BR254" s="376"/>
      <c r="BS254" s="376"/>
      <c r="BT254" s="376"/>
      <c r="BU254" s="376"/>
      <c r="BV254" s="376"/>
      <c r="BW254" s="376"/>
      <c r="BX254" s="376"/>
      <c r="BY254" s="376"/>
      <c r="BZ254" s="376"/>
      <c r="CA254" s="376"/>
      <c r="CB254" s="376"/>
      <c r="CC254" s="376"/>
      <c r="CD254" s="376"/>
      <c r="CE254" s="376"/>
      <c r="CF254" s="376"/>
      <c r="CG254" s="376"/>
      <c r="CH254" s="376"/>
      <c r="CI254" s="376"/>
      <c r="CJ254" s="376"/>
      <c r="CK254" s="376"/>
      <c r="CL254" s="376"/>
      <c r="CM254" s="376"/>
      <c r="CN254" s="376"/>
      <c r="CO254" s="376"/>
      <c r="CP254" s="376"/>
      <c r="CQ254" s="376"/>
      <c r="CR254" s="376"/>
      <c r="CS254" s="376"/>
      <c r="CT254" s="376"/>
      <c r="CU254" s="376"/>
    </row>
    <row r="255" spans="45:99" x14ac:dyDescent="0.2">
      <c r="AS255" s="376"/>
      <c r="AT255" s="376"/>
      <c r="AU255" s="376"/>
      <c r="AV255" s="376"/>
      <c r="AW255" s="376"/>
      <c r="AX255" s="376"/>
      <c r="AY255" s="376"/>
      <c r="AZ255" s="376"/>
      <c r="BA255" s="376"/>
      <c r="BB255" s="376"/>
      <c r="BC255" s="376"/>
      <c r="BD255" s="376"/>
      <c r="BE255" s="376"/>
      <c r="BF255" s="376"/>
      <c r="BG255" s="376"/>
      <c r="BH255" s="376"/>
      <c r="BI255" s="376"/>
      <c r="BJ255" s="376"/>
      <c r="BK255" s="376"/>
      <c r="BL255" s="376"/>
      <c r="BM255" s="376"/>
      <c r="BN255" s="376"/>
      <c r="BO255" s="376"/>
      <c r="BP255" s="376"/>
      <c r="BQ255" s="376"/>
      <c r="BR255" s="376"/>
      <c r="BS255" s="376"/>
      <c r="BT255" s="376"/>
      <c r="BU255" s="376"/>
      <c r="BV255" s="376"/>
      <c r="BW255" s="376"/>
      <c r="BX255" s="376"/>
      <c r="BY255" s="376"/>
      <c r="BZ255" s="376"/>
      <c r="CA255" s="376"/>
      <c r="CB255" s="376"/>
      <c r="CC255" s="376"/>
      <c r="CD255" s="376"/>
      <c r="CE255" s="376"/>
      <c r="CF255" s="376"/>
      <c r="CG255" s="376"/>
      <c r="CH255" s="376"/>
      <c r="CI255" s="376"/>
      <c r="CJ255" s="376"/>
      <c r="CK255" s="376"/>
      <c r="CL255" s="376"/>
      <c r="CM255" s="376"/>
      <c r="CN255" s="376"/>
      <c r="CO255" s="376"/>
      <c r="CP255" s="376"/>
      <c r="CQ255" s="376"/>
      <c r="CR255" s="376"/>
      <c r="CS255" s="376"/>
      <c r="CT255" s="376"/>
      <c r="CU255" s="376"/>
    </row>
    <row r="256" spans="45:99" x14ac:dyDescent="0.2">
      <c r="AS256" s="376"/>
      <c r="AT256" s="376"/>
      <c r="AU256" s="376"/>
      <c r="AV256" s="376"/>
      <c r="AW256" s="376"/>
      <c r="AX256" s="376"/>
      <c r="AY256" s="376"/>
      <c r="AZ256" s="376"/>
      <c r="BA256" s="376"/>
      <c r="BB256" s="376"/>
      <c r="BC256" s="376"/>
      <c r="BD256" s="376"/>
      <c r="BE256" s="376"/>
      <c r="BF256" s="376"/>
      <c r="BG256" s="376"/>
      <c r="BH256" s="376"/>
      <c r="BI256" s="376"/>
      <c r="BJ256" s="376"/>
      <c r="BK256" s="376"/>
      <c r="BL256" s="376"/>
      <c r="BM256" s="376"/>
      <c r="BN256" s="376"/>
      <c r="BO256" s="376"/>
      <c r="BP256" s="376"/>
      <c r="BQ256" s="376"/>
      <c r="BR256" s="376"/>
      <c r="BS256" s="376"/>
      <c r="BT256" s="376"/>
      <c r="BU256" s="376"/>
      <c r="BV256" s="376"/>
      <c r="BW256" s="376"/>
      <c r="BX256" s="376"/>
      <c r="BY256" s="376"/>
      <c r="BZ256" s="376"/>
      <c r="CA256" s="376"/>
      <c r="CB256" s="376"/>
      <c r="CC256" s="376"/>
      <c r="CD256" s="376"/>
      <c r="CE256" s="376"/>
      <c r="CF256" s="376"/>
      <c r="CG256" s="376"/>
      <c r="CH256" s="376"/>
      <c r="CI256" s="376"/>
      <c r="CJ256" s="376"/>
      <c r="CK256" s="376"/>
      <c r="CL256" s="376"/>
      <c r="CM256" s="376"/>
      <c r="CN256" s="376"/>
      <c r="CO256" s="376"/>
      <c r="CP256" s="376"/>
      <c r="CQ256" s="376"/>
      <c r="CR256" s="376"/>
      <c r="CS256" s="376"/>
      <c r="CT256" s="376"/>
      <c r="CU256" s="376"/>
    </row>
    <row r="257" spans="45:99" x14ac:dyDescent="0.2">
      <c r="AS257" s="376"/>
      <c r="AT257" s="376"/>
      <c r="AU257" s="376"/>
      <c r="AV257" s="376"/>
      <c r="AW257" s="376"/>
      <c r="AX257" s="376"/>
      <c r="AY257" s="376"/>
      <c r="AZ257" s="376"/>
      <c r="BA257" s="376"/>
      <c r="BB257" s="376"/>
      <c r="BC257" s="376"/>
      <c r="BD257" s="376"/>
      <c r="BE257" s="376"/>
      <c r="BF257" s="376"/>
      <c r="BG257" s="376"/>
      <c r="BH257" s="376"/>
      <c r="BI257" s="376"/>
      <c r="BJ257" s="376"/>
      <c r="BK257" s="376"/>
      <c r="BL257" s="376"/>
      <c r="BM257" s="376"/>
      <c r="BN257" s="376"/>
      <c r="BO257" s="376"/>
      <c r="BP257" s="376"/>
      <c r="BQ257" s="376"/>
      <c r="BR257" s="376"/>
      <c r="BS257" s="376"/>
      <c r="BT257" s="376"/>
      <c r="BU257" s="376"/>
      <c r="BV257" s="376"/>
      <c r="BW257" s="376"/>
      <c r="BX257" s="376"/>
      <c r="BY257" s="376"/>
      <c r="BZ257" s="376"/>
      <c r="CA257" s="376"/>
      <c r="CB257" s="376"/>
      <c r="CC257" s="376"/>
      <c r="CD257" s="376"/>
      <c r="CE257" s="376"/>
      <c r="CF257" s="376"/>
      <c r="CG257" s="376"/>
      <c r="CH257" s="376"/>
      <c r="CI257" s="376"/>
      <c r="CJ257" s="376"/>
      <c r="CK257" s="376"/>
      <c r="CL257" s="376"/>
      <c r="CM257" s="376"/>
      <c r="CN257" s="376"/>
      <c r="CO257" s="376"/>
      <c r="CP257" s="376"/>
      <c r="CQ257" s="376"/>
      <c r="CR257" s="376"/>
      <c r="CS257" s="376"/>
      <c r="CT257" s="376"/>
      <c r="CU257" s="376"/>
    </row>
    <row r="258" spans="45:99" x14ac:dyDescent="0.2">
      <c r="AS258" s="376"/>
      <c r="AT258" s="376"/>
      <c r="AU258" s="376"/>
      <c r="AV258" s="376"/>
      <c r="AW258" s="376"/>
      <c r="AX258" s="376"/>
      <c r="AY258" s="376"/>
      <c r="AZ258" s="376"/>
      <c r="BA258" s="376"/>
      <c r="BB258" s="376"/>
      <c r="BC258" s="376"/>
      <c r="BD258" s="376"/>
      <c r="BE258" s="376"/>
      <c r="BF258" s="376"/>
      <c r="BG258" s="376"/>
      <c r="BH258" s="376"/>
      <c r="BI258" s="376"/>
      <c r="BJ258" s="376"/>
      <c r="BK258" s="376"/>
      <c r="BL258" s="376"/>
      <c r="BM258" s="376"/>
      <c r="BN258" s="376"/>
      <c r="BO258" s="376"/>
      <c r="BP258" s="376"/>
      <c r="BQ258" s="376"/>
      <c r="BR258" s="376"/>
      <c r="BS258" s="376"/>
      <c r="BT258" s="376"/>
      <c r="BU258" s="376"/>
      <c r="BV258" s="376"/>
      <c r="BW258" s="376"/>
      <c r="BX258" s="376"/>
      <c r="BY258" s="376"/>
      <c r="BZ258" s="376"/>
      <c r="CA258" s="376"/>
      <c r="CB258" s="376"/>
      <c r="CC258" s="376"/>
      <c r="CD258" s="376"/>
      <c r="CE258" s="376"/>
      <c r="CF258" s="376"/>
      <c r="CG258" s="376"/>
      <c r="CH258" s="376"/>
      <c r="CI258" s="376"/>
      <c r="CJ258" s="376"/>
      <c r="CK258" s="376"/>
      <c r="CL258" s="376"/>
      <c r="CM258" s="376"/>
      <c r="CN258" s="376"/>
      <c r="CO258" s="376"/>
      <c r="CP258" s="376"/>
      <c r="CQ258" s="376"/>
      <c r="CR258" s="376"/>
      <c r="CS258" s="376"/>
      <c r="CT258" s="376"/>
      <c r="CU258" s="376"/>
    </row>
    <row r="259" spans="45:99" x14ac:dyDescent="0.2">
      <c r="AS259" s="376"/>
      <c r="AT259" s="376"/>
      <c r="AU259" s="376"/>
      <c r="AV259" s="376"/>
      <c r="AW259" s="376"/>
      <c r="AX259" s="376"/>
      <c r="AY259" s="376"/>
      <c r="AZ259" s="376"/>
      <c r="BA259" s="376"/>
      <c r="BB259" s="376"/>
      <c r="BC259" s="376"/>
      <c r="BD259" s="376"/>
      <c r="BE259" s="376"/>
      <c r="BF259" s="376"/>
      <c r="BG259" s="376"/>
      <c r="BH259" s="376"/>
      <c r="BI259" s="376"/>
      <c r="BJ259" s="376"/>
      <c r="BK259" s="376"/>
      <c r="BL259" s="376"/>
      <c r="BM259" s="376"/>
      <c r="BN259" s="376"/>
      <c r="BO259" s="376"/>
      <c r="BP259" s="376"/>
      <c r="BQ259" s="376"/>
      <c r="BR259" s="376"/>
      <c r="BS259" s="376"/>
      <c r="BT259" s="376"/>
      <c r="BU259" s="376"/>
      <c r="BV259" s="376"/>
      <c r="BW259" s="376"/>
      <c r="BX259" s="376"/>
      <c r="BY259" s="376"/>
      <c r="BZ259" s="376"/>
      <c r="CA259" s="376"/>
      <c r="CB259" s="376"/>
      <c r="CC259" s="376"/>
      <c r="CD259" s="376"/>
      <c r="CE259" s="376"/>
      <c r="CF259" s="376"/>
      <c r="CG259" s="376"/>
      <c r="CH259" s="376"/>
      <c r="CI259" s="376"/>
      <c r="CJ259" s="376"/>
      <c r="CK259" s="376"/>
      <c r="CL259" s="376"/>
      <c r="CM259" s="376"/>
      <c r="CN259" s="376"/>
      <c r="CO259" s="376"/>
      <c r="CP259" s="376"/>
      <c r="CQ259" s="376"/>
      <c r="CR259" s="376"/>
      <c r="CS259" s="376"/>
      <c r="CT259" s="376"/>
      <c r="CU259" s="376"/>
    </row>
    <row r="260" spans="45:99" x14ac:dyDescent="0.2">
      <c r="AS260" s="376"/>
      <c r="AT260" s="376"/>
      <c r="AU260" s="376"/>
      <c r="AV260" s="376"/>
      <c r="AW260" s="376"/>
      <c r="AX260" s="376"/>
      <c r="AY260" s="376"/>
      <c r="AZ260" s="376"/>
      <c r="BA260" s="376"/>
      <c r="BB260" s="376"/>
      <c r="BC260" s="376"/>
      <c r="BD260" s="376"/>
      <c r="BE260" s="376"/>
      <c r="BF260" s="376"/>
      <c r="BG260" s="376"/>
      <c r="BH260" s="376"/>
      <c r="BI260" s="376"/>
      <c r="BJ260" s="376"/>
      <c r="BK260" s="376"/>
      <c r="BL260" s="376"/>
      <c r="BM260" s="376"/>
      <c r="BN260" s="376"/>
      <c r="BO260" s="376"/>
      <c r="BP260" s="376"/>
      <c r="BQ260" s="376"/>
      <c r="BR260" s="376"/>
      <c r="BS260" s="376"/>
      <c r="BT260" s="376"/>
      <c r="BU260" s="376"/>
      <c r="BV260" s="376"/>
      <c r="BW260" s="376"/>
      <c r="BX260" s="376"/>
      <c r="BY260" s="376"/>
      <c r="BZ260" s="376"/>
      <c r="CA260" s="376"/>
      <c r="CB260" s="376"/>
      <c r="CC260" s="376"/>
      <c r="CD260" s="376"/>
      <c r="CE260" s="376"/>
      <c r="CF260" s="376"/>
      <c r="CG260" s="376"/>
      <c r="CH260" s="376"/>
      <c r="CI260" s="376"/>
      <c r="CJ260" s="376"/>
      <c r="CK260" s="376"/>
      <c r="CL260" s="376"/>
      <c r="CM260" s="376"/>
      <c r="CN260" s="376"/>
      <c r="CO260" s="376"/>
      <c r="CP260" s="376"/>
      <c r="CQ260" s="376"/>
      <c r="CR260" s="376"/>
      <c r="CS260" s="376"/>
      <c r="CT260" s="376"/>
      <c r="CU260" s="376"/>
    </row>
    <row r="261" spans="45:99" x14ac:dyDescent="0.2">
      <c r="AS261" s="376"/>
      <c r="AT261" s="376"/>
      <c r="AU261" s="376"/>
      <c r="AV261" s="376"/>
      <c r="AW261" s="376"/>
      <c r="AX261" s="376"/>
      <c r="AY261" s="376"/>
      <c r="AZ261" s="376"/>
      <c r="BA261" s="376"/>
      <c r="BB261" s="376"/>
      <c r="BC261" s="376"/>
      <c r="BD261" s="376"/>
      <c r="BE261" s="376"/>
      <c r="BF261" s="376"/>
      <c r="BG261" s="376"/>
      <c r="BH261" s="376"/>
      <c r="BI261" s="376"/>
      <c r="BJ261" s="376"/>
      <c r="BK261" s="376"/>
      <c r="BL261" s="376"/>
      <c r="BM261" s="376"/>
      <c r="BN261" s="376"/>
      <c r="BO261" s="376"/>
      <c r="BP261" s="376"/>
      <c r="BQ261" s="376"/>
      <c r="BR261" s="376"/>
      <c r="BS261" s="376"/>
      <c r="BT261" s="376"/>
      <c r="BU261" s="376"/>
      <c r="BV261" s="376"/>
      <c r="BW261" s="376"/>
      <c r="BX261" s="376"/>
      <c r="BY261" s="376"/>
      <c r="BZ261" s="376"/>
      <c r="CA261" s="376"/>
      <c r="CB261" s="376"/>
      <c r="CC261" s="376"/>
      <c r="CD261" s="376"/>
      <c r="CE261" s="376"/>
      <c r="CF261" s="376"/>
      <c r="CG261" s="376"/>
      <c r="CH261" s="376"/>
      <c r="CI261" s="376"/>
      <c r="CJ261" s="376"/>
      <c r="CK261" s="376"/>
      <c r="CL261" s="376"/>
      <c r="CM261" s="376"/>
      <c r="CN261" s="376"/>
      <c r="CO261" s="376"/>
      <c r="CP261" s="376"/>
      <c r="CQ261" s="376"/>
      <c r="CR261" s="376"/>
      <c r="CS261" s="376"/>
      <c r="CT261" s="376"/>
      <c r="CU261" s="376"/>
    </row>
    <row r="262" spans="45:99" x14ac:dyDescent="0.2">
      <c r="AS262" s="376"/>
      <c r="AT262" s="376"/>
      <c r="AU262" s="376"/>
      <c r="AV262" s="376"/>
      <c r="AW262" s="376"/>
      <c r="AX262" s="376"/>
      <c r="AY262" s="376"/>
      <c r="AZ262" s="376"/>
      <c r="BA262" s="376"/>
      <c r="BB262" s="376"/>
      <c r="BC262" s="376"/>
      <c r="BD262" s="376"/>
      <c r="BE262" s="376"/>
      <c r="BF262" s="376"/>
      <c r="BG262" s="376"/>
      <c r="BH262" s="376"/>
      <c r="BI262" s="376"/>
      <c r="BJ262" s="376"/>
      <c r="BK262" s="376"/>
      <c r="BL262" s="376"/>
      <c r="BM262" s="376"/>
      <c r="BN262" s="376"/>
      <c r="BO262" s="376"/>
      <c r="BP262" s="376"/>
      <c r="BQ262" s="376"/>
      <c r="BR262" s="376"/>
      <c r="BS262" s="376"/>
      <c r="BT262" s="376"/>
      <c r="BU262" s="376"/>
      <c r="BV262" s="376"/>
      <c r="BW262" s="376"/>
      <c r="BX262" s="376"/>
      <c r="BY262" s="376"/>
      <c r="BZ262" s="376"/>
      <c r="CA262" s="376"/>
      <c r="CB262" s="376"/>
      <c r="CC262" s="376"/>
      <c r="CD262" s="376"/>
      <c r="CE262" s="376"/>
      <c r="CF262" s="376"/>
      <c r="CG262" s="376"/>
      <c r="CH262" s="376"/>
      <c r="CI262" s="376"/>
      <c r="CJ262" s="376"/>
      <c r="CK262" s="376"/>
      <c r="CL262" s="376"/>
      <c r="CM262" s="376"/>
      <c r="CN262" s="376"/>
      <c r="CO262" s="376"/>
      <c r="CP262" s="376"/>
      <c r="CQ262" s="376"/>
      <c r="CR262" s="376"/>
      <c r="CS262" s="376"/>
      <c r="CT262" s="376"/>
      <c r="CU262" s="376"/>
    </row>
    <row r="263" spans="45:99" x14ac:dyDescent="0.2">
      <c r="AS263" s="376"/>
      <c r="AT263" s="376"/>
      <c r="AU263" s="376"/>
      <c r="AV263" s="376"/>
      <c r="AW263" s="376"/>
      <c r="AX263" s="376"/>
      <c r="AY263" s="376"/>
      <c r="AZ263" s="376"/>
      <c r="BA263" s="376"/>
      <c r="BB263" s="376"/>
      <c r="BC263" s="376"/>
      <c r="BD263" s="376"/>
      <c r="BE263" s="376"/>
      <c r="BF263" s="376"/>
      <c r="BG263" s="376"/>
      <c r="BH263" s="376"/>
      <c r="BI263" s="376"/>
      <c r="BJ263" s="376"/>
      <c r="BK263" s="376"/>
      <c r="BL263" s="376"/>
      <c r="BM263" s="376"/>
      <c r="BN263" s="376"/>
      <c r="BO263" s="376"/>
      <c r="BP263" s="376"/>
      <c r="BQ263" s="376"/>
      <c r="BR263" s="376"/>
      <c r="BS263" s="376"/>
      <c r="BT263" s="376"/>
      <c r="BU263" s="376"/>
      <c r="BV263" s="376"/>
      <c r="BW263" s="376"/>
      <c r="BX263" s="376"/>
      <c r="BY263" s="376"/>
      <c r="BZ263" s="376"/>
      <c r="CA263" s="376"/>
      <c r="CB263" s="376"/>
      <c r="CC263" s="376"/>
      <c r="CD263" s="376"/>
      <c r="CE263" s="376"/>
      <c r="CF263" s="376"/>
      <c r="CG263" s="376"/>
      <c r="CH263" s="376"/>
      <c r="CI263" s="376"/>
      <c r="CJ263" s="376"/>
      <c r="CK263" s="376"/>
      <c r="CL263" s="376"/>
      <c r="CM263" s="376"/>
      <c r="CN263" s="376"/>
      <c r="CO263" s="376"/>
      <c r="CP263" s="376"/>
      <c r="CQ263" s="376"/>
      <c r="CR263" s="376"/>
      <c r="CS263" s="376"/>
      <c r="CT263" s="376"/>
      <c r="CU263" s="376"/>
    </row>
    <row r="264" spans="45:99" x14ac:dyDescent="0.2">
      <c r="AS264" s="376"/>
      <c r="AT264" s="376"/>
      <c r="AU264" s="376"/>
      <c r="AV264" s="376"/>
      <c r="AW264" s="376"/>
      <c r="AX264" s="376"/>
      <c r="AY264" s="376"/>
      <c r="AZ264" s="376"/>
      <c r="BA264" s="376"/>
      <c r="BB264" s="376"/>
      <c r="BC264" s="376"/>
      <c r="BD264" s="376"/>
      <c r="BE264" s="376"/>
      <c r="BF264" s="376"/>
      <c r="BG264" s="376"/>
      <c r="BH264" s="376"/>
      <c r="BI264" s="376"/>
      <c r="BJ264" s="376"/>
      <c r="BK264" s="376"/>
      <c r="BL264" s="376"/>
      <c r="BM264" s="376"/>
      <c r="BN264" s="376"/>
      <c r="BO264" s="376"/>
      <c r="BP264" s="376"/>
      <c r="BQ264" s="376"/>
      <c r="BR264" s="376"/>
      <c r="BS264" s="376"/>
      <c r="BT264" s="376"/>
      <c r="BU264" s="376"/>
      <c r="BV264" s="376"/>
      <c r="BW264" s="376"/>
      <c r="BX264" s="376"/>
      <c r="BY264" s="376"/>
      <c r="BZ264" s="376"/>
      <c r="CA264" s="376"/>
      <c r="CB264" s="376"/>
      <c r="CC264" s="376"/>
      <c r="CD264" s="376"/>
      <c r="CE264" s="376"/>
      <c r="CF264" s="376"/>
      <c r="CG264" s="376"/>
      <c r="CH264" s="376"/>
      <c r="CI264" s="376"/>
      <c r="CJ264" s="376"/>
      <c r="CK264" s="376"/>
      <c r="CL264" s="376"/>
      <c r="CM264" s="376"/>
      <c r="CN264" s="376"/>
      <c r="CO264" s="376"/>
      <c r="CP264" s="376"/>
      <c r="CQ264" s="376"/>
      <c r="CR264" s="376"/>
      <c r="CS264" s="376"/>
      <c r="CT264" s="376"/>
      <c r="CU264" s="376"/>
    </row>
    <row r="265" spans="45:99" x14ac:dyDescent="0.2">
      <c r="AS265" s="376"/>
      <c r="AT265" s="376"/>
      <c r="AU265" s="376"/>
      <c r="AV265" s="376"/>
      <c r="AW265" s="376"/>
      <c r="AX265" s="376"/>
      <c r="AY265" s="376"/>
      <c r="AZ265" s="376"/>
      <c r="BA265" s="376"/>
      <c r="BB265" s="376"/>
      <c r="BC265" s="376"/>
      <c r="BD265" s="376"/>
      <c r="BE265" s="376"/>
      <c r="BF265" s="376"/>
      <c r="BG265" s="376"/>
      <c r="BH265" s="376"/>
      <c r="BI265" s="376"/>
      <c r="BJ265" s="376"/>
      <c r="BK265" s="376"/>
      <c r="BL265" s="376"/>
      <c r="BM265" s="376"/>
      <c r="BN265" s="376"/>
      <c r="BO265" s="376"/>
      <c r="BP265" s="376"/>
      <c r="BQ265" s="376"/>
      <c r="BR265" s="376"/>
      <c r="BS265" s="376"/>
      <c r="BT265" s="376"/>
      <c r="BU265" s="376"/>
      <c r="BV265" s="376"/>
      <c r="BW265" s="376"/>
      <c r="BX265" s="376"/>
      <c r="BY265" s="376"/>
      <c r="BZ265" s="376"/>
      <c r="CA265" s="376"/>
      <c r="CB265" s="376"/>
      <c r="CC265" s="376"/>
      <c r="CD265" s="376"/>
      <c r="CE265" s="376"/>
      <c r="CF265" s="376"/>
      <c r="CG265" s="376"/>
      <c r="CH265" s="376"/>
      <c r="CI265" s="376"/>
      <c r="CJ265" s="376"/>
      <c r="CK265" s="376"/>
      <c r="CL265" s="376"/>
      <c r="CM265" s="376"/>
      <c r="CN265" s="376"/>
      <c r="CO265" s="376"/>
      <c r="CP265" s="376"/>
      <c r="CQ265" s="376"/>
      <c r="CR265" s="376"/>
      <c r="CS265" s="376"/>
      <c r="CT265" s="376"/>
      <c r="CU265" s="376"/>
    </row>
    <row r="266" spans="45:99" x14ac:dyDescent="0.2">
      <c r="AS266" s="376"/>
      <c r="AT266" s="376"/>
      <c r="AU266" s="376"/>
      <c r="AV266" s="376"/>
      <c r="AW266" s="376"/>
      <c r="AX266" s="376"/>
      <c r="AY266" s="376"/>
      <c r="AZ266" s="376"/>
      <c r="BA266" s="376"/>
      <c r="BB266" s="376"/>
      <c r="BC266" s="376"/>
      <c r="BD266" s="376"/>
      <c r="BE266" s="376"/>
      <c r="BF266" s="376"/>
      <c r="BG266" s="376"/>
      <c r="BH266" s="376"/>
      <c r="BI266" s="376"/>
      <c r="BJ266" s="376"/>
      <c r="BK266" s="376"/>
      <c r="BL266" s="376"/>
      <c r="BM266" s="376"/>
      <c r="BN266" s="376"/>
      <c r="BO266" s="376"/>
      <c r="BP266" s="376"/>
      <c r="BQ266" s="376"/>
      <c r="BR266" s="376"/>
      <c r="BS266" s="376"/>
      <c r="BT266" s="376"/>
      <c r="BU266" s="376"/>
      <c r="BV266" s="376"/>
      <c r="BW266" s="376"/>
      <c r="BX266" s="376"/>
      <c r="BY266" s="376"/>
      <c r="BZ266" s="376"/>
      <c r="CA266" s="376"/>
      <c r="CB266" s="376"/>
      <c r="CC266" s="376"/>
      <c r="CD266" s="376"/>
      <c r="CE266" s="376"/>
      <c r="CF266" s="376"/>
      <c r="CG266" s="376"/>
      <c r="CH266" s="376"/>
      <c r="CI266" s="376"/>
      <c r="CJ266" s="376"/>
      <c r="CK266" s="376"/>
      <c r="CL266" s="376"/>
      <c r="CM266" s="376"/>
      <c r="CN266" s="376"/>
      <c r="CO266" s="376"/>
      <c r="CP266" s="376"/>
      <c r="CQ266" s="376"/>
      <c r="CR266" s="376"/>
      <c r="CS266" s="376"/>
      <c r="CT266" s="376"/>
      <c r="CU266" s="376"/>
    </row>
    <row r="267" spans="45:99" x14ac:dyDescent="0.2">
      <c r="AS267" s="376"/>
      <c r="AT267" s="376"/>
      <c r="AU267" s="376"/>
      <c r="AV267" s="376"/>
      <c r="AW267" s="376"/>
      <c r="AX267" s="376"/>
      <c r="AY267" s="376"/>
      <c r="AZ267" s="376"/>
      <c r="BA267" s="376"/>
      <c r="BB267" s="376"/>
      <c r="BC267" s="376"/>
      <c r="BD267" s="376"/>
      <c r="BE267" s="376"/>
      <c r="BF267" s="376"/>
      <c r="BG267" s="376"/>
      <c r="BH267" s="376"/>
      <c r="BI267" s="376"/>
      <c r="BJ267" s="376"/>
      <c r="BK267" s="376"/>
      <c r="BL267" s="376"/>
      <c r="BM267" s="376"/>
      <c r="BN267" s="376"/>
      <c r="BO267" s="376"/>
      <c r="BP267" s="376"/>
      <c r="BQ267" s="376"/>
      <c r="BR267" s="376"/>
      <c r="BS267" s="376"/>
      <c r="BT267" s="376"/>
      <c r="BU267" s="376"/>
      <c r="BV267" s="376"/>
      <c r="BW267" s="376"/>
      <c r="BX267" s="376"/>
      <c r="BY267" s="376"/>
      <c r="BZ267" s="376"/>
      <c r="CA267" s="376"/>
      <c r="CB267" s="376"/>
      <c r="CC267" s="376"/>
      <c r="CD267" s="376"/>
      <c r="CE267" s="376"/>
      <c r="CF267" s="376"/>
      <c r="CG267" s="376"/>
      <c r="CH267" s="376"/>
      <c r="CI267" s="376"/>
      <c r="CJ267" s="376"/>
      <c r="CK267" s="376"/>
      <c r="CL267" s="376"/>
      <c r="CM267" s="376"/>
      <c r="CN267" s="376"/>
      <c r="CO267" s="376"/>
      <c r="CP267" s="376"/>
      <c r="CQ267" s="376"/>
      <c r="CR267" s="376"/>
      <c r="CS267" s="376"/>
      <c r="CT267" s="376"/>
      <c r="CU267" s="376"/>
    </row>
    <row r="268" spans="45:99" x14ac:dyDescent="0.2">
      <c r="AS268" s="376"/>
      <c r="AT268" s="376"/>
      <c r="AU268" s="376"/>
      <c r="AV268" s="376"/>
      <c r="AW268" s="376"/>
      <c r="AX268" s="376"/>
      <c r="AY268" s="376"/>
      <c r="AZ268" s="376"/>
      <c r="BA268" s="376"/>
      <c r="BB268" s="376"/>
      <c r="BC268" s="376"/>
      <c r="BD268" s="376"/>
      <c r="BE268" s="376"/>
      <c r="BF268" s="376"/>
      <c r="BG268" s="376"/>
      <c r="BH268" s="376"/>
      <c r="BI268" s="376"/>
      <c r="BJ268" s="376"/>
      <c r="BK268" s="376"/>
      <c r="BL268" s="376"/>
      <c r="BM268" s="376"/>
      <c r="BN268" s="376"/>
      <c r="BO268" s="376"/>
      <c r="BP268" s="376"/>
      <c r="BQ268" s="376"/>
      <c r="BR268" s="376"/>
      <c r="BS268" s="376"/>
      <c r="BT268" s="376"/>
      <c r="BU268" s="376"/>
      <c r="BV268" s="376"/>
      <c r="BW268" s="376"/>
      <c r="BX268" s="376"/>
      <c r="BY268" s="376"/>
      <c r="BZ268" s="376"/>
      <c r="CA268" s="376"/>
      <c r="CB268" s="376"/>
      <c r="CC268" s="376"/>
      <c r="CD268" s="376"/>
      <c r="CE268" s="376"/>
      <c r="CF268" s="376"/>
      <c r="CG268" s="376"/>
      <c r="CH268" s="376"/>
      <c r="CI268" s="376"/>
      <c r="CJ268" s="376"/>
      <c r="CK268" s="376"/>
      <c r="CL268" s="376"/>
      <c r="CM268" s="376"/>
      <c r="CN268" s="376"/>
      <c r="CO268" s="376"/>
      <c r="CP268" s="376"/>
      <c r="CQ268" s="376"/>
      <c r="CR268" s="376"/>
      <c r="CS268" s="376"/>
      <c r="CT268" s="376"/>
      <c r="CU268" s="376"/>
    </row>
    <row r="269" spans="45:99" x14ac:dyDescent="0.2">
      <c r="AS269" s="376"/>
      <c r="AT269" s="376"/>
      <c r="AU269" s="376"/>
      <c r="AV269" s="376"/>
      <c r="AW269" s="376"/>
      <c r="AX269" s="376"/>
      <c r="AY269" s="376"/>
      <c r="AZ269" s="376"/>
      <c r="BA269" s="376"/>
      <c r="BB269" s="376"/>
      <c r="BC269" s="376"/>
      <c r="BD269" s="376"/>
      <c r="BE269" s="376"/>
      <c r="BF269" s="376"/>
      <c r="BG269" s="376"/>
      <c r="BH269" s="376"/>
      <c r="BI269" s="376"/>
      <c r="BJ269" s="376"/>
      <c r="BK269" s="376"/>
      <c r="BL269" s="376"/>
      <c r="BM269" s="376"/>
      <c r="BN269" s="376"/>
      <c r="BO269" s="376"/>
      <c r="BP269" s="376"/>
      <c r="BQ269" s="376"/>
      <c r="BR269" s="376"/>
      <c r="BS269" s="376"/>
      <c r="BT269" s="376"/>
      <c r="BU269" s="376"/>
      <c r="BV269" s="376"/>
      <c r="BW269" s="376"/>
      <c r="BX269" s="376"/>
      <c r="BY269" s="376"/>
      <c r="BZ269" s="376"/>
      <c r="CA269" s="376"/>
      <c r="CB269" s="376"/>
      <c r="CC269" s="376"/>
      <c r="CD269" s="376"/>
      <c r="CE269" s="376"/>
      <c r="CF269" s="376"/>
      <c r="CG269" s="376"/>
      <c r="CH269" s="376"/>
      <c r="CI269" s="376"/>
      <c r="CJ269" s="376"/>
      <c r="CK269" s="376"/>
      <c r="CL269" s="376"/>
      <c r="CM269" s="376"/>
      <c r="CN269" s="376"/>
      <c r="CO269" s="376"/>
      <c r="CP269" s="376"/>
      <c r="CQ269" s="376"/>
      <c r="CR269" s="376"/>
      <c r="CS269" s="376"/>
      <c r="CT269" s="376"/>
      <c r="CU269" s="376"/>
    </row>
    <row r="270" spans="45:99" x14ac:dyDescent="0.2">
      <c r="AS270" s="376"/>
      <c r="AT270" s="376"/>
      <c r="AU270" s="376"/>
      <c r="AV270" s="376"/>
      <c r="AW270" s="376"/>
      <c r="AX270" s="376"/>
      <c r="AY270" s="376"/>
      <c r="AZ270" s="376"/>
      <c r="BA270" s="376"/>
      <c r="BB270" s="376"/>
      <c r="BC270" s="376"/>
      <c r="BD270" s="376"/>
      <c r="BE270" s="376"/>
      <c r="BF270" s="376"/>
      <c r="BG270" s="376"/>
      <c r="BH270" s="376"/>
      <c r="BI270" s="376"/>
      <c r="BJ270" s="376"/>
      <c r="BK270" s="376"/>
      <c r="BL270" s="376"/>
      <c r="BM270" s="376"/>
      <c r="BN270" s="376"/>
      <c r="BO270" s="376"/>
      <c r="BP270" s="376"/>
      <c r="BQ270" s="376"/>
      <c r="BR270" s="376"/>
      <c r="BS270" s="376"/>
      <c r="BT270" s="376"/>
      <c r="BU270" s="376"/>
      <c r="BV270" s="376"/>
      <c r="BW270" s="376"/>
      <c r="BX270" s="376"/>
      <c r="BY270" s="376"/>
      <c r="BZ270" s="376"/>
      <c r="CA270" s="376"/>
      <c r="CB270" s="376"/>
      <c r="CC270" s="376"/>
      <c r="CD270" s="376"/>
      <c r="CE270" s="376"/>
      <c r="CF270" s="376"/>
      <c r="CG270" s="376"/>
      <c r="CH270" s="376"/>
      <c r="CI270" s="376"/>
      <c r="CJ270" s="376"/>
      <c r="CK270" s="376"/>
      <c r="CL270" s="376"/>
      <c r="CM270" s="376"/>
      <c r="CN270" s="376"/>
      <c r="CO270" s="376"/>
      <c r="CP270" s="376"/>
      <c r="CQ270" s="376"/>
      <c r="CR270" s="376"/>
      <c r="CS270" s="376"/>
      <c r="CT270" s="376"/>
      <c r="CU270" s="376"/>
    </row>
    <row r="271" spans="45:99" x14ac:dyDescent="0.2">
      <c r="AS271" s="376"/>
      <c r="AT271" s="376"/>
      <c r="AU271" s="376"/>
      <c r="AV271" s="376"/>
      <c r="AW271" s="376"/>
      <c r="AX271" s="376"/>
      <c r="AY271" s="376"/>
      <c r="AZ271" s="376"/>
      <c r="BA271" s="376"/>
      <c r="BB271" s="376"/>
      <c r="BC271" s="376"/>
      <c r="BD271" s="376"/>
      <c r="BE271" s="376"/>
      <c r="BF271" s="376"/>
      <c r="BG271" s="376"/>
      <c r="BH271" s="376"/>
      <c r="BI271" s="376"/>
      <c r="BJ271" s="376"/>
      <c r="BK271" s="376"/>
      <c r="BL271" s="376"/>
      <c r="BM271" s="376"/>
      <c r="BN271" s="376"/>
      <c r="BO271" s="376"/>
      <c r="BP271" s="376"/>
      <c r="BQ271" s="376"/>
      <c r="BR271" s="376"/>
      <c r="BS271" s="376"/>
      <c r="BT271" s="376"/>
      <c r="BU271" s="376"/>
      <c r="BV271" s="376"/>
      <c r="BW271" s="376"/>
      <c r="BX271" s="376"/>
      <c r="BY271" s="376"/>
      <c r="BZ271" s="376"/>
      <c r="CA271" s="376"/>
      <c r="CB271" s="376"/>
      <c r="CC271" s="376"/>
      <c r="CD271" s="376"/>
      <c r="CE271" s="376"/>
      <c r="CF271" s="376"/>
      <c r="CG271" s="376"/>
      <c r="CH271" s="376"/>
      <c r="CI271" s="376"/>
      <c r="CJ271" s="376"/>
      <c r="CK271" s="376"/>
      <c r="CL271" s="376"/>
      <c r="CM271" s="376"/>
      <c r="CN271" s="376"/>
      <c r="CO271" s="376"/>
      <c r="CP271" s="376"/>
      <c r="CQ271" s="376"/>
      <c r="CR271" s="376"/>
      <c r="CS271" s="376"/>
      <c r="CT271" s="376"/>
      <c r="CU271" s="376"/>
    </row>
    <row r="272" spans="45:99" x14ac:dyDescent="0.2">
      <c r="AS272" s="376"/>
      <c r="AT272" s="376"/>
      <c r="AU272" s="376"/>
      <c r="AV272" s="376"/>
      <c r="AW272" s="376"/>
      <c r="AX272" s="376"/>
      <c r="AY272" s="376"/>
      <c r="AZ272" s="376"/>
      <c r="BA272" s="376"/>
      <c r="BB272" s="376"/>
      <c r="BC272" s="376"/>
      <c r="BD272" s="376"/>
      <c r="BE272" s="376"/>
      <c r="BF272" s="376"/>
      <c r="BG272" s="376"/>
      <c r="BH272" s="376"/>
      <c r="BI272" s="376"/>
      <c r="BJ272" s="376"/>
      <c r="BK272" s="376"/>
      <c r="BL272" s="376"/>
      <c r="BM272" s="376"/>
      <c r="BN272" s="376"/>
      <c r="BO272" s="376"/>
      <c r="BP272" s="376"/>
      <c r="BQ272" s="376"/>
      <c r="BR272" s="376"/>
      <c r="BS272" s="376"/>
      <c r="BT272" s="376"/>
      <c r="BU272" s="376"/>
      <c r="BV272" s="376"/>
      <c r="BW272" s="376"/>
      <c r="BX272" s="376"/>
      <c r="BY272" s="376"/>
      <c r="BZ272" s="376"/>
      <c r="CA272" s="376"/>
      <c r="CB272" s="376"/>
      <c r="CC272" s="376"/>
      <c r="CD272" s="376"/>
      <c r="CE272" s="376"/>
      <c r="CF272" s="376"/>
      <c r="CG272" s="376"/>
      <c r="CH272" s="376"/>
      <c r="CI272" s="376"/>
      <c r="CJ272" s="376"/>
      <c r="CK272" s="376"/>
      <c r="CL272" s="376"/>
      <c r="CM272" s="376"/>
      <c r="CN272" s="376"/>
      <c r="CO272" s="376"/>
      <c r="CP272" s="376"/>
      <c r="CQ272" s="376"/>
      <c r="CR272" s="376"/>
      <c r="CS272" s="376"/>
      <c r="CT272" s="376"/>
      <c r="CU272" s="376"/>
    </row>
    <row r="273" spans="45:99" x14ac:dyDescent="0.2">
      <c r="AS273" s="376"/>
      <c r="AT273" s="376"/>
      <c r="AU273" s="376"/>
      <c r="AV273" s="376"/>
      <c r="AW273" s="376"/>
      <c r="AX273" s="376"/>
      <c r="AY273" s="376"/>
      <c r="AZ273" s="376"/>
      <c r="BA273" s="376"/>
      <c r="BB273" s="376"/>
      <c r="BC273" s="376"/>
      <c r="BD273" s="376"/>
      <c r="BE273" s="376"/>
      <c r="BF273" s="376"/>
      <c r="BG273" s="376"/>
      <c r="BH273" s="376"/>
      <c r="BI273" s="376"/>
      <c r="BJ273" s="376"/>
      <c r="BK273" s="376"/>
      <c r="BL273" s="376"/>
      <c r="BM273" s="376"/>
      <c r="BN273" s="376"/>
      <c r="BO273" s="376"/>
      <c r="BP273" s="376"/>
      <c r="BQ273" s="376"/>
      <c r="BR273" s="376"/>
      <c r="BS273" s="376"/>
      <c r="BT273" s="376"/>
      <c r="BU273" s="376"/>
      <c r="BV273" s="376"/>
      <c r="BW273" s="376"/>
      <c r="BX273" s="376"/>
      <c r="BY273" s="376"/>
      <c r="BZ273" s="376"/>
      <c r="CA273" s="376"/>
      <c r="CB273" s="376"/>
      <c r="CC273" s="376"/>
      <c r="CD273" s="376"/>
      <c r="CE273" s="376"/>
      <c r="CF273" s="376"/>
      <c r="CG273" s="376"/>
      <c r="CH273" s="376"/>
      <c r="CI273" s="376"/>
      <c r="CJ273" s="376"/>
      <c r="CK273" s="376"/>
      <c r="CL273" s="376"/>
      <c r="CM273" s="376"/>
      <c r="CN273" s="376"/>
      <c r="CO273" s="376"/>
      <c r="CP273" s="376"/>
      <c r="CQ273" s="376"/>
      <c r="CR273" s="376"/>
      <c r="CS273" s="376"/>
      <c r="CT273" s="376"/>
      <c r="CU273" s="376"/>
    </row>
    <row r="274" spans="45:99" x14ac:dyDescent="0.2">
      <c r="AS274" s="376"/>
      <c r="AT274" s="376"/>
      <c r="AU274" s="376"/>
      <c r="AV274" s="376"/>
      <c r="AW274" s="376"/>
      <c r="AX274" s="376"/>
      <c r="AY274" s="376"/>
      <c r="AZ274" s="376"/>
      <c r="BA274" s="376"/>
      <c r="BB274" s="376"/>
      <c r="BC274" s="376"/>
      <c r="BD274" s="376"/>
      <c r="BE274" s="376"/>
      <c r="BF274" s="376"/>
      <c r="BG274" s="376"/>
      <c r="BH274" s="376"/>
      <c r="BI274" s="376"/>
      <c r="BJ274" s="376"/>
      <c r="BK274" s="376"/>
      <c r="BL274" s="376"/>
      <c r="BM274" s="376"/>
      <c r="BN274" s="376"/>
      <c r="BO274" s="376"/>
      <c r="BP274" s="376"/>
      <c r="BQ274" s="376"/>
      <c r="BR274" s="376"/>
      <c r="BS274" s="376"/>
      <c r="BT274" s="376"/>
      <c r="BU274" s="376"/>
      <c r="BV274" s="376"/>
      <c r="BW274" s="376"/>
      <c r="BX274" s="376"/>
      <c r="BY274" s="376"/>
      <c r="BZ274" s="376"/>
      <c r="CA274" s="376"/>
      <c r="CB274" s="376"/>
      <c r="CC274" s="376"/>
      <c r="CD274" s="376"/>
      <c r="CE274" s="376"/>
      <c r="CF274" s="376"/>
      <c r="CG274" s="376"/>
      <c r="CH274" s="376"/>
      <c r="CI274" s="376"/>
      <c r="CJ274" s="376"/>
      <c r="CK274" s="376"/>
      <c r="CL274" s="376"/>
      <c r="CM274" s="376"/>
      <c r="CN274" s="376"/>
      <c r="CO274" s="376"/>
      <c r="CP274" s="376"/>
      <c r="CQ274" s="376"/>
      <c r="CR274" s="376"/>
      <c r="CS274" s="376"/>
      <c r="CT274" s="376"/>
      <c r="CU274" s="376"/>
    </row>
    <row r="275" spans="45:99" x14ac:dyDescent="0.2">
      <c r="AS275" s="376"/>
      <c r="AT275" s="376"/>
      <c r="AU275" s="376"/>
      <c r="AV275" s="376"/>
      <c r="AW275" s="376"/>
      <c r="AX275" s="376"/>
      <c r="AY275" s="376"/>
      <c r="AZ275" s="376"/>
      <c r="BA275" s="376"/>
      <c r="BB275" s="376"/>
      <c r="BC275" s="376"/>
      <c r="BD275" s="376"/>
      <c r="BE275" s="376"/>
      <c r="BF275" s="376"/>
      <c r="BG275" s="376"/>
      <c r="BH275" s="376"/>
      <c r="BI275" s="376"/>
      <c r="BJ275" s="376"/>
      <c r="BK275" s="376"/>
      <c r="BL275" s="376"/>
      <c r="BM275" s="376"/>
      <c r="BN275" s="376"/>
      <c r="BO275" s="376"/>
      <c r="BP275" s="376"/>
      <c r="BQ275" s="376"/>
      <c r="BR275" s="376"/>
      <c r="BS275" s="376"/>
      <c r="BT275" s="376"/>
      <c r="BU275" s="376"/>
      <c r="BV275" s="376"/>
      <c r="BW275" s="376"/>
      <c r="BX275" s="376"/>
      <c r="BY275" s="376"/>
      <c r="BZ275" s="376"/>
      <c r="CA275" s="376"/>
      <c r="CB275" s="376"/>
      <c r="CC275" s="376"/>
      <c r="CD275" s="376"/>
      <c r="CE275" s="376"/>
      <c r="CF275" s="376"/>
      <c r="CG275" s="376"/>
      <c r="CH275" s="376"/>
      <c r="CI275" s="376"/>
      <c r="CJ275" s="376"/>
      <c r="CK275" s="376"/>
      <c r="CL275" s="376"/>
      <c r="CM275" s="376"/>
      <c r="CN275" s="376"/>
      <c r="CO275" s="376"/>
      <c r="CP275" s="376"/>
      <c r="CQ275" s="376"/>
      <c r="CR275" s="376"/>
      <c r="CS275" s="376"/>
      <c r="CT275" s="376"/>
      <c r="CU275" s="376"/>
    </row>
    <row r="276" spans="45:99" x14ac:dyDescent="0.2">
      <c r="AS276" s="376"/>
      <c r="AT276" s="376"/>
      <c r="AU276" s="376"/>
      <c r="AV276" s="376"/>
      <c r="AW276" s="376"/>
      <c r="AX276" s="376"/>
      <c r="AY276" s="376"/>
      <c r="AZ276" s="376"/>
      <c r="BA276" s="376"/>
      <c r="BB276" s="376"/>
      <c r="BC276" s="376"/>
      <c r="BD276" s="376"/>
      <c r="BE276" s="376"/>
      <c r="BF276" s="376"/>
      <c r="BG276" s="376"/>
      <c r="BH276" s="376"/>
      <c r="BI276" s="376"/>
      <c r="BJ276" s="376"/>
      <c r="BK276" s="376"/>
      <c r="BL276" s="376"/>
      <c r="BM276" s="376"/>
      <c r="BN276" s="376"/>
      <c r="BO276" s="376"/>
      <c r="BP276" s="376"/>
      <c r="BQ276" s="376"/>
      <c r="BR276" s="376"/>
      <c r="BS276" s="376"/>
      <c r="BT276" s="376"/>
      <c r="BU276" s="376"/>
      <c r="BV276" s="376"/>
      <c r="BW276" s="376"/>
      <c r="BX276" s="376"/>
      <c r="BY276" s="376"/>
      <c r="BZ276" s="376"/>
      <c r="CA276" s="376"/>
      <c r="CB276" s="376"/>
      <c r="CC276" s="376"/>
      <c r="CD276" s="376"/>
      <c r="CE276" s="376"/>
      <c r="CF276" s="376"/>
      <c r="CG276" s="376"/>
      <c r="CH276" s="376"/>
      <c r="CI276" s="376"/>
      <c r="CJ276" s="376"/>
      <c r="CK276" s="376"/>
      <c r="CL276" s="376"/>
      <c r="CM276" s="376"/>
      <c r="CN276" s="376"/>
      <c r="CO276" s="376"/>
      <c r="CP276" s="376"/>
      <c r="CQ276" s="376"/>
      <c r="CR276" s="376"/>
      <c r="CS276" s="376"/>
      <c r="CT276" s="376"/>
      <c r="CU276" s="376"/>
    </row>
    <row r="277" spans="45:99" x14ac:dyDescent="0.2">
      <c r="AS277" s="376"/>
      <c r="AT277" s="376"/>
      <c r="AU277" s="376"/>
      <c r="AV277" s="376"/>
      <c r="AW277" s="376"/>
      <c r="AX277" s="376"/>
      <c r="AY277" s="376"/>
      <c r="AZ277" s="376"/>
      <c r="BA277" s="376"/>
      <c r="BB277" s="376"/>
      <c r="BC277" s="376"/>
      <c r="BD277" s="376"/>
      <c r="BE277" s="376"/>
      <c r="BF277" s="376"/>
      <c r="BG277" s="376"/>
      <c r="BH277" s="376"/>
      <c r="BI277" s="376"/>
      <c r="BJ277" s="376"/>
      <c r="BK277" s="376"/>
      <c r="BL277" s="376"/>
      <c r="BM277" s="376"/>
      <c r="BN277" s="376"/>
      <c r="BO277" s="376"/>
      <c r="BP277" s="376"/>
      <c r="BQ277" s="376"/>
      <c r="BR277" s="376"/>
      <c r="BS277" s="376"/>
      <c r="BT277" s="376"/>
      <c r="BU277" s="376"/>
      <c r="BV277" s="376"/>
      <c r="BW277" s="376"/>
      <c r="BX277" s="376"/>
      <c r="BY277" s="376"/>
      <c r="BZ277" s="376"/>
      <c r="CA277" s="376"/>
      <c r="CB277" s="376"/>
      <c r="CC277" s="376"/>
      <c r="CD277" s="376"/>
      <c r="CE277" s="376"/>
      <c r="CF277" s="376"/>
      <c r="CG277" s="376"/>
      <c r="CH277" s="376"/>
      <c r="CI277" s="376"/>
      <c r="CJ277" s="376"/>
      <c r="CK277" s="376"/>
      <c r="CL277" s="376"/>
      <c r="CM277" s="376"/>
      <c r="CN277" s="376"/>
      <c r="CO277" s="376"/>
      <c r="CP277" s="376"/>
      <c r="CQ277" s="376"/>
      <c r="CR277" s="376"/>
      <c r="CS277" s="376"/>
      <c r="CT277" s="376"/>
      <c r="CU277" s="376"/>
    </row>
    <row r="278" spans="45:99" x14ac:dyDescent="0.2">
      <c r="AS278" s="376"/>
      <c r="AT278" s="376"/>
      <c r="AU278" s="376"/>
      <c r="AV278" s="376"/>
      <c r="AW278" s="376"/>
      <c r="AX278" s="376"/>
      <c r="AY278" s="376"/>
      <c r="AZ278" s="376"/>
      <c r="BA278" s="376"/>
      <c r="BB278" s="376"/>
      <c r="BC278" s="376"/>
      <c r="BD278" s="376"/>
      <c r="BE278" s="376"/>
      <c r="BF278" s="376"/>
      <c r="BG278" s="376"/>
      <c r="BH278" s="376"/>
      <c r="BI278" s="376"/>
      <c r="BJ278" s="376"/>
      <c r="BK278" s="376"/>
      <c r="BL278" s="376"/>
      <c r="BM278" s="376"/>
      <c r="BN278" s="376"/>
      <c r="BO278" s="376"/>
      <c r="BP278" s="376"/>
      <c r="BQ278" s="376"/>
      <c r="BR278" s="376"/>
      <c r="BS278" s="376"/>
      <c r="BT278" s="376"/>
      <c r="BU278" s="376"/>
      <c r="BV278" s="376"/>
      <c r="BW278" s="376"/>
      <c r="BX278" s="376"/>
      <c r="BY278" s="376"/>
      <c r="BZ278" s="376"/>
      <c r="CA278" s="376"/>
      <c r="CB278" s="376"/>
      <c r="CC278" s="376"/>
      <c r="CD278" s="376"/>
      <c r="CE278" s="376"/>
      <c r="CF278" s="376"/>
      <c r="CG278" s="376"/>
      <c r="CH278" s="376"/>
      <c r="CI278" s="376"/>
      <c r="CJ278" s="376"/>
      <c r="CK278" s="376"/>
      <c r="CL278" s="376"/>
      <c r="CM278" s="376"/>
      <c r="CN278" s="376"/>
      <c r="CO278" s="376"/>
      <c r="CP278" s="376"/>
      <c r="CQ278" s="376"/>
      <c r="CR278" s="376"/>
      <c r="CS278" s="376"/>
      <c r="CT278" s="376"/>
      <c r="CU278" s="376"/>
    </row>
    <row r="279" spans="45:99" x14ac:dyDescent="0.2">
      <c r="AS279" s="376"/>
      <c r="AT279" s="376"/>
      <c r="AU279" s="376"/>
      <c r="AV279" s="376"/>
      <c r="AW279" s="376"/>
      <c r="AX279" s="376"/>
      <c r="AY279" s="376"/>
      <c r="AZ279" s="376"/>
      <c r="BA279" s="376"/>
      <c r="BB279" s="376"/>
      <c r="BC279" s="376"/>
      <c r="BD279" s="376"/>
      <c r="BE279" s="376"/>
      <c r="BF279" s="376"/>
      <c r="BG279" s="376"/>
      <c r="BH279" s="376"/>
      <c r="BI279" s="376"/>
      <c r="BJ279" s="376"/>
      <c r="BK279" s="376"/>
      <c r="BL279" s="376"/>
      <c r="BM279" s="376"/>
      <c r="BN279" s="376"/>
      <c r="BO279" s="376"/>
      <c r="BP279" s="376"/>
      <c r="BQ279" s="376"/>
      <c r="BR279" s="376"/>
      <c r="BS279" s="376"/>
      <c r="BT279" s="376"/>
      <c r="BU279" s="376"/>
      <c r="BV279" s="376"/>
      <c r="BW279" s="376"/>
      <c r="BX279" s="376"/>
      <c r="BY279" s="376"/>
      <c r="BZ279" s="376"/>
      <c r="CA279" s="376"/>
      <c r="CB279" s="376"/>
      <c r="CC279" s="376"/>
      <c r="CD279" s="376"/>
      <c r="CE279" s="376"/>
      <c r="CF279" s="376"/>
      <c r="CG279" s="376"/>
      <c r="CH279" s="376"/>
      <c r="CI279" s="376"/>
      <c r="CJ279" s="376"/>
      <c r="CK279" s="376"/>
      <c r="CL279" s="376"/>
      <c r="CM279" s="376"/>
      <c r="CN279" s="376"/>
      <c r="CO279" s="376"/>
      <c r="CP279" s="376"/>
      <c r="CQ279" s="376"/>
      <c r="CR279" s="376"/>
      <c r="CS279" s="376"/>
      <c r="CT279" s="376"/>
      <c r="CU279" s="376"/>
    </row>
    <row r="280" spans="45:99" x14ac:dyDescent="0.2">
      <c r="AS280" s="376"/>
      <c r="AT280" s="376"/>
      <c r="AU280" s="376"/>
      <c r="AV280" s="376"/>
      <c r="AW280" s="376"/>
      <c r="AX280" s="376"/>
      <c r="AY280" s="376"/>
      <c r="AZ280" s="376"/>
      <c r="BA280" s="376"/>
      <c r="BB280" s="376"/>
      <c r="BC280" s="376"/>
      <c r="BD280" s="376"/>
      <c r="BE280" s="376"/>
      <c r="BF280" s="376"/>
      <c r="BG280" s="376"/>
      <c r="BH280" s="376"/>
      <c r="BI280" s="376"/>
      <c r="BJ280" s="376"/>
      <c r="BK280" s="376"/>
      <c r="BL280" s="376"/>
      <c r="BM280" s="376"/>
      <c r="BN280" s="376"/>
      <c r="BO280" s="376"/>
      <c r="BP280" s="376"/>
      <c r="BQ280" s="376"/>
      <c r="BR280" s="376"/>
      <c r="BS280" s="376"/>
      <c r="BT280" s="376"/>
      <c r="BU280" s="376"/>
      <c r="BV280" s="376"/>
      <c r="BW280" s="376"/>
      <c r="BX280" s="376"/>
      <c r="BY280" s="376"/>
      <c r="BZ280" s="376"/>
      <c r="CA280" s="376"/>
      <c r="CB280" s="376"/>
      <c r="CC280" s="376"/>
      <c r="CD280" s="376"/>
      <c r="CE280" s="376"/>
      <c r="CF280" s="376"/>
      <c r="CG280" s="376"/>
      <c r="CH280" s="376"/>
      <c r="CI280" s="376"/>
      <c r="CJ280" s="376"/>
      <c r="CK280" s="376"/>
      <c r="CL280" s="376"/>
      <c r="CM280" s="376"/>
      <c r="CN280" s="376"/>
      <c r="CO280" s="376"/>
      <c r="CP280" s="376"/>
      <c r="CQ280" s="376"/>
      <c r="CR280" s="376"/>
      <c r="CS280" s="376"/>
      <c r="CT280" s="376"/>
      <c r="CU280" s="376"/>
    </row>
    <row r="281" spans="45:99" x14ac:dyDescent="0.2">
      <c r="AS281" s="376"/>
      <c r="AT281" s="376"/>
      <c r="AU281" s="376"/>
      <c r="AV281" s="376"/>
      <c r="AW281" s="376"/>
      <c r="AX281" s="376"/>
      <c r="AY281" s="376"/>
      <c r="AZ281" s="376"/>
      <c r="BA281" s="376"/>
      <c r="BB281" s="376"/>
      <c r="BC281" s="376"/>
      <c r="BD281" s="376"/>
      <c r="BE281" s="376"/>
      <c r="BF281" s="376"/>
      <c r="BG281" s="376"/>
      <c r="BH281" s="376"/>
      <c r="BI281" s="376"/>
      <c r="BJ281" s="376"/>
      <c r="BK281" s="376"/>
      <c r="BL281" s="376"/>
      <c r="BM281" s="376"/>
      <c r="BN281" s="376"/>
      <c r="BO281" s="376"/>
      <c r="BP281" s="376"/>
      <c r="BQ281" s="376"/>
      <c r="BR281" s="376"/>
      <c r="BS281" s="376"/>
      <c r="BT281" s="376"/>
      <c r="BU281" s="376"/>
      <c r="BV281" s="376"/>
      <c r="BW281" s="376"/>
      <c r="BX281" s="376"/>
      <c r="BY281" s="376"/>
      <c r="BZ281" s="376"/>
      <c r="CA281" s="376"/>
      <c r="CB281" s="376"/>
      <c r="CC281" s="376"/>
      <c r="CD281" s="376"/>
      <c r="CE281" s="376"/>
      <c r="CF281" s="376"/>
      <c r="CG281" s="376"/>
      <c r="CH281" s="376"/>
      <c r="CI281" s="376"/>
      <c r="CJ281" s="376"/>
      <c r="CK281" s="376"/>
      <c r="CL281" s="376"/>
      <c r="CM281" s="376"/>
      <c r="CN281" s="376"/>
      <c r="CO281" s="376"/>
      <c r="CP281" s="376"/>
      <c r="CQ281" s="376"/>
      <c r="CR281" s="376"/>
      <c r="CS281" s="376"/>
      <c r="CT281" s="376"/>
      <c r="CU281" s="376"/>
    </row>
    <row r="282" spans="45:99" x14ac:dyDescent="0.2">
      <c r="AS282" s="376"/>
      <c r="AT282" s="376"/>
      <c r="AU282" s="376"/>
      <c r="AV282" s="376"/>
      <c r="AW282" s="376"/>
      <c r="AX282" s="376"/>
      <c r="AY282" s="376"/>
      <c r="AZ282" s="376"/>
      <c r="BA282" s="376"/>
      <c r="BB282" s="376"/>
      <c r="BC282" s="376"/>
      <c r="BD282" s="376"/>
      <c r="BE282" s="376"/>
      <c r="BF282" s="376"/>
      <c r="BG282" s="376"/>
      <c r="BH282" s="376"/>
      <c r="BI282" s="376"/>
      <c r="BJ282" s="376"/>
      <c r="BK282" s="376"/>
      <c r="BL282" s="376"/>
      <c r="BM282" s="376"/>
      <c r="BN282" s="376"/>
      <c r="BO282" s="376"/>
      <c r="BP282" s="376"/>
      <c r="BQ282" s="376"/>
      <c r="BR282" s="376"/>
      <c r="BS282" s="376"/>
      <c r="BT282" s="376"/>
      <c r="BU282" s="376"/>
      <c r="BV282" s="376"/>
      <c r="BW282" s="376"/>
      <c r="BX282" s="376"/>
      <c r="BY282" s="376"/>
      <c r="BZ282" s="376"/>
      <c r="CA282" s="376"/>
      <c r="CB282" s="376"/>
      <c r="CC282" s="376"/>
      <c r="CD282" s="376"/>
      <c r="CE282" s="376"/>
      <c r="CF282" s="376"/>
      <c r="CG282" s="376"/>
      <c r="CH282" s="376"/>
      <c r="CI282" s="376"/>
      <c r="CJ282" s="376"/>
      <c r="CK282" s="376"/>
      <c r="CL282" s="376"/>
      <c r="CM282" s="376"/>
      <c r="CN282" s="376"/>
      <c r="CO282" s="376"/>
      <c r="CP282" s="376"/>
      <c r="CQ282" s="376"/>
      <c r="CR282" s="376"/>
      <c r="CS282" s="376"/>
      <c r="CT282" s="376"/>
      <c r="CU282" s="376"/>
    </row>
    <row r="283" spans="45:99" x14ac:dyDescent="0.2">
      <c r="AS283" s="376"/>
      <c r="AT283" s="376"/>
      <c r="AU283" s="376"/>
      <c r="AV283" s="376"/>
      <c r="AW283" s="376"/>
      <c r="AX283" s="376"/>
      <c r="AY283" s="376"/>
      <c r="AZ283" s="376"/>
      <c r="BA283" s="376"/>
      <c r="BB283" s="376"/>
      <c r="BC283" s="376"/>
      <c r="BD283" s="376"/>
      <c r="BE283" s="376"/>
      <c r="BF283" s="376"/>
      <c r="BG283" s="376"/>
      <c r="BH283" s="376"/>
      <c r="BI283" s="376"/>
      <c r="BJ283" s="376"/>
      <c r="BK283" s="376"/>
      <c r="BL283" s="376"/>
      <c r="BM283" s="376"/>
      <c r="BN283" s="376"/>
      <c r="BO283" s="376"/>
      <c r="BP283" s="376"/>
      <c r="BQ283" s="376"/>
      <c r="BR283" s="376"/>
      <c r="BS283" s="376"/>
      <c r="BT283" s="376"/>
      <c r="BU283" s="376"/>
      <c r="BV283" s="376"/>
      <c r="BW283" s="376"/>
      <c r="BX283" s="376"/>
      <c r="BY283" s="376"/>
      <c r="BZ283" s="376"/>
      <c r="CA283" s="376"/>
      <c r="CB283" s="376"/>
      <c r="CC283" s="376"/>
      <c r="CD283" s="376"/>
      <c r="CE283" s="376"/>
      <c r="CF283" s="376"/>
      <c r="CG283" s="376"/>
      <c r="CH283" s="376"/>
      <c r="CI283" s="376"/>
      <c r="CJ283" s="376"/>
      <c r="CK283" s="376"/>
      <c r="CL283" s="376"/>
      <c r="CM283" s="376"/>
      <c r="CN283" s="376"/>
      <c r="CO283" s="376"/>
      <c r="CP283" s="376"/>
      <c r="CQ283" s="376"/>
      <c r="CR283" s="376"/>
      <c r="CS283" s="376"/>
      <c r="CT283" s="376"/>
      <c r="CU283" s="376"/>
    </row>
    <row r="284" spans="45:99" x14ac:dyDescent="0.2">
      <c r="AS284" s="376"/>
      <c r="AT284" s="376"/>
      <c r="AU284" s="376"/>
      <c r="AV284" s="376"/>
      <c r="AW284" s="376"/>
      <c r="AX284" s="376"/>
      <c r="AY284" s="376"/>
      <c r="AZ284" s="376"/>
      <c r="BA284" s="376"/>
      <c r="BB284" s="376"/>
      <c r="BC284" s="376"/>
      <c r="BD284" s="376"/>
      <c r="BE284" s="376"/>
      <c r="BF284" s="376"/>
      <c r="BG284" s="376"/>
      <c r="BH284" s="376"/>
      <c r="BI284" s="376"/>
      <c r="BJ284" s="376"/>
      <c r="BK284" s="376"/>
      <c r="BL284" s="376"/>
      <c r="BM284" s="376"/>
      <c r="BN284" s="376"/>
      <c r="BO284" s="376"/>
      <c r="BP284" s="376"/>
      <c r="BQ284" s="376"/>
      <c r="BR284" s="376"/>
      <c r="BS284" s="376"/>
      <c r="BT284" s="376"/>
      <c r="BU284" s="376"/>
      <c r="BV284" s="376"/>
      <c r="BW284" s="376"/>
      <c r="BX284" s="376"/>
      <c r="BY284" s="376"/>
      <c r="BZ284" s="376"/>
      <c r="CA284" s="376"/>
      <c r="CB284" s="376"/>
      <c r="CC284" s="376"/>
      <c r="CD284" s="376"/>
      <c r="CE284" s="376"/>
      <c r="CF284" s="376"/>
      <c r="CG284" s="376"/>
      <c r="CH284" s="376"/>
      <c r="CI284" s="376"/>
      <c r="CJ284" s="376"/>
      <c r="CK284" s="376"/>
      <c r="CL284" s="376"/>
      <c r="CM284" s="376"/>
      <c r="CN284" s="376"/>
      <c r="CO284" s="376"/>
      <c r="CP284" s="376"/>
      <c r="CQ284" s="376"/>
      <c r="CR284" s="376"/>
      <c r="CS284" s="376"/>
      <c r="CT284" s="376"/>
      <c r="CU284" s="376"/>
    </row>
    <row r="285" spans="45:99" x14ac:dyDescent="0.2">
      <c r="AS285" s="376"/>
      <c r="AT285" s="376"/>
      <c r="AU285" s="376"/>
      <c r="AV285" s="376"/>
      <c r="AW285" s="376"/>
      <c r="AX285" s="376"/>
      <c r="AY285" s="376"/>
      <c r="AZ285" s="376"/>
      <c r="BA285" s="376"/>
      <c r="BB285" s="376"/>
      <c r="BC285" s="376"/>
      <c r="BD285" s="376"/>
      <c r="BE285" s="376"/>
      <c r="BF285" s="376"/>
      <c r="BG285" s="376"/>
      <c r="BH285" s="376"/>
      <c r="BI285" s="376"/>
      <c r="BJ285" s="376"/>
      <c r="BK285" s="376"/>
      <c r="BL285" s="376"/>
      <c r="BM285" s="376"/>
      <c r="BN285" s="376"/>
      <c r="BO285" s="376"/>
      <c r="BP285" s="376"/>
      <c r="BQ285" s="376"/>
      <c r="BR285" s="376"/>
      <c r="BS285" s="376"/>
      <c r="BT285" s="376"/>
      <c r="BU285" s="376"/>
      <c r="BV285" s="376"/>
      <c r="BW285" s="376"/>
      <c r="BX285" s="376"/>
      <c r="BY285" s="376"/>
      <c r="BZ285" s="376"/>
      <c r="CA285" s="376"/>
      <c r="CB285" s="376"/>
      <c r="CC285" s="376"/>
      <c r="CD285" s="376"/>
      <c r="CE285" s="376"/>
      <c r="CF285" s="376"/>
      <c r="CG285" s="376"/>
      <c r="CH285" s="376"/>
      <c r="CI285" s="376"/>
      <c r="CJ285" s="376"/>
      <c r="CK285" s="376"/>
      <c r="CL285" s="376"/>
      <c r="CM285" s="376"/>
      <c r="CN285" s="376"/>
      <c r="CO285" s="376"/>
      <c r="CP285" s="376"/>
      <c r="CQ285" s="376"/>
      <c r="CR285" s="376"/>
      <c r="CS285" s="376"/>
      <c r="CT285" s="376"/>
      <c r="CU285" s="376"/>
    </row>
    <row r="286" spans="45:99" x14ac:dyDescent="0.2">
      <c r="AS286" s="376"/>
      <c r="AT286" s="376"/>
      <c r="AU286" s="376"/>
      <c r="AV286" s="376"/>
      <c r="AW286" s="376"/>
      <c r="AX286" s="376"/>
      <c r="AY286" s="376"/>
      <c r="AZ286" s="376"/>
      <c r="BA286" s="376"/>
      <c r="BB286" s="376"/>
      <c r="BC286" s="376"/>
      <c r="BD286" s="376"/>
      <c r="BE286" s="376"/>
      <c r="BF286" s="376"/>
      <c r="BG286" s="376"/>
      <c r="BH286" s="376"/>
      <c r="BI286" s="376"/>
      <c r="BJ286" s="376"/>
      <c r="BK286" s="376"/>
      <c r="BL286" s="376"/>
      <c r="BM286" s="376"/>
      <c r="BN286" s="376"/>
      <c r="BO286" s="376"/>
      <c r="BP286" s="376"/>
      <c r="BQ286" s="376"/>
      <c r="BR286" s="376"/>
      <c r="BS286" s="376"/>
      <c r="BT286" s="376"/>
      <c r="BU286" s="376"/>
      <c r="BV286" s="376"/>
      <c r="BW286" s="376"/>
      <c r="BX286" s="376"/>
      <c r="BY286" s="376"/>
      <c r="BZ286" s="376"/>
      <c r="CA286" s="376"/>
      <c r="CB286" s="376"/>
      <c r="CC286" s="376"/>
      <c r="CD286" s="376"/>
      <c r="CE286" s="376"/>
      <c r="CF286" s="376"/>
      <c r="CG286" s="376"/>
      <c r="CH286" s="376"/>
      <c r="CI286" s="376"/>
      <c r="CJ286" s="376"/>
      <c r="CK286" s="376"/>
      <c r="CL286" s="376"/>
      <c r="CM286" s="376"/>
      <c r="CN286" s="376"/>
      <c r="CO286" s="376"/>
      <c r="CP286" s="376"/>
      <c r="CQ286" s="376"/>
      <c r="CR286" s="376"/>
      <c r="CS286" s="376"/>
      <c r="CT286" s="376"/>
      <c r="CU286" s="376"/>
    </row>
    <row r="287" spans="45:99" x14ac:dyDescent="0.2">
      <c r="AS287" s="376"/>
      <c r="AT287" s="376"/>
      <c r="AU287" s="376"/>
      <c r="AV287" s="376"/>
      <c r="AW287" s="376"/>
      <c r="AX287" s="376"/>
      <c r="AY287" s="376"/>
      <c r="AZ287" s="376"/>
      <c r="BA287" s="376"/>
      <c r="BB287" s="376"/>
      <c r="BC287" s="376"/>
      <c r="BD287" s="376"/>
      <c r="BE287" s="376"/>
      <c r="BF287" s="376"/>
      <c r="BG287" s="376"/>
      <c r="BH287" s="376"/>
      <c r="BI287" s="376"/>
      <c r="BJ287" s="376"/>
      <c r="BK287" s="376"/>
      <c r="BL287" s="376"/>
      <c r="BM287" s="376"/>
      <c r="BN287" s="376"/>
      <c r="BO287" s="376"/>
      <c r="BP287" s="376"/>
      <c r="BQ287" s="376"/>
      <c r="BR287" s="376"/>
      <c r="BS287" s="376"/>
      <c r="BT287" s="376"/>
      <c r="BU287" s="376"/>
      <c r="BV287" s="376"/>
      <c r="BW287" s="376"/>
      <c r="BX287" s="376"/>
      <c r="BY287" s="376"/>
      <c r="BZ287" s="376"/>
      <c r="CA287" s="376"/>
      <c r="CB287" s="376"/>
      <c r="CC287" s="376"/>
      <c r="CD287" s="376"/>
      <c r="CE287" s="376"/>
      <c r="CF287" s="376"/>
      <c r="CG287" s="376"/>
      <c r="CH287" s="376"/>
      <c r="CI287" s="376"/>
      <c r="CJ287" s="376"/>
      <c r="CK287" s="376"/>
      <c r="CL287" s="376"/>
      <c r="CM287" s="376"/>
      <c r="CN287" s="376"/>
      <c r="CO287" s="376"/>
      <c r="CP287" s="376"/>
      <c r="CQ287" s="376"/>
      <c r="CR287" s="376"/>
      <c r="CS287" s="376"/>
      <c r="CT287" s="376"/>
      <c r="CU287" s="376"/>
    </row>
    <row r="288" spans="45:99" x14ac:dyDescent="0.2">
      <c r="AS288" s="376"/>
      <c r="AT288" s="376"/>
      <c r="AU288" s="376"/>
      <c r="AV288" s="376"/>
      <c r="AW288" s="376"/>
      <c r="AX288" s="376"/>
      <c r="AY288" s="376"/>
      <c r="AZ288" s="376"/>
      <c r="BA288" s="376"/>
      <c r="BB288" s="376"/>
      <c r="BC288" s="376"/>
      <c r="BD288" s="376"/>
      <c r="BE288" s="376"/>
      <c r="BF288" s="376"/>
      <c r="BG288" s="376"/>
      <c r="BH288" s="376"/>
      <c r="BI288" s="376"/>
      <c r="BJ288" s="376"/>
      <c r="BK288" s="376"/>
      <c r="BL288" s="376"/>
      <c r="BM288" s="376"/>
      <c r="BN288" s="376"/>
      <c r="BO288" s="376"/>
      <c r="BP288" s="376"/>
      <c r="BQ288" s="376"/>
      <c r="BR288" s="376"/>
      <c r="BS288" s="376"/>
      <c r="BT288" s="376"/>
      <c r="BU288" s="376"/>
      <c r="BV288" s="376"/>
      <c r="BW288" s="376"/>
      <c r="BX288" s="376"/>
      <c r="BY288" s="376"/>
      <c r="BZ288" s="376"/>
      <c r="CA288" s="376"/>
      <c r="CB288" s="376"/>
      <c r="CC288" s="376"/>
      <c r="CD288" s="376"/>
      <c r="CE288" s="376"/>
      <c r="CF288" s="376"/>
      <c r="CG288" s="376"/>
      <c r="CH288" s="376"/>
      <c r="CI288" s="376"/>
      <c r="CJ288" s="376"/>
      <c r="CK288" s="376"/>
      <c r="CL288" s="376"/>
      <c r="CM288" s="376"/>
      <c r="CN288" s="376"/>
      <c r="CO288" s="376"/>
      <c r="CP288" s="376"/>
      <c r="CQ288" s="376"/>
      <c r="CR288" s="376"/>
      <c r="CS288" s="376"/>
      <c r="CT288" s="376"/>
      <c r="CU288" s="376"/>
    </row>
    <row r="289" spans="45:99" x14ac:dyDescent="0.2">
      <c r="AS289" s="376"/>
      <c r="AT289" s="376"/>
      <c r="AU289" s="376"/>
      <c r="AV289" s="376"/>
      <c r="AW289" s="376"/>
      <c r="AX289" s="376"/>
      <c r="AY289" s="376"/>
      <c r="AZ289" s="376"/>
      <c r="BA289" s="376"/>
      <c r="BB289" s="376"/>
      <c r="BC289" s="376"/>
      <c r="BD289" s="376"/>
      <c r="BE289" s="376"/>
      <c r="BF289" s="376"/>
      <c r="BG289" s="376"/>
      <c r="BH289" s="376"/>
      <c r="BI289" s="376"/>
      <c r="BJ289" s="376"/>
      <c r="BK289" s="376"/>
      <c r="BL289" s="376"/>
      <c r="BM289" s="376"/>
      <c r="BN289" s="376"/>
      <c r="BO289" s="376"/>
      <c r="BP289" s="376"/>
      <c r="BQ289" s="376"/>
      <c r="BR289" s="376"/>
      <c r="BS289" s="376"/>
      <c r="BT289" s="376"/>
      <c r="BU289" s="376"/>
      <c r="BV289" s="376"/>
      <c r="BW289" s="376"/>
      <c r="BX289" s="376"/>
      <c r="BY289" s="376"/>
      <c r="BZ289" s="376"/>
      <c r="CA289" s="376"/>
      <c r="CB289" s="376"/>
      <c r="CC289" s="376"/>
      <c r="CD289" s="376"/>
      <c r="CE289" s="376"/>
      <c r="CF289" s="376"/>
      <c r="CG289" s="376"/>
      <c r="CH289" s="376"/>
      <c r="CI289" s="376"/>
      <c r="CJ289" s="376"/>
      <c r="CK289" s="376"/>
      <c r="CL289" s="376"/>
      <c r="CM289" s="376"/>
      <c r="CN289" s="376"/>
      <c r="CO289" s="376"/>
      <c r="CP289" s="376"/>
      <c r="CQ289" s="376"/>
      <c r="CR289" s="376"/>
      <c r="CS289" s="376"/>
      <c r="CT289" s="376"/>
      <c r="CU289" s="376"/>
    </row>
    <row r="290" spans="45:99" x14ac:dyDescent="0.2">
      <c r="AS290" s="376"/>
      <c r="AT290" s="376"/>
      <c r="AU290" s="376"/>
      <c r="AV290" s="376"/>
      <c r="AW290" s="376"/>
      <c r="AX290" s="376"/>
      <c r="AY290" s="376"/>
      <c r="AZ290" s="376"/>
      <c r="BA290" s="376"/>
      <c r="BB290" s="376"/>
      <c r="BC290" s="376"/>
      <c r="BD290" s="376"/>
      <c r="BE290" s="376"/>
      <c r="BF290" s="376"/>
      <c r="BG290" s="376"/>
      <c r="BH290" s="376"/>
      <c r="BI290" s="376"/>
      <c r="BJ290" s="376"/>
      <c r="BK290" s="376"/>
      <c r="BL290" s="376"/>
      <c r="BM290" s="376"/>
      <c r="BN290" s="376"/>
      <c r="BO290" s="376"/>
      <c r="BP290" s="376"/>
      <c r="BQ290" s="376"/>
      <c r="BR290" s="376"/>
      <c r="BS290" s="376"/>
      <c r="BT290" s="376"/>
      <c r="BU290" s="376"/>
      <c r="BV290" s="376"/>
      <c r="BW290" s="376"/>
      <c r="BX290" s="376"/>
      <c r="BY290" s="376"/>
      <c r="BZ290" s="376"/>
      <c r="CA290" s="376"/>
      <c r="CB290" s="376"/>
      <c r="CC290" s="376"/>
      <c r="CD290" s="376"/>
      <c r="CE290" s="376"/>
      <c r="CF290" s="376"/>
      <c r="CG290" s="376"/>
      <c r="CH290" s="376"/>
      <c r="CI290" s="376"/>
      <c r="CJ290" s="376"/>
      <c r="CK290" s="376"/>
      <c r="CL290" s="376"/>
      <c r="CM290" s="376"/>
      <c r="CN290" s="376"/>
      <c r="CO290" s="376"/>
      <c r="CP290" s="376"/>
      <c r="CQ290" s="376"/>
      <c r="CR290" s="376"/>
      <c r="CS290" s="376"/>
      <c r="CT290" s="376"/>
      <c r="CU290" s="376"/>
    </row>
    <row r="291" spans="45:99" x14ac:dyDescent="0.2">
      <c r="AS291" s="376"/>
      <c r="AT291" s="376"/>
      <c r="AU291" s="376"/>
      <c r="AV291" s="376"/>
      <c r="AW291" s="376"/>
      <c r="AX291" s="376"/>
      <c r="AY291" s="376"/>
      <c r="AZ291" s="376"/>
      <c r="BA291" s="376"/>
      <c r="BB291" s="376"/>
      <c r="BC291" s="376"/>
      <c r="BD291" s="376"/>
      <c r="BE291" s="376"/>
      <c r="BF291" s="376"/>
      <c r="BG291" s="376"/>
      <c r="BH291" s="376"/>
      <c r="BI291" s="376"/>
      <c r="BJ291" s="376"/>
      <c r="BK291" s="376"/>
      <c r="BL291" s="376"/>
      <c r="BM291" s="376"/>
      <c r="BN291" s="376"/>
      <c r="BO291" s="376"/>
      <c r="BP291" s="376"/>
      <c r="BQ291" s="376"/>
      <c r="BR291" s="376"/>
      <c r="BS291" s="376"/>
      <c r="BT291" s="376"/>
      <c r="BU291" s="376"/>
      <c r="BV291" s="376"/>
      <c r="BW291" s="376"/>
      <c r="BX291" s="376"/>
      <c r="BY291" s="376"/>
      <c r="BZ291" s="376"/>
      <c r="CA291" s="376"/>
      <c r="CB291" s="376"/>
      <c r="CC291" s="376"/>
      <c r="CD291" s="376"/>
      <c r="CE291" s="376"/>
      <c r="CF291" s="376"/>
      <c r="CG291" s="376"/>
      <c r="CH291" s="376"/>
      <c r="CI291" s="376"/>
      <c r="CJ291" s="376"/>
      <c r="CK291" s="376"/>
      <c r="CL291" s="376"/>
      <c r="CM291" s="376"/>
      <c r="CN291" s="376"/>
      <c r="CO291" s="376"/>
      <c r="CP291" s="376"/>
      <c r="CQ291" s="376"/>
      <c r="CR291" s="376"/>
      <c r="CS291" s="376"/>
      <c r="CT291" s="376"/>
      <c r="CU291" s="376"/>
    </row>
    <row r="292" spans="45:99" x14ac:dyDescent="0.2">
      <c r="AS292" s="376"/>
      <c r="AT292" s="376"/>
      <c r="AU292" s="376"/>
      <c r="AV292" s="376"/>
      <c r="AW292" s="376"/>
      <c r="AX292" s="376"/>
      <c r="AY292" s="376"/>
      <c r="AZ292" s="376"/>
      <c r="BA292" s="376"/>
      <c r="BB292" s="376"/>
      <c r="BC292" s="376"/>
      <c r="BD292" s="376"/>
      <c r="BE292" s="376"/>
      <c r="BF292" s="376"/>
      <c r="BG292" s="376"/>
      <c r="BH292" s="376"/>
      <c r="BI292" s="376"/>
      <c r="BJ292" s="376"/>
      <c r="BK292" s="376"/>
      <c r="BL292" s="376"/>
      <c r="BM292" s="376"/>
      <c r="BN292" s="376"/>
      <c r="BO292" s="376"/>
      <c r="BP292" s="376"/>
      <c r="BQ292" s="376"/>
      <c r="BR292" s="376"/>
      <c r="BS292" s="376"/>
      <c r="BT292" s="376"/>
      <c r="BU292" s="376"/>
      <c r="BV292" s="376"/>
      <c r="BW292" s="376"/>
      <c r="BX292" s="376"/>
      <c r="BY292" s="376"/>
      <c r="BZ292" s="376"/>
      <c r="CA292" s="376"/>
      <c r="CB292" s="376"/>
      <c r="CC292" s="376"/>
      <c r="CD292" s="376"/>
      <c r="CE292" s="376"/>
      <c r="CF292" s="376"/>
      <c r="CG292" s="376"/>
      <c r="CH292" s="376"/>
      <c r="CI292" s="376"/>
      <c r="CJ292" s="376"/>
      <c r="CK292" s="376"/>
      <c r="CL292" s="376"/>
      <c r="CM292" s="376"/>
      <c r="CN292" s="376"/>
      <c r="CO292" s="376"/>
      <c r="CP292" s="376"/>
      <c r="CQ292" s="376"/>
      <c r="CR292" s="376"/>
      <c r="CS292" s="376"/>
      <c r="CT292" s="376"/>
      <c r="CU292" s="376"/>
    </row>
    <row r="293" spans="45:99" x14ac:dyDescent="0.2">
      <c r="AS293" s="376"/>
      <c r="AT293" s="376"/>
      <c r="AU293" s="376"/>
      <c r="AV293" s="376"/>
      <c r="AW293" s="376"/>
      <c r="AX293" s="376"/>
      <c r="AY293" s="376"/>
      <c r="AZ293" s="376"/>
      <c r="BA293" s="376"/>
      <c r="BB293" s="376"/>
      <c r="BC293" s="376"/>
      <c r="BD293" s="376"/>
      <c r="BE293" s="376"/>
      <c r="BF293" s="376"/>
      <c r="BG293" s="376"/>
      <c r="BH293" s="376"/>
      <c r="BI293" s="376"/>
      <c r="BJ293" s="376"/>
      <c r="BK293" s="376"/>
      <c r="BL293" s="376"/>
      <c r="BM293" s="376"/>
      <c r="BN293" s="376"/>
      <c r="BO293" s="376"/>
      <c r="BP293" s="376"/>
      <c r="BQ293" s="376"/>
      <c r="BR293" s="376"/>
      <c r="BS293" s="376"/>
      <c r="BT293" s="376"/>
      <c r="BU293" s="376"/>
      <c r="BV293" s="376"/>
      <c r="BW293" s="376"/>
      <c r="BX293" s="376"/>
      <c r="BY293" s="376"/>
      <c r="BZ293" s="376"/>
      <c r="CA293" s="376"/>
      <c r="CB293" s="376"/>
      <c r="CC293" s="376"/>
      <c r="CD293" s="376"/>
      <c r="CE293" s="376"/>
      <c r="CF293" s="376"/>
      <c r="CG293" s="376"/>
      <c r="CH293" s="376"/>
      <c r="CI293" s="376"/>
      <c r="CJ293" s="376"/>
      <c r="CK293" s="376"/>
      <c r="CL293" s="376"/>
      <c r="CM293" s="376"/>
      <c r="CN293" s="376"/>
      <c r="CO293" s="376"/>
      <c r="CP293" s="376"/>
      <c r="CQ293" s="376"/>
      <c r="CR293" s="376"/>
      <c r="CS293" s="376"/>
      <c r="CT293" s="376"/>
      <c r="CU293" s="376"/>
    </row>
    <row r="294" spans="45:99" x14ac:dyDescent="0.2">
      <c r="AS294" s="376"/>
      <c r="AT294" s="376"/>
      <c r="AU294" s="376"/>
      <c r="AV294" s="376"/>
      <c r="AW294" s="376"/>
      <c r="AX294" s="376"/>
      <c r="AY294" s="376"/>
      <c r="AZ294" s="376"/>
      <c r="BA294" s="376"/>
      <c r="BB294" s="376"/>
      <c r="BC294" s="376"/>
      <c r="BD294" s="376"/>
      <c r="BE294" s="376"/>
      <c r="BF294" s="376"/>
      <c r="BG294" s="376"/>
      <c r="BH294" s="376"/>
      <c r="BI294" s="376"/>
      <c r="BJ294" s="376"/>
      <c r="BK294" s="376"/>
      <c r="BL294" s="376"/>
      <c r="BM294" s="376"/>
      <c r="BN294" s="376"/>
      <c r="BO294" s="376"/>
      <c r="BP294" s="376"/>
      <c r="BQ294" s="376"/>
      <c r="BR294" s="376"/>
      <c r="BS294" s="376"/>
      <c r="BT294" s="376"/>
      <c r="BU294" s="376"/>
      <c r="BV294" s="376"/>
      <c r="BW294" s="376"/>
      <c r="BX294" s="376"/>
      <c r="BY294" s="376"/>
      <c r="BZ294" s="376"/>
      <c r="CA294" s="376"/>
      <c r="CB294" s="376"/>
      <c r="CC294" s="376"/>
      <c r="CD294" s="376"/>
      <c r="CE294" s="376"/>
      <c r="CF294" s="376"/>
      <c r="CG294" s="376"/>
      <c r="CH294" s="376"/>
      <c r="CI294" s="376"/>
      <c r="CJ294" s="376"/>
      <c r="CK294" s="376"/>
      <c r="CL294" s="376"/>
      <c r="CM294" s="376"/>
      <c r="CN294" s="376"/>
      <c r="CO294" s="376"/>
      <c r="CP294" s="376"/>
      <c r="CQ294" s="376"/>
      <c r="CR294" s="376"/>
      <c r="CS294" s="376"/>
      <c r="CT294" s="376"/>
      <c r="CU294" s="376"/>
    </row>
    <row r="295" spans="45:99" x14ac:dyDescent="0.2">
      <c r="AS295" s="376"/>
      <c r="AT295" s="376"/>
      <c r="AU295" s="376"/>
      <c r="AV295" s="376"/>
      <c r="AW295" s="376"/>
      <c r="AX295" s="376"/>
      <c r="AY295" s="376"/>
      <c r="AZ295" s="376"/>
      <c r="BA295" s="376"/>
      <c r="BB295" s="376"/>
      <c r="BC295" s="376"/>
      <c r="BD295" s="376"/>
      <c r="BE295" s="376"/>
      <c r="BF295" s="376"/>
      <c r="BG295" s="376"/>
      <c r="BH295" s="376"/>
      <c r="BI295" s="376"/>
      <c r="BJ295" s="376"/>
      <c r="BK295" s="376"/>
      <c r="BL295" s="376"/>
      <c r="BM295" s="376"/>
      <c r="BN295" s="376"/>
      <c r="BO295" s="376"/>
      <c r="BP295" s="376"/>
      <c r="BQ295" s="376"/>
      <c r="BR295" s="376"/>
      <c r="BS295" s="376"/>
      <c r="BT295" s="376"/>
      <c r="BU295" s="376"/>
      <c r="BV295" s="376"/>
      <c r="BW295" s="376"/>
      <c r="BX295" s="376"/>
      <c r="BY295" s="376"/>
      <c r="BZ295" s="376"/>
      <c r="CA295" s="376"/>
      <c r="CB295" s="376"/>
      <c r="CC295" s="376"/>
      <c r="CD295" s="376"/>
      <c r="CE295" s="376"/>
      <c r="CF295" s="376"/>
      <c r="CG295" s="376"/>
      <c r="CH295" s="376"/>
      <c r="CI295" s="376"/>
      <c r="CJ295" s="376"/>
      <c r="CK295" s="376"/>
      <c r="CL295" s="376"/>
      <c r="CM295" s="376"/>
      <c r="CN295" s="376"/>
      <c r="CO295" s="376"/>
      <c r="CP295" s="376"/>
      <c r="CQ295" s="376"/>
      <c r="CR295" s="376"/>
      <c r="CS295" s="376"/>
      <c r="CT295" s="376"/>
      <c r="CU295" s="376"/>
    </row>
    <row r="296" spans="45:99" x14ac:dyDescent="0.2">
      <c r="AS296" s="376"/>
      <c r="AT296" s="376"/>
      <c r="AU296" s="376"/>
      <c r="AV296" s="376"/>
      <c r="AW296" s="376"/>
      <c r="AX296" s="376"/>
      <c r="AY296" s="376"/>
      <c r="AZ296" s="376"/>
      <c r="BA296" s="376"/>
      <c r="BB296" s="376"/>
      <c r="BC296" s="376"/>
      <c r="BD296" s="376"/>
      <c r="BE296" s="376"/>
      <c r="BF296" s="376"/>
      <c r="BG296" s="376"/>
      <c r="BH296" s="376"/>
      <c r="BI296" s="376"/>
      <c r="BJ296" s="376"/>
      <c r="BK296" s="376"/>
      <c r="BL296" s="376"/>
      <c r="BM296" s="376"/>
      <c r="BN296" s="376"/>
      <c r="BO296" s="376"/>
      <c r="BP296" s="376"/>
      <c r="BQ296" s="376"/>
      <c r="BR296" s="376"/>
      <c r="BS296" s="376"/>
      <c r="BT296" s="376"/>
      <c r="BU296" s="376"/>
      <c r="BV296" s="376"/>
      <c r="BW296" s="376"/>
      <c r="BX296" s="376"/>
      <c r="BY296" s="376"/>
      <c r="BZ296" s="376"/>
      <c r="CA296" s="376"/>
      <c r="CB296" s="376"/>
      <c r="CC296" s="376"/>
      <c r="CD296" s="376"/>
      <c r="CE296" s="376"/>
      <c r="CF296" s="376"/>
      <c r="CG296" s="376"/>
      <c r="CH296" s="376"/>
      <c r="CI296" s="376"/>
      <c r="CJ296" s="376"/>
      <c r="CK296" s="376"/>
      <c r="CL296" s="376"/>
      <c r="CM296" s="376"/>
      <c r="CN296" s="376"/>
      <c r="CO296" s="376"/>
      <c r="CP296" s="376"/>
      <c r="CQ296" s="376"/>
      <c r="CR296" s="376"/>
      <c r="CS296" s="376"/>
      <c r="CT296" s="376"/>
      <c r="CU296" s="376"/>
    </row>
    <row r="297" spans="45:99" x14ac:dyDescent="0.2">
      <c r="AS297" s="376"/>
      <c r="AT297" s="376"/>
      <c r="AU297" s="376"/>
      <c r="AV297" s="376"/>
      <c r="AW297" s="376"/>
      <c r="AX297" s="376"/>
      <c r="AY297" s="376"/>
      <c r="AZ297" s="376"/>
      <c r="BA297" s="376"/>
      <c r="BB297" s="376"/>
      <c r="BC297" s="376"/>
      <c r="BD297" s="376"/>
      <c r="BE297" s="376"/>
      <c r="BF297" s="376"/>
      <c r="BG297" s="376"/>
      <c r="BH297" s="376"/>
      <c r="BI297" s="376"/>
      <c r="BJ297" s="376"/>
      <c r="BK297" s="376"/>
      <c r="BL297" s="376"/>
      <c r="BM297" s="376"/>
      <c r="BN297" s="376"/>
      <c r="BO297" s="376"/>
      <c r="BP297" s="376"/>
      <c r="BQ297" s="376"/>
      <c r="BR297" s="376"/>
      <c r="BS297" s="376"/>
      <c r="BT297" s="376"/>
      <c r="BU297" s="376"/>
      <c r="BV297" s="376"/>
      <c r="BW297" s="376"/>
      <c r="BX297" s="376"/>
      <c r="BY297" s="376"/>
      <c r="BZ297" s="376"/>
      <c r="CA297" s="376"/>
      <c r="CB297" s="376"/>
      <c r="CC297" s="376"/>
      <c r="CD297" s="376"/>
      <c r="CE297" s="376"/>
      <c r="CF297" s="376"/>
      <c r="CG297" s="376"/>
      <c r="CH297" s="376"/>
      <c r="CI297" s="376"/>
      <c r="CJ297" s="376"/>
      <c r="CK297" s="376"/>
      <c r="CL297" s="376"/>
      <c r="CM297" s="376"/>
      <c r="CN297" s="376"/>
      <c r="CO297" s="376"/>
      <c r="CP297" s="376"/>
      <c r="CQ297" s="376"/>
      <c r="CR297" s="376"/>
      <c r="CS297" s="376"/>
      <c r="CT297" s="376"/>
      <c r="CU297" s="376"/>
    </row>
    <row r="298" spans="45:99" x14ac:dyDescent="0.2">
      <c r="AS298" s="376"/>
      <c r="AT298" s="376"/>
      <c r="AU298" s="376"/>
      <c r="AV298" s="376"/>
      <c r="AW298" s="376"/>
      <c r="AX298" s="376"/>
      <c r="AY298" s="376"/>
      <c r="AZ298" s="376"/>
      <c r="BA298" s="376"/>
      <c r="BB298" s="376"/>
      <c r="BC298" s="376"/>
      <c r="BD298" s="376"/>
      <c r="BE298" s="376"/>
      <c r="BF298" s="376"/>
      <c r="BG298" s="376"/>
      <c r="BH298" s="376"/>
      <c r="BI298" s="376"/>
      <c r="BJ298" s="376"/>
      <c r="BK298" s="376"/>
      <c r="BL298" s="376"/>
      <c r="BM298" s="376"/>
      <c r="BN298" s="376"/>
      <c r="BO298" s="376"/>
      <c r="BP298" s="376"/>
      <c r="BQ298" s="376"/>
      <c r="BR298" s="376"/>
      <c r="BS298" s="376"/>
      <c r="BT298" s="376"/>
      <c r="BU298" s="376"/>
      <c r="BV298" s="376"/>
      <c r="BW298" s="376"/>
      <c r="BX298" s="376"/>
      <c r="BY298" s="376"/>
      <c r="BZ298" s="376"/>
      <c r="CA298" s="376"/>
      <c r="CB298" s="376"/>
      <c r="CC298" s="376"/>
      <c r="CD298" s="376"/>
      <c r="CE298" s="376"/>
      <c r="CF298" s="376"/>
      <c r="CG298" s="376"/>
      <c r="CH298" s="376"/>
      <c r="CI298" s="376"/>
      <c r="CJ298" s="376"/>
      <c r="CK298" s="376"/>
      <c r="CL298" s="376"/>
      <c r="CM298" s="376"/>
      <c r="CN298" s="376"/>
      <c r="CO298" s="376"/>
      <c r="CP298" s="376"/>
      <c r="CQ298" s="376"/>
      <c r="CR298" s="376"/>
      <c r="CS298" s="376"/>
      <c r="CT298" s="376"/>
      <c r="CU298" s="376"/>
    </row>
    <row r="299" spans="45:99" x14ac:dyDescent="0.2">
      <c r="AS299" s="376"/>
      <c r="AT299" s="376"/>
      <c r="AU299" s="376"/>
      <c r="AV299" s="376"/>
      <c r="AW299" s="376"/>
      <c r="AX299" s="376"/>
      <c r="AY299" s="376"/>
      <c r="AZ299" s="376"/>
      <c r="BA299" s="376"/>
      <c r="BB299" s="376"/>
      <c r="BC299" s="376"/>
      <c r="BD299" s="376"/>
      <c r="BE299" s="376"/>
      <c r="BF299" s="376"/>
      <c r="BG299" s="376"/>
      <c r="BH299" s="376"/>
      <c r="BI299" s="376"/>
      <c r="BJ299" s="376"/>
      <c r="BK299" s="376"/>
      <c r="BL299" s="376"/>
      <c r="BM299" s="376"/>
      <c r="BN299" s="376"/>
      <c r="BO299" s="376"/>
      <c r="BP299" s="376"/>
      <c r="BQ299" s="376"/>
      <c r="BR299" s="376"/>
      <c r="BS299" s="376"/>
      <c r="BT299" s="376"/>
      <c r="BU299" s="376"/>
      <c r="BV299" s="376"/>
      <c r="BW299" s="376"/>
      <c r="BX299" s="376"/>
      <c r="BY299" s="376"/>
      <c r="BZ299" s="376"/>
      <c r="CA299" s="376"/>
      <c r="CB299" s="376"/>
      <c r="CC299" s="376"/>
      <c r="CD299" s="376"/>
      <c r="CE299" s="376"/>
      <c r="CF299" s="376"/>
      <c r="CG299" s="376"/>
      <c r="CH299" s="376"/>
      <c r="CI299" s="376"/>
      <c r="CJ299" s="376"/>
      <c r="CK299" s="376"/>
      <c r="CL299" s="376"/>
      <c r="CM299" s="376"/>
      <c r="CN299" s="376"/>
      <c r="CO299" s="376"/>
      <c r="CP299" s="376"/>
      <c r="CQ299" s="376"/>
      <c r="CR299" s="376"/>
      <c r="CS299" s="376"/>
      <c r="CT299" s="376"/>
      <c r="CU299" s="376"/>
    </row>
    <row r="300" spans="45:99" x14ac:dyDescent="0.2">
      <c r="AS300" s="376"/>
      <c r="AT300" s="376"/>
      <c r="AU300" s="376"/>
      <c r="AV300" s="376"/>
      <c r="AW300" s="376"/>
      <c r="AX300" s="376"/>
      <c r="AY300" s="376"/>
      <c r="AZ300" s="376"/>
      <c r="BA300" s="376"/>
      <c r="BB300" s="376"/>
      <c r="BC300" s="376"/>
      <c r="BD300" s="376"/>
      <c r="BE300" s="376"/>
      <c r="BF300" s="376"/>
      <c r="BG300" s="376"/>
      <c r="BH300" s="376"/>
      <c r="BI300" s="376"/>
      <c r="BJ300" s="376"/>
      <c r="BK300" s="376"/>
      <c r="BL300" s="376"/>
      <c r="BM300" s="376"/>
      <c r="BN300" s="376"/>
      <c r="BO300" s="376"/>
      <c r="BP300" s="376"/>
      <c r="BQ300" s="376"/>
      <c r="BR300" s="376"/>
      <c r="BS300" s="376"/>
      <c r="BT300" s="376"/>
      <c r="BU300" s="376"/>
      <c r="BV300" s="376"/>
      <c r="BW300" s="376"/>
      <c r="BX300" s="376"/>
      <c r="BY300" s="376"/>
      <c r="BZ300" s="376"/>
      <c r="CA300" s="376"/>
      <c r="CB300" s="376"/>
      <c r="CC300" s="376"/>
      <c r="CD300" s="376"/>
      <c r="CE300" s="376"/>
      <c r="CF300" s="376"/>
      <c r="CG300" s="376"/>
      <c r="CH300" s="376"/>
      <c r="CI300" s="376"/>
      <c r="CJ300" s="376"/>
      <c r="CK300" s="376"/>
      <c r="CL300" s="376"/>
      <c r="CM300" s="376"/>
      <c r="CN300" s="376"/>
      <c r="CO300" s="376"/>
      <c r="CP300" s="376"/>
      <c r="CQ300" s="376"/>
      <c r="CR300" s="376"/>
      <c r="CS300" s="376"/>
      <c r="CT300" s="376"/>
      <c r="CU300" s="376"/>
    </row>
    <row r="301" spans="45:99" x14ac:dyDescent="0.2">
      <c r="AS301" s="376"/>
      <c r="AT301" s="376"/>
      <c r="AU301" s="376"/>
      <c r="AV301" s="376"/>
      <c r="AW301" s="376"/>
      <c r="AX301" s="376"/>
      <c r="AY301" s="376"/>
      <c r="AZ301" s="376"/>
      <c r="BA301" s="376"/>
      <c r="BB301" s="376"/>
      <c r="BC301" s="376"/>
      <c r="BD301" s="376"/>
      <c r="BE301" s="376"/>
      <c r="BF301" s="376"/>
      <c r="BG301" s="376"/>
      <c r="BH301" s="376"/>
      <c r="BI301" s="376"/>
      <c r="BJ301" s="376"/>
      <c r="BK301" s="376"/>
      <c r="BL301" s="376"/>
      <c r="BM301" s="376"/>
      <c r="BN301" s="376"/>
      <c r="BO301" s="376"/>
      <c r="BP301" s="376"/>
      <c r="BQ301" s="376"/>
      <c r="BR301" s="376"/>
      <c r="BS301" s="376"/>
      <c r="BT301" s="376"/>
      <c r="BU301" s="376"/>
      <c r="BV301" s="376"/>
      <c r="BW301" s="376"/>
      <c r="BX301" s="376"/>
      <c r="BY301" s="376"/>
      <c r="BZ301" s="376"/>
      <c r="CA301" s="376"/>
      <c r="CB301" s="376"/>
      <c r="CC301" s="376"/>
      <c r="CD301" s="376"/>
      <c r="CE301" s="376"/>
      <c r="CF301" s="376"/>
      <c r="CG301" s="376"/>
      <c r="CH301" s="376"/>
      <c r="CI301" s="376"/>
      <c r="CJ301" s="376"/>
      <c r="CK301" s="376"/>
      <c r="CL301" s="376"/>
      <c r="CM301" s="376"/>
      <c r="CN301" s="376"/>
      <c r="CO301" s="376"/>
      <c r="CP301" s="376"/>
      <c r="CQ301" s="376"/>
      <c r="CR301" s="376"/>
      <c r="CS301" s="376"/>
      <c r="CT301" s="376"/>
      <c r="CU301" s="376"/>
    </row>
    <row r="302" spans="45:99" x14ac:dyDescent="0.2">
      <c r="AS302" s="376"/>
      <c r="AT302" s="376"/>
      <c r="AU302" s="376"/>
      <c r="AV302" s="376"/>
      <c r="AW302" s="376"/>
      <c r="AX302" s="376"/>
      <c r="AY302" s="376"/>
      <c r="AZ302" s="376"/>
      <c r="BA302" s="376"/>
      <c r="BB302" s="376"/>
      <c r="BC302" s="376"/>
      <c r="BD302" s="376"/>
      <c r="BE302" s="376"/>
      <c r="BF302" s="376"/>
      <c r="BG302" s="376"/>
      <c r="BH302" s="376"/>
      <c r="BI302" s="376"/>
      <c r="BJ302" s="376"/>
      <c r="BK302" s="376"/>
      <c r="BL302" s="376"/>
      <c r="BM302" s="376"/>
      <c r="BN302" s="376"/>
      <c r="BO302" s="376"/>
      <c r="BP302" s="376"/>
      <c r="BQ302" s="376"/>
      <c r="BR302" s="376"/>
      <c r="BS302" s="376"/>
      <c r="BT302" s="376"/>
      <c r="BU302" s="376"/>
      <c r="BV302" s="376"/>
      <c r="BW302" s="376"/>
      <c r="BX302" s="376"/>
      <c r="BY302" s="376"/>
      <c r="BZ302" s="376"/>
      <c r="CA302" s="376"/>
      <c r="CB302" s="376"/>
      <c r="CC302" s="376"/>
      <c r="CD302" s="376"/>
      <c r="CE302" s="376"/>
      <c r="CF302" s="376"/>
      <c r="CG302" s="376"/>
      <c r="CH302" s="376"/>
      <c r="CI302" s="376"/>
      <c r="CJ302" s="376"/>
      <c r="CK302" s="376"/>
      <c r="CL302" s="376"/>
      <c r="CM302" s="376"/>
      <c r="CN302" s="376"/>
      <c r="CO302" s="376"/>
      <c r="CP302" s="376"/>
      <c r="CQ302" s="376"/>
      <c r="CR302" s="376"/>
      <c r="CS302" s="376"/>
      <c r="CT302" s="376"/>
      <c r="CU302" s="376"/>
    </row>
    <row r="303" spans="45:99" x14ac:dyDescent="0.2">
      <c r="AS303" s="376"/>
      <c r="AT303" s="376"/>
      <c r="AU303" s="376"/>
      <c r="AV303" s="376"/>
      <c r="AW303" s="376"/>
      <c r="AX303" s="376"/>
      <c r="AY303" s="376"/>
      <c r="AZ303" s="376"/>
      <c r="BA303" s="376"/>
      <c r="BB303" s="376"/>
      <c r="BC303" s="376"/>
      <c r="BD303" s="376"/>
      <c r="BE303" s="376"/>
      <c r="BF303" s="376"/>
      <c r="BG303" s="376"/>
      <c r="BH303" s="376"/>
      <c r="BI303" s="376"/>
      <c r="BJ303" s="376"/>
      <c r="BK303" s="376"/>
      <c r="BL303" s="376"/>
      <c r="BM303" s="376"/>
      <c r="BN303" s="376"/>
      <c r="BO303" s="376"/>
      <c r="BP303" s="376"/>
      <c r="BQ303" s="376"/>
      <c r="BR303" s="376"/>
      <c r="BS303" s="376"/>
      <c r="BT303" s="376"/>
      <c r="BU303" s="376"/>
      <c r="BV303" s="376"/>
      <c r="BW303" s="376"/>
      <c r="BX303" s="376"/>
      <c r="BY303" s="376"/>
      <c r="BZ303" s="376"/>
      <c r="CA303" s="376"/>
      <c r="CB303" s="376"/>
      <c r="CC303" s="376"/>
      <c r="CD303" s="376"/>
      <c r="CE303" s="376"/>
      <c r="CF303" s="376"/>
      <c r="CG303" s="376"/>
      <c r="CH303" s="376"/>
      <c r="CI303" s="376"/>
      <c r="CJ303" s="376"/>
      <c r="CK303" s="376"/>
      <c r="CL303" s="376"/>
      <c r="CM303" s="376"/>
      <c r="CN303" s="376"/>
      <c r="CO303" s="376"/>
      <c r="CP303" s="376"/>
      <c r="CQ303" s="376"/>
      <c r="CR303" s="376"/>
      <c r="CS303" s="376"/>
      <c r="CT303" s="376"/>
      <c r="CU303" s="376"/>
    </row>
    <row r="304" spans="45:99" x14ac:dyDescent="0.2">
      <c r="AS304" s="376"/>
      <c r="AT304" s="376"/>
      <c r="AU304" s="376"/>
      <c r="AV304" s="376"/>
      <c r="AW304" s="376"/>
      <c r="AX304" s="376"/>
      <c r="AY304" s="376"/>
      <c r="AZ304" s="376"/>
      <c r="BA304" s="376"/>
      <c r="BB304" s="376"/>
      <c r="BC304" s="376"/>
      <c r="BD304" s="376"/>
      <c r="BE304" s="376"/>
      <c r="BF304" s="376"/>
      <c r="BG304" s="376"/>
      <c r="BH304" s="376"/>
      <c r="BI304" s="376"/>
      <c r="BJ304" s="376"/>
      <c r="BK304" s="376"/>
      <c r="BL304" s="376"/>
      <c r="BM304" s="376"/>
      <c r="BN304" s="376"/>
      <c r="BO304" s="376"/>
      <c r="BP304" s="376"/>
      <c r="BQ304" s="376"/>
      <c r="BR304" s="376"/>
      <c r="BS304" s="376"/>
      <c r="BT304" s="376"/>
      <c r="BU304" s="376"/>
      <c r="BV304" s="376"/>
      <c r="BW304" s="376"/>
      <c r="BX304" s="376"/>
      <c r="BY304" s="376"/>
      <c r="BZ304" s="376"/>
      <c r="CA304" s="376"/>
      <c r="CB304" s="376"/>
      <c r="CC304" s="376"/>
      <c r="CD304" s="376"/>
      <c r="CE304" s="376"/>
      <c r="CF304" s="376"/>
      <c r="CG304" s="376"/>
      <c r="CH304" s="376"/>
      <c r="CI304" s="376"/>
      <c r="CJ304" s="376"/>
      <c r="CK304" s="376"/>
      <c r="CL304" s="376"/>
      <c r="CM304" s="376"/>
      <c r="CN304" s="376"/>
      <c r="CO304" s="376"/>
      <c r="CP304" s="376"/>
      <c r="CQ304" s="376"/>
      <c r="CR304" s="376"/>
      <c r="CS304" s="376"/>
      <c r="CT304" s="376"/>
      <c r="CU304" s="376"/>
    </row>
    <row r="305" spans="45:99" x14ac:dyDescent="0.2">
      <c r="AS305" s="376"/>
      <c r="AT305" s="376"/>
      <c r="AU305" s="376"/>
      <c r="AV305" s="376"/>
      <c r="AW305" s="376"/>
      <c r="AX305" s="376"/>
      <c r="AY305" s="376"/>
      <c r="AZ305" s="376"/>
      <c r="BA305" s="376"/>
      <c r="BB305" s="376"/>
      <c r="BC305" s="376"/>
      <c r="BD305" s="376"/>
      <c r="BE305" s="376"/>
      <c r="BF305" s="376"/>
      <c r="BG305" s="376"/>
      <c r="BH305" s="376"/>
      <c r="BI305" s="376"/>
      <c r="BJ305" s="376"/>
      <c r="BK305" s="376"/>
      <c r="BL305" s="376"/>
      <c r="BM305" s="376"/>
      <c r="BN305" s="376"/>
      <c r="BO305" s="376"/>
      <c r="BP305" s="376"/>
      <c r="BQ305" s="376"/>
      <c r="BR305" s="376"/>
      <c r="BS305" s="376"/>
      <c r="BT305" s="376"/>
      <c r="BU305" s="376"/>
      <c r="BV305" s="376"/>
      <c r="BW305" s="376"/>
      <c r="BX305" s="376"/>
      <c r="BY305" s="376"/>
      <c r="BZ305" s="376"/>
      <c r="CA305" s="376"/>
      <c r="CB305" s="376"/>
      <c r="CC305" s="376"/>
      <c r="CD305" s="376"/>
      <c r="CE305" s="376"/>
      <c r="CF305" s="376"/>
      <c r="CG305" s="376"/>
      <c r="CH305" s="376"/>
      <c r="CI305" s="376"/>
      <c r="CJ305" s="376"/>
      <c r="CK305" s="376"/>
      <c r="CL305" s="376"/>
      <c r="CM305" s="376"/>
      <c r="CN305" s="376"/>
      <c r="CO305" s="376"/>
      <c r="CP305" s="376"/>
      <c r="CQ305" s="376"/>
      <c r="CR305" s="376"/>
      <c r="CS305" s="376"/>
      <c r="CT305" s="376"/>
      <c r="CU305" s="376"/>
    </row>
    <row r="306" spans="45:99" x14ac:dyDescent="0.2">
      <c r="AS306" s="376"/>
      <c r="AT306" s="376"/>
      <c r="AU306" s="376"/>
      <c r="AV306" s="376"/>
      <c r="AW306" s="376"/>
      <c r="AX306" s="376"/>
      <c r="AY306" s="376"/>
      <c r="AZ306" s="376"/>
      <c r="BA306" s="376"/>
      <c r="BB306" s="376"/>
      <c r="BC306" s="376"/>
      <c r="BD306" s="376"/>
      <c r="BE306" s="376"/>
      <c r="BF306" s="376"/>
      <c r="BG306" s="376"/>
      <c r="BH306" s="376"/>
      <c r="BI306" s="376"/>
      <c r="BJ306" s="376"/>
      <c r="BK306" s="376"/>
      <c r="BL306" s="376"/>
      <c r="BM306" s="376"/>
      <c r="BN306" s="376"/>
      <c r="BO306" s="376"/>
      <c r="BP306" s="376"/>
      <c r="BQ306" s="376"/>
      <c r="BR306" s="376"/>
      <c r="BS306" s="376"/>
      <c r="BT306" s="376"/>
      <c r="BU306" s="376"/>
      <c r="BV306" s="376"/>
      <c r="BW306" s="376"/>
      <c r="BX306" s="376"/>
      <c r="BY306" s="376"/>
      <c r="BZ306" s="376"/>
      <c r="CA306" s="376"/>
      <c r="CB306" s="376"/>
      <c r="CC306" s="376"/>
      <c r="CD306" s="376"/>
      <c r="CE306" s="376"/>
      <c r="CF306" s="376"/>
      <c r="CG306" s="376"/>
      <c r="CH306" s="376"/>
      <c r="CI306" s="376"/>
      <c r="CJ306" s="376"/>
      <c r="CK306" s="376"/>
      <c r="CL306" s="376"/>
      <c r="CM306" s="376"/>
      <c r="CN306" s="376"/>
      <c r="CO306" s="376"/>
      <c r="CP306" s="376"/>
      <c r="CQ306" s="376"/>
      <c r="CR306" s="376"/>
      <c r="CS306" s="376"/>
      <c r="CT306" s="376"/>
      <c r="CU306" s="376"/>
    </row>
    <row r="307" spans="45:99" x14ac:dyDescent="0.2">
      <c r="AS307" s="376"/>
      <c r="AT307" s="376"/>
      <c r="AU307" s="376"/>
      <c r="AV307" s="376"/>
      <c r="AW307" s="376"/>
      <c r="AX307" s="376"/>
      <c r="AY307" s="376"/>
      <c r="AZ307" s="376"/>
      <c r="BA307" s="376"/>
      <c r="BB307" s="376"/>
      <c r="BC307" s="376"/>
      <c r="BD307" s="376"/>
      <c r="BE307" s="376"/>
      <c r="BF307" s="376"/>
      <c r="BG307" s="376"/>
      <c r="BH307" s="376"/>
      <c r="BI307" s="376"/>
      <c r="BJ307" s="376"/>
      <c r="BK307" s="376"/>
      <c r="BL307" s="376"/>
      <c r="BM307" s="376"/>
      <c r="BN307" s="376"/>
      <c r="BO307" s="376"/>
      <c r="BP307" s="376"/>
      <c r="BQ307" s="376"/>
      <c r="BR307" s="376"/>
      <c r="BS307" s="376"/>
      <c r="BT307" s="376"/>
      <c r="BU307" s="376"/>
      <c r="BV307" s="376"/>
      <c r="BW307" s="376"/>
      <c r="BX307" s="376"/>
      <c r="BY307" s="376"/>
      <c r="BZ307" s="376"/>
      <c r="CA307" s="376"/>
      <c r="CB307" s="376"/>
      <c r="CC307" s="376"/>
      <c r="CD307" s="376"/>
      <c r="CE307" s="376"/>
      <c r="CF307" s="376"/>
      <c r="CG307" s="376"/>
      <c r="CH307" s="376"/>
      <c r="CI307" s="376"/>
      <c r="CJ307" s="376"/>
      <c r="CK307" s="376"/>
      <c r="CL307" s="376"/>
      <c r="CM307" s="376"/>
      <c r="CN307" s="376"/>
      <c r="CO307" s="376"/>
      <c r="CP307" s="376"/>
      <c r="CQ307" s="376"/>
      <c r="CR307" s="376"/>
      <c r="CS307" s="376"/>
      <c r="CT307" s="376"/>
      <c r="CU307" s="376"/>
    </row>
    <row r="308" spans="45:99" x14ac:dyDescent="0.2">
      <c r="AS308" s="376"/>
      <c r="AT308" s="376"/>
      <c r="AU308" s="376"/>
      <c r="AV308" s="376"/>
      <c r="AW308" s="376"/>
      <c r="AX308" s="376"/>
      <c r="AY308" s="376"/>
      <c r="AZ308" s="376"/>
      <c r="BA308" s="376"/>
      <c r="BB308" s="376"/>
      <c r="BC308" s="376"/>
      <c r="BD308" s="376"/>
      <c r="BE308" s="376"/>
      <c r="BF308" s="376"/>
      <c r="BG308" s="376"/>
      <c r="BH308" s="376"/>
      <c r="BI308" s="376"/>
      <c r="BJ308" s="376"/>
      <c r="BK308" s="376"/>
      <c r="BL308" s="376"/>
      <c r="BM308" s="376"/>
      <c r="BN308" s="376"/>
      <c r="BO308" s="376"/>
      <c r="BP308" s="376"/>
      <c r="BQ308" s="376"/>
      <c r="BR308" s="376"/>
      <c r="BS308" s="376"/>
      <c r="BT308" s="376"/>
      <c r="BU308" s="376"/>
      <c r="BV308" s="376"/>
      <c r="BW308" s="376"/>
      <c r="BX308" s="376"/>
      <c r="BY308" s="376"/>
      <c r="BZ308" s="376"/>
      <c r="CA308" s="376"/>
      <c r="CB308" s="376"/>
      <c r="CC308" s="376"/>
      <c r="CD308" s="376"/>
      <c r="CE308" s="376"/>
      <c r="CF308" s="376"/>
      <c r="CG308" s="376"/>
      <c r="CH308" s="376"/>
      <c r="CI308" s="376"/>
      <c r="CJ308" s="376"/>
      <c r="CK308" s="376"/>
      <c r="CL308" s="376"/>
      <c r="CM308" s="376"/>
      <c r="CN308" s="376"/>
      <c r="CO308" s="376"/>
      <c r="CP308" s="376"/>
      <c r="CQ308" s="376"/>
      <c r="CR308" s="376"/>
      <c r="CS308" s="376"/>
      <c r="CT308" s="376"/>
      <c r="CU308" s="376"/>
    </row>
    <row r="309" spans="45:99" x14ac:dyDescent="0.2">
      <c r="AS309" s="376"/>
      <c r="AT309" s="376"/>
      <c r="AU309" s="376"/>
      <c r="AV309" s="376"/>
      <c r="AW309" s="376"/>
      <c r="AX309" s="376"/>
      <c r="AY309" s="376"/>
      <c r="AZ309" s="376"/>
      <c r="BA309" s="376"/>
      <c r="BB309" s="376"/>
      <c r="BC309" s="376"/>
      <c r="BD309" s="376"/>
      <c r="BE309" s="376"/>
      <c r="BF309" s="376"/>
      <c r="BG309" s="376"/>
      <c r="BH309" s="376"/>
      <c r="BI309" s="376"/>
      <c r="BJ309" s="376"/>
      <c r="BK309" s="376"/>
      <c r="BL309" s="376"/>
      <c r="BM309" s="376"/>
      <c r="BN309" s="376"/>
      <c r="BO309" s="376"/>
      <c r="BP309" s="376"/>
      <c r="BQ309" s="376"/>
      <c r="BR309" s="376"/>
      <c r="BS309" s="376"/>
      <c r="BT309" s="376"/>
      <c r="BU309" s="376"/>
      <c r="BV309" s="376"/>
      <c r="BW309" s="376"/>
      <c r="BX309" s="376"/>
      <c r="BY309" s="376"/>
      <c r="BZ309" s="376"/>
      <c r="CA309" s="376"/>
      <c r="CB309" s="376"/>
      <c r="CC309" s="376"/>
      <c r="CD309" s="376"/>
      <c r="CE309" s="376"/>
      <c r="CF309" s="376"/>
      <c r="CG309" s="376"/>
      <c r="CH309" s="376"/>
      <c r="CI309" s="376"/>
      <c r="CJ309" s="376"/>
      <c r="CK309" s="376"/>
      <c r="CL309" s="376"/>
      <c r="CM309" s="376"/>
      <c r="CN309" s="376"/>
      <c r="CO309" s="376"/>
      <c r="CP309" s="376"/>
      <c r="CQ309" s="376"/>
      <c r="CR309" s="376"/>
      <c r="CS309" s="376"/>
      <c r="CT309" s="376"/>
      <c r="CU309" s="376"/>
    </row>
    <row r="310" spans="45:99" x14ac:dyDescent="0.2">
      <c r="AS310" s="376"/>
      <c r="AT310" s="376"/>
      <c r="AU310" s="376"/>
      <c r="AV310" s="376"/>
      <c r="AW310" s="376"/>
      <c r="AX310" s="376"/>
      <c r="AY310" s="376"/>
      <c r="AZ310" s="376"/>
      <c r="BA310" s="376"/>
      <c r="BB310" s="376"/>
      <c r="BC310" s="376"/>
      <c r="BD310" s="376"/>
      <c r="BE310" s="376"/>
      <c r="BF310" s="376"/>
      <c r="BG310" s="376"/>
      <c r="BH310" s="376"/>
      <c r="BI310" s="376"/>
      <c r="BJ310" s="376"/>
      <c r="BK310" s="376"/>
      <c r="BL310" s="376"/>
      <c r="BM310" s="376"/>
      <c r="BN310" s="376"/>
      <c r="BO310" s="376"/>
      <c r="BP310" s="376"/>
      <c r="BQ310" s="376"/>
      <c r="BR310" s="376"/>
      <c r="BS310" s="376"/>
      <c r="BT310" s="376"/>
      <c r="BU310" s="376"/>
      <c r="BV310" s="376"/>
      <c r="BW310" s="376"/>
      <c r="BX310" s="376"/>
      <c r="BY310" s="376"/>
      <c r="BZ310" s="376"/>
      <c r="CA310" s="376"/>
      <c r="CB310" s="376"/>
      <c r="CC310" s="376"/>
      <c r="CD310" s="376"/>
      <c r="CE310" s="376"/>
      <c r="CF310" s="376"/>
      <c r="CG310" s="376"/>
      <c r="CH310" s="376"/>
      <c r="CI310" s="376"/>
      <c r="CJ310" s="376"/>
      <c r="CK310" s="376"/>
      <c r="CL310" s="376"/>
      <c r="CM310" s="376"/>
      <c r="CN310" s="376"/>
      <c r="CO310" s="376"/>
      <c r="CP310" s="376"/>
      <c r="CQ310" s="376"/>
      <c r="CR310" s="376"/>
      <c r="CS310" s="376"/>
      <c r="CT310" s="376"/>
      <c r="CU310" s="376"/>
    </row>
    <row r="311" spans="45:99" x14ac:dyDescent="0.2">
      <c r="AS311" s="376"/>
      <c r="AT311" s="376"/>
      <c r="AU311" s="376"/>
      <c r="AV311" s="376"/>
      <c r="AW311" s="376"/>
      <c r="AX311" s="376"/>
      <c r="AY311" s="376"/>
      <c r="AZ311" s="376"/>
      <c r="BA311" s="376"/>
      <c r="BB311" s="376"/>
      <c r="BC311" s="376"/>
      <c r="BD311" s="376"/>
      <c r="BE311" s="376"/>
      <c r="BF311" s="376"/>
      <c r="BG311" s="376"/>
      <c r="BH311" s="376"/>
      <c r="BI311" s="376"/>
      <c r="BJ311" s="376"/>
      <c r="BK311" s="376"/>
      <c r="BL311" s="376"/>
      <c r="BM311" s="376"/>
      <c r="BN311" s="376"/>
      <c r="BO311" s="376"/>
      <c r="BP311" s="376"/>
      <c r="BQ311" s="376"/>
      <c r="BR311" s="376"/>
      <c r="BS311" s="376"/>
      <c r="BT311" s="376"/>
      <c r="BU311" s="376"/>
      <c r="BV311" s="376"/>
      <c r="BW311" s="376"/>
      <c r="BX311" s="376"/>
      <c r="BY311" s="376"/>
      <c r="BZ311" s="376"/>
      <c r="CA311" s="376"/>
      <c r="CB311" s="376"/>
      <c r="CC311" s="376"/>
      <c r="CD311" s="376"/>
      <c r="CE311" s="376"/>
      <c r="CF311" s="376"/>
      <c r="CG311" s="376"/>
      <c r="CH311" s="376"/>
      <c r="CI311" s="376"/>
      <c r="CJ311" s="376"/>
      <c r="CK311" s="376"/>
      <c r="CL311" s="376"/>
      <c r="CM311" s="376"/>
      <c r="CN311" s="376"/>
      <c r="CO311" s="376"/>
      <c r="CP311" s="376"/>
      <c r="CQ311" s="376"/>
      <c r="CR311" s="376"/>
      <c r="CS311" s="376"/>
      <c r="CT311" s="376"/>
      <c r="CU311" s="376"/>
    </row>
    <row r="312" spans="45:99" x14ac:dyDescent="0.2">
      <c r="AS312" s="376"/>
      <c r="AT312" s="376"/>
      <c r="AU312" s="376"/>
      <c r="AV312" s="376"/>
      <c r="AW312" s="376"/>
      <c r="AX312" s="376"/>
      <c r="AY312" s="376"/>
      <c r="AZ312" s="376"/>
      <c r="BA312" s="376"/>
      <c r="BB312" s="376"/>
      <c r="BC312" s="376"/>
      <c r="BD312" s="376"/>
      <c r="BE312" s="376"/>
      <c r="BF312" s="376"/>
      <c r="BG312" s="376"/>
      <c r="BH312" s="376"/>
      <c r="BI312" s="376"/>
      <c r="BJ312" s="376"/>
      <c r="BK312" s="376"/>
      <c r="BL312" s="376"/>
      <c r="BM312" s="376"/>
      <c r="BN312" s="376"/>
      <c r="BO312" s="376"/>
      <c r="BP312" s="376"/>
      <c r="BQ312" s="376"/>
      <c r="BR312" s="376"/>
      <c r="BS312" s="376"/>
      <c r="BT312" s="376"/>
      <c r="BU312" s="376"/>
      <c r="BV312" s="376"/>
      <c r="BW312" s="376"/>
      <c r="BX312" s="376"/>
      <c r="BY312" s="376"/>
      <c r="BZ312" s="376"/>
      <c r="CA312" s="376"/>
      <c r="CB312" s="376"/>
      <c r="CC312" s="376"/>
      <c r="CD312" s="376"/>
      <c r="CE312" s="376"/>
      <c r="CF312" s="376"/>
      <c r="CG312" s="376"/>
      <c r="CH312" s="376"/>
      <c r="CI312" s="376"/>
      <c r="CJ312" s="376"/>
      <c r="CK312" s="376"/>
      <c r="CL312" s="376"/>
      <c r="CM312" s="376"/>
      <c r="CN312" s="376"/>
      <c r="CO312" s="376"/>
      <c r="CP312" s="376"/>
      <c r="CQ312" s="376"/>
      <c r="CR312" s="376"/>
      <c r="CS312" s="376"/>
      <c r="CT312" s="376"/>
      <c r="CU312" s="376"/>
    </row>
    <row r="313" spans="45:99" x14ac:dyDescent="0.2">
      <c r="AS313" s="376"/>
      <c r="AT313" s="376"/>
      <c r="AU313" s="376"/>
      <c r="AV313" s="376"/>
      <c r="AW313" s="376"/>
      <c r="AX313" s="376"/>
      <c r="AY313" s="376"/>
      <c r="AZ313" s="376"/>
      <c r="BA313" s="376"/>
      <c r="BB313" s="376"/>
      <c r="BC313" s="376"/>
      <c r="BD313" s="376"/>
      <c r="BE313" s="376"/>
      <c r="BF313" s="376"/>
      <c r="BG313" s="376"/>
      <c r="BH313" s="376"/>
      <c r="BI313" s="376"/>
      <c r="BJ313" s="376"/>
      <c r="BK313" s="376"/>
      <c r="BL313" s="376"/>
      <c r="BM313" s="376"/>
      <c r="BN313" s="376"/>
      <c r="BO313" s="376"/>
      <c r="BP313" s="376"/>
      <c r="BQ313" s="376"/>
      <c r="BR313" s="376"/>
      <c r="BS313" s="376"/>
      <c r="BT313" s="376"/>
      <c r="BU313" s="376"/>
      <c r="BV313" s="376"/>
      <c r="BW313" s="376"/>
      <c r="BX313" s="376"/>
      <c r="BY313" s="376"/>
      <c r="BZ313" s="376"/>
      <c r="CA313" s="376"/>
      <c r="CB313" s="376"/>
      <c r="CC313" s="376"/>
      <c r="CD313" s="376"/>
      <c r="CE313" s="376"/>
      <c r="CF313" s="376"/>
      <c r="CG313" s="376"/>
      <c r="CH313" s="376"/>
      <c r="CI313" s="376"/>
      <c r="CJ313" s="376"/>
      <c r="CK313" s="376"/>
      <c r="CL313" s="376"/>
      <c r="CM313" s="376"/>
      <c r="CN313" s="376"/>
      <c r="CO313" s="376"/>
      <c r="CP313" s="376"/>
      <c r="CQ313" s="376"/>
      <c r="CR313" s="376"/>
      <c r="CS313" s="376"/>
      <c r="CT313" s="376"/>
      <c r="CU313" s="376"/>
    </row>
    <row r="314" spans="45:99" x14ac:dyDescent="0.2">
      <c r="AS314" s="376"/>
      <c r="AT314" s="376"/>
      <c r="AU314" s="376"/>
      <c r="AV314" s="376"/>
      <c r="AW314" s="376"/>
      <c r="AX314" s="376"/>
      <c r="AY314" s="376"/>
      <c r="AZ314" s="376"/>
      <c r="BA314" s="376"/>
      <c r="BB314" s="376"/>
      <c r="BC314" s="376"/>
      <c r="BD314" s="376"/>
      <c r="BE314" s="376"/>
      <c r="BF314" s="376"/>
      <c r="BG314" s="376"/>
      <c r="BH314" s="376"/>
      <c r="BI314" s="376"/>
      <c r="BJ314" s="376"/>
      <c r="BK314" s="376"/>
      <c r="BL314" s="376"/>
      <c r="BM314" s="376"/>
      <c r="BN314" s="376"/>
      <c r="BO314" s="376"/>
      <c r="BP314" s="376"/>
      <c r="BQ314" s="376"/>
      <c r="BR314" s="376"/>
      <c r="BS314" s="376"/>
      <c r="BT314" s="376"/>
      <c r="BU314" s="376"/>
      <c r="BV314" s="376"/>
      <c r="BW314" s="376"/>
      <c r="BX314" s="376"/>
      <c r="BY314" s="376"/>
      <c r="BZ314" s="376"/>
      <c r="CA314" s="376"/>
      <c r="CB314" s="376"/>
      <c r="CC314" s="376"/>
      <c r="CD314" s="376"/>
      <c r="CE314" s="376"/>
      <c r="CF314" s="376"/>
      <c r="CG314" s="376"/>
      <c r="CH314" s="376"/>
      <c r="CI314" s="376"/>
      <c r="CJ314" s="376"/>
      <c r="CK314" s="376"/>
      <c r="CL314" s="376"/>
      <c r="CM314" s="376"/>
      <c r="CN314" s="376"/>
      <c r="CO314" s="376"/>
      <c r="CP314" s="376"/>
      <c r="CQ314" s="376"/>
      <c r="CR314" s="376"/>
      <c r="CS314" s="376"/>
      <c r="CT314" s="376"/>
      <c r="CU314" s="376"/>
    </row>
    <row r="315" spans="45:99" x14ac:dyDescent="0.2">
      <c r="AS315" s="376"/>
      <c r="AT315" s="376"/>
      <c r="AU315" s="376"/>
      <c r="AV315" s="376"/>
      <c r="AW315" s="376"/>
      <c r="AX315" s="376"/>
      <c r="AY315" s="376"/>
      <c r="AZ315" s="376"/>
      <c r="BA315" s="376"/>
      <c r="BB315" s="376"/>
      <c r="BC315" s="376"/>
      <c r="BD315" s="376"/>
      <c r="BE315" s="376"/>
      <c r="BF315" s="376"/>
      <c r="BG315" s="376"/>
      <c r="BH315" s="376"/>
      <c r="BI315" s="376"/>
      <c r="BJ315" s="376"/>
      <c r="BK315" s="376"/>
      <c r="BL315" s="376"/>
      <c r="BM315" s="376"/>
      <c r="BN315" s="376"/>
      <c r="BO315" s="376"/>
      <c r="BP315" s="376"/>
      <c r="BQ315" s="376"/>
      <c r="BR315" s="376"/>
      <c r="BS315" s="376"/>
      <c r="BT315" s="376"/>
      <c r="BU315" s="376"/>
      <c r="BV315" s="376"/>
      <c r="BW315" s="376"/>
      <c r="BX315" s="376"/>
      <c r="BY315" s="376"/>
      <c r="BZ315" s="376"/>
      <c r="CA315" s="376"/>
      <c r="CB315" s="376"/>
      <c r="CC315" s="376"/>
      <c r="CD315" s="376"/>
      <c r="CE315" s="376"/>
      <c r="CF315" s="376"/>
      <c r="CG315" s="376"/>
      <c r="CH315" s="376"/>
      <c r="CI315" s="376"/>
      <c r="CJ315" s="376"/>
      <c r="CK315" s="376"/>
      <c r="CL315" s="376"/>
      <c r="CM315" s="376"/>
      <c r="CN315" s="376"/>
      <c r="CO315" s="376"/>
      <c r="CP315" s="376"/>
      <c r="CQ315" s="376"/>
      <c r="CR315" s="376"/>
      <c r="CS315" s="376"/>
      <c r="CT315" s="376"/>
      <c r="CU315" s="376"/>
    </row>
    <row r="316" spans="45:99" x14ac:dyDescent="0.2">
      <c r="AS316" s="376"/>
      <c r="AT316" s="376"/>
      <c r="AU316" s="376"/>
      <c r="AV316" s="376"/>
      <c r="AW316" s="376"/>
      <c r="AX316" s="376"/>
      <c r="AY316" s="376"/>
      <c r="AZ316" s="376"/>
      <c r="BA316" s="376"/>
      <c r="BB316" s="376"/>
      <c r="BC316" s="376"/>
      <c r="BD316" s="376"/>
      <c r="BE316" s="376"/>
      <c r="BF316" s="376"/>
      <c r="BG316" s="376"/>
      <c r="BH316" s="376"/>
      <c r="BI316" s="376"/>
      <c r="BJ316" s="376"/>
      <c r="BK316" s="376"/>
      <c r="BL316" s="376"/>
      <c r="BM316" s="376"/>
      <c r="BN316" s="376"/>
      <c r="BO316" s="376"/>
      <c r="BP316" s="376"/>
      <c r="BQ316" s="376"/>
      <c r="BR316" s="376"/>
      <c r="BS316" s="376"/>
      <c r="BT316" s="376"/>
      <c r="BU316" s="376"/>
      <c r="BV316" s="376"/>
      <c r="BW316" s="376"/>
      <c r="BX316" s="376"/>
      <c r="BY316" s="376"/>
      <c r="BZ316" s="376"/>
      <c r="CA316" s="376"/>
      <c r="CB316" s="376"/>
      <c r="CC316" s="376"/>
      <c r="CD316" s="376"/>
      <c r="CE316" s="376"/>
      <c r="CF316" s="376"/>
      <c r="CG316" s="376"/>
      <c r="CH316" s="376"/>
      <c r="CI316" s="376"/>
      <c r="CJ316" s="376"/>
      <c r="CK316" s="376"/>
      <c r="CL316" s="376"/>
      <c r="CM316" s="376"/>
      <c r="CN316" s="376"/>
      <c r="CO316" s="376"/>
      <c r="CP316" s="376"/>
      <c r="CQ316" s="376"/>
      <c r="CR316" s="376"/>
      <c r="CS316" s="376"/>
      <c r="CT316" s="376"/>
      <c r="CU316" s="376"/>
    </row>
    <row r="317" spans="45:99" x14ac:dyDescent="0.2">
      <c r="AS317" s="376"/>
      <c r="AT317" s="376"/>
      <c r="AU317" s="376"/>
      <c r="AV317" s="376"/>
      <c r="AW317" s="376"/>
      <c r="AX317" s="376"/>
      <c r="AY317" s="376"/>
      <c r="AZ317" s="376"/>
      <c r="BA317" s="376"/>
      <c r="BB317" s="376"/>
      <c r="BC317" s="376"/>
      <c r="BD317" s="376"/>
      <c r="BE317" s="376"/>
      <c r="BF317" s="376"/>
      <c r="BG317" s="376"/>
      <c r="BH317" s="376"/>
      <c r="BI317" s="376"/>
      <c r="BJ317" s="376"/>
      <c r="BK317" s="376"/>
      <c r="BL317" s="376"/>
      <c r="BM317" s="376"/>
      <c r="BN317" s="376"/>
      <c r="BO317" s="376"/>
      <c r="BP317" s="376"/>
      <c r="BQ317" s="376"/>
      <c r="BR317" s="376"/>
      <c r="BS317" s="376"/>
      <c r="BT317" s="376"/>
      <c r="BU317" s="376"/>
      <c r="BV317" s="376"/>
      <c r="BW317" s="376"/>
      <c r="BX317" s="376"/>
      <c r="BY317" s="376"/>
      <c r="BZ317" s="376"/>
      <c r="CA317" s="376"/>
      <c r="CB317" s="376"/>
      <c r="CC317" s="376"/>
      <c r="CD317" s="376"/>
      <c r="CE317" s="376"/>
      <c r="CF317" s="376"/>
      <c r="CG317" s="376"/>
      <c r="CH317" s="376"/>
      <c r="CI317" s="376"/>
      <c r="CJ317" s="376"/>
      <c r="CK317" s="376"/>
      <c r="CL317" s="376"/>
      <c r="CM317" s="376"/>
      <c r="CN317" s="376"/>
      <c r="CO317" s="376"/>
      <c r="CP317" s="376"/>
      <c r="CQ317" s="376"/>
      <c r="CR317" s="376"/>
      <c r="CS317" s="376"/>
      <c r="CT317" s="376"/>
      <c r="CU317" s="376"/>
    </row>
    <row r="318" spans="45:99" x14ac:dyDescent="0.2">
      <c r="AS318" s="376"/>
      <c r="AT318" s="376"/>
      <c r="AU318" s="376"/>
      <c r="AV318" s="376"/>
      <c r="AW318" s="376"/>
      <c r="AX318" s="376"/>
      <c r="AY318" s="376"/>
      <c r="AZ318" s="376"/>
      <c r="BA318" s="376"/>
      <c r="BB318" s="376"/>
      <c r="BC318" s="376"/>
      <c r="BD318" s="376"/>
      <c r="BE318" s="376"/>
      <c r="BF318" s="376"/>
      <c r="BG318" s="376"/>
      <c r="BH318" s="376"/>
      <c r="BI318" s="376"/>
      <c r="BJ318" s="376"/>
      <c r="BK318" s="376"/>
      <c r="BL318" s="376"/>
      <c r="BM318" s="376"/>
      <c r="BN318" s="376"/>
      <c r="BO318" s="376"/>
      <c r="BP318" s="376"/>
      <c r="BQ318" s="376"/>
      <c r="BR318" s="376"/>
      <c r="BS318" s="376"/>
      <c r="BT318" s="376"/>
      <c r="BU318" s="376"/>
      <c r="BV318" s="376"/>
      <c r="BW318" s="376"/>
      <c r="BX318" s="376"/>
      <c r="BY318" s="376"/>
      <c r="BZ318" s="376"/>
      <c r="CA318" s="376"/>
      <c r="CB318" s="376"/>
      <c r="CC318" s="376"/>
      <c r="CD318" s="376"/>
      <c r="CE318" s="376"/>
      <c r="CF318" s="376"/>
      <c r="CG318" s="376"/>
      <c r="CH318" s="376"/>
      <c r="CI318" s="376"/>
      <c r="CJ318" s="376"/>
      <c r="CK318" s="376"/>
      <c r="CL318" s="376"/>
      <c r="CM318" s="376"/>
      <c r="CN318" s="376"/>
      <c r="CO318" s="376"/>
      <c r="CP318" s="376"/>
      <c r="CQ318" s="376"/>
      <c r="CR318" s="376"/>
      <c r="CS318" s="376"/>
      <c r="CT318" s="376"/>
      <c r="CU318" s="376"/>
    </row>
    <row r="319" spans="45:99" x14ac:dyDescent="0.2">
      <c r="AS319" s="376"/>
      <c r="AT319" s="376"/>
      <c r="AU319" s="376"/>
      <c r="AV319" s="376"/>
      <c r="AW319" s="376"/>
      <c r="AX319" s="376"/>
      <c r="AY319" s="376"/>
      <c r="AZ319" s="376"/>
      <c r="BA319" s="376"/>
      <c r="BB319" s="376"/>
      <c r="BC319" s="376"/>
      <c r="BD319" s="376"/>
      <c r="BE319" s="376"/>
      <c r="BF319" s="376"/>
      <c r="BG319" s="376"/>
      <c r="BH319" s="376"/>
      <c r="BI319" s="376"/>
      <c r="BJ319" s="376"/>
      <c r="BK319" s="376"/>
      <c r="BL319" s="376"/>
      <c r="BM319" s="376"/>
      <c r="BN319" s="376"/>
      <c r="BO319" s="376"/>
      <c r="BP319" s="376"/>
      <c r="BQ319" s="376"/>
      <c r="BR319" s="376"/>
      <c r="BS319" s="376"/>
      <c r="BT319" s="376"/>
      <c r="BU319" s="376"/>
      <c r="BV319" s="376"/>
      <c r="BW319" s="376"/>
      <c r="BX319" s="376"/>
      <c r="BY319" s="376"/>
      <c r="BZ319" s="376"/>
      <c r="CA319" s="376"/>
      <c r="CB319" s="376"/>
      <c r="CC319" s="376"/>
      <c r="CD319" s="376"/>
      <c r="CE319" s="376"/>
      <c r="CF319" s="376"/>
      <c r="CG319" s="376"/>
      <c r="CH319" s="376"/>
      <c r="CI319" s="376"/>
      <c r="CJ319" s="376"/>
      <c r="CK319" s="376"/>
      <c r="CL319" s="376"/>
      <c r="CM319" s="376"/>
      <c r="CN319" s="376"/>
      <c r="CO319" s="376"/>
      <c r="CP319" s="376"/>
      <c r="CQ319" s="376"/>
      <c r="CR319" s="376"/>
      <c r="CS319" s="376"/>
      <c r="CT319" s="376"/>
      <c r="CU319" s="376"/>
    </row>
    <row r="320" spans="45:99" x14ac:dyDescent="0.2">
      <c r="AS320" s="376"/>
      <c r="AT320" s="376"/>
      <c r="AU320" s="376"/>
      <c r="AV320" s="376"/>
      <c r="AW320" s="376"/>
      <c r="AX320" s="376"/>
      <c r="AY320" s="376"/>
      <c r="AZ320" s="376"/>
      <c r="BA320" s="376"/>
      <c r="BB320" s="376"/>
      <c r="BC320" s="376"/>
      <c r="BD320" s="376"/>
      <c r="BE320" s="376"/>
      <c r="BF320" s="376"/>
      <c r="BG320" s="376"/>
      <c r="BH320" s="376"/>
      <c r="BI320" s="376"/>
      <c r="BJ320" s="376"/>
      <c r="BK320" s="376"/>
      <c r="BL320" s="376"/>
      <c r="BM320" s="376"/>
      <c r="BN320" s="376"/>
      <c r="BO320" s="376"/>
      <c r="BP320" s="376"/>
      <c r="BQ320" s="376"/>
      <c r="BR320" s="376"/>
      <c r="BS320" s="376"/>
      <c r="BT320" s="376"/>
      <c r="BU320" s="376"/>
      <c r="BV320" s="376"/>
      <c r="BW320" s="376"/>
      <c r="BX320" s="376"/>
      <c r="BY320" s="376"/>
      <c r="BZ320" s="376"/>
      <c r="CA320" s="376"/>
      <c r="CB320" s="376"/>
      <c r="CC320" s="376"/>
      <c r="CD320" s="376"/>
      <c r="CE320" s="376"/>
      <c r="CF320" s="376"/>
      <c r="CG320" s="376"/>
      <c r="CH320" s="376"/>
      <c r="CI320" s="376"/>
      <c r="CJ320" s="376"/>
      <c r="CK320" s="376"/>
      <c r="CL320" s="376"/>
      <c r="CM320" s="376"/>
      <c r="CN320" s="376"/>
      <c r="CO320" s="376"/>
      <c r="CP320" s="376"/>
      <c r="CQ320" s="376"/>
      <c r="CR320" s="376"/>
      <c r="CS320" s="376"/>
      <c r="CT320" s="376"/>
      <c r="CU320" s="376"/>
    </row>
    <row r="321" spans="45:99" x14ac:dyDescent="0.2">
      <c r="AS321" s="376"/>
      <c r="AT321" s="376"/>
      <c r="AU321" s="376"/>
      <c r="AV321" s="376"/>
      <c r="AW321" s="376"/>
      <c r="AX321" s="376"/>
      <c r="AY321" s="376"/>
      <c r="AZ321" s="376"/>
      <c r="BA321" s="376"/>
      <c r="BB321" s="376"/>
      <c r="BC321" s="376"/>
      <c r="BD321" s="376"/>
      <c r="BE321" s="376"/>
      <c r="BF321" s="376"/>
      <c r="BG321" s="376"/>
      <c r="BH321" s="376"/>
      <c r="BI321" s="376"/>
      <c r="BJ321" s="376"/>
      <c r="BK321" s="376"/>
      <c r="BL321" s="376"/>
      <c r="BM321" s="376"/>
      <c r="BN321" s="376"/>
      <c r="BO321" s="376"/>
      <c r="BP321" s="376"/>
      <c r="BQ321" s="376"/>
      <c r="BR321" s="376"/>
      <c r="BS321" s="376"/>
      <c r="BT321" s="376"/>
      <c r="BU321" s="376"/>
      <c r="BV321" s="376"/>
      <c r="BW321" s="376"/>
      <c r="BX321" s="376"/>
      <c r="BY321" s="376"/>
      <c r="BZ321" s="376"/>
      <c r="CA321" s="376"/>
      <c r="CB321" s="376"/>
      <c r="CC321" s="376"/>
      <c r="CD321" s="376"/>
      <c r="CE321" s="376"/>
      <c r="CF321" s="376"/>
      <c r="CG321" s="376"/>
      <c r="CH321" s="376"/>
      <c r="CI321" s="376"/>
      <c r="CJ321" s="376"/>
      <c r="CK321" s="376"/>
      <c r="CL321" s="376"/>
      <c r="CM321" s="376"/>
      <c r="CN321" s="376"/>
      <c r="CO321" s="376"/>
      <c r="CP321" s="376"/>
      <c r="CQ321" s="376"/>
      <c r="CR321" s="376"/>
      <c r="CS321" s="376"/>
      <c r="CT321" s="376"/>
      <c r="CU321" s="376"/>
    </row>
    <row r="322" spans="45:99" x14ac:dyDescent="0.2">
      <c r="AS322" s="376"/>
      <c r="AT322" s="376"/>
      <c r="AU322" s="376"/>
      <c r="AV322" s="376"/>
      <c r="AW322" s="376"/>
      <c r="AX322" s="376"/>
      <c r="AY322" s="376"/>
      <c r="AZ322" s="376"/>
      <c r="BA322" s="376"/>
      <c r="BB322" s="376"/>
      <c r="BC322" s="376"/>
      <c r="BD322" s="376"/>
      <c r="BE322" s="376"/>
      <c r="BF322" s="376"/>
      <c r="BG322" s="376"/>
      <c r="BH322" s="376"/>
      <c r="BI322" s="376"/>
      <c r="BJ322" s="376"/>
      <c r="BK322" s="376"/>
      <c r="BL322" s="376"/>
      <c r="BM322" s="376"/>
      <c r="BN322" s="376"/>
      <c r="BO322" s="376"/>
      <c r="BP322" s="376"/>
      <c r="BQ322" s="376"/>
      <c r="BR322" s="376"/>
      <c r="BS322" s="376"/>
      <c r="BT322" s="376"/>
      <c r="BU322" s="376"/>
      <c r="BV322" s="376"/>
      <c r="BW322" s="376"/>
      <c r="BX322" s="376"/>
      <c r="BY322" s="376"/>
      <c r="BZ322" s="376"/>
      <c r="CA322" s="376"/>
      <c r="CB322" s="376"/>
      <c r="CC322" s="376"/>
      <c r="CD322" s="376"/>
      <c r="CE322" s="376"/>
      <c r="CF322" s="376"/>
      <c r="CG322" s="376"/>
      <c r="CH322" s="376"/>
      <c r="CI322" s="376"/>
      <c r="CJ322" s="376"/>
      <c r="CK322" s="376"/>
      <c r="CL322" s="376"/>
      <c r="CM322" s="376"/>
      <c r="CN322" s="376"/>
      <c r="CO322" s="376"/>
      <c r="CP322" s="376"/>
      <c r="CQ322" s="376"/>
      <c r="CR322" s="376"/>
      <c r="CS322" s="376"/>
      <c r="CT322" s="376"/>
      <c r="CU322" s="376"/>
    </row>
    <row r="323" spans="45:99" x14ac:dyDescent="0.2">
      <c r="AS323" s="376"/>
      <c r="AT323" s="376"/>
      <c r="AU323" s="376"/>
      <c r="AV323" s="376"/>
      <c r="AW323" s="376"/>
      <c r="AX323" s="376"/>
      <c r="AY323" s="376"/>
      <c r="AZ323" s="376"/>
      <c r="BA323" s="376"/>
      <c r="BB323" s="376"/>
      <c r="BC323" s="376"/>
      <c r="BD323" s="376"/>
      <c r="BE323" s="376"/>
      <c r="BF323" s="376"/>
      <c r="BG323" s="376"/>
      <c r="BH323" s="376"/>
      <c r="BI323" s="376"/>
      <c r="BJ323" s="376"/>
      <c r="BK323" s="376"/>
      <c r="BL323" s="376"/>
      <c r="BM323" s="376"/>
      <c r="BN323" s="376"/>
      <c r="BO323" s="376"/>
      <c r="BP323" s="376"/>
      <c r="BQ323" s="376"/>
      <c r="BR323" s="376"/>
      <c r="BS323" s="376"/>
      <c r="BT323" s="376"/>
      <c r="BU323" s="376"/>
      <c r="BV323" s="376"/>
      <c r="BW323" s="376"/>
      <c r="BX323" s="376"/>
      <c r="BY323" s="376"/>
      <c r="BZ323" s="376"/>
      <c r="CA323" s="376"/>
      <c r="CB323" s="376"/>
      <c r="CC323" s="376"/>
      <c r="CD323" s="376"/>
      <c r="CE323" s="376"/>
      <c r="CF323" s="376"/>
      <c r="CG323" s="376"/>
      <c r="CH323" s="376"/>
      <c r="CI323" s="376"/>
      <c r="CJ323" s="376"/>
      <c r="CK323" s="376"/>
      <c r="CL323" s="376"/>
      <c r="CM323" s="376"/>
      <c r="CN323" s="376"/>
      <c r="CO323" s="376"/>
      <c r="CP323" s="376"/>
      <c r="CQ323" s="376"/>
      <c r="CR323" s="376"/>
      <c r="CS323" s="376"/>
      <c r="CT323" s="376"/>
      <c r="CU323" s="376"/>
    </row>
    <row r="324" spans="45:99" x14ac:dyDescent="0.2">
      <c r="AS324" s="376"/>
      <c r="AT324" s="376"/>
      <c r="AU324" s="376"/>
      <c r="AV324" s="376"/>
      <c r="AW324" s="376"/>
      <c r="AX324" s="376"/>
      <c r="AY324" s="376"/>
      <c r="AZ324" s="376"/>
      <c r="BA324" s="376"/>
      <c r="BB324" s="376"/>
      <c r="BC324" s="376"/>
      <c r="BD324" s="376"/>
      <c r="BE324" s="376"/>
      <c r="BF324" s="376"/>
      <c r="BG324" s="376"/>
      <c r="BH324" s="376"/>
      <c r="BI324" s="376"/>
      <c r="BJ324" s="376"/>
      <c r="BK324" s="376"/>
      <c r="BL324" s="376"/>
      <c r="BM324" s="376"/>
      <c r="BN324" s="376"/>
      <c r="BO324" s="376"/>
      <c r="BP324" s="376"/>
      <c r="BQ324" s="376"/>
      <c r="BR324" s="376"/>
      <c r="BS324" s="376"/>
      <c r="BT324" s="376"/>
      <c r="BU324" s="376"/>
      <c r="BV324" s="376"/>
      <c r="BW324" s="376"/>
      <c r="BX324" s="376"/>
      <c r="BY324" s="376"/>
      <c r="BZ324" s="376"/>
      <c r="CA324" s="376"/>
      <c r="CB324" s="376"/>
      <c r="CC324" s="376"/>
      <c r="CD324" s="376"/>
      <c r="CE324" s="376"/>
      <c r="CF324" s="376"/>
      <c r="CG324" s="376"/>
      <c r="CH324" s="376"/>
      <c r="CI324" s="376"/>
      <c r="CJ324" s="376"/>
      <c r="CK324" s="376"/>
      <c r="CL324" s="376"/>
      <c r="CM324" s="376"/>
      <c r="CN324" s="376"/>
      <c r="CO324" s="376"/>
      <c r="CP324" s="376"/>
      <c r="CQ324" s="376"/>
      <c r="CR324" s="376"/>
      <c r="CS324" s="376"/>
      <c r="CT324" s="376"/>
      <c r="CU324" s="376"/>
    </row>
    <row r="325" spans="45:99" x14ac:dyDescent="0.2">
      <c r="AS325" s="376"/>
      <c r="AT325" s="376"/>
      <c r="AU325" s="376"/>
      <c r="AV325" s="376"/>
      <c r="AW325" s="376"/>
      <c r="AX325" s="376"/>
      <c r="AY325" s="376"/>
      <c r="AZ325" s="376"/>
      <c r="BA325" s="376"/>
      <c r="BB325" s="376"/>
      <c r="BC325" s="376"/>
      <c r="BD325" s="376"/>
      <c r="BE325" s="376"/>
      <c r="BF325" s="376"/>
      <c r="BG325" s="376"/>
      <c r="BH325" s="376"/>
      <c r="BI325" s="376"/>
      <c r="BJ325" s="376"/>
      <c r="BK325" s="376"/>
      <c r="BL325" s="376"/>
      <c r="BM325" s="376"/>
      <c r="BN325" s="376"/>
      <c r="BO325" s="376"/>
      <c r="BP325" s="376"/>
      <c r="BQ325" s="376"/>
      <c r="BR325" s="376"/>
      <c r="BS325" s="376"/>
      <c r="BT325" s="376"/>
      <c r="BU325" s="376"/>
      <c r="BV325" s="376"/>
      <c r="BW325" s="376"/>
      <c r="BX325" s="376"/>
      <c r="BY325" s="376"/>
      <c r="BZ325" s="376"/>
      <c r="CA325" s="376"/>
      <c r="CB325" s="376"/>
      <c r="CC325" s="376"/>
      <c r="CD325" s="376"/>
      <c r="CE325" s="376"/>
      <c r="CF325" s="376"/>
      <c r="CG325" s="376"/>
      <c r="CH325" s="376"/>
      <c r="CI325" s="376"/>
      <c r="CJ325" s="376"/>
      <c r="CK325" s="376"/>
      <c r="CL325" s="376"/>
      <c r="CM325" s="376"/>
      <c r="CN325" s="376"/>
      <c r="CO325" s="376"/>
      <c r="CP325" s="376"/>
      <c r="CQ325" s="376"/>
      <c r="CR325" s="376"/>
      <c r="CS325" s="376"/>
      <c r="CT325" s="376"/>
      <c r="CU325" s="376"/>
    </row>
    <row r="326" spans="45:99" x14ac:dyDescent="0.2">
      <c r="AS326" s="376"/>
      <c r="AT326" s="376"/>
      <c r="AU326" s="376"/>
      <c r="AV326" s="376"/>
      <c r="AW326" s="376"/>
      <c r="AX326" s="376"/>
      <c r="AY326" s="376"/>
      <c r="AZ326" s="376"/>
      <c r="BA326" s="376"/>
      <c r="BB326" s="376"/>
      <c r="BC326" s="376"/>
      <c r="BD326" s="376"/>
      <c r="BE326" s="376"/>
      <c r="BF326" s="376"/>
      <c r="BG326" s="376"/>
      <c r="BH326" s="376"/>
      <c r="BI326" s="376"/>
      <c r="BJ326" s="376"/>
      <c r="BK326" s="376"/>
      <c r="BL326" s="376"/>
      <c r="BM326" s="376"/>
      <c r="BN326" s="376"/>
      <c r="BO326" s="376"/>
      <c r="BP326" s="376"/>
      <c r="BQ326" s="376"/>
      <c r="BR326" s="376"/>
      <c r="BS326" s="376"/>
      <c r="BT326" s="376"/>
      <c r="BU326" s="376"/>
      <c r="BV326" s="376"/>
      <c r="BW326" s="376"/>
      <c r="BX326" s="376"/>
      <c r="BY326" s="376"/>
      <c r="BZ326" s="376"/>
      <c r="CA326" s="376"/>
      <c r="CB326" s="376"/>
      <c r="CC326" s="376"/>
      <c r="CD326" s="376"/>
      <c r="CE326" s="376"/>
      <c r="CF326" s="376"/>
      <c r="CG326" s="376"/>
      <c r="CH326" s="376"/>
      <c r="CI326" s="376"/>
      <c r="CJ326" s="376"/>
      <c r="CK326" s="376"/>
      <c r="CL326" s="376"/>
      <c r="CM326" s="376"/>
      <c r="CN326" s="376"/>
      <c r="CO326" s="376"/>
      <c r="CP326" s="376"/>
      <c r="CQ326" s="376"/>
      <c r="CR326" s="376"/>
      <c r="CS326" s="376"/>
      <c r="CT326" s="376"/>
      <c r="CU326" s="376"/>
    </row>
    <row r="327" spans="45:99" x14ac:dyDescent="0.2">
      <c r="AS327" s="376"/>
      <c r="AT327" s="376"/>
      <c r="AU327" s="376"/>
      <c r="AV327" s="376"/>
      <c r="AW327" s="376"/>
      <c r="AX327" s="376"/>
      <c r="AY327" s="376"/>
      <c r="AZ327" s="376"/>
      <c r="BA327" s="376"/>
      <c r="BB327" s="376"/>
      <c r="BC327" s="376"/>
      <c r="BD327" s="376"/>
      <c r="BE327" s="376"/>
      <c r="BF327" s="376"/>
      <c r="BG327" s="376"/>
      <c r="BH327" s="376"/>
      <c r="BI327" s="376"/>
      <c r="BJ327" s="376"/>
      <c r="BK327" s="376"/>
      <c r="BL327" s="376"/>
      <c r="BM327" s="376"/>
      <c r="BN327" s="376"/>
      <c r="BO327" s="376"/>
      <c r="BP327" s="376"/>
      <c r="BQ327" s="376"/>
      <c r="BR327" s="376"/>
      <c r="BS327" s="376"/>
      <c r="BT327" s="376"/>
      <c r="BU327" s="376"/>
      <c r="BV327" s="376"/>
      <c r="BW327" s="376"/>
      <c r="BX327" s="376"/>
      <c r="BY327" s="376"/>
      <c r="BZ327" s="376"/>
      <c r="CA327" s="376"/>
      <c r="CB327" s="376"/>
      <c r="CC327" s="376"/>
      <c r="CD327" s="376"/>
      <c r="CE327" s="376"/>
      <c r="CF327" s="376"/>
      <c r="CG327" s="376"/>
      <c r="CH327" s="376"/>
      <c r="CI327" s="376"/>
      <c r="CJ327" s="376"/>
      <c r="CK327" s="376"/>
      <c r="CL327" s="376"/>
      <c r="CM327" s="376"/>
      <c r="CN327" s="376"/>
      <c r="CO327" s="376"/>
      <c r="CP327" s="376"/>
      <c r="CQ327" s="376"/>
      <c r="CR327" s="376"/>
      <c r="CS327" s="376"/>
      <c r="CT327" s="376"/>
      <c r="CU327" s="376"/>
    </row>
    <row r="328" spans="45:99" x14ac:dyDescent="0.2">
      <c r="AS328" s="376"/>
      <c r="AT328" s="376"/>
      <c r="AU328" s="376"/>
      <c r="AV328" s="376"/>
      <c r="AW328" s="376"/>
      <c r="AX328" s="376"/>
      <c r="AY328" s="376"/>
      <c r="AZ328" s="376"/>
      <c r="BA328" s="376"/>
      <c r="BB328" s="376"/>
      <c r="BC328" s="376"/>
      <c r="BD328" s="376"/>
      <c r="BE328" s="376"/>
      <c r="BF328" s="376"/>
      <c r="BG328" s="376"/>
      <c r="BH328" s="376"/>
      <c r="BI328" s="376"/>
      <c r="BJ328" s="376"/>
      <c r="BK328" s="376"/>
      <c r="BL328" s="376"/>
      <c r="BM328" s="376"/>
      <c r="BN328" s="376"/>
      <c r="BO328" s="376"/>
      <c r="BP328" s="376"/>
      <c r="BQ328" s="376"/>
      <c r="BR328" s="376"/>
      <c r="BS328" s="376"/>
      <c r="BT328" s="376"/>
      <c r="BU328" s="376"/>
      <c r="BV328" s="376"/>
      <c r="BW328" s="376"/>
      <c r="BX328" s="376"/>
      <c r="BY328" s="376"/>
      <c r="BZ328" s="376"/>
      <c r="CA328" s="376"/>
      <c r="CB328" s="376"/>
      <c r="CC328" s="376"/>
      <c r="CD328" s="376"/>
      <c r="CE328" s="376"/>
      <c r="CF328" s="376"/>
      <c r="CG328" s="376"/>
      <c r="CH328" s="376"/>
      <c r="CI328" s="376"/>
      <c r="CJ328" s="376"/>
      <c r="CK328" s="376"/>
      <c r="CL328" s="376"/>
      <c r="CM328" s="376"/>
      <c r="CN328" s="376"/>
      <c r="CO328" s="376"/>
      <c r="CP328" s="376"/>
      <c r="CQ328" s="376"/>
      <c r="CR328" s="376"/>
      <c r="CS328" s="376"/>
      <c r="CT328" s="376"/>
      <c r="CU328" s="376"/>
    </row>
    <row r="329" spans="45:99" x14ac:dyDescent="0.2">
      <c r="AS329" s="376"/>
      <c r="AT329" s="376"/>
      <c r="AU329" s="376"/>
      <c r="AV329" s="376"/>
      <c r="AW329" s="376"/>
      <c r="AX329" s="376"/>
      <c r="AY329" s="376"/>
      <c r="AZ329" s="376"/>
      <c r="BA329" s="376"/>
      <c r="BB329" s="376"/>
      <c r="BC329" s="376"/>
      <c r="BD329" s="376"/>
      <c r="BE329" s="376"/>
      <c r="BF329" s="376"/>
      <c r="BG329" s="376"/>
      <c r="BH329" s="376"/>
      <c r="BI329" s="376"/>
      <c r="BJ329" s="376"/>
      <c r="BK329" s="376"/>
      <c r="BL329" s="376"/>
      <c r="BM329" s="376"/>
      <c r="BN329" s="376"/>
      <c r="BO329" s="376"/>
      <c r="BP329" s="376"/>
      <c r="BQ329" s="376"/>
      <c r="BR329" s="376"/>
      <c r="BS329" s="376"/>
      <c r="BT329" s="376"/>
      <c r="BU329" s="376"/>
      <c r="BV329" s="376"/>
      <c r="BW329" s="376"/>
      <c r="BX329" s="376"/>
      <c r="BY329" s="376"/>
      <c r="BZ329" s="376"/>
      <c r="CA329" s="376"/>
      <c r="CB329" s="376"/>
      <c r="CC329" s="376"/>
      <c r="CD329" s="376"/>
      <c r="CE329" s="376"/>
      <c r="CF329" s="376"/>
      <c r="CG329" s="376"/>
      <c r="CH329" s="376"/>
      <c r="CI329" s="376"/>
      <c r="CJ329" s="376"/>
      <c r="CK329" s="376"/>
      <c r="CL329" s="376"/>
      <c r="CM329" s="376"/>
      <c r="CN329" s="376"/>
      <c r="CO329" s="376"/>
      <c r="CP329" s="376"/>
      <c r="CQ329" s="376"/>
      <c r="CR329" s="376"/>
      <c r="CS329" s="376"/>
      <c r="CT329" s="376"/>
      <c r="CU329" s="376"/>
    </row>
    <row r="330" spans="45:99" x14ac:dyDescent="0.2">
      <c r="AS330" s="376"/>
      <c r="AT330" s="376"/>
      <c r="AU330" s="376"/>
      <c r="AV330" s="376"/>
      <c r="AW330" s="376"/>
      <c r="AX330" s="376"/>
      <c r="AY330" s="376"/>
      <c r="AZ330" s="376"/>
      <c r="BA330" s="376"/>
      <c r="BB330" s="376"/>
      <c r="BC330" s="376"/>
      <c r="BD330" s="376"/>
      <c r="BE330" s="376"/>
      <c r="BF330" s="376"/>
      <c r="BG330" s="376"/>
      <c r="BH330" s="376"/>
      <c r="BI330" s="376"/>
      <c r="BJ330" s="376"/>
      <c r="BK330" s="376"/>
      <c r="BL330" s="376"/>
      <c r="BM330" s="376"/>
      <c r="BN330" s="376"/>
      <c r="BO330" s="376"/>
      <c r="BP330" s="376"/>
      <c r="BQ330" s="376"/>
      <c r="BR330" s="376"/>
      <c r="BS330" s="376"/>
      <c r="BT330" s="376"/>
      <c r="BU330" s="376"/>
      <c r="BV330" s="376"/>
      <c r="BW330" s="376"/>
      <c r="BX330" s="376"/>
      <c r="BY330" s="376"/>
      <c r="BZ330" s="376"/>
      <c r="CA330" s="376"/>
      <c r="CB330" s="376"/>
      <c r="CC330" s="376"/>
      <c r="CD330" s="376"/>
      <c r="CE330" s="376"/>
      <c r="CF330" s="376"/>
      <c r="CG330" s="376"/>
      <c r="CH330" s="376"/>
      <c r="CI330" s="376"/>
      <c r="CJ330" s="376"/>
      <c r="CK330" s="376"/>
      <c r="CL330" s="376"/>
      <c r="CM330" s="376"/>
      <c r="CN330" s="376"/>
      <c r="CO330" s="376"/>
      <c r="CP330" s="376"/>
      <c r="CQ330" s="376"/>
      <c r="CR330" s="376"/>
      <c r="CS330" s="376"/>
      <c r="CT330" s="376"/>
      <c r="CU330" s="376"/>
    </row>
    <row r="331" spans="45:99" x14ac:dyDescent="0.2">
      <c r="AS331" s="376"/>
      <c r="AT331" s="376"/>
      <c r="AU331" s="376"/>
      <c r="AV331" s="376"/>
      <c r="AW331" s="376"/>
      <c r="AX331" s="376"/>
      <c r="AY331" s="376"/>
      <c r="AZ331" s="376"/>
      <c r="BA331" s="376"/>
      <c r="BB331" s="376"/>
      <c r="BC331" s="376"/>
      <c r="BD331" s="376"/>
      <c r="BE331" s="376"/>
      <c r="BF331" s="376"/>
      <c r="BG331" s="376"/>
      <c r="BH331" s="376"/>
      <c r="BI331" s="376"/>
      <c r="BJ331" s="376"/>
      <c r="BK331" s="376"/>
      <c r="BL331" s="376"/>
      <c r="BM331" s="376"/>
      <c r="BN331" s="376"/>
      <c r="BO331" s="376"/>
      <c r="BP331" s="376"/>
      <c r="BQ331" s="376"/>
      <c r="BR331" s="376"/>
      <c r="BS331" s="376"/>
      <c r="BT331" s="376"/>
      <c r="BU331" s="376"/>
      <c r="BV331" s="376"/>
      <c r="BW331" s="376"/>
      <c r="BX331" s="376"/>
      <c r="BY331" s="376"/>
      <c r="BZ331" s="376"/>
      <c r="CA331" s="376"/>
      <c r="CB331" s="376"/>
      <c r="CC331" s="376"/>
      <c r="CD331" s="376"/>
      <c r="CE331" s="376"/>
      <c r="CF331" s="376"/>
      <c r="CG331" s="376"/>
      <c r="CH331" s="376"/>
      <c r="CI331" s="376"/>
      <c r="CJ331" s="376"/>
      <c r="CK331" s="376"/>
      <c r="CL331" s="376"/>
      <c r="CM331" s="376"/>
      <c r="CN331" s="376"/>
      <c r="CO331" s="376"/>
      <c r="CP331" s="376"/>
      <c r="CQ331" s="376"/>
      <c r="CR331" s="376"/>
      <c r="CS331" s="376"/>
      <c r="CT331" s="376"/>
      <c r="CU331" s="376"/>
    </row>
    <row r="332" spans="45:99" x14ac:dyDescent="0.2">
      <c r="AS332" s="376"/>
      <c r="AT332" s="376"/>
      <c r="AU332" s="376"/>
      <c r="AV332" s="376"/>
      <c r="AW332" s="376"/>
      <c r="AX332" s="376"/>
      <c r="AY332" s="376"/>
      <c r="AZ332" s="376"/>
      <c r="BA332" s="376"/>
      <c r="BB332" s="376"/>
      <c r="BC332" s="376"/>
      <c r="BD332" s="376"/>
      <c r="BE332" s="376"/>
      <c r="BF332" s="376"/>
      <c r="BG332" s="376"/>
      <c r="BH332" s="376"/>
      <c r="BI332" s="376"/>
      <c r="BJ332" s="376"/>
      <c r="BK332" s="376"/>
      <c r="BL332" s="376"/>
      <c r="BM332" s="376"/>
      <c r="BN332" s="376"/>
      <c r="BO332" s="376"/>
      <c r="BP332" s="376"/>
      <c r="BQ332" s="376"/>
      <c r="BR332" s="376"/>
      <c r="BS332" s="376"/>
      <c r="BT332" s="376"/>
      <c r="BU332" s="376"/>
      <c r="BV332" s="376"/>
      <c r="BW332" s="376"/>
      <c r="BX332" s="376"/>
      <c r="BY332" s="376"/>
      <c r="BZ332" s="376"/>
      <c r="CA332" s="376"/>
      <c r="CB332" s="376"/>
      <c r="CC332" s="376"/>
      <c r="CD332" s="376"/>
      <c r="CE332" s="376"/>
      <c r="CF332" s="376"/>
      <c r="CG332" s="376"/>
      <c r="CH332" s="376"/>
      <c r="CI332" s="376"/>
      <c r="CJ332" s="376"/>
      <c r="CK332" s="376"/>
      <c r="CL332" s="376"/>
      <c r="CM332" s="376"/>
      <c r="CN332" s="376"/>
      <c r="CO332" s="376"/>
      <c r="CP332" s="376"/>
      <c r="CQ332" s="376"/>
      <c r="CR332" s="376"/>
      <c r="CS332" s="376"/>
      <c r="CT332" s="376"/>
      <c r="CU332" s="376"/>
    </row>
    <row r="333" spans="45:99" x14ac:dyDescent="0.2">
      <c r="AS333" s="376"/>
      <c r="AT333" s="376"/>
      <c r="AU333" s="376"/>
      <c r="AV333" s="376"/>
      <c r="AW333" s="376"/>
      <c r="AX333" s="376"/>
      <c r="AY333" s="376"/>
      <c r="AZ333" s="376"/>
      <c r="BA333" s="376"/>
      <c r="BB333" s="376"/>
      <c r="BC333" s="376"/>
      <c r="BD333" s="376"/>
      <c r="BE333" s="376"/>
      <c r="BF333" s="376"/>
      <c r="BG333" s="376"/>
      <c r="BH333" s="376"/>
      <c r="BI333" s="376"/>
      <c r="BJ333" s="376"/>
      <c r="BK333" s="376"/>
      <c r="BL333" s="376"/>
      <c r="BM333" s="376"/>
      <c r="BN333" s="376"/>
      <c r="BO333" s="376"/>
      <c r="BP333" s="376"/>
      <c r="BQ333" s="376"/>
      <c r="BR333" s="376"/>
      <c r="BS333" s="376"/>
      <c r="BT333" s="376"/>
      <c r="BU333" s="376"/>
      <c r="BV333" s="376"/>
      <c r="BW333" s="376"/>
      <c r="BX333" s="376"/>
      <c r="BY333" s="376"/>
      <c r="BZ333" s="376"/>
      <c r="CA333" s="376"/>
      <c r="CB333" s="376"/>
      <c r="CC333" s="376"/>
      <c r="CD333" s="376"/>
      <c r="CE333" s="376"/>
      <c r="CF333" s="376"/>
      <c r="CG333" s="376"/>
      <c r="CH333" s="376"/>
      <c r="CI333" s="376"/>
      <c r="CJ333" s="376"/>
      <c r="CK333" s="376"/>
      <c r="CL333" s="376"/>
      <c r="CM333" s="376"/>
      <c r="CN333" s="376"/>
      <c r="CO333" s="376"/>
      <c r="CP333" s="376"/>
      <c r="CQ333" s="376"/>
      <c r="CR333" s="376"/>
      <c r="CS333" s="376"/>
      <c r="CT333" s="376"/>
      <c r="CU333" s="376"/>
    </row>
    <row r="334" spans="45:99" x14ac:dyDescent="0.2">
      <c r="AS334" s="376"/>
      <c r="AT334" s="376"/>
      <c r="AU334" s="376"/>
      <c r="AV334" s="376"/>
      <c r="AW334" s="376"/>
      <c r="AX334" s="376"/>
      <c r="AY334" s="376"/>
      <c r="AZ334" s="376"/>
      <c r="BA334" s="376"/>
      <c r="BB334" s="376"/>
      <c r="BC334" s="376"/>
      <c r="BD334" s="376"/>
      <c r="BE334" s="376"/>
      <c r="BF334" s="376"/>
      <c r="BG334" s="376"/>
      <c r="BH334" s="376"/>
      <c r="BI334" s="376"/>
      <c r="BJ334" s="376"/>
      <c r="BK334" s="376"/>
      <c r="BL334" s="376"/>
      <c r="BM334" s="376"/>
      <c r="BN334" s="376"/>
      <c r="BO334" s="376"/>
      <c r="BP334" s="376"/>
      <c r="BQ334" s="376"/>
      <c r="BR334" s="376"/>
      <c r="BS334" s="376"/>
      <c r="BT334" s="376"/>
      <c r="BU334" s="376"/>
      <c r="BV334" s="376"/>
      <c r="BW334" s="376"/>
      <c r="BX334" s="376"/>
      <c r="BY334" s="376"/>
      <c r="BZ334" s="376"/>
      <c r="CA334" s="376"/>
      <c r="CB334" s="376"/>
      <c r="CC334" s="376"/>
      <c r="CD334" s="376"/>
      <c r="CE334" s="376"/>
      <c r="CF334" s="376"/>
      <c r="CG334" s="376"/>
      <c r="CH334" s="376"/>
      <c r="CI334" s="376"/>
      <c r="CJ334" s="376"/>
      <c r="CK334" s="376"/>
      <c r="CL334" s="376"/>
      <c r="CM334" s="376"/>
      <c r="CN334" s="376"/>
      <c r="CO334" s="376"/>
      <c r="CP334" s="376"/>
      <c r="CQ334" s="376"/>
      <c r="CR334" s="376"/>
      <c r="CS334" s="376"/>
      <c r="CT334" s="376"/>
      <c r="CU334" s="376"/>
    </row>
    <row r="335" spans="45:99" x14ac:dyDescent="0.2">
      <c r="AS335" s="376"/>
      <c r="AT335" s="376"/>
      <c r="AU335" s="376"/>
      <c r="AV335" s="376"/>
      <c r="AW335" s="376"/>
      <c r="AX335" s="376"/>
      <c r="AY335" s="376"/>
      <c r="AZ335" s="376"/>
      <c r="BA335" s="376"/>
      <c r="BB335" s="376"/>
      <c r="BC335" s="376"/>
      <c r="BD335" s="376"/>
      <c r="BE335" s="376"/>
      <c r="BF335" s="376"/>
      <c r="BG335" s="376"/>
      <c r="BH335" s="376"/>
      <c r="BI335" s="376"/>
      <c r="BJ335" s="376"/>
      <c r="BK335" s="376"/>
      <c r="BL335" s="376"/>
      <c r="BM335" s="376"/>
      <c r="BN335" s="376"/>
      <c r="BO335" s="376"/>
      <c r="BP335" s="376"/>
      <c r="BQ335" s="376"/>
      <c r="BR335" s="376"/>
      <c r="BS335" s="376"/>
      <c r="BT335" s="376"/>
      <c r="BU335" s="376"/>
      <c r="BV335" s="376"/>
      <c r="BW335" s="376"/>
      <c r="BX335" s="376"/>
      <c r="BY335" s="376"/>
      <c r="BZ335" s="376"/>
      <c r="CA335" s="376"/>
      <c r="CB335" s="376"/>
      <c r="CC335" s="376"/>
      <c r="CD335" s="376"/>
      <c r="CE335" s="376"/>
      <c r="CF335" s="376"/>
      <c r="CG335" s="376"/>
      <c r="CH335" s="376"/>
      <c r="CI335" s="376"/>
      <c r="CJ335" s="376"/>
      <c r="CK335" s="376"/>
      <c r="CL335" s="376"/>
      <c r="CM335" s="376"/>
      <c r="CN335" s="376"/>
      <c r="CO335" s="376"/>
      <c r="CP335" s="376"/>
      <c r="CQ335" s="376"/>
      <c r="CR335" s="376"/>
      <c r="CS335" s="376"/>
      <c r="CT335" s="376"/>
      <c r="CU335" s="376"/>
    </row>
    <row r="336" spans="45:99" x14ac:dyDescent="0.2">
      <c r="AS336" s="376"/>
      <c r="AT336" s="376"/>
      <c r="AU336" s="376"/>
      <c r="AV336" s="376"/>
      <c r="AW336" s="376"/>
      <c r="AX336" s="376"/>
      <c r="AY336" s="376"/>
      <c r="AZ336" s="376"/>
      <c r="BA336" s="376"/>
      <c r="BB336" s="376"/>
      <c r="BC336" s="376"/>
      <c r="BD336" s="376"/>
      <c r="BE336" s="376"/>
      <c r="BF336" s="376"/>
      <c r="BG336" s="376"/>
      <c r="BH336" s="376"/>
      <c r="BI336" s="376"/>
      <c r="BJ336" s="376"/>
      <c r="BK336" s="376"/>
      <c r="BL336" s="376"/>
      <c r="BM336" s="376"/>
      <c r="BN336" s="376"/>
      <c r="BO336" s="376"/>
      <c r="BP336" s="376"/>
      <c r="BQ336" s="376"/>
      <c r="BR336" s="376"/>
      <c r="BS336" s="376"/>
      <c r="BT336" s="376"/>
      <c r="BU336" s="376"/>
      <c r="BV336" s="376"/>
      <c r="BW336" s="376"/>
      <c r="BX336" s="376"/>
      <c r="BY336" s="376"/>
      <c r="BZ336" s="376"/>
      <c r="CA336" s="376"/>
      <c r="CB336" s="376"/>
      <c r="CC336" s="376"/>
      <c r="CD336" s="376"/>
      <c r="CE336" s="376"/>
      <c r="CF336" s="376"/>
      <c r="CG336" s="376"/>
      <c r="CH336" s="376"/>
      <c r="CI336" s="376"/>
      <c r="CJ336" s="376"/>
      <c r="CK336" s="376"/>
      <c r="CL336" s="376"/>
      <c r="CM336" s="376"/>
      <c r="CN336" s="376"/>
      <c r="CO336" s="376"/>
      <c r="CP336" s="376"/>
      <c r="CQ336" s="376"/>
      <c r="CR336" s="376"/>
      <c r="CS336" s="376"/>
      <c r="CT336" s="376"/>
      <c r="CU336" s="376"/>
    </row>
    <row r="337" spans="45:99" x14ac:dyDescent="0.2">
      <c r="AS337" s="376"/>
      <c r="AT337" s="376"/>
      <c r="AU337" s="376"/>
      <c r="AV337" s="376"/>
      <c r="AW337" s="376"/>
      <c r="AX337" s="376"/>
      <c r="AY337" s="376"/>
      <c r="AZ337" s="376"/>
      <c r="BA337" s="376"/>
      <c r="BB337" s="376"/>
      <c r="BC337" s="376"/>
      <c r="BD337" s="376"/>
      <c r="BE337" s="376"/>
      <c r="BF337" s="376"/>
      <c r="BG337" s="376"/>
      <c r="BH337" s="376"/>
      <c r="BI337" s="376"/>
      <c r="BJ337" s="376"/>
      <c r="BK337" s="376"/>
      <c r="BL337" s="376"/>
      <c r="BM337" s="376"/>
      <c r="BN337" s="376"/>
      <c r="BO337" s="376"/>
      <c r="BP337" s="376"/>
      <c r="BQ337" s="376"/>
      <c r="BR337" s="376"/>
      <c r="BS337" s="376"/>
      <c r="BT337" s="376"/>
      <c r="BU337" s="376"/>
      <c r="BV337" s="376"/>
      <c r="BW337" s="376"/>
      <c r="BX337" s="376"/>
      <c r="BY337" s="376"/>
      <c r="BZ337" s="376"/>
      <c r="CA337" s="376"/>
      <c r="CB337" s="376"/>
      <c r="CC337" s="376"/>
      <c r="CD337" s="376"/>
      <c r="CE337" s="376"/>
      <c r="CF337" s="376"/>
      <c r="CG337" s="376"/>
      <c r="CH337" s="376"/>
      <c r="CI337" s="376"/>
      <c r="CJ337" s="376"/>
      <c r="CK337" s="376"/>
      <c r="CL337" s="376"/>
      <c r="CM337" s="376"/>
      <c r="CN337" s="376"/>
      <c r="CO337" s="376"/>
      <c r="CP337" s="376"/>
      <c r="CQ337" s="376"/>
      <c r="CR337" s="376"/>
      <c r="CS337" s="376"/>
      <c r="CT337" s="376"/>
      <c r="CU337" s="376"/>
    </row>
    <row r="338" spans="45:99" x14ac:dyDescent="0.2">
      <c r="AS338" s="376"/>
      <c r="AT338" s="376"/>
      <c r="AU338" s="376"/>
      <c r="AV338" s="376"/>
      <c r="AW338" s="376"/>
      <c r="AX338" s="376"/>
      <c r="AY338" s="376"/>
      <c r="AZ338" s="376"/>
      <c r="BA338" s="376"/>
      <c r="BB338" s="376"/>
      <c r="BC338" s="376"/>
      <c r="BD338" s="376"/>
      <c r="BE338" s="376"/>
      <c r="BF338" s="376"/>
      <c r="BG338" s="376"/>
      <c r="BH338" s="376"/>
      <c r="BI338" s="376"/>
      <c r="BJ338" s="376"/>
      <c r="BK338" s="376"/>
      <c r="BL338" s="376"/>
      <c r="BM338" s="376"/>
      <c r="BN338" s="376"/>
      <c r="BO338" s="376"/>
      <c r="BP338" s="376"/>
      <c r="BQ338" s="376"/>
      <c r="BR338" s="376"/>
      <c r="BS338" s="376"/>
      <c r="BT338" s="376"/>
      <c r="BU338" s="376"/>
      <c r="BV338" s="376"/>
      <c r="BW338" s="376"/>
      <c r="BX338" s="376"/>
      <c r="BY338" s="376"/>
      <c r="BZ338" s="376"/>
      <c r="CA338" s="376"/>
      <c r="CB338" s="376"/>
      <c r="CC338" s="376"/>
      <c r="CD338" s="376"/>
      <c r="CE338" s="376"/>
      <c r="CF338" s="376"/>
      <c r="CG338" s="376"/>
      <c r="CH338" s="376"/>
      <c r="CI338" s="376"/>
      <c r="CJ338" s="376"/>
      <c r="CK338" s="376"/>
      <c r="CL338" s="376"/>
      <c r="CM338" s="376"/>
      <c r="CN338" s="376"/>
      <c r="CO338" s="376"/>
      <c r="CP338" s="376"/>
      <c r="CQ338" s="376"/>
      <c r="CR338" s="376"/>
      <c r="CS338" s="376"/>
      <c r="CT338" s="376"/>
      <c r="CU338" s="376"/>
    </row>
    <row r="339" spans="45:99" x14ac:dyDescent="0.2">
      <c r="AS339" s="376"/>
      <c r="AT339" s="376"/>
      <c r="AU339" s="376"/>
      <c r="AV339" s="376"/>
      <c r="AW339" s="376"/>
      <c r="AX339" s="376"/>
      <c r="AY339" s="376"/>
      <c r="AZ339" s="376"/>
      <c r="BA339" s="376"/>
      <c r="BB339" s="376"/>
      <c r="BC339" s="376"/>
      <c r="BD339" s="376"/>
      <c r="BE339" s="376"/>
      <c r="BF339" s="376"/>
      <c r="BG339" s="376"/>
      <c r="BH339" s="376"/>
      <c r="BI339" s="376"/>
      <c r="BJ339" s="376"/>
      <c r="BK339" s="376"/>
      <c r="BL339" s="376"/>
      <c r="BM339" s="376"/>
      <c r="BN339" s="376"/>
      <c r="BO339" s="376"/>
      <c r="BP339" s="376"/>
      <c r="BQ339" s="376"/>
      <c r="BR339" s="376"/>
      <c r="BS339" s="376"/>
      <c r="BT339" s="376"/>
      <c r="BU339" s="376"/>
      <c r="BV339" s="376"/>
      <c r="BW339" s="376"/>
      <c r="BX339" s="376"/>
      <c r="BY339" s="376"/>
      <c r="BZ339" s="376"/>
      <c r="CA339" s="376"/>
      <c r="CB339" s="376"/>
      <c r="CC339" s="376"/>
      <c r="CD339" s="376"/>
      <c r="CE339" s="376"/>
      <c r="CF339" s="376"/>
      <c r="CG339" s="376"/>
      <c r="CH339" s="376"/>
      <c r="CI339" s="376"/>
      <c r="CJ339" s="376"/>
      <c r="CK339" s="376"/>
      <c r="CL339" s="376"/>
      <c r="CM339" s="376"/>
      <c r="CN339" s="376"/>
      <c r="CO339" s="376"/>
      <c r="CP339" s="376"/>
      <c r="CQ339" s="376"/>
      <c r="CR339" s="376"/>
      <c r="CS339" s="376"/>
      <c r="CT339" s="376"/>
      <c r="CU339" s="376"/>
    </row>
    <row r="340" spans="45:99" x14ac:dyDescent="0.2">
      <c r="AS340" s="376"/>
      <c r="AT340" s="376"/>
      <c r="AU340" s="376"/>
      <c r="AV340" s="376"/>
      <c r="AW340" s="376"/>
      <c r="AX340" s="376"/>
      <c r="AY340" s="376"/>
      <c r="AZ340" s="376"/>
      <c r="BA340" s="376"/>
      <c r="BB340" s="376"/>
      <c r="BC340" s="376"/>
      <c r="BD340" s="376"/>
      <c r="BE340" s="376"/>
      <c r="BF340" s="376"/>
      <c r="BG340" s="376"/>
      <c r="BH340" s="376"/>
      <c r="BI340" s="376"/>
      <c r="BJ340" s="376"/>
      <c r="BK340" s="376"/>
      <c r="BL340" s="376"/>
      <c r="BM340" s="376"/>
      <c r="BN340" s="376"/>
      <c r="BO340" s="376"/>
      <c r="BP340" s="376"/>
      <c r="BQ340" s="376"/>
      <c r="BR340" s="376"/>
      <c r="BS340" s="376"/>
      <c r="BT340" s="376"/>
      <c r="BU340" s="376"/>
      <c r="BV340" s="376"/>
      <c r="BW340" s="376"/>
      <c r="BX340" s="376"/>
      <c r="BY340" s="376"/>
      <c r="BZ340" s="376"/>
      <c r="CA340" s="376"/>
      <c r="CB340" s="376"/>
      <c r="CC340" s="376"/>
      <c r="CD340" s="376"/>
      <c r="CE340" s="376"/>
      <c r="CF340" s="376"/>
      <c r="CG340" s="376"/>
      <c r="CH340" s="376"/>
      <c r="CI340" s="376"/>
      <c r="CJ340" s="376"/>
      <c r="CK340" s="376"/>
      <c r="CL340" s="376"/>
      <c r="CM340" s="376"/>
      <c r="CN340" s="376"/>
      <c r="CO340" s="376"/>
      <c r="CP340" s="376"/>
      <c r="CQ340" s="376"/>
      <c r="CR340" s="376"/>
      <c r="CS340" s="376"/>
      <c r="CT340" s="376"/>
      <c r="CU340" s="376"/>
    </row>
    <row r="341" spans="45:99" x14ac:dyDescent="0.2">
      <c r="AS341" s="376"/>
      <c r="AT341" s="376"/>
      <c r="AU341" s="376"/>
      <c r="AV341" s="376"/>
      <c r="AW341" s="376"/>
      <c r="AX341" s="376"/>
      <c r="AY341" s="376"/>
      <c r="AZ341" s="376"/>
      <c r="BA341" s="376"/>
      <c r="BB341" s="376"/>
      <c r="BC341" s="376"/>
      <c r="BD341" s="376"/>
      <c r="BE341" s="376"/>
      <c r="BF341" s="376"/>
      <c r="BG341" s="376"/>
      <c r="BH341" s="376"/>
      <c r="BI341" s="376"/>
      <c r="BJ341" s="376"/>
      <c r="BK341" s="376"/>
      <c r="BL341" s="376"/>
      <c r="BM341" s="376"/>
      <c r="BN341" s="376"/>
      <c r="BO341" s="376"/>
      <c r="BP341" s="376"/>
      <c r="BQ341" s="376"/>
      <c r="BR341" s="376"/>
      <c r="BS341" s="376"/>
      <c r="BT341" s="376"/>
      <c r="BU341" s="376"/>
      <c r="BV341" s="376"/>
      <c r="BW341" s="376"/>
      <c r="BX341" s="376"/>
      <c r="BY341" s="376"/>
      <c r="BZ341" s="376"/>
      <c r="CA341" s="376"/>
      <c r="CB341" s="376"/>
      <c r="CC341" s="376"/>
      <c r="CD341" s="376"/>
      <c r="CE341" s="376"/>
      <c r="CF341" s="376"/>
      <c r="CG341" s="376"/>
      <c r="CH341" s="376"/>
      <c r="CI341" s="376"/>
      <c r="CJ341" s="376"/>
      <c r="CK341" s="376"/>
      <c r="CL341" s="376"/>
      <c r="CM341" s="376"/>
      <c r="CN341" s="376"/>
      <c r="CO341" s="376"/>
      <c r="CP341" s="376"/>
      <c r="CQ341" s="376"/>
      <c r="CR341" s="376"/>
      <c r="CS341" s="376"/>
      <c r="CT341" s="376"/>
      <c r="CU341" s="376"/>
    </row>
    <row r="342" spans="45:99" x14ac:dyDescent="0.2">
      <c r="AS342" s="376"/>
      <c r="AT342" s="376"/>
      <c r="AU342" s="376"/>
      <c r="AV342" s="376"/>
      <c r="AW342" s="376"/>
      <c r="AX342" s="376"/>
      <c r="AY342" s="376"/>
      <c r="AZ342" s="376"/>
      <c r="BA342" s="376"/>
      <c r="BB342" s="376"/>
      <c r="BC342" s="376"/>
      <c r="BD342" s="376"/>
      <c r="BE342" s="376"/>
      <c r="BF342" s="376"/>
      <c r="BG342" s="376"/>
      <c r="BH342" s="376"/>
      <c r="BI342" s="376"/>
      <c r="BJ342" s="376"/>
      <c r="BK342" s="376"/>
      <c r="BL342" s="376"/>
      <c r="BM342" s="376"/>
      <c r="BN342" s="376"/>
      <c r="BO342" s="376"/>
      <c r="BP342" s="376"/>
      <c r="BQ342" s="376"/>
      <c r="BR342" s="376"/>
      <c r="BS342" s="376"/>
      <c r="BT342" s="376"/>
      <c r="BU342" s="376"/>
      <c r="BV342" s="376"/>
      <c r="BW342" s="376"/>
      <c r="BX342" s="376"/>
      <c r="BY342" s="376"/>
      <c r="BZ342" s="376"/>
      <c r="CA342" s="376"/>
      <c r="CB342" s="376"/>
      <c r="CC342" s="376"/>
      <c r="CD342" s="376"/>
      <c r="CE342" s="376"/>
      <c r="CF342" s="376"/>
      <c r="CG342" s="376"/>
      <c r="CH342" s="376"/>
      <c r="CI342" s="376"/>
      <c r="CJ342" s="376"/>
      <c r="CK342" s="376"/>
      <c r="CL342" s="376"/>
      <c r="CM342" s="376"/>
      <c r="CN342" s="376"/>
      <c r="CO342" s="376"/>
      <c r="CP342" s="376"/>
      <c r="CQ342" s="376"/>
      <c r="CR342" s="376"/>
      <c r="CS342" s="376"/>
      <c r="CT342" s="376"/>
      <c r="CU342" s="376"/>
    </row>
    <row r="343" spans="45:99" x14ac:dyDescent="0.2">
      <c r="AS343" s="376"/>
      <c r="AT343" s="376"/>
      <c r="AU343" s="376"/>
      <c r="AV343" s="376"/>
      <c r="AW343" s="376"/>
      <c r="AX343" s="376"/>
      <c r="AY343" s="376"/>
      <c r="AZ343" s="376"/>
      <c r="BA343" s="376"/>
      <c r="BB343" s="376"/>
      <c r="BC343" s="376"/>
      <c r="BD343" s="376"/>
      <c r="BE343" s="376"/>
      <c r="BF343" s="376"/>
      <c r="BG343" s="376"/>
      <c r="BH343" s="376"/>
      <c r="BI343" s="376"/>
      <c r="BJ343" s="376"/>
      <c r="BK343" s="376"/>
      <c r="BL343" s="376"/>
      <c r="BM343" s="376"/>
      <c r="BN343" s="376"/>
      <c r="BO343" s="376"/>
      <c r="BP343" s="376"/>
      <c r="BQ343" s="376"/>
      <c r="BR343" s="376"/>
      <c r="BS343" s="376"/>
      <c r="BT343" s="376"/>
      <c r="BU343" s="376"/>
      <c r="BV343" s="376"/>
      <c r="BW343" s="376"/>
      <c r="BX343" s="376"/>
      <c r="BY343" s="376"/>
      <c r="BZ343" s="376"/>
      <c r="CA343" s="376"/>
      <c r="CB343" s="376"/>
      <c r="CC343" s="376"/>
      <c r="CD343" s="376"/>
      <c r="CE343" s="376"/>
      <c r="CF343" s="376"/>
      <c r="CG343" s="376"/>
      <c r="CH343" s="376"/>
      <c r="CI343" s="376"/>
      <c r="CJ343" s="376"/>
      <c r="CK343" s="376"/>
      <c r="CL343" s="376"/>
      <c r="CM343" s="376"/>
      <c r="CN343" s="376"/>
      <c r="CO343" s="376"/>
      <c r="CP343" s="376"/>
      <c r="CQ343" s="376"/>
      <c r="CR343" s="376"/>
      <c r="CS343" s="376"/>
      <c r="CT343" s="376"/>
      <c r="CU343" s="376"/>
    </row>
    <row r="344" spans="45:99" x14ac:dyDescent="0.2">
      <c r="AS344" s="376"/>
      <c r="AT344" s="376"/>
      <c r="AU344" s="376"/>
      <c r="AV344" s="376"/>
      <c r="AW344" s="376"/>
      <c r="AX344" s="376"/>
      <c r="AY344" s="376"/>
      <c r="AZ344" s="376"/>
      <c r="BA344" s="376"/>
      <c r="BB344" s="376"/>
      <c r="BC344" s="376"/>
      <c r="BD344" s="376"/>
      <c r="BE344" s="376"/>
      <c r="BF344" s="376"/>
      <c r="BG344" s="376"/>
      <c r="BH344" s="376"/>
      <c r="BI344" s="376"/>
      <c r="BJ344" s="376"/>
      <c r="BK344" s="376"/>
      <c r="BL344" s="376"/>
      <c r="BM344" s="376"/>
      <c r="BN344" s="376"/>
      <c r="BO344" s="376"/>
      <c r="BP344" s="376"/>
      <c r="BQ344" s="376"/>
      <c r="BR344" s="376"/>
      <c r="BS344" s="376"/>
      <c r="BT344" s="376"/>
      <c r="BU344" s="376"/>
      <c r="BV344" s="376"/>
      <c r="BW344" s="376"/>
      <c r="BX344" s="376"/>
      <c r="BY344" s="376"/>
      <c r="BZ344" s="376"/>
      <c r="CA344" s="376"/>
      <c r="CB344" s="376"/>
      <c r="CC344" s="376"/>
      <c r="CD344" s="376"/>
      <c r="CE344" s="376"/>
      <c r="CF344" s="376"/>
      <c r="CG344" s="376"/>
      <c r="CH344" s="376"/>
      <c r="CI344" s="376"/>
      <c r="CJ344" s="376"/>
      <c r="CK344" s="376"/>
      <c r="CL344" s="376"/>
      <c r="CM344" s="376"/>
      <c r="CN344" s="376"/>
      <c r="CO344" s="376"/>
      <c r="CP344" s="376"/>
      <c r="CQ344" s="376"/>
      <c r="CR344" s="376"/>
      <c r="CS344" s="376"/>
      <c r="CT344" s="376"/>
      <c r="CU344" s="376"/>
    </row>
    <row r="345" spans="45:99" x14ac:dyDescent="0.2">
      <c r="AS345" s="376"/>
      <c r="AT345" s="376"/>
      <c r="AU345" s="376"/>
      <c r="AV345" s="376"/>
      <c r="AW345" s="376"/>
      <c r="AX345" s="376"/>
      <c r="AY345" s="376"/>
      <c r="AZ345" s="376"/>
      <c r="BA345" s="376"/>
      <c r="BB345" s="376"/>
      <c r="BC345" s="376"/>
      <c r="BD345" s="376"/>
      <c r="BE345" s="376"/>
      <c r="BF345" s="376"/>
      <c r="BG345" s="376"/>
      <c r="BH345" s="376"/>
      <c r="BI345" s="376"/>
      <c r="BJ345" s="376"/>
      <c r="BK345" s="376"/>
      <c r="BL345" s="376"/>
      <c r="BM345" s="376"/>
      <c r="BN345" s="376"/>
      <c r="BO345" s="376"/>
      <c r="BP345" s="376"/>
      <c r="BQ345" s="376"/>
      <c r="BR345" s="376"/>
      <c r="BS345" s="376"/>
      <c r="BT345" s="376"/>
      <c r="BU345" s="376"/>
      <c r="BV345" s="376"/>
      <c r="BW345" s="376"/>
      <c r="BX345" s="376"/>
      <c r="BY345" s="376"/>
      <c r="BZ345" s="376"/>
      <c r="CA345" s="376"/>
      <c r="CB345" s="376"/>
      <c r="CC345" s="376"/>
      <c r="CD345" s="376"/>
      <c r="CE345" s="376"/>
      <c r="CF345" s="376"/>
      <c r="CG345" s="376"/>
      <c r="CH345" s="376"/>
      <c r="CI345" s="376"/>
      <c r="CJ345" s="376"/>
      <c r="CK345" s="376"/>
      <c r="CL345" s="376"/>
      <c r="CM345" s="376"/>
      <c r="CN345" s="376"/>
      <c r="CO345" s="376"/>
      <c r="CP345" s="376"/>
      <c r="CQ345" s="376"/>
      <c r="CR345" s="376"/>
      <c r="CS345" s="376"/>
      <c r="CT345" s="376"/>
      <c r="CU345" s="376"/>
    </row>
    <row r="346" spans="45:99" x14ac:dyDescent="0.2">
      <c r="AS346" s="376"/>
      <c r="AT346" s="376"/>
      <c r="AU346" s="376"/>
      <c r="AV346" s="376"/>
      <c r="AW346" s="376"/>
      <c r="AX346" s="376"/>
      <c r="AY346" s="376"/>
      <c r="AZ346" s="376"/>
      <c r="BA346" s="376"/>
      <c r="BB346" s="376"/>
      <c r="BC346" s="376"/>
      <c r="BD346" s="376"/>
      <c r="BE346" s="376"/>
      <c r="BF346" s="376"/>
      <c r="BG346" s="376"/>
      <c r="BH346" s="376"/>
      <c r="BI346" s="376"/>
      <c r="BJ346" s="376"/>
      <c r="BK346" s="376"/>
      <c r="BL346" s="376"/>
      <c r="BM346" s="376"/>
      <c r="BN346" s="376"/>
      <c r="BO346" s="376"/>
      <c r="BP346" s="376"/>
      <c r="BQ346" s="376"/>
      <c r="BR346" s="376"/>
      <c r="BS346" s="376"/>
      <c r="BT346" s="376"/>
      <c r="BU346" s="376"/>
      <c r="BV346" s="376"/>
      <c r="BW346" s="376"/>
      <c r="BX346" s="376"/>
      <c r="BY346" s="376"/>
      <c r="BZ346" s="376"/>
      <c r="CA346" s="376"/>
      <c r="CB346" s="376"/>
      <c r="CC346" s="376"/>
      <c r="CD346" s="376"/>
      <c r="CE346" s="376"/>
      <c r="CF346" s="376"/>
      <c r="CG346" s="376"/>
      <c r="CH346" s="376"/>
      <c r="CI346" s="376"/>
      <c r="CJ346" s="376"/>
      <c r="CK346" s="376"/>
      <c r="CL346" s="376"/>
      <c r="CM346" s="376"/>
      <c r="CN346" s="376"/>
      <c r="CO346" s="376"/>
      <c r="CP346" s="376"/>
      <c r="CQ346" s="376"/>
      <c r="CR346" s="376"/>
      <c r="CS346" s="376"/>
      <c r="CT346" s="376"/>
      <c r="CU346" s="376"/>
    </row>
    <row r="347" spans="45:99" x14ac:dyDescent="0.2">
      <c r="AS347" s="376"/>
      <c r="AT347" s="376"/>
      <c r="AU347" s="376"/>
      <c r="AV347" s="376"/>
      <c r="AW347" s="376"/>
      <c r="AX347" s="376"/>
      <c r="AY347" s="376"/>
      <c r="AZ347" s="376"/>
      <c r="BA347" s="376"/>
      <c r="BB347" s="376"/>
      <c r="BC347" s="376"/>
      <c r="BD347" s="376"/>
      <c r="BE347" s="376"/>
      <c r="BF347" s="376"/>
      <c r="BG347" s="376"/>
      <c r="BH347" s="376"/>
      <c r="BI347" s="376"/>
      <c r="BJ347" s="376"/>
      <c r="BK347" s="376"/>
      <c r="BL347" s="376"/>
      <c r="BM347" s="376"/>
      <c r="BN347" s="376"/>
      <c r="BO347" s="376"/>
      <c r="BP347" s="376"/>
      <c r="BQ347" s="376"/>
      <c r="BR347" s="376"/>
      <c r="BS347" s="376"/>
      <c r="BT347" s="376"/>
      <c r="BU347" s="376"/>
      <c r="BV347" s="376"/>
      <c r="BW347" s="376"/>
      <c r="BX347" s="376"/>
      <c r="BY347" s="376"/>
      <c r="BZ347" s="376"/>
      <c r="CA347" s="376"/>
      <c r="CB347" s="376"/>
      <c r="CC347" s="376"/>
      <c r="CD347" s="376"/>
      <c r="CE347" s="376"/>
      <c r="CF347" s="376"/>
      <c r="CG347" s="376"/>
      <c r="CH347" s="376"/>
      <c r="CI347" s="376"/>
      <c r="CJ347" s="376"/>
      <c r="CK347" s="376"/>
      <c r="CL347" s="376"/>
      <c r="CM347" s="376"/>
      <c r="CN347" s="376"/>
      <c r="CO347" s="376"/>
      <c r="CP347" s="376"/>
      <c r="CQ347" s="376"/>
      <c r="CR347" s="376"/>
      <c r="CS347" s="376"/>
      <c r="CT347" s="376"/>
      <c r="CU347" s="376"/>
    </row>
    <row r="348" spans="45:99" x14ac:dyDescent="0.2">
      <c r="AS348" s="376"/>
      <c r="AT348" s="376"/>
      <c r="AU348" s="376"/>
      <c r="AV348" s="376"/>
      <c r="AW348" s="376"/>
      <c r="AX348" s="376"/>
      <c r="AY348" s="376"/>
      <c r="AZ348" s="376"/>
      <c r="BA348" s="376"/>
      <c r="BB348" s="376"/>
      <c r="BC348" s="376"/>
      <c r="BD348" s="376"/>
      <c r="BE348" s="376"/>
      <c r="BF348" s="376"/>
      <c r="BG348" s="376"/>
      <c r="BH348" s="376"/>
      <c r="BI348" s="376"/>
      <c r="BJ348" s="376"/>
      <c r="BK348" s="376"/>
      <c r="BL348" s="376"/>
      <c r="BM348" s="376"/>
      <c r="BN348" s="376"/>
      <c r="BO348" s="376"/>
      <c r="BP348" s="376"/>
      <c r="BQ348" s="376"/>
      <c r="BR348" s="376"/>
      <c r="BS348" s="376"/>
      <c r="BT348" s="376"/>
      <c r="BU348" s="376"/>
      <c r="BV348" s="376"/>
      <c r="BW348" s="376"/>
      <c r="BX348" s="376"/>
      <c r="BY348" s="376"/>
      <c r="BZ348" s="376"/>
      <c r="CA348" s="376"/>
      <c r="CB348" s="376"/>
      <c r="CC348" s="376"/>
      <c r="CD348" s="376"/>
      <c r="CE348" s="376"/>
      <c r="CF348" s="376"/>
      <c r="CG348" s="376"/>
      <c r="CH348" s="376"/>
      <c r="CI348" s="376"/>
      <c r="CJ348" s="376"/>
      <c r="CK348" s="376"/>
      <c r="CL348" s="376"/>
      <c r="CM348" s="376"/>
      <c r="CN348" s="376"/>
      <c r="CO348" s="376"/>
      <c r="CP348" s="376"/>
      <c r="CQ348" s="376"/>
      <c r="CR348" s="376"/>
      <c r="CS348" s="376"/>
      <c r="CT348" s="376"/>
      <c r="CU348" s="376"/>
    </row>
    <row r="349" spans="45:99" x14ac:dyDescent="0.2">
      <c r="AS349" s="376"/>
      <c r="AT349" s="376"/>
      <c r="AU349" s="376"/>
      <c r="AV349" s="376"/>
      <c r="AW349" s="376"/>
      <c r="AX349" s="376"/>
      <c r="AY349" s="376"/>
      <c r="AZ349" s="376"/>
      <c r="BA349" s="376"/>
      <c r="BB349" s="376"/>
      <c r="BC349" s="376"/>
      <c r="BD349" s="376"/>
      <c r="BE349" s="376"/>
      <c r="BF349" s="376"/>
      <c r="BG349" s="376"/>
      <c r="BH349" s="376"/>
      <c r="BI349" s="376"/>
      <c r="BJ349" s="376"/>
      <c r="BK349" s="376"/>
      <c r="BL349" s="376"/>
      <c r="BM349" s="376"/>
      <c r="BN349" s="376"/>
      <c r="BO349" s="376"/>
      <c r="BP349" s="376"/>
      <c r="BQ349" s="376"/>
      <c r="BR349" s="376"/>
      <c r="BS349" s="376"/>
      <c r="BT349" s="376"/>
      <c r="BU349" s="376"/>
      <c r="BV349" s="376"/>
      <c r="BW349" s="376"/>
      <c r="BX349" s="376"/>
      <c r="BY349" s="376"/>
      <c r="BZ349" s="376"/>
      <c r="CA349" s="376"/>
      <c r="CB349" s="376"/>
      <c r="CC349" s="376"/>
      <c r="CD349" s="376"/>
      <c r="CE349" s="376"/>
      <c r="CF349" s="376"/>
      <c r="CG349" s="376"/>
      <c r="CH349" s="376"/>
      <c r="CI349" s="376"/>
      <c r="CJ349" s="376"/>
      <c r="CK349" s="376"/>
      <c r="CL349" s="376"/>
      <c r="CM349" s="376"/>
      <c r="CN349" s="376"/>
      <c r="CO349" s="376"/>
      <c r="CP349" s="376"/>
      <c r="CQ349" s="376"/>
      <c r="CR349" s="376"/>
      <c r="CS349" s="376"/>
      <c r="CT349" s="376"/>
      <c r="CU349" s="376"/>
    </row>
    <row r="350" spans="45:99" x14ac:dyDescent="0.2">
      <c r="AS350" s="376"/>
      <c r="AT350" s="376"/>
      <c r="AU350" s="376"/>
      <c r="AV350" s="376"/>
      <c r="AW350" s="376"/>
      <c r="AX350" s="376"/>
      <c r="AY350" s="376"/>
      <c r="AZ350" s="376"/>
      <c r="BA350" s="376"/>
      <c r="BB350" s="376"/>
      <c r="BC350" s="376"/>
      <c r="BD350" s="376"/>
      <c r="BE350" s="376"/>
      <c r="BF350" s="376"/>
      <c r="BG350" s="376"/>
      <c r="BH350" s="376"/>
      <c r="BI350" s="376"/>
      <c r="BJ350" s="376"/>
      <c r="BK350" s="376"/>
      <c r="BL350" s="376"/>
      <c r="BM350" s="376"/>
      <c r="BN350" s="376"/>
      <c r="BO350" s="376"/>
      <c r="BP350" s="376"/>
      <c r="BQ350" s="376"/>
      <c r="BR350" s="376"/>
      <c r="BS350" s="376"/>
      <c r="BT350" s="376"/>
      <c r="BU350" s="376"/>
      <c r="BV350" s="376"/>
      <c r="BW350" s="376"/>
      <c r="BX350" s="376"/>
      <c r="BY350" s="376"/>
      <c r="BZ350" s="376"/>
      <c r="CA350" s="376"/>
      <c r="CB350" s="376"/>
      <c r="CC350" s="376"/>
      <c r="CD350" s="376"/>
      <c r="CE350" s="376"/>
      <c r="CF350" s="376"/>
      <c r="CG350" s="376"/>
      <c r="CH350" s="376"/>
      <c r="CI350" s="376"/>
      <c r="CJ350" s="376"/>
      <c r="CK350" s="376"/>
      <c r="CL350" s="376"/>
      <c r="CM350" s="376"/>
      <c r="CN350" s="376"/>
      <c r="CO350" s="376"/>
      <c r="CP350" s="376"/>
      <c r="CQ350" s="376"/>
      <c r="CR350" s="376"/>
      <c r="CS350" s="376"/>
      <c r="CT350" s="376"/>
      <c r="CU350" s="376"/>
    </row>
    <row r="351" spans="45:99" x14ac:dyDescent="0.2">
      <c r="AS351" s="376"/>
      <c r="AT351" s="376"/>
      <c r="AU351" s="376"/>
      <c r="AV351" s="376"/>
      <c r="AW351" s="376"/>
      <c r="AX351" s="376"/>
      <c r="AY351" s="376"/>
      <c r="AZ351" s="376"/>
      <c r="BA351" s="376"/>
      <c r="BB351" s="376"/>
      <c r="BC351" s="376"/>
      <c r="BD351" s="376"/>
      <c r="BE351" s="376"/>
      <c r="BF351" s="376"/>
      <c r="BG351" s="376"/>
      <c r="BH351" s="376"/>
      <c r="BI351" s="376"/>
      <c r="BJ351" s="376"/>
      <c r="BK351" s="376"/>
      <c r="BL351" s="376"/>
      <c r="BM351" s="376"/>
      <c r="BN351" s="376"/>
      <c r="BO351" s="376"/>
      <c r="BP351" s="376"/>
      <c r="BQ351" s="376"/>
      <c r="BR351" s="376"/>
      <c r="BS351" s="376"/>
      <c r="BT351" s="376"/>
      <c r="BU351" s="376"/>
      <c r="BV351" s="376"/>
      <c r="BW351" s="376"/>
      <c r="BX351" s="376"/>
      <c r="BY351" s="376"/>
      <c r="BZ351" s="376"/>
      <c r="CA351" s="376"/>
      <c r="CB351" s="376"/>
      <c r="CC351" s="376"/>
      <c r="CD351" s="376"/>
      <c r="CE351" s="376"/>
      <c r="CF351" s="376"/>
      <c r="CG351" s="376"/>
      <c r="CH351" s="376"/>
      <c r="CI351" s="376"/>
      <c r="CJ351" s="376"/>
      <c r="CK351" s="376"/>
      <c r="CL351" s="376"/>
      <c r="CM351" s="376"/>
      <c r="CN351" s="376"/>
      <c r="CO351" s="376"/>
      <c r="CP351" s="376"/>
      <c r="CQ351" s="376"/>
      <c r="CR351" s="376"/>
      <c r="CS351" s="376"/>
      <c r="CT351" s="376"/>
      <c r="CU351" s="376"/>
    </row>
    <row r="352" spans="45:99" x14ac:dyDescent="0.2">
      <c r="AS352" s="376"/>
      <c r="AT352" s="376"/>
      <c r="AU352" s="376"/>
      <c r="AV352" s="376"/>
      <c r="AW352" s="376"/>
      <c r="AX352" s="376"/>
      <c r="AY352" s="376"/>
      <c r="AZ352" s="376"/>
      <c r="BA352" s="376"/>
      <c r="BB352" s="376"/>
      <c r="BC352" s="376"/>
      <c r="BD352" s="376"/>
      <c r="BE352" s="376"/>
      <c r="BF352" s="376"/>
      <c r="BG352" s="376"/>
      <c r="BH352" s="376"/>
      <c r="BI352" s="376"/>
      <c r="BJ352" s="376"/>
      <c r="BK352" s="376"/>
      <c r="BL352" s="376"/>
      <c r="BM352" s="376"/>
      <c r="BN352" s="376"/>
      <c r="BO352" s="376"/>
      <c r="BP352" s="376"/>
      <c r="BQ352" s="376"/>
      <c r="BR352" s="376"/>
      <c r="BS352" s="376"/>
      <c r="BT352" s="376"/>
      <c r="BU352" s="376"/>
      <c r="BV352" s="376"/>
      <c r="BW352" s="376"/>
      <c r="BX352" s="376"/>
      <c r="BY352" s="376"/>
      <c r="BZ352" s="376"/>
      <c r="CA352" s="376"/>
      <c r="CB352" s="376"/>
      <c r="CC352" s="376"/>
      <c r="CD352" s="376"/>
      <c r="CE352" s="376"/>
      <c r="CF352" s="376"/>
      <c r="CG352" s="376"/>
      <c r="CH352" s="376"/>
      <c r="CI352" s="376"/>
      <c r="CJ352" s="376"/>
      <c r="CK352" s="376"/>
      <c r="CL352" s="376"/>
      <c r="CM352" s="376"/>
      <c r="CN352" s="376"/>
      <c r="CO352" s="376"/>
      <c r="CP352" s="376"/>
      <c r="CQ352" s="376"/>
      <c r="CR352" s="376"/>
      <c r="CS352" s="376"/>
      <c r="CT352" s="376"/>
      <c r="CU352" s="376"/>
    </row>
    <row r="353" spans="45:99" x14ac:dyDescent="0.2">
      <c r="AS353" s="376"/>
      <c r="AT353" s="376"/>
      <c r="AU353" s="376"/>
      <c r="AV353" s="376"/>
      <c r="AW353" s="376"/>
      <c r="AX353" s="376"/>
      <c r="AY353" s="376"/>
      <c r="AZ353" s="376"/>
      <c r="BA353" s="376"/>
      <c r="BB353" s="376"/>
      <c r="BC353" s="376"/>
      <c r="BD353" s="376"/>
      <c r="BE353" s="376"/>
      <c r="BF353" s="376"/>
      <c r="BG353" s="376"/>
      <c r="BH353" s="376"/>
      <c r="BI353" s="376"/>
      <c r="BJ353" s="376"/>
      <c r="BK353" s="376"/>
      <c r="BL353" s="376"/>
      <c r="BM353" s="376"/>
      <c r="BN353" s="376"/>
      <c r="BO353" s="376"/>
      <c r="BP353" s="376"/>
      <c r="BQ353" s="376"/>
      <c r="BR353" s="376"/>
      <c r="BS353" s="376"/>
      <c r="BT353" s="376"/>
      <c r="BU353" s="376"/>
      <c r="BV353" s="376"/>
      <c r="BW353" s="376"/>
      <c r="BX353" s="376"/>
      <c r="BY353" s="376"/>
      <c r="BZ353" s="376"/>
      <c r="CA353" s="376"/>
      <c r="CB353" s="376"/>
      <c r="CC353" s="376"/>
      <c r="CD353" s="376"/>
      <c r="CE353" s="376"/>
      <c r="CF353" s="376"/>
      <c r="CG353" s="376"/>
      <c r="CH353" s="376"/>
      <c r="CI353" s="376"/>
      <c r="CJ353" s="376"/>
      <c r="CK353" s="376"/>
      <c r="CL353" s="376"/>
      <c r="CM353" s="376"/>
      <c r="CN353" s="376"/>
      <c r="CO353" s="376"/>
      <c r="CP353" s="376"/>
      <c r="CQ353" s="376"/>
      <c r="CR353" s="376"/>
      <c r="CS353" s="376"/>
      <c r="CT353" s="376"/>
      <c r="CU353" s="376"/>
    </row>
    <row r="354" spans="45:99" x14ac:dyDescent="0.2">
      <c r="AS354" s="376"/>
      <c r="AT354" s="376"/>
      <c r="AU354" s="376"/>
      <c r="AV354" s="376"/>
      <c r="AW354" s="376"/>
      <c r="AX354" s="376"/>
      <c r="AY354" s="376"/>
      <c r="AZ354" s="376"/>
      <c r="BA354" s="376"/>
      <c r="BB354" s="376"/>
      <c r="BC354" s="376"/>
      <c r="BD354" s="376"/>
      <c r="BE354" s="376"/>
      <c r="BF354" s="376"/>
      <c r="BG354" s="376"/>
      <c r="BH354" s="376"/>
      <c r="BI354" s="376"/>
      <c r="BJ354" s="376"/>
      <c r="BK354" s="376"/>
      <c r="BL354" s="376"/>
      <c r="BM354" s="376"/>
      <c r="BN354" s="376"/>
      <c r="BO354" s="376"/>
      <c r="BP354" s="376"/>
      <c r="BQ354" s="376"/>
      <c r="BR354" s="376"/>
      <c r="BS354" s="376"/>
      <c r="BT354" s="376"/>
      <c r="BU354" s="376"/>
      <c r="BV354" s="376"/>
      <c r="BW354" s="376"/>
      <c r="BX354" s="376"/>
      <c r="BY354" s="376"/>
      <c r="BZ354" s="376"/>
      <c r="CA354" s="376"/>
      <c r="CB354" s="376"/>
      <c r="CC354" s="376"/>
      <c r="CD354" s="376"/>
      <c r="CE354" s="376"/>
      <c r="CF354" s="376"/>
      <c r="CG354" s="376"/>
      <c r="CH354" s="376"/>
      <c r="CI354" s="376"/>
      <c r="CJ354" s="376"/>
      <c r="CK354" s="376"/>
      <c r="CL354" s="376"/>
      <c r="CM354" s="376"/>
      <c r="CN354" s="376"/>
      <c r="CO354" s="376"/>
      <c r="CP354" s="376"/>
      <c r="CQ354" s="376"/>
      <c r="CR354" s="376"/>
      <c r="CS354" s="376"/>
      <c r="CT354" s="376"/>
      <c r="CU354" s="376"/>
    </row>
    <row r="355" spans="45:99" x14ac:dyDescent="0.2">
      <c r="AS355" s="376"/>
      <c r="AT355" s="376"/>
      <c r="AU355" s="376"/>
      <c r="AV355" s="376"/>
      <c r="AW355" s="376"/>
      <c r="AX355" s="376"/>
      <c r="AY355" s="376"/>
      <c r="AZ355" s="376"/>
      <c r="BA355" s="376"/>
      <c r="BB355" s="376"/>
      <c r="BC355" s="376"/>
      <c r="BD355" s="376"/>
      <c r="BE355" s="376"/>
      <c r="BF355" s="376"/>
      <c r="BG355" s="376"/>
      <c r="BH355" s="376"/>
      <c r="BI355" s="376"/>
      <c r="BJ355" s="376"/>
      <c r="BK355" s="376"/>
      <c r="BL355" s="376"/>
      <c r="BM355" s="376"/>
      <c r="BN355" s="376"/>
      <c r="BO355" s="376"/>
      <c r="BP355" s="376"/>
      <c r="BQ355" s="376"/>
      <c r="BR355" s="376"/>
      <c r="BS355" s="376"/>
      <c r="BT355" s="376"/>
      <c r="BU355" s="376"/>
      <c r="BV355" s="376"/>
      <c r="BW355" s="376"/>
      <c r="BX355" s="376"/>
      <c r="BY355" s="376"/>
      <c r="BZ355" s="376"/>
      <c r="CA355" s="376"/>
      <c r="CB355" s="376"/>
      <c r="CC355" s="376"/>
      <c r="CD355" s="376"/>
      <c r="CE355" s="376"/>
      <c r="CF355" s="376"/>
      <c r="CG355" s="376"/>
      <c r="CH355" s="376"/>
      <c r="CI355" s="376"/>
      <c r="CJ355" s="376"/>
      <c r="CK355" s="376"/>
      <c r="CL355" s="376"/>
      <c r="CM355" s="376"/>
      <c r="CN355" s="376"/>
      <c r="CO355" s="376"/>
      <c r="CP355" s="376"/>
      <c r="CQ355" s="376"/>
      <c r="CR355" s="376"/>
      <c r="CS355" s="376"/>
      <c r="CT355" s="376"/>
      <c r="CU355" s="376"/>
    </row>
    <row r="356" spans="45:99" x14ac:dyDescent="0.2">
      <c r="AS356" s="376"/>
      <c r="AT356" s="376"/>
      <c r="AU356" s="376"/>
      <c r="AV356" s="376"/>
      <c r="AW356" s="376"/>
      <c r="AX356" s="376"/>
      <c r="AY356" s="376"/>
      <c r="AZ356" s="376"/>
      <c r="BA356" s="376"/>
      <c r="BB356" s="376"/>
      <c r="BC356" s="376"/>
      <c r="BD356" s="376"/>
      <c r="BE356" s="376"/>
      <c r="BF356" s="376"/>
      <c r="BG356" s="376"/>
      <c r="BH356" s="376"/>
      <c r="BI356" s="376"/>
      <c r="BJ356" s="376"/>
      <c r="BK356" s="376"/>
      <c r="BL356" s="376"/>
      <c r="BM356" s="376"/>
      <c r="BN356" s="376"/>
      <c r="BO356" s="376"/>
      <c r="BP356" s="376"/>
      <c r="BQ356" s="376"/>
      <c r="BR356" s="376"/>
      <c r="BS356" s="376"/>
      <c r="BT356" s="376"/>
      <c r="BU356" s="376"/>
      <c r="BV356" s="376"/>
      <c r="BW356" s="376"/>
      <c r="BX356" s="376"/>
      <c r="BY356" s="376"/>
      <c r="BZ356" s="376"/>
      <c r="CA356" s="376"/>
      <c r="CB356" s="376"/>
      <c r="CC356" s="376"/>
      <c r="CD356" s="376"/>
      <c r="CE356" s="376"/>
      <c r="CF356" s="376"/>
      <c r="CG356" s="376"/>
      <c r="CH356" s="376"/>
      <c r="CI356" s="376"/>
      <c r="CJ356" s="376"/>
      <c r="CK356" s="376"/>
      <c r="CL356" s="376"/>
      <c r="CM356" s="376"/>
      <c r="CN356" s="376"/>
      <c r="CO356" s="376"/>
      <c r="CP356" s="376"/>
      <c r="CQ356" s="376"/>
      <c r="CR356" s="376"/>
      <c r="CS356" s="376"/>
      <c r="CT356" s="376"/>
      <c r="CU356" s="376"/>
    </row>
    <row r="357" spans="45:99" x14ac:dyDescent="0.2">
      <c r="AS357" s="376"/>
      <c r="AT357" s="376"/>
      <c r="AU357" s="376"/>
      <c r="AV357" s="376"/>
      <c r="AW357" s="376"/>
      <c r="AX357" s="376"/>
      <c r="AY357" s="376"/>
      <c r="AZ357" s="376"/>
      <c r="BA357" s="376"/>
      <c r="BB357" s="376"/>
      <c r="BC357" s="376"/>
      <c r="BD357" s="376"/>
      <c r="BE357" s="376"/>
      <c r="BF357" s="376"/>
      <c r="BG357" s="376"/>
      <c r="BH357" s="376"/>
      <c r="BI357" s="376"/>
      <c r="BJ357" s="376"/>
      <c r="BK357" s="376"/>
      <c r="BL357" s="376"/>
      <c r="BM357" s="376"/>
      <c r="BN357" s="376"/>
      <c r="BO357" s="376"/>
      <c r="BP357" s="376"/>
      <c r="BQ357" s="376"/>
      <c r="BR357" s="376"/>
      <c r="BS357" s="376"/>
      <c r="BT357" s="376"/>
      <c r="BU357" s="376"/>
      <c r="BV357" s="376"/>
      <c r="BW357" s="376"/>
      <c r="BX357" s="376"/>
      <c r="BY357" s="376"/>
      <c r="BZ357" s="376"/>
      <c r="CA357" s="376"/>
      <c r="CB357" s="376"/>
      <c r="CC357" s="376"/>
      <c r="CD357" s="376"/>
      <c r="CE357" s="376"/>
      <c r="CF357" s="376"/>
      <c r="CG357" s="376"/>
      <c r="CH357" s="376"/>
      <c r="CI357" s="376"/>
      <c r="CJ357" s="376"/>
      <c r="CK357" s="376"/>
      <c r="CL357" s="376"/>
      <c r="CM357" s="376"/>
      <c r="CN357" s="376"/>
      <c r="CO357" s="376"/>
      <c r="CP357" s="376"/>
      <c r="CQ357" s="376"/>
      <c r="CR357" s="376"/>
      <c r="CS357" s="376"/>
      <c r="CT357" s="376"/>
      <c r="CU357" s="376"/>
    </row>
    <row r="358" spans="45:99" x14ac:dyDescent="0.2">
      <c r="AS358" s="376"/>
      <c r="AT358" s="376"/>
      <c r="AU358" s="376"/>
      <c r="AV358" s="376"/>
      <c r="AW358" s="376"/>
      <c r="AX358" s="376"/>
      <c r="AY358" s="376"/>
      <c r="AZ358" s="376"/>
      <c r="BA358" s="376"/>
      <c r="BB358" s="376"/>
      <c r="BC358" s="376"/>
      <c r="BD358" s="376"/>
      <c r="BE358" s="376"/>
      <c r="BF358" s="376"/>
      <c r="BG358" s="376"/>
      <c r="BH358" s="376"/>
      <c r="BI358" s="376"/>
      <c r="BJ358" s="376"/>
      <c r="BK358" s="376"/>
      <c r="BL358" s="376"/>
      <c r="BM358" s="376"/>
      <c r="BN358" s="376"/>
      <c r="BO358" s="376"/>
      <c r="BP358" s="376"/>
      <c r="BQ358" s="376"/>
      <c r="BR358" s="376"/>
      <c r="BS358" s="376"/>
      <c r="BT358" s="376"/>
      <c r="BU358" s="376"/>
      <c r="BV358" s="376"/>
      <c r="BW358" s="376"/>
      <c r="BX358" s="376"/>
      <c r="BY358" s="376"/>
      <c r="BZ358" s="376"/>
      <c r="CA358" s="376"/>
      <c r="CB358" s="376"/>
      <c r="CC358" s="376"/>
      <c r="CD358" s="376"/>
      <c r="CE358" s="376"/>
      <c r="CF358" s="376"/>
      <c r="CG358" s="376"/>
      <c r="CH358" s="376"/>
      <c r="CI358" s="376"/>
      <c r="CJ358" s="376"/>
      <c r="CK358" s="376"/>
      <c r="CL358" s="376"/>
      <c r="CM358" s="376"/>
      <c r="CN358" s="376"/>
      <c r="CO358" s="376"/>
      <c r="CP358" s="376"/>
      <c r="CQ358" s="376"/>
      <c r="CR358" s="376"/>
      <c r="CS358" s="376"/>
      <c r="CT358" s="376"/>
      <c r="CU358" s="376"/>
    </row>
    <row r="359" spans="45:99" x14ac:dyDescent="0.2">
      <c r="AS359" s="376"/>
      <c r="AT359" s="376"/>
      <c r="AU359" s="376"/>
      <c r="AV359" s="376"/>
      <c r="AW359" s="376"/>
      <c r="AX359" s="376"/>
      <c r="AY359" s="376"/>
      <c r="AZ359" s="376"/>
      <c r="BA359" s="376"/>
      <c r="BB359" s="376"/>
      <c r="BC359" s="376"/>
      <c r="BD359" s="376"/>
      <c r="BE359" s="376"/>
      <c r="BF359" s="376"/>
      <c r="BG359" s="376"/>
      <c r="BH359" s="376"/>
      <c r="BI359" s="376"/>
      <c r="BJ359" s="376"/>
      <c r="BK359" s="376"/>
      <c r="BL359" s="376"/>
      <c r="BM359" s="376"/>
      <c r="BN359" s="376"/>
      <c r="BO359" s="376"/>
      <c r="BP359" s="376"/>
      <c r="BQ359" s="376"/>
      <c r="BR359" s="376"/>
      <c r="BS359" s="376"/>
      <c r="BT359" s="376"/>
      <c r="BU359" s="376"/>
      <c r="BV359" s="376"/>
      <c r="BW359" s="376"/>
      <c r="BX359" s="376"/>
      <c r="BY359" s="376"/>
      <c r="BZ359" s="376"/>
      <c r="CA359" s="376"/>
      <c r="CB359" s="376"/>
      <c r="CC359" s="376"/>
      <c r="CD359" s="376"/>
      <c r="CE359" s="376"/>
      <c r="CF359" s="376"/>
      <c r="CG359" s="376"/>
      <c r="CH359" s="376"/>
      <c r="CI359" s="376"/>
      <c r="CJ359" s="376"/>
      <c r="CK359" s="376"/>
      <c r="CL359" s="376"/>
      <c r="CM359" s="376"/>
      <c r="CN359" s="376"/>
      <c r="CO359" s="376"/>
      <c r="CP359" s="376"/>
      <c r="CQ359" s="376"/>
      <c r="CR359" s="376"/>
      <c r="CS359" s="376"/>
      <c r="CT359" s="376"/>
      <c r="CU359" s="376"/>
    </row>
    <row r="360" spans="45:99" x14ac:dyDescent="0.2">
      <c r="AS360" s="376"/>
      <c r="AT360" s="376"/>
      <c r="AU360" s="376"/>
      <c r="AV360" s="376"/>
      <c r="AW360" s="376"/>
      <c r="AX360" s="376"/>
      <c r="AY360" s="376"/>
      <c r="AZ360" s="376"/>
      <c r="BA360" s="376"/>
      <c r="BB360" s="376"/>
      <c r="BC360" s="376"/>
      <c r="BD360" s="376"/>
      <c r="BE360" s="376"/>
      <c r="BF360" s="376"/>
      <c r="BG360" s="376"/>
      <c r="BH360" s="376"/>
      <c r="BI360" s="376"/>
      <c r="BJ360" s="376"/>
      <c r="BK360" s="376"/>
      <c r="BL360" s="376"/>
      <c r="BM360" s="376"/>
      <c r="BN360" s="376"/>
      <c r="BO360" s="376"/>
      <c r="BP360" s="376"/>
      <c r="BQ360" s="376"/>
      <c r="BR360" s="376"/>
      <c r="BS360" s="376"/>
      <c r="BT360" s="376"/>
      <c r="BU360" s="376"/>
      <c r="BV360" s="376"/>
      <c r="BW360" s="376"/>
      <c r="BX360" s="376"/>
      <c r="BY360" s="376"/>
      <c r="BZ360" s="376"/>
      <c r="CA360" s="376"/>
      <c r="CB360" s="376"/>
      <c r="CC360" s="376"/>
      <c r="CD360" s="376"/>
      <c r="CE360" s="376"/>
      <c r="CF360" s="376"/>
      <c r="CG360" s="376"/>
      <c r="CH360" s="376"/>
      <c r="CI360" s="376"/>
      <c r="CJ360" s="376"/>
      <c r="CK360" s="376"/>
      <c r="CL360" s="376"/>
      <c r="CM360" s="376"/>
      <c r="CN360" s="376"/>
      <c r="CO360" s="376"/>
      <c r="CP360" s="376"/>
      <c r="CQ360" s="376"/>
      <c r="CR360" s="376"/>
      <c r="CS360" s="376"/>
      <c r="CT360" s="376"/>
      <c r="CU360" s="376"/>
    </row>
    <row r="361" spans="45:99" x14ac:dyDescent="0.2">
      <c r="AS361" s="376"/>
      <c r="AT361" s="376"/>
      <c r="AU361" s="376"/>
      <c r="AV361" s="376"/>
      <c r="AW361" s="376"/>
      <c r="AX361" s="376"/>
      <c r="AY361" s="376"/>
      <c r="AZ361" s="376"/>
      <c r="BA361" s="376"/>
      <c r="BB361" s="376"/>
      <c r="BC361" s="376"/>
      <c r="BD361" s="376"/>
      <c r="BE361" s="376"/>
      <c r="BF361" s="376"/>
      <c r="BG361" s="376"/>
      <c r="BH361" s="376"/>
      <c r="BI361" s="376"/>
      <c r="BJ361" s="376"/>
      <c r="BK361" s="376"/>
      <c r="BL361" s="376"/>
      <c r="BM361" s="376"/>
      <c r="BN361" s="376"/>
      <c r="BO361" s="376"/>
      <c r="BP361" s="376"/>
      <c r="BQ361" s="376"/>
      <c r="BR361" s="376"/>
      <c r="BS361" s="376"/>
      <c r="BT361" s="376"/>
      <c r="BU361" s="376"/>
      <c r="BV361" s="376"/>
      <c r="BW361" s="376"/>
      <c r="BX361" s="376"/>
      <c r="BY361" s="376"/>
      <c r="BZ361" s="376"/>
      <c r="CA361" s="376"/>
      <c r="CB361" s="376"/>
      <c r="CC361" s="376"/>
      <c r="CD361" s="376"/>
      <c r="CE361" s="376"/>
      <c r="CF361" s="376"/>
      <c r="CG361" s="376"/>
      <c r="CH361" s="376"/>
      <c r="CI361" s="376"/>
      <c r="CJ361" s="376"/>
      <c r="CK361" s="376"/>
      <c r="CL361" s="376"/>
      <c r="CM361" s="376"/>
      <c r="CN361" s="376"/>
      <c r="CO361" s="376"/>
      <c r="CP361" s="376"/>
      <c r="CQ361" s="376"/>
      <c r="CR361" s="376"/>
      <c r="CS361" s="376"/>
      <c r="CT361" s="376"/>
      <c r="CU361" s="376"/>
    </row>
    <row r="362" spans="45:99" x14ac:dyDescent="0.2">
      <c r="AS362" s="376"/>
      <c r="AT362" s="376"/>
      <c r="AU362" s="376"/>
      <c r="AV362" s="376"/>
      <c r="AW362" s="376"/>
      <c r="AX362" s="376"/>
      <c r="AY362" s="376"/>
      <c r="AZ362" s="376"/>
      <c r="BA362" s="376"/>
      <c r="BB362" s="376"/>
      <c r="BC362" s="376"/>
      <c r="BD362" s="376"/>
      <c r="BE362" s="376"/>
      <c r="BF362" s="376"/>
      <c r="BG362" s="376"/>
      <c r="BH362" s="376"/>
      <c r="BI362" s="376"/>
      <c r="BJ362" s="376"/>
      <c r="BK362" s="376"/>
      <c r="BL362" s="376"/>
      <c r="BM362" s="376"/>
      <c r="BN362" s="376"/>
      <c r="BO362" s="376"/>
      <c r="BP362" s="376"/>
      <c r="BQ362" s="376"/>
      <c r="BR362" s="376"/>
      <c r="BS362" s="376"/>
      <c r="BT362" s="376"/>
      <c r="BU362" s="376"/>
      <c r="BV362" s="376"/>
      <c r="BW362" s="376"/>
      <c r="BX362" s="376"/>
      <c r="BY362" s="376"/>
      <c r="BZ362" s="376"/>
      <c r="CA362" s="376"/>
      <c r="CB362" s="376"/>
      <c r="CC362" s="376"/>
      <c r="CD362" s="376"/>
      <c r="CE362" s="376"/>
      <c r="CF362" s="376"/>
      <c r="CG362" s="376"/>
      <c r="CH362" s="376"/>
      <c r="CI362" s="376"/>
      <c r="CJ362" s="376"/>
      <c r="CK362" s="376"/>
      <c r="CL362" s="376"/>
      <c r="CM362" s="376"/>
      <c r="CN362" s="376"/>
      <c r="CO362" s="376"/>
      <c r="CP362" s="376"/>
      <c r="CQ362" s="376"/>
      <c r="CR362" s="376"/>
      <c r="CS362" s="376"/>
      <c r="CT362" s="376"/>
      <c r="CU362" s="376"/>
    </row>
    <row r="363" spans="45:99" x14ac:dyDescent="0.2">
      <c r="AS363" s="376"/>
      <c r="AT363" s="376"/>
      <c r="AU363" s="376"/>
      <c r="AV363" s="376"/>
      <c r="AW363" s="376"/>
      <c r="AX363" s="376"/>
      <c r="AY363" s="376"/>
      <c r="AZ363" s="376"/>
      <c r="BA363" s="376"/>
      <c r="BB363" s="376"/>
      <c r="BC363" s="376"/>
      <c r="BD363" s="376"/>
      <c r="BE363" s="376"/>
      <c r="BF363" s="376"/>
      <c r="BG363" s="376"/>
      <c r="BH363" s="376"/>
      <c r="BI363" s="376"/>
      <c r="BJ363" s="376"/>
      <c r="BK363" s="376"/>
      <c r="BL363" s="376"/>
      <c r="BM363" s="376"/>
      <c r="BN363" s="376"/>
      <c r="BO363" s="376"/>
      <c r="BP363" s="376"/>
      <c r="BQ363" s="376"/>
      <c r="BR363" s="376"/>
      <c r="BS363" s="376"/>
      <c r="BT363" s="376"/>
      <c r="BU363" s="376"/>
      <c r="BV363" s="376"/>
      <c r="BW363" s="376"/>
      <c r="BX363" s="376"/>
      <c r="BY363" s="376"/>
      <c r="BZ363" s="376"/>
      <c r="CA363" s="376"/>
      <c r="CB363" s="376"/>
      <c r="CC363" s="376"/>
      <c r="CD363" s="376"/>
      <c r="CE363" s="376"/>
      <c r="CF363" s="376"/>
      <c r="CG363" s="376"/>
      <c r="CH363" s="376"/>
      <c r="CI363" s="376"/>
      <c r="CJ363" s="376"/>
      <c r="CK363" s="376"/>
      <c r="CL363" s="376"/>
      <c r="CM363" s="376"/>
      <c r="CN363" s="376"/>
      <c r="CO363" s="376"/>
      <c r="CP363" s="376"/>
      <c r="CQ363" s="376"/>
      <c r="CR363" s="376"/>
      <c r="CS363" s="376"/>
      <c r="CT363" s="376"/>
      <c r="CU363" s="376"/>
    </row>
    <row r="364" spans="45:99" x14ac:dyDescent="0.2">
      <c r="AS364" s="376"/>
      <c r="AT364" s="376"/>
      <c r="AU364" s="376"/>
      <c r="AV364" s="376"/>
      <c r="AW364" s="376"/>
      <c r="AX364" s="376"/>
      <c r="AY364" s="376"/>
      <c r="AZ364" s="376"/>
      <c r="BA364" s="376"/>
      <c r="BB364" s="376"/>
      <c r="BC364" s="376"/>
      <c r="BD364" s="376"/>
      <c r="BE364" s="376"/>
      <c r="BF364" s="376"/>
      <c r="BG364" s="376"/>
      <c r="BH364" s="376"/>
      <c r="BI364" s="376"/>
      <c r="BJ364" s="376"/>
      <c r="BK364" s="376"/>
      <c r="BL364" s="376"/>
      <c r="BM364" s="376"/>
      <c r="BN364" s="376"/>
      <c r="BO364" s="376"/>
      <c r="BP364" s="376"/>
      <c r="BQ364" s="376"/>
      <c r="BR364" s="376"/>
      <c r="BS364" s="376"/>
      <c r="BT364" s="376"/>
      <c r="BU364" s="376"/>
      <c r="BV364" s="376"/>
      <c r="BW364" s="376"/>
      <c r="BX364" s="376"/>
      <c r="BY364" s="376"/>
      <c r="BZ364" s="376"/>
      <c r="CA364" s="376"/>
      <c r="CB364" s="376"/>
      <c r="CC364" s="376"/>
      <c r="CD364" s="376"/>
      <c r="CE364" s="376"/>
      <c r="CF364" s="376"/>
      <c r="CG364" s="376"/>
      <c r="CH364" s="376"/>
      <c r="CI364" s="376"/>
      <c r="CJ364" s="376"/>
      <c r="CK364" s="376"/>
      <c r="CL364" s="376"/>
      <c r="CM364" s="376"/>
      <c r="CN364" s="376"/>
      <c r="CO364" s="376"/>
      <c r="CP364" s="376"/>
      <c r="CQ364" s="376"/>
      <c r="CR364" s="376"/>
      <c r="CS364" s="376"/>
      <c r="CT364" s="376"/>
      <c r="CU364" s="376"/>
    </row>
    <row r="365" spans="45:99" x14ac:dyDescent="0.2">
      <c r="AS365" s="376"/>
      <c r="AT365" s="376"/>
      <c r="AU365" s="376"/>
      <c r="AV365" s="376"/>
      <c r="AW365" s="376"/>
      <c r="AX365" s="376"/>
      <c r="AY365" s="376"/>
      <c r="AZ365" s="376"/>
      <c r="BA365" s="376"/>
      <c r="BB365" s="376"/>
      <c r="BC365" s="376"/>
      <c r="BD365" s="376"/>
      <c r="BE365" s="376"/>
      <c r="BF365" s="376"/>
      <c r="BG365" s="376"/>
      <c r="BH365" s="376"/>
      <c r="BI365" s="376"/>
      <c r="BJ365" s="376"/>
      <c r="BK365" s="376"/>
      <c r="BL365" s="376"/>
      <c r="BM365" s="376"/>
      <c r="BN365" s="376"/>
      <c r="BO365" s="376"/>
      <c r="BP365" s="376"/>
      <c r="BQ365" s="376"/>
      <c r="BR365" s="376"/>
      <c r="BS365" s="376"/>
      <c r="BT365" s="376"/>
      <c r="BU365" s="376"/>
      <c r="BV365" s="376"/>
      <c r="BW365" s="376"/>
      <c r="BX365" s="376"/>
      <c r="BY365" s="376"/>
      <c r="BZ365" s="376"/>
      <c r="CA365" s="376"/>
      <c r="CB365" s="376"/>
      <c r="CC365" s="376"/>
      <c r="CD365" s="376"/>
      <c r="CE365" s="376"/>
      <c r="CF365" s="376"/>
      <c r="CG365" s="376"/>
      <c r="CH365" s="376"/>
      <c r="CI365" s="376"/>
      <c r="CJ365" s="376"/>
      <c r="CK365" s="376"/>
      <c r="CL365" s="376"/>
      <c r="CM365" s="376"/>
      <c r="CN365" s="376"/>
      <c r="CO365" s="376"/>
      <c r="CP365" s="376"/>
      <c r="CQ365" s="376"/>
      <c r="CR365" s="376"/>
      <c r="CS365" s="376"/>
      <c r="CT365" s="376"/>
      <c r="CU365" s="376"/>
    </row>
    <row r="366" spans="45:99" x14ac:dyDescent="0.2">
      <c r="AS366" s="376"/>
      <c r="AT366" s="376"/>
      <c r="AU366" s="376"/>
      <c r="AV366" s="376"/>
      <c r="AW366" s="376"/>
      <c r="AX366" s="376"/>
      <c r="AY366" s="376"/>
      <c r="AZ366" s="376"/>
      <c r="BA366" s="376"/>
      <c r="BB366" s="376"/>
      <c r="BC366" s="376"/>
      <c r="BD366" s="376"/>
      <c r="BE366" s="376"/>
      <c r="BF366" s="376"/>
      <c r="BG366" s="376"/>
      <c r="BH366" s="376"/>
      <c r="BI366" s="376"/>
      <c r="BJ366" s="376"/>
      <c r="BK366" s="376"/>
      <c r="BL366" s="376"/>
      <c r="BM366" s="376"/>
      <c r="BN366" s="376"/>
      <c r="BO366" s="376"/>
      <c r="BP366" s="376"/>
      <c r="BQ366" s="376"/>
      <c r="BR366" s="376"/>
      <c r="BS366" s="376"/>
      <c r="BT366" s="376"/>
      <c r="BU366" s="376"/>
      <c r="BV366" s="376"/>
      <c r="BW366" s="376"/>
      <c r="BX366" s="376"/>
      <c r="BY366" s="376"/>
      <c r="BZ366" s="376"/>
      <c r="CA366" s="376"/>
      <c r="CB366" s="376"/>
      <c r="CC366" s="376"/>
      <c r="CD366" s="376"/>
      <c r="CE366" s="376"/>
      <c r="CF366" s="376"/>
      <c r="CG366" s="376"/>
      <c r="CH366" s="376"/>
      <c r="CI366" s="376"/>
      <c r="CJ366" s="376"/>
      <c r="CK366" s="376"/>
      <c r="CL366" s="376"/>
      <c r="CM366" s="376"/>
      <c r="CN366" s="376"/>
      <c r="CO366" s="376"/>
      <c r="CP366" s="376"/>
      <c r="CQ366" s="376"/>
      <c r="CR366" s="376"/>
      <c r="CS366" s="376"/>
      <c r="CT366" s="376"/>
      <c r="CU366" s="376"/>
    </row>
    <row r="367" spans="45:99" x14ac:dyDescent="0.2">
      <c r="AS367" s="376"/>
      <c r="AT367" s="376"/>
      <c r="AU367" s="376"/>
      <c r="AV367" s="376"/>
      <c r="AW367" s="376"/>
      <c r="AX367" s="376"/>
      <c r="AY367" s="376"/>
      <c r="AZ367" s="376"/>
      <c r="BA367" s="376"/>
      <c r="BB367" s="376"/>
      <c r="BC367" s="376"/>
      <c r="BD367" s="376"/>
      <c r="BE367" s="376"/>
      <c r="BF367" s="376"/>
      <c r="BG367" s="376"/>
      <c r="BH367" s="376"/>
      <c r="BI367" s="376"/>
      <c r="BJ367" s="376"/>
      <c r="BK367" s="376"/>
      <c r="BL367" s="376"/>
      <c r="BM367" s="376"/>
      <c r="BN367" s="376"/>
      <c r="BO367" s="376"/>
      <c r="BP367" s="376"/>
      <c r="BQ367" s="376"/>
      <c r="BR367" s="376"/>
      <c r="BS367" s="376"/>
      <c r="BT367" s="376"/>
      <c r="BU367" s="376"/>
      <c r="BV367" s="376"/>
      <c r="BW367" s="376"/>
      <c r="BX367" s="376"/>
      <c r="BY367" s="376"/>
      <c r="BZ367" s="376"/>
      <c r="CA367" s="376"/>
      <c r="CB367" s="376"/>
      <c r="CC367" s="376"/>
      <c r="CD367" s="376"/>
      <c r="CE367" s="376"/>
      <c r="CF367" s="376"/>
      <c r="CG367" s="376"/>
      <c r="CH367" s="376"/>
      <c r="CI367" s="376"/>
      <c r="CJ367" s="376"/>
      <c r="CK367" s="376"/>
      <c r="CL367" s="376"/>
      <c r="CM367" s="376"/>
      <c r="CN367" s="376"/>
      <c r="CO367" s="376"/>
      <c r="CP367" s="376"/>
      <c r="CQ367" s="376"/>
      <c r="CR367" s="376"/>
      <c r="CS367" s="376"/>
      <c r="CT367" s="376"/>
      <c r="CU367" s="376"/>
    </row>
    <row r="368" spans="45:99" x14ac:dyDescent="0.2">
      <c r="AS368" s="376"/>
      <c r="AT368" s="376"/>
      <c r="AU368" s="376"/>
      <c r="AV368" s="376"/>
      <c r="AW368" s="376"/>
      <c r="AX368" s="376"/>
      <c r="AY368" s="376"/>
      <c r="AZ368" s="376"/>
      <c r="BA368" s="376"/>
      <c r="BB368" s="376"/>
      <c r="BC368" s="376"/>
      <c r="BD368" s="376"/>
      <c r="BE368" s="376"/>
      <c r="BF368" s="376"/>
      <c r="BG368" s="376"/>
      <c r="BH368" s="376"/>
      <c r="BI368" s="376"/>
      <c r="BJ368" s="376"/>
      <c r="BK368" s="376"/>
      <c r="BL368" s="376"/>
      <c r="BM368" s="376"/>
      <c r="BN368" s="376"/>
      <c r="BO368" s="376"/>
      <c r="BP368" s="376"/>
      <c r="BQ368" s="376"/>
      <c r="BR368" s="376"/>
      <c r="BS368" s="376"/>
      <c r="BT368" s="376"/>
      <c r="BU368" s="376"/>
      <c r="BV368" s="376"/>
      <c r="BW368" s="376"/>
      <c r="BX368" s="376"/>
      <c r="BY368" s="376"/>
      <c r="BZ368" s="376"/>
      <c r="CA368" s="376"/>
      <c r="CB368" s="376"/>
      <c r="CC368" s="376"/>
      <c r="CD368" s="376"/>
      <c r="CE368" s="376"/>
      <c r="CF368" s="376"/>
      <c r="CG368" s="376"/>
      <c r="CH368" s="376"/>
      <c r="CI368" s="376"/>
      <c r="CJ368" s="376"/>
      <c r="CK368" s="376"/>
      <c r="CL368" s="376"/>
      <c r="CM368" s="376"/>
      <c r="CN368" s="376"/>
      <c r="CO368" s="376"/>
      <c r="CP368" s="376"/>
      <c r="CQ368" s="376"/>
      <c r="CR368" s="376"/>
      <c r="CS368" s="376"/>
      <c r="CT368" s="376"/>
      <c r="CU368" s="376"/>
    </row>
    <row r="369" spans="45:99" x14ac:dyDescent="0.2">
      <c r="AS369" s="376"/>
      <c r="AT369" s="376"/>
      <c r="AU369" s="376"/>
      <c r="AV369" s="376"/>
      <c r="AW369" s="376"/>
      <c r="AX369" s="376"/>
      <c r="AY369" s="376"/>
      <c r="AZ369" s="376"/>
      <c r="BA369" s="376"/>
      <c r="BB369" s="376"/>
      <c r="BC369" s="376"/>
      <c r="BD369" s="376"/>
      <c r="BE369" s="376"/>
      <c r="BF369" s="376"/>
      <c r="BG369" s="376"/>
      <c r="BH369" s="376"/>
      <c r="BI369" s="376"/>
      <c r="BJ369" s="376"/>
      <c r="BK369" s="376"/>
      <c r="BL369" s="376"/>
      <c r="BM369" s="376"/>
      <c r="BN369" s="376"/>
      <c r="BO369" s="376"/>
      <c r="BP369" s="376"/>
      <c r="BQ369" s="376"/>
      <c r="BR369" s="376"/>
      <c r="BS369" s="376"/>
      <c r="BT369" s="376"/>
      <c r="BU369" s="376"/>
      <c r="BV369" s="376"/>
      <c r="BW369" s="376"/>
      <c r="BX369" s="376"/>
      <c r="BY369" s="376"/>
      <c r="BZ369" s="376"/>
      <c r="CA369" s="376"/>
      <c r="CB369" s="376"/>
      <c r="CC369" s="376"/>
      <c r="CD369" s="376"/>
      <c r="CE369" s="376"/>
      <c r="CF369" s="376"/>
      <c r="CG369" s="376"/>
      <c r="CH369" s="376"/>
      <c r="CI369" s="376"/>
      <c r="CJ369" s="376"/>
      <c r="CK369" s="376"/>
      <c r="CL369" s="376"/>
      <c r="CM369" s="376"/>
      <c r="CN369" s="376"/>
      <c r="CO369" s="376"/>
      <c r="CP369" s="376"/>
      <c r="CQ369" s="376"/>
      <c r="CR369" s="376"/>
      <c r="CS369" s="376"/>
      <c r="CT369" s="376"/>
      <c r="CU369" s="376"/>
    </row>
    <row r="370" spans="45:99" x14ac:dyDescent="0.2">
      <c r="AS370" s="376"/>
      <c r="AT370" s="376"/>
      <c r="AU370" s="376"/>
      <c r="AV370" s="376"/>
      <c r="AW370" s="376"/>
      <c r="AX370" s="376"/>
      <c r="AY370" s="376"/>
      <c r="AZ370" s="376"/>
      <c r="BA370" s="376"/>
      <c r="BB370" s="376"/>
      <c r="BC370" s="376"/>
      <c r="BD370" s="376"/>
      <c r="BE370" s="376"/>
      <c r="BF370" s="376"/>
      <c r="BG370" s="376"/>
      <c r="BH370" s="376"/>
      <c r="BI370" s="376"/>
      <c r="BJ370" s="376"/>
      <c r="BK370" s="376"/>
      <c r="BL370" s="376"/>
      <c r="BM370" s="376"/>
      <c r="BN370" s="376"/>
      <c r="BO370" s="376"/>
      <c r="BP370" s="376"/>
      <c r="BQ370" s="376"/>
      <c r="BR370" s="376"/>
      <c r="BS370" s="376"/>
      <c r="BT370" s="376"/>
      <c r="BU370" s="376"/>
      <c r="BV370" s="376"/>
      <c r="BW370" s="376"/>
      <c r="BX370" s="376"/>
      <c r="BY370" s="376"/>
      <c r="BZ370" s="376"/>
      <c r="CA370" s="376"/>
      <c r="CB370" s="376"/>
      <c r="CC370" s="376"/>
      <c r="CD370" s="376"/>
      <c r="CE370" s="376"/>
      <c r="CF370" s="376"/>
      <c r="CG370" s="376"/>
      <c r="CH370" s="376"/>
      <c r="CI370" s="376"/>
      <c r="CJ370" s="376"/>
      <c r="CK370" s="376"/>
      <c r="CL370" s="376"/>
      <c r="CM370" s="376"/>
      <c r="CN370" s="376"/>
      <c r="CO370" s="376"/>
      <c r="CP370" s="376"/>
      <c r="CQ370" s="376"/>
      <c r="CR370" s="376"/>
      <c r="CS370" s="376"/>
      <c r="CT370" s="376"/>
      <c r="CU370" s="376"/>
    </row>
    <row r="371" spans="45:99" x14ac:dyDescent="0.2">
      <c r="AS371" s="376"/>
      <c r="AT371" s="376"/>
      <c r="AU371" s="376"/>
      <c r="AV371" s="376"/>
      <c r="AW371" s="376"/>
      <c r="AX371" s="376"/>
      <c r="AY371" s="376"/>
      <c r="AZ371" s="376"/>
      <c r="BA371" s="376"/>
      <c r="BB371" s="376"/>
      <c r="BC371" s="376"/>
      <c r="BD371" s="376"/>
      <c r="BE371" s="376"/>
      <c r="BF371" s="376"/>
      <c r="BG371" s="376"/>
      <c r="BH371" s="376"/>
      <c r="BI371" s="376"/>
      <c r="BJ371" s="376"/>
      <c r="BK371" s="376"/>
      <c r="BL371" s="376"/>
      <c r="BM371" s="376"/>
      <c r="BN371" s="376"/>
      <c r="BO371" s="376"/>
      <c r="BP371" s="376"/>
      <c r="BQ371" s="376"/>
      <c r="BR371" s="376"/>
      <c r="BS371" s="376"/>
      <c r="BT371" s="376"/>
      <c r="BU371" s="376"/>
      <c r="BV371" s="376"/>
      <c r="BW371" s="376"/>
      <c r="BX371" s="376"/>
      <c r="BY371" s="376"/>
      <c r="BZ371" s="376"/>
      <c r="CA371" s="376"/>
      <c r="CB371" s="376"/>
      <c r="CC371" s="376"/>
      <c r="CD371" s="376"/>
      <c r="CE371" s="376"/>
      <c r="CF371" s="376"/>
      <c r="CG371" s="376"/>
      <c r="CH371" s="376"/>
      <c r="CI371" s="376"/>
      <c r="CJ371" s="376"/>
      <c r="CK371" s="376"/>
      <c r="CL371" s="376"/>
      <c r="CM371" s="376"/>
      <c r="CN371" s="376"/>
      <c r="CO371" s="376"/>
      <c r="CP371" s="376"/>
      <c r="CQ371" s="376"/>
      <c r="CR371" s="376"/>
      <c r="CS371" s="376"/>
      <c r="CT371" s="376"/>
      <c r="CU371" s="376"/>
    </row>
    <row r="372" spans="45:99" x14ac:dyDescent="0.2">
      <c r="AS372" s="376"/>
      <c r="AT372" s="376"/>
      <c r="AU372" s="376"/>
      <c r="AV372" s="376"/>
      <c r="AW372" s="376"/>
      <c r="AX372" s="376"/>
      <c r="AY372" s="376"/>
      <c r="AZ372" s="376"/>
      <c r="BA372" s="376"/>
      <c r="BB372" s="376"/>
      <c r="BC372" s="376"/>
      <c r="BD372" s="376"/>
      <c r="BE372" s="376"/>
      <c r="BF372" s="376"/>
      <c r="BG372" s="376"/>
      <c r="BH372" s="376"/>
      <c r="BI372" s="376"/>
      <c r="BJ372" s="376"/>
      <c r="BK372" s="376"/>
      <c r="BL372" s="376"/>
      <c r="BM372" s="376"/>
      <c r="BN372" s="376"/>
      <c r="BO372" s="376"/>
      <c r="BP372" s="376"/>
      <c r="BQ372" s="376"/>
      <c r="BR372" s="376"/>
      <c r="BS372" s="376"/>
      <c r="BT372" s="376"/>
      <c r="BU372" s="376"/>
      <c r="BV372" s="376"/>
      <c r="BW372" s="376"/>
      <c r="BX372" s="376"/>
      <c r="BY372" s="376"/>
      <c r="BZ372" s="376"/>
      <c r="CA372" s="376"/>
      <c r="CB372" s="376"/>
      <c r="CC372" s="376"/>
      <c r="CD372" s="376"/>
      <c r="CE372" s="376"/>
      <c r="CF372" s="376"/>
      <c r="CG372" s="376"/>
      <c r="CH372" s="376"/>
      <c r="CI372" s="376"/>
      <c r="CJ372" s="376"/>
      <c r="CK372" s="376"/>
      <c r="CL372" s="376"/>
      <c r="CM372" s="376"/>
      <c r="CN372" s="376"/>
      <c r="CO372" s="376"/>
      <c r="CP372" s="376"/>
      <c r="CQ372" s="376"/>
      <c r="CR372" s="376"/>
      <c r="CS372" s="376"/>
      <c r="CT372" s="376"/>
      <c r="CU372" s="376"/>
    </row>
    <row r="373" spans="45:99" x14ac:dyDescent="0.2">
      <c r="AS373" s="376"/>
      <c r="AT373" s="376"/>
      <c r="AU373" s="376"/>
      <c r="AV373" s="376"/>
      <c r="AW373" s="376"/>
      <c r="AX373" s="376"/>
      <c r="AY373" s="376"/>
      <c r="AZ373" s="376"/>
      <c r="BA373" s="376"/>
      <c r="BB373" s="376"/>
      <c r="BC373" s="376"/>
      <c r="BD373" s="376"/>
      <c r="BE373" s="376"/>
      <c r="BF373" s="376"/>
      <c r="BG373" s="376"/>
      <c r="BH373" s="376"/>
      <c r="BI373" s="376"/>
      <c r="BJ373" s="376"/>
      <c r="BK373" s="376"/>
      <c r="BL373" s="376"/>
      <c r="BM373" s="376"/>
      <c r="BN373" s="376"/>
      <c r="BO373" s="376"/>
      <c r="BP373" s="376"/>
      <c r="BQ373" s="376"/>
      <c r="BR373" s="376"/>
      <c r="BS373" s="376"/>
      <c r="BT373" s="376"/>
      <c r="BU373" s="376"/>
      <c r="BV373" s="376"/>
      <c r="BW373" s="376"/>
      <c r="BX373" s="376"/>
      <c r="BY373" s="376"/>
      <c r="BZ373" s="376"/>
      <c r="CA373" s="376"/>
      <c r="CB373" s="376"/>
      <c r="CC373" s="376"/>
      <c r="CD373" s="376"/>
      <c r="CE373" s="376"/>
      <c r="CF373" s="376"/>
      <c r="CG373" s="376"/>
      <c r="CH373" s="376"/>
      <c r="CI373" s="376"/>
      <c r="CJ373" s="376"/>
      <c r="CK373" s="376"/>
      <c r="CL373" s="376"/>
      <c r="CM373" s="376"/>
      <c r="CN373" s="376"/>
      <c r="CO373" s="376"/>
      <c r="CP373" s="376"/>
      <c r="CQ373" s="376"/>
      <c r="CR373" s="376"/>
      <c r="CS373" s="376"/>
      <c r="CT373" s="376"/>
      <c r="CU373" s="376"/>
    </row>
    <row r="374" spans="45:99" x14ac:dyDescent="0.2">
      <c r="AS374" s="376"/>
      <c r="AT374" s="376"/>
      <c r="AU374" s="376"/>
      <c r="AV374" s="376"/>
      <c r="AW374" s="376"/>
      <c r="AX374" s="376"/>
      <c r="AY374" s="376"/>
      <c r="AZ374" s="376"/>
      <c r="BA374" s="376"/>
      <c r="BB374" s="376"/>
      <c r="BC374" s="376"/>
      <c r="BD374" s="376"/>
      <c r="BE374" s="376"/>
      <c r="BF374" s="376"/>
      <c r="BG374" s="376"/>
      <c r="BH374" s="376"/>
      <c r="BI374" s="376"/>
      <c r="BJ374" s="376"/>
      <c r="BK374" s="376"/>
      <c r="BL374" s="376"/>
      <c r="BM374" s="376"/>
      <c r="BN374" s="376"/>
      <c r="BO374" s="376"/>
      <c r="BP374" s="376"/>
      <c r="BQ374" s="376"/>
      <c r="BR374" s="376"/>
      <c r="BS374" s="376"/>
      <c r="BT374" s="376"/>
      <c r="BU374" s="376"/>
      <c r="BV374" s="376"/>
      <c r="BW374" s="376"/>
      <c r="BX374" s="376"/>
      <c r="BY374" s="376"/>
      <c r="BZ374" s="376"/>
      <c r="CA374" s="376"/>
      <c r="CB374" s="376"/>
      <c r="CC374" s="376"/>
      <c r="CD374" s="376"/>
      <c r="CE374" s="376"/>
      <c r="CF374" s="376"/>
      <c r="CG374" s="376"/>
      <c r="CH374" s="376"/>
      <c r="CI374" s="376"/>
      <c r="CJ374" s="376"/>
      <c r="CK374" s="376"/>
      <c r="CL374" s="376"/>
      <c r="CM374" s="376"/>
      <c r="CN374" s="376"/>
      <c r="CO374" s="376"/>
      <c r="CP374" s="376"/>
      <c r="CQ374" s="376"/>
      <c r="CR374" s="376"/>
      <c r="CS374" s="376"/>
      <c r="CT374" s="376"/>
      <c r="CU374" s="376"/>
    </row>
    <row r="375" spans="45:99" x14ac:dyDescent="0.2">
      <c r="AS375" s="376"/>
      <c r="AT375" s="376"/>
      <c r="AU375" s="376"/>
      <c r="AV375" s="376"/>
      <c r="AW375" s="376"/>
      <c r="AX375" s="376"/>
      <c r="AY375" s="376"/>
      <c r="AZ375" s="376"/>
      <c r="BA375" s="376"/>
      <c r="BB375" s="376"/>
      <c r="BC375" s="376"/>
      <c r="BD375" s="376"/>
      <c r="BE375" s="376"/>
      <c r="BF375" s="376"/>
      <c r="BG375" s="376"/>
      <c r="BH375" s="376"/>
      <c r="BI375" s="376"/>
      <c r="BJ375" s="376"/>
      <c r="BK375" s="376"/>
      <c r="BL375" s="376"/>
      <c r="BM375" s="376"/>
      <c r="BN375" s="376"/>
      <c r="BO375" s="376"/>
      <c r="BP375" s="376"/>
      <c r="BQ375" s="376"/>
      <c r="BR375" s="376"/>
      <c r="BS375" s="376"/>
      <c r="BT375" s="376"/>
      <c r="BU375" s="376"/>
      <c r="BV375" s="376"/>
      <c r="BW375" s="376"/>
      <c r="BX375" s="376"/>
      <c r="BY375" s="376"/>
      <c r="BZ375" s="376"/>
      <c r="CA375" s="376"/>
      <c r="CB375" s="376"/>
      <c r="CC375" s="376"/>
      <c r="CD375" s="376"/>
      <c r="CE375" s="376"/>
      <c r="CF375" s="376"/>
      <c r="CG375" s="376"/>
      <c r="CH375" s="376"/>
      <c r="CI375" s="376"/>
      <c r="CJ375" s="376"/>
      <c r="CK375" s="376"/>
      <c r="CL375" s="376"/>
      <c r="CM375" s="376"/>
      <c r="CN375" s="376"/>
      <c r="CO375" s="376"/>
      <c r="CP375" s="376"/>
      <c r="CQ375" s="376"/>
      <c r="CR375" s="376"/>
      <c r="CS375" s="376"/>
      <c r="CT375" s="376"/>
      <c r="CU375" s="376"/>
    </row>
    <row r="376" spans="45:99" x14ac:dyDescent="0.2">
      <c r="AS376" s="376"/>
      <c r="AT376" s="376"/>
      <c r="AU376" s="376"/>
      <c r="AV376" s="376"/>
      <c r="AW376" s="376"/>
      <c r="AX376" s="376"/>
      <c r="AY376" s="376"/>
      <c r="AZ376" s="376"/>
      <c r="BA376" s="376"/>
      <c r="BB376" s="376"/>
      <c r="BC376" s="376"/>
      <c r="BD376" s="376"/>
      <c r="BE376" s="376"/>
      <c r="BF376" s="376"/>
      <c r="BG376" s="376"/>
      <c r="BH376" s="376"/>
      <c r="BI376" s="376"/>
      <c r="BJ376" s="376"/>
      <c r="BK376" s="376"/>
      <c r="BL376" s="376"/>
      <c r="BM376" s="376"/>
      <c r="BN376" s="376"/>
      <c r="BO376" s="376"/>
      <c r="BP376" s="376"/>
      <c r="BQ376" s="376"/>
      <c r="BR376" s="376"/>
      <c r="BS376" s="376"/>
      <c r="BT376" s="376"/>
      <c r="BU376" s="376"/>
      <c r="BV376" s="376"/>
      <c r="BW376" s="376"/>
      <c r="BX376" s="376"/>
      <c r="BY376" s="376"/>
      <c r="BZ376" s="376"/>
      <c r="CA376" s="376"/>
      <c r="CB376" s="376"/>
      <c r="CC376" s="376"/>
      <c r="CD376" s="376"/>
      <c r="CE376" s="376"/>
      <c r="CF376" s="376"/>
      <c r="CG376" s="376"/>
      <c r="CH376" s="376"/>
      <c r="CI376" s="376"/>
      <c r="CJ376" s="376"/>
      <c r="CK376" s="376"/>
      <c r="CL376" s="376"/>
      <c r="CM376" s="376"/>
      <c r="CN376" s="376"/>
      <c r="CO376" s="376"/>
      <c r="CP376" s="376"/>
      <c r="CQ376" s="376"/>
      <c r="CR376" s="376"/>
      <c r="CS376" s="376"/>
      <c r="CT376" s="376"/>
      <c r="CU376" s="376"/>
    </row>
    <row r="377" spans="45:99" x14ac:dyDescent="0.2">
      <c r="AS377" s="376"/>
      <c r="AT377" s="376"/>
      <c r="AU377" s="376"/>
      <c r="AV377" s="376"/>
      <c r="AW377" s="376"/>
      <c r="AX377" s="376"/>
      <c r="AY377" s="376"/>
      <c r="AZ377" s="376"/>
      <c r="BA377" s="376"/>
      <c r="BB377" s="376"/>
      <c r="BC377" s="376"/>
      <c r="BD377" s="376"/>
      <c r="BE377" s="376"/>
      <c r="BF377" s="376"/>
      <c r="BG377" s="376"/>
      <c r="BH377" s="376"/>
      <c r="BI377" s="376"/>
      <c r="BJ377" s="376"/>
      <c r="BK377" s="376"/>
      <c r="BL377" s="376"/>
      <c r="BM377" s="376"/>
      <c r="BN377" s="376"/>
      <c r="BO377" s="376"/>
      <c r="BP377" s="376"/>
      <c r="BQ377" s="376"/>
      <c r="BR377" s="376"/>
      <c r="BS377" s="376"/>
      <c r="BT377" s="376"/>
      <c r="BU377" s="376"/>
      <c r="BV377" s="376"/>
      <c r="BW377" s="376"/>
      <c r="BX377" s="376"/>
      <c r="BY377" s="376"/>
      <c r="BZ377" s="376"/>
      <c r="CA377" s="376"/>
      <c r="CB377" s="376"/>
      <c r="CC377" s="376"/>
      <c r="CD377" s="376"/>
      <c r="CE377" s="376"/>
      <c r="CF377" s="376"/>
      <c r="CG377" s="376"/>
      <c r="CH377" s="376"/>
      <c r="CI377" s="376"/>
      <c r="CJ377" s="376"/>
      <c r="CK377" s="376"/>
      <c r="CL377" s="376"/>
      <c r="CM377" s="376"/>
      <c r="CN377" s="376"/>
      <c r="CO377" s="376"/>
      <c r="CP377" s="376"/>
      <c r="CQ377" s="376"/>
      <c r="CR377" s="376"/>
      <c r="CS377" s="376"/>
      <c r="CT377" s="376"/>
      <c r="CU377" s="376"/>
    </row>
    <row r="378" spans="45:99" x14ac:dyDescent="0.2">
      <c r="AS378" s="376"/>
      <c r="AT378" s="376"/>
      <c r="AU378" s="376"/>
      <c r="AV378" s="376"/>
      <c r="AW378" s="376"/>
      <c r="AX378" s="376"/>
      <c r="AY378" s="376"/>
      <c r="AZ378" s="376"/>
      <c r="BA378" s="376"/>
      <c r="BB378" s="376"/>
      <c r="BC378" s="376"/>
      <c r="BD378" s="376"/>
      <c r="BE378" s="376"/>
      <c r="BF378" s="376"/>
      <c r="BG378" s="376"/>
      <c r="BH378" s="376"/>
      <c r="BI378" s="376"/>
      <c r="BJ378" s="376"/>
      <c r="BK378" s="376"/>
      <c r="BL378" s="376"/>
      <c r="BM378" s="376"/>
      <c r="BN378" s="376"/>
      <c r="BO378" s="376"/>
      <c r="BP378" s="376"/>
      <c r="BQ378" s="376"/>
      <c r="BR378" s="376"/>
      <c r="BS378" s="376"/>
      <c r="BT378" s="376"/>
      <c r="BU378" s="376"/>
      <c r="BV378" s="376"/>
      <c r="BW378" s="376"/>
      <c r="BX378" s="376"/>
      <c r="BY378" s="376"/>
      <c r="BZ378" s="376"/>
      <c r="CA378" s="376"/>
      <c r="CB378" s="376"/>
      <c r="CC378" s="376"/>
      <c r="CD378" s="376"/>
      <c r="CE378" s="376"/>
      <c r="CF378" s="376"/>
      <c r="CG378" s="376"/>
      <c r="CH378" s="376"/>
      <c r="CI378" s="376"/>
      <c r="CJ378" s="376"/>
      <c r="CK378" s="376"/>
      <c r="CL378" s="376"/>
      <c r="CM378" s="376"/>
      <c r="CN378" s="376"/>
      <c r="CO378" s="376"/>
      <c r="CP378" s="376"/>
      <c r="CQ378" s="376"/>
      <c r="CR378" s="376"/>
      <c r="CS378" s="376"/>
      <c r="CT378" s="376"/>
      <c r="CU378" s="376"/>
    </row>
    <row r="379" spans="45:99" x14ac:dyDescent="0.2">
      <c r="AS379" s="376"/>
      <c r="AT379" s="376"/>
      <c r="AU379" s="376"/>
      <c r="AV379" s="376"/>
      <c r="AW379" s="376"/>
      <c r="AX379" s="376"/>
      <c r="AY379" s="376"/>
      <c r="AZ379" s="376"/>
      <c r="BA379" s="376"/>
      <c r="BB379" s="376"/>
      <c r="BC379" s="376"/>
      <c r="BD379" s="376"/>
      <c r="BE379" s="376"/>
      <c r="BF379" s="376"/>
      <c r="BG379" s="376"/>
      <c r="BH379" s="376"/>
      <c r="BI379" s="376"/>
      <c r="BJ379" s="376"/>
      <c r="BK379" s="376"/>
      <c r="BL379" s="376"/>
      <c r="BM379" s="376"/>
      <c r="BN379" s="376"/>
      <c r="BO379" s="376"/>
      <c r="BP379" s="376"/>
      <c r="BQ379" s="376"/>
      <c r="BR379" s="376"/>
      <c r="BS379" s="376"/>
      <c r="BT379" s="376"/>
      <c r="BU379" s="376"/>
      <c r="BV379" s="376"/>
      <c r="BW379" s="376"/>
      <c r="BX379" s="376"/>
      <c r="BY379" s="376"/>
      <c r="BZ379" s="376"/>
      <c r="CA379" s="376"/>
      <c r="CB379" s="376"/>
      <c r="CC379" s="376"/>
      <c r="CD379" s="376"/>
      <c r="CE379" s="376"/>
      <c r="CF379" s="376"/>
      <c r="CG379" s="376"/>
      <c r="CH379" s="376"/>
      <c r="CI379" s="376"/>
      <c r="CJ379" s="376"/>
      <c r="CK379" s="376"/>
      <c r="CL379" s="376"/>
      <c r="CM379" s="376"/>
      <c r="CN379" s="376"/>
      <c r="CO379" s="376"/>
      <c r="CP379" s="376"/>
      <c r="CQ379" s="376"/>
      <c r="CR379" s="376"/>
      <c r="CS379" s="376"/>
      <c r="CT379" s="376"/>
      <c r="CU379" s="376"/>
    </row>
    <row r="380" spans="45:99" x14ac:dyDescent="0.2">
      <c r="AS380" s="376"/>
      <c r="AT380" s="376"/>
      <c r="AU380" s="376"/>
      <c r="AV380" s="376"/>
      <c r="AW380" s="376"/>
      <c r="AX380" s="376"/>
      <c r="AY380" s="376"/>
      <c r="AZ380" s="376"/>
      <c r="BA380" s="376"/>
      <c r="BB380" s="376"/>
      <c r="BC380" s="376"/>
      <c r="BD380" s="376"/>
      <c r="BE380" s="376"/>
      <c r="BF380" s="376"/>
      <c r="BG380" s="376"/>
      <c r="BH380" s="376"/>
      <c r="BI380" s="376"/>
      <c r="BJ380" s="376"/>
      <c r="BK380" s="376"/>
      <c r="BL380" s="376"/>
      <c r="BM380" s="376"/>
      <c r="BN380" s="376"/>
      <c r="BO380" s="376"/>
      <c r="BP380" s="376"/>
      <c r="BQ380" s="376"/>
      <c r="BR380" s="376"/>
      <c r="BS380" s="376"/>
      <c r="BT380" s="376"/>
      <c r="BU380" s="376"/>
      <c r="BV380" s="376"/>
      <c r="BW380" s="376"/>
      <c r="BX380" s="376"/>
      <c r="BY380" s="376"/>
      <c r="BZ380" s="376"/>
      <c r="CA380" s="376"/>
      <c r="CB380" s="376"/>
      <c r="CC380" s="376"/>
      <c r="CD380" s="376"/>
      <c r="CE380" s="376"/>
      <c r="CF380" s="376"/>
      <c r="CG380" s="376"/>
      <c r="CH380" s="376"/>
      <c r="CI380" s="376"/>
      <c r="CJ380" s="376"/>
      <c r="CK380" s="376"/>
      <c r="CL380" s="376"/>
      <c r="CM380" s="376"/>
      <c r="CN380" s="376"/>
      <c r="CO380" s="376"/>
      <c r="CP380" s="376"/>
      <c r="CQ380" s="376"/>
      <c r="CR380" s="376"/>
      <c r="CS380" s="376"/>
      <c r="CT380" s="376"/>
      <c r="CU380" s="376"/>
    </row>
    <row r="381" spans="45:99" x14ac:dyDescent="0.2">
      <c r="AS381" s="376"/>
      <c r="AT381" s="376"/>
      <c r="AU381" s="376"/>
      <c r="AV381" s="376"/>
      <c r="AW381" s="376"/>
      <c r="AX381" s="376"/>
      <c r="AY381" s="376"/>
      <c r="AZ381" s="376"/>
      <c r="BA381" s="376"/>
      <c r="BB381" s="376"/>
      <c r="BC381" s="376"/>
      <c r="BD381" s="376"/>
      <c r="BE381" s="376"/>
      <c r="BF381" s="376"/>
      <c r="BG381" s="376"/>
      <c r="BH381" s="376"/>
      <c r="BI381" s="376"/>
      <c r="BJ381" s="376"/>
      <c r="BK381" s="376"/>
      <c r="BL381" s="376"/>
      <c r="BM381" s="376"/>
      <c r="BN381" s="376"/>
      <c r="BO381" s="376"/>
      <c r="BP381" s="376"/>
      <c r="BQ381" s="376"/>
      <c r="BR381" s="376"/>
      <c r="BS381" s="376"/>
      <c r="BT381" s="376"/>
      <c r="BU381" s="376"/>
      <c r="BV381" s="376"/>
      <c r="BW381" s="376"/>
      <c r="BX381" s="376"/>
      <c r="BY381" s="376"/>
      <c r="BZ381" s="376"/>
      <c r="CA381" s="376"/>
      <c r="CB381" s="376"/>
      <c r="CC381" s="376"/>
      <c r="CD381" s="376"/>
      <c r="CE381" s="376"/>
      <c r="CF381" s="376"/>
      <c r="CG381" s="376"/>
      <c r="CH381" s="376"/>
      <c r="CI381" s="376"/>
      <c r="CJ381" s="376"/>
      <c r="CK381" s="376"/>
      <c r="CL381" s="376"/>
      <c r="CM381" s="376"/>
      <c r="CN381" s="376"/>
      <c r="CO381" s="376"/>
      <c r="CP381" s="376"/>
      <c r="CQ381" s="376"/>
      <c r="CR381" s="376"/>
      <c r="CS381" s="376"/>
      <c r="CT381" s="376"/>
      <c r="CU381" s="376"/>
    </row>
    <row r="382" spans="45:99" x14ac:dyDescent="0.2">
      <c r="AS382" s="376"/>
      <c r="AT382" s="376"/>
      <c r="AU382" s="376"/>
      <c r="AV382" s="376"/>
      <c r="AW382" s="376"/>
      <c r="AX382" s="376"/>
      <c r="AY382" s="376"/>
      <c r="AZ382" s="376"/>
      <c r="BA382" s="376"/>
      <c r="BB382" s="376"/>
      <c r="BC382" s="376"/>
      <c r="BD382" s="376"/>
      <c r="BE382" s="376"/>
      <c r="BF382" s="376"/>
      <c r="BG382" s="376"/>
      <c r="BH382" s="376"/>
      <c r="BI382" s="376"/>
      <c r="BJ382" s="376"/>
      <c r="BK382" s="376"/>
      <c r="BL382" s="376"/>
      <c r="BM382" s="376"/>
      <c r="BN382" s="376"/>
      <c r="BO382" s="376"/>
      <c r="BP382" s="376"/>
      <c r="BQ382" s="376"/>
      <c r="BR382" s="376"/>
      <c r="BS382" s="376"/>
      <c r="BT382" s="376"/>
      <c r="BU382" s="376"/>
      <c r="BV382" s="376"/>
      <c r="BW382" s="376"/>
      <c r="BX382" s="376"/>
      <c r="BY382" s="376"/>
      <c r="BZ382" s="376"/>
      <c r="CA382" s="376"/>
      <c r="CB382" s="376"/>
      <c r="CC382" s="376"/>
      <c r="CD382" s="376"/>
      <c r="CE382" s="376"/>
      <c r="CF382" s="376"/>
      <c r="CG382" s="376"/>
      <c r="CH382" s="376"/>
      <c r="CI382" s="376"/>
      <c r="CJ382" s="376"/>
      <c r="CK382" s="376"/>
      <c r="CL382" s="376"/>
      <c r="CM382" s="376"/>
      <c r="CN382" s="376"/>
      <c r="CO382" s="376"/>
      <c r="CP382" s="376"/>
      <c r="CQ382" s="376"/>
      <c r="CR382" s="376"/>
      <c r="CS382" s="376"/>
      <c r="CT382" s="376"/>
      <c r="CU382" s="376"/>
    </row>
    <row r="383" spans="45:99" x14ac:dyDescent="0.2">
      <c r="AS383" s="376"/>
      <c r="AT383" s="376"/>
      <c r="AU383" s="376"/>
      <c r="AV383" s="376"/>
      <c r="AW383" s="376"/>
      <c r="AX383" s="376"/>
      <c r="AY383" s="376"/>
      <c r="AZ383" s="376"/>
      <c r="BA383" s="376"/>
      <c r="BB383" s="376"/>
      <c r="BC383" s="376"/>
      <c r="BD383" s="376"/>
      <c r="BE383" s="376"/>
      <c r="BF383" s="376"/>
      <c r="BG383" s="376"/>
      <c r="BH383" s="376"/>
      <c r="BI383" s="376"/>
      <c r="BJ383" s="376"/>
      <c r="BK383" s="376"/>
      <c r="BL383" s="376"/>
      <c r="BM383" s="376"/>
      <c r="BN383" s="376"/>
      <c r="BO383" s="376"/>
      <c r="BP383" s="376"/>
      <c r="BQ383" s="376"/>
      <c r="BR383" s="376"/>
      <c r="BS383" s="376"/>
      <c r="BT383" s="376"/>
      <c r="BU383" s="376"/>
      <c r="BV383" s="376"/>
      <c r="BW383" s="376"/>
      <c r="BX383" s="376"/>
      <c r="BY383" s="376"/>
      <c r="BZ383" s="376"/>
      <c r="CA383" s="376"/>
      <c r="CB383" s="376"/>
      <c r="CC383" s="376"/>
      <c r="CD383" s="376"/>
      <c r="CE383" s="376"/>
      <c r="CF383" s="376"/>
      <c r="CG383" s="376"/>
      <c r="CH383" s="376"/>
      <c r="CI383" s="376"/>
      <c r="CJ383" s="376"/>
      <c r="CK383" s="376"/>
      <c r="CL383" s="376"/>
      <c r="CM383" s="376"/>
      <c r="CN383" s="376"/>
      <c r="CO383" s="376"/>
      <c r="CP383" s="376"/>
      <c r="CQ383" s="376"/>
      <c r="CR383" s="376"/>
      <c r="CS383" s="376"/>
      <c r="CT383" s="376"/>
      <c r="CU383" s="376"/>
    </row>
    <row r="384" spans="45:99" x14ac:dyDescent="0.2">
      <c r="AS384" s="376"/>
      <c r="AT384" s="376"/>
      <c r="AU384" s="376"/>
      <c r="AV384" s="376"/>
      <c r="AW384" s="376"/>
      <c r="AX384" s="376"/>
      <c r="AY384" s="376"/>
      <c r="AZ384" s="376"/>
      <c r="BA384" s="376"/>
      <c r="BB384" s="376"/>
      <c r="BC384" s="376"/>
      <c r="BD384" s="376"/>
      <c r="BE384" s="376"/>
      <c r="BF384" s="376"/>
      <c r="BG384" s="376"/>
      <c r="BH384" s="376"/>
      <c r="BI384" s="376"/>
      <c r="BJ384" s="376"/>
      <c r="BK384" s="376"/>
      <c r="BL384" s="376"/>
      <c r="BM384" s="376"/>
      <c r="BN384" s="376"/>
      <c r="BO384" s="376"/>
      <c r="BP384" s="376"/>
      <c r="BQ384" s="376"/>
      <c r="BR384" s="376"/>
      <c r="BS384" s="376"/>
      <c r="BT384" s="376"/>
      <c r="BU384" s="376"/>
      <c r="BV384" s="376"/>
      <c r="BW384" s="376"/>
      <c r="BX384" s="376"/>
      <c r="BY384" s="376"/>
      <c r="BZ384" s="376"/>
      <c r="CA384" s="376"/>
      <c r="CB384" s="376"/>
      <c r="CC384" s="376"/>
      <c r="CD384" s="376"/>
      <c r="CE384" s="376"/>
      <c r="CF384" s="376"/>
      <c r="CG384" s="376"/>
      <c r="CH384" s="376"/>
      <c r="CI384" s="376"/>
      <c r="CJ384" s="376"/>
      <c r="CK384" s="376"/>
      <c r="CL384" s="376"/>
      <c r="CM384" s="376"/>
      <c r="CN384" s="376"/>
      <c r="CO384" s="376"/>
      <c r="CP384" s="376"/>
      <c r="CQ384" s="376"/>
      <c r="CR384" s="376"/>
      <c r="CS384" s="376"/>
      <c r="CT384" s="376"/>
      <c r="CU384" s="376"/>
    </row>
    <row r="385" spans="45:99" x14ac:dyDescent="0.2">
      <c r="AS385" s="376"/>
      <c r="AT385" s="376"/>
      <c r="AU385" s="376"/>
      <c r="AV385" s="376"/>
      <c r="AW385" s="376"/>
      <c r="AX385" s="376"/>
      <c r="AY385" s="376"/>
      <c r="AZ385" s="376"/>
      <c r="BA385" s="376"/>
      <c r="BB385" s="376"/>
      <c r="BC385" s="376"/>
      <c r="BD385" s="376"/>
      <c r="BE385" s="376"/>
      <c r="BF385" s="376"/>
      <c r="BG385" s="376"/>
      <c r="BH385" s="376"/>
      <c r="BI385" s="376"/>
      <c r="BJ385" s="376"/>
      <c r="BK385" s="376"/>
      <c r="BL385" s="376"/>
      <c r="BM385" s="376"/>
      <c r="BN385" s="376"/>
      <c r="BO385" s="376"/>
      <c r="BP385" s="376"/>
      <c r="BQ385" s="376"/>
      <c r="BR385" s="376"/>
      <c r="BS385" s="376"/>
      <c r="BT385" s="376"/>
      <c r="BU385" s="376"/>
      <c r="BV385" s="376"/>
      <c r="BW385" s="376"/>
      <c r="BX385" s="376"/>
      <c r="BY385" s="376"/>
      <c r="BZ385" s="376"/>
      <c r="CA385" s="376"/>
      <c r="CB385" s="376"/>
      <c r="CC385" s="376"/>
      <c r="CD385" s="376"/>
      <c r="CE385" s="376"/>
      <c r="CF385" s="376"/>
      <c r="CG385" s="376"/>
      <c r="CH385" s="376"/>
      <c r="CI385" s="376"/>
      <c r="CJ385" s="376"/>
      <c r="CK385" s="376"/>
      <c r="CL385" s="376"/>
      <c r="CM385" s="376"/>
      <c r="CN385" s="376"/>
      <c r="CO385" s="376"/>
      <c r="CP385" s="376"/>
      <c r="CQ385" s="376"/>
      <c r="CR385" s="376"/>
      <c r="CS385" s="376"/>
      <c r="CT385" s="376"/>
      <c r="CU385" s="376"/>
    </row>
    <row r="386" spans="45:99" x14ac:dyDescent="0.2">
      <c r="AS386" s="376"/>
      <c r="AT386" s="376"/>
      <c r="AU386" s="376"/>
      <c r="AV386" s="376"/>
      <c r="AW386" s="376"/>
      <c r="AX386" s="376"/>
      <c r="AY386" s="376"/>
      <c r="AZ386" s="376"/>
      <c r="BA386" s="376"/>
      <c r="BB386" s="376"/>
      <c r="BC386" s="376"/>
      <c r="BD386" s="376"/>
      <c r="BE386" s="376"/>
      <c r="BF386" s="376"/>
      <c r="BG386" s="376"/>
      <c r="BH386" s="376"/>
      <c r="BI386" s="376"/>
      <c r="BJ386" s="376"/>
      <c r="BK386" s="376"/>
      <c r="BL386" s="376"/>
      <c r="BM386" s="376"/>
      <c r="BN386" s="376"/>
      <c r="BO386" s="376"/>
      <c r="BP386" s="376"/>
      <c r="BQ386" s="376"/>
      <c r="BR386" s="376"/>
      <c r="BS386" s="376"/>
      <c r="BT386" s="376"/>
      <c r="BU386" s="376"/>
      <c r="BV386" s="376"/>
      <c r="BW386" s="376"/>
      <c r="BX386" s="376"/>
      <c r="BY386" s="376"/>
      <c r="BZ386" s="376"/>
      <c r="CA386" s="376"/>
      <c r="CB386" s="376"/>
      <c r="CC386" s="376"/>
      <c r="CD386" s="376"/>
      <c r="CE386" s="376"/>
      <c r="CF386" s="376"/>
      <c r="CG386" s="376"/>
      <c r="CH386" s="376"/>
      <c r="CI386" s="376"/>
      <c r="CJ386" s="376"/>
      <c r="CK386" s="376"/>
      <c r="CL386" s="376"/>
      <c r="CM386" s="376"/>
      <c r="CN386" s="376"/>
      <c r="CO386" s="376"/>
      <c r="CP386" s="376"/>
      <c r="CQ386" s="376"/>
      <c r="CR386" s="376"/>
      <c r="CS386" s="376"/>
      <c r="CT386" s="376"/>
      <c r="CU386" s="376"/>
    </row>
    <row r="387" spans="45:99" x14ac:dyDescent="0.2">
      <c r="AS387" s="376"/>
      <c r="AT387" s="376"/>
      <c r="AU387" s="376"/>
      <c r="AV387" s="376"/>
      <c r="AW387" s="376"/>
      <c r="AX387" s="376"/>
      <c r="AY387" s="376"/>
      <c r="AZ387" s="376"/>
      <c r="BA387" s="376"/>
      <c r="BB387" s="376"/>
      <c r="BC387" s="376"/>
      <c r="BD387" s="376"/>
      <c r="BE387" s="376"/>
      <c r="BF387" s="376"/>
      <c r="BG387" s="376"/>
      <c r="BH387" s="376"/>
      <c r="BI387" s="376"/>
      <c r="BJ387" s="376"/>
      <c r="BK387" s="376"/>
      <c r="BL387" s="376"/>
      <c r="BM387" s="376"/>
      <c r="BN387" s="376"/>
      <c r="BO387" s="376"/>
      <c r="BP387" s="376"/>
      <c r="BQ387" s="376"/>
      <c r="BR387" s="376"/>
      <c r="BS387" s="376"/>
      <c r="BT387" s="376"/>
      <c r="BU387" s="376"/>
      <c r="BV387" s="376"/>
      <c r="BW387" s="376"/>
      <c r="BX387" s="376"/>
      <c r="BY387" s="376"/>
      <c r="BZ387" s="376"/>
      <c r="CA387" s="376"/>
      <c r="CB387" s="376"/>
      <c r="CC387" s="376"/>
      <c r="CD387" s="376"/>
      <c r="CE387" s="376"/>
      <c r="CF387" s="376"/>
      <c r="CG387" s="376"/>
      <c r="CH387" s="376"/>
      <c r="CI387" s="376"/>
      <c r="CJ387" s="376"/>
      <c r="CK387" s="376"/>
      <c r="CL387" s="376"/>
      <c r="CM387" s="376"/>
      <c r="CN387" s="376"/>
      <c r="CO387" s="376"/>
      <c r="CP387" s="376"/>
      <c r="CQ387" s="376"/>
      <c r="CR387" s="376"/>
      <c r="CS387" s="376"/>
      <c r="CT387" s="376"/>
      <c r="CU387" s="376"/>
    </row>
    <row r="388" spans="45:99" x14ac:dyDescent="0.2">
      <c r="AS388" s="376"/>
      <c r="AT388" s="376"/>
      <c r="AU388" s="376"/>
      <c r="AV388" s="376"/>
      <c r="AW388" s="376"/>
      <c r="AX388" s="376"/>
      <c r="AY388" s="376"/>
      <c r="AZ388" s="376"/>
      <c r="BA388" s="376"/>
      <c r="BB388" s="376"/>
      <c r="BC388" s="376"/>
      <c r="BD388" s="376"/>
      <c r="BE388" s="376"/>
      <c r="BF388" s="376"/>
      <c r="BG388" s="376"/>
      <c r="BH388" s="376"/>
      <c r="BI388" s="376"/>
      <c r="BJ388" s="376"/>
      <c r="BK388" s="376"/>
      <c r="BL388" s="376"/>
      <c r="BM388" s="376"/>
      <c r="BN388" s="376"/>
      <c r="BO388" s="376"/>
      <c r="BP388" s="376"/>
      <c r="BQ388" s="376"/>
      <c r="BR388" s="376"/>
      <c r="BS388" s="376"/>
      <c r="BT388" s="376"/>
      <c r="BU388" s="376"/>
      <c r="BV388" s="376"/>
      <c r="BW388" s="376"/>
      <c r="BX388" s="376"/>
      <c r="BY388" s="376"/>
      <c r="BZ388" s="376"/>
      <c r="CA388" s="376"/>
      <c r="CB388" s="376"/>
      <c r="CC388" s="376"/>
      <c r="CD388" s="376"/>
      <c r="CE388" s="376"/>
      <c r="CF388" s="376"/>
      <c r="CG388" s="376"/>
      <c r="CH388" s="376"/>
      <c r="CI388" s="376"/>
      <c r="CJ388" s="376"/>
      <c r="CK388" s="376"/>
      <c r="CL388" s="376"/>
      <c r="CM388" s="376"/>
      <c r="CN388" s="376"/>
      <c r="CO388" s="376"/>
      <c r="CP388" s="376"/>
      <c r="CQ388" s="376"/>
      <c r="CR388" s="376"/>
      <c r="CS388" s="376"/>
      <c r="CT388" s="376"/>
      <c r="CU388" s="376"/>
    </row>
    <row r="389" spans="45:99" x14ac:dyDescent="0.2">
      <c r="AS389" s="376"/>
      <c r="AT389" s="376"/>
      <c r="AU389" s="376"/>
      <c r="AV389" s="376"/>
      <c r="AW389" s="376"/>
      <c r="AX389" s="376"/>
      <c r="AY389" s="376"/>
      <c r="AZ389" s="376"/>
      <c r="BA389" s="376"/>
      <c r="BB389" s="376"/>
      <c r="BC389" s="376"/>
      <c r="BD389" s="376"/>
      <c r="BE389" s="376"/>
      <c r="BF389" s="376"/>
      <c r="BG389" s="376"/>
      <c r="BH389" s="376"/>
      <c r="BI389" s="376"/>
      <c r="BJ389" s="376"/>
      <c r="BK389" s="376"/>
      <c r="BL389" s="376"/>
      <c r="BM389" s="376"/>
      <c r="BN389" s="376"/>
      <c r="BO389" s="376"/>
      <c r="BP389" s="376"/>
      <c r="BQ389" s="376"/>
      <c r="BR389" s="376"/>
      <c r="BS389" s="376"/>
      <c r="BT389" s="376"/>
      <c r="BU389" s="376"/>
      <c r="BV389" s="376"/>
      <c r="BW389" s="376"/>
      <c r="BX389" s="376"/>
      <c r="BY389" s="376"/>
      <c r="BZ389" s="376"/>
      <c r="CA389" s="376"/>
      <c r="CB389" s="376"/>
      <c r="CC389" s="376"/>
      <c r="CD389" s="376"/>
      <c r="CE389" s="376"/>
      <c r="CF389" s="376"/>
      <c r="CG389" s="376"/>
      <c r="CH389" s="376"/>
      <c r="CI389" s="376"/>
      <c r="CJ389" s="376"/>
      <c r="CK389" s="376"/>
      <c r="CL389" s="376"/>
      <c r="CM389" s="376"/>
      <c r="CN389" s="376"/>
      <c r="CO389" s="376"/>
      <c r="CP389" s="376"/>
      <c r="CQ389" s="376"/>
      <c r="CR389" s="376"/>
      <c r="CS389" s="376"/>
      <c r="CT389" s="376"/>
      <c r="CU389" s="376"/>
    </row>
    <row r="390" spans="45:99" x14ac:dyDescent="0.2">
      <c r="AS390" s="376"/>
      <c r="AT390" s="376"/>
      <c r="AU390" s="376"/>
      <c r="AV390" s="376"/>
      <c r="AW390" s="376"/>
      <c r="AX390" s="376"/>
      <c r="AY390" s="376"/>
      <c r="AZ390" s="376"/>
      <c r="BA390" s="376"/>
      <c r="BB390" s="376"/>
      <c r="BC390" s="376"/>
      <c r="BD390" s="376"/>
      <c r="BE390" s="376"/>
      <c r="BF390" s="376"/>
      <c r="BG390" s="376"/>
      <c r="BH390" s="376"/>
      <c r="BI390" s="376"/>
      <c r="BJ390" s="376"/>
      <c r="BK390" s="376"/>
      <c r="BL390" s="376"/>
      <c r="BM390" s="376"/>
      <c r="BN390" s="376"/>
      <c r="BO390" s="376"/>
      <c r="BP390" s="376"/>
      <c r="BQ390" s="376"/>
      <c r="BR390" s="376"/>
      <c r="BS390" s="376"/>
      <c r="BT390" s="376"/>
      <c r="BU390" s="376"/>
      <c r="BV390" s="376"/>
      <c r="BW390" s="376"/>
      <c r="BX390" s="376"/>
      <c r="BY390" s="376"/>
      <c r="BZ390" s="376"/>
      <c r="CA390" s="376"/>
      <c r="CB390" s="376"/>
      <c r="CC390" s="376"/>
      <c r="CD390" s="376"/>
      <c r="CE390" s="376"/>
      <c r="CF390" s="376"/>
      <c r="CG390" s="376"/>
      <c r="CH390" s="376"/>
      <c r="CI390" s="376"/>
      <c r="CJ390" s="376"/>
      <c r="CK390" s="376"/>
      <c r="CL390" s="376"/>
      <c r="CM390" s="376"/>
      <c r="CN390" s="376"/>
      <c r="CO390" s="376"/>
      <c r="CP390" s="376"/>
      <c r="CQ390" s="376"/>
      <c r="CR390" s="376"/>
      <c r="CS390" s="376"/>
      <c r="CT390" s="376"/>
      <c r="CU390" s="376"/>
    </row>
    <row r="391" spans="45:99" x14ac:dyDescent="0.2">
      <c r="AS391" s="376"/>
      <c r="AT391" s="376"/>
      <c r="AU391" s="376"/>
      <c r="AV391" s="376"/>
      <c r="AW391" s="376"/>
      <c r="AX391" s="376"/>
      <c r="AY391" s="376"/>
      <c r="AZ391" s="376"/>
      <c r="BA391" s="376"/>
      <c r="BB391" s="376"/>
      <c r="BC391" s="376"/>
      <c r="BD391" s="376"/>
      <c r="BE391" s="376"/>
      <c r="BF391" s="376"/>
      <c r="BG391" s="376"/>
      <c r="BH391" s="376"/>
      <c r="BI391" s="376"/>
      <c r="BJ391" s="376"/>
      <c r="BK391" s="376"/>
      <c r="BL391" s="376"/>
      <c r="BM391" s="376"/>
      <c r="BN391" s="376"/>
      <c r="BO391" s="376"/>
      <c r="BP391" s="376"/>
      <c r="BQ391" s="376"/>
      <c r="BR391" s="376"/>
      <c r="BS391" s="376"/>
      <c r="BT391" s="376"/>
      <c r="BU391" s="376"/>
      <c r="BV391" s="376"/>
      <c r="BW391" s="376"/>
      <c r="BX391" s="376"/>
      <c r="BY391" s="376"/>
      <c r="BZ391" s="376"/>
      <c r="CA391" s="376"/>
      <c r="CB391" s="376"/>
      <c r="CC391" s="376"/>
      <c r="CD391" s="376"/>
      <c r="CE391" s="376"/>
      <c r="CF391" s="376"/>
      <c r="CG391" s="376"/>
      <c r="CH391" s="376"/>
      <c r="CI391" s="376"/>
      <c r="CJ391" s="376"/>
      <c r="CK391" s="376"/>
      <c r="CL391" s="376"/>
      <c r="CM391" s="376"/>
      <c r="CN391" s="376"/>
      <c r="CO391" s="376"/>
      <c r="CP391" s="376"/>
      <c r="CQ391" s="376"/>
      <c r="CR391" s="376"/>
      <c r="CS391" s="376"/>
      <c r="CT391" s="376"/>
      <c r="CU391" s="376"/>
    </row>
    <row r="392" spans="45:99" x14ac:dyDescent="0.2">
      <c r="AS392" s="376"/>
      <c r="AT392" s="376"/>
      <c r="AU392" s="376"/>
      <c r="AV392" s="376"/>
      <c r="AW392" s="376"/>
      <c r="AX392" s="376"/>
      <c r="AY392" s="376"/>
      <c r="AZ392" s="376"/>
      <c r="BA392" s="376"/>
      <c r="BB392" s="376"/>
      <c r="BC392" s="376"/>
      <c r="BD392" s="376"/>
      <c r="BE392" s="376"/>
      <c r="BF392" s="376"/>
      <c r="BG392" s="376"/>
      <c r="BH392" s="376"/>
      <c r="BI392" s="376"/>
      <c r="BJ392" s="376"/>
      <c r="BK392" s="376"/>
      <c r="BL392" s="376"/>
      <c r="BM392" s="376"/>
      <c r="BN392" s="376"/>
      <c r="BO392" s="376"/>
      <c r="BP392" s="376"/>
      <c r="BQ392" s="376"/>
      <c r="BR392" s="376"/>
      <c r="BS392" s="376"/>
      <c r="BT392" s="376"/>
      <c r="BU392" s="376"/>
      <c r="BV392" s="376"/>
      <c r="BW392" s="376"/>
      <c r="BX392" s="376"/>
      <c r="BY392" s="376"/>
      <c r="BZ392" s="376"/>
      <c r="CA392" s="376"/>
      <c r="CB392" s="376"/>
      <c r="CC392" s="376"/>
      <c r="CD392" s="376"/>
      <c r="CE392" s="376"/>
      <c r="CF392" s="376"/>
      <c r="CG392" s="376"/>
      <c r="CH392" s="376"/>
      <c r="CI392" s="376"/>
      <c r="CJ392" s="376"/>
      <c r="CK392" s="376"/>
      <c r="CL392" s="376"/>
      <c r="CM392" s="376"/>
      <c r="CN392" s="376"/>
      <c r="CO392" s="376"/>
      <c r="CP392" s="376"/>
      <c r="CQ392" s="376"/>
      <c r="CR392" s="376"/>
      <c r="CS392" s="376"/>
      <c r="CT392" s="376"/>
      <c r="CU392" s="376"/>
    </row>
    <row r="393" spans="45:99" x14ac:dyDescent="0.2">
      <c r="AS393" s="376"/>
      <c r="AT393" s="376"/>
      <c r="AU393" s="376"/>
      <c r="AV393" s="376"/>
      <c r="AW393" s="376"/>
      <c r="AX393" s="376"/>
      <c r="AY393" s="376"/>
      <c r="AZ393" s="376"/>
      <c r="BA393" s="376"/>
      <c r="BB393" s="376"/>
      <c r="BC393" s="376"/>
      <c r="BD393" s="376"/>
      <c r="BE393" s="376"/>
      <c r="BF393" s="376"/>
      <c r="BG393" s="376"/>
      <c r="BH393" s="376"/>
      <c r="BI393" s="376"/>
      <c r="BJ393" s="376"/>
      <c r="BK393" s="376"/>
      <c r="BL393" s="376"/>
      <c r="BM393" s="376"/>
      <c r="BN393" s="376"/>
      <c r="BO393" s="376"/>
      <c r="BP393" s="376"/>
      <c r="BQ393" s="376"/>
      <c r="BR393" s="376"/>
      <c r="BS393" s="376"/>
      <c r="BT393" s="376"/>
      <c r="BU393" s="376"/>
      <c r="BV393" s="376"/>
      <c r="BW393" s="376"/>
      <c r="BX393" s="376"/>
      <c r="BY393" s="376"/>
      <c r="BZ393" s="376"/>
      <c r="CA393" s="376"/>
      <c r="CB393" s="376"/>
      <c r="CC393" s="376"/>
      <c r="CD393" s="376"/>
      <c r="CE393" s="376"/>
      <c r="CF393" s="376"/>
      <c r="CG393" s="376"/>
      <c r="CH393" s="376"/>
      <c r="CI393" s="376"/>
      <c r="CJ393" s="376"/>
      <c r="CK393" s="376"/>
      <c r="CL393" s="376"/>
      <c r="CM393" s="376"/>
      <c r="CN393" s="376"/>
      <c r="CO393" s="376"/>
      <c r="CP393" s="376"/>
      <c r="CQ393" s="376"/>
      <c r="CR393" s="376"/>
      <c r="CS393" s="376"/>
      <c r="CT393" s="376"/>
      <c r="CU393" s="376"/>
    </row>
    <row r="394" spans="45:99" x14ac:dyDescent="0.2">
      <c r="AS394" s="376"/>
      <c r="AT394" s="376"/>
      <c r="AU394" s="376"/>
      <c r="AV394" s="376"/>
      <c r="AW394" s="376"/>
      <c r="AX394" s="376"/>
      <c r="AY394" s="376"/>
      <c r="AZ394" s="376"/>
      <c r="BA394" s="376"/>
      <c r="BB394" s="376"/>
      <c r="BC394" s="376"/>
      <c r="BD394" s="376"/>
      <c r="BE394" s="376"/>
      <c r="BF394" s="376"/>
      <c r="BG394" s="376"/>
      <c r="BH394" s="376"/>
      <c r="BI394" s="376"/>
      <c r="BJ394" s="376"/>
      <c r="BK394" s="376"/>
      <c r="BL394" s="376"/>
      <c r="BM394" s="376"/>
      <c r="BN394" s="376"/>
      <c r="BO394" s="376"/>
      <c r="BP394" s="376"/>
      <c r="BQ394" s="376"/>
      <c r="BR394" s="376"/>
      <c r="BS394" s="376"/>
      <c r="BT394" s="376"/>
      <c r="BU394" s="376"/>
      <c r="BV394" s="376"/>
      <c r="BW394" s="376"/>
      <c r="BX394" s="376"/>
      <c r="BY394" s="376"/>
      <c r="BZ394" s="376"/>
      <c r="CA394" s="376"/>
      <c r="CB394" s="376"/>
      <c r="CC394" s="376"/>
      <c r="CD394" s="376"/>
      <c r="CE394" s="376"/>
      <c r="CF394" s="376"/>
      <c r="CG394" s="376"/>
      <c r="CH394" s="376"/>
      <c r="CI394" s="376"/>
      <c r="CJ394" s="376"/>
      <c r="CK394" s="376"/>
      <c r="CL394" s="376"/>
      <c r="CM394" s="376"/>
      <c r="CN394" s="376"/>
      <c r="CO394" s="376"/>
      <c r="CP394" s="376"/>
      <c r="CQ394" s="376"/>
      <c r="CR394" s="376"/>
      <c r="CS394" s="376"/>
      <c r="CT394" s="376"/>
      <c r="CU394" s="376"/>
    </row>
    <row r="395" spans="45:99" x14ac:dyDescent="0.2">
      <c r="AS395" s="376"/>
      <c r="AT395" s="376"/>
      <c r="AU395" s="376"/>
      <c r="AV395" s="376"/>
      <c r="AW395" s="376"/>
      <c r="AX395" s="376"/>
      <c r="AY395" s="376"/>
      <c r="AZ395" s="376"/>
      <c r="BA395" s="376"/>
      <c r="BB395" s="376"/>
      <c r="BC395" s="376"/>
      <c r="BD395" s="376"/>
      <c r="BE395" s="376"/>
      <c r="BF395" s="376"/>
      <c r="BG395" s="376"/>
      <c r="BH395" s="376"/>
      <c r="BI395" s="376"/>
      <c r="BJ395" s="376"/>
      <c r="BK395" s="376"/>
      <c r="BL395" s="376"/>
      <c r="BM395" s="376"/>
      <c r="BN395" s="376"/>
      <c r="BO395" s="376"/>
      <c r="BP395" s="376"/>
      <c r="BQ395" s="376"/>
      <c r="BR395" s="376"/>
      <c r="BS395" s="376"/>
      <c r="BT395" s="376"/>
      <c r="BU395" s="376"/>
      <c r="BV395" s="376"/>
      <c r="BW395" s="376"/>
      <c r="BX395" s="376"/>
      <c r="BY395" s="376"/>
      <c r="BZ395" s="376"/>
      <c r="CA395" s="376"/>
      <c r="CB395" s="376"/>
      <c r="CC395" s="376"/>
      <c r="CD395" s="376"/>
      <c r="CE395" s="376"/>
      <c r="CF395" s="376"/>
      <c r="CG395" s="376"/>
      <c r="CH395" s="376"/>
      <c r="CI395" s="376"/>
      <c r="CJ395" s="376"/>
      <c r="CK395" s="376"/>
      <c r="CL395" s="376"/>
      <c r="CM395" s="376"/>
      <c r="CN395" s="376"/>
      <c r="CO395" s="376"/>
      <c r="CP395" s="376"/>
      <c r="CQ395" s="376"/>
      <c r="CR395" s="376"/>
      <c r="CS395" s="376"/>
      <c r="CT395" s="376"/>
      <c r="CU395" s="376"/>
    </row>
    <row r="396" spans="45:99" x14ac:dyDescent="0.2">
      <c r="AS396" s="376"/>
      <c r="AT396" s="376"/>
      <c r="AU396" s="376"/>
      <c r="AV396" s="376"/>
      <c r="AW396" s="376"/>
      <c r="AX396" s="376"/>
      <c r="AY396" s="376"/>
      <c r="AZ396" s="376"/>
      <c r="BA396" s="376"/>
      <c r="BB396" s="376"/>
      <c r="BC396" s="376"/>
      <c r="BD396" s="376"/>
      <c r="BE396" s="376"/>
      <c r="BF396" s="376"/>
      <c r="BG396" s="376"/>
      <c r="BH396" s="376"/>
      <c r="BI396" s="376"/>
      <c r="BJ396" s="376"/>
      <c r="BK396" s="376"/>
      <c r="BL396" s="376"/>
      <c r="BM396" s="376"/>
      <c r="BN396" s="376"/>
      <c r="BO396" s="376"/>
      <c r="BP396" s="376"/>
      <c r="BQ396" s="376"/>
      <c r="BR396" s="376"/>
      <c r="BS396" s="376"/>
      <c r="BT396" s="376"/>
      <c r="BU396" s="376"/>
      <c r="BV396" s="376"/>
      <c r="BW396" s="376"/>
      <c r="BX396" s="376"/>
      <c r="BY396" s="376"/>
      <c r="BZ396" s="376"/>
      <c r="CA396" s="376"/>
      <c r="CB396" s="376"/>
      <c r="CC396" s="376"/>
      <c r="CD396" s="376"/>
      <c r="CE396" s="376"/>
      <c r="CF396" s="376"/>
      <c r="CG396" s="376"/>
      <c r="CH396" s="376"/>
      <c r="CI396" s="376"/>
      <c r="CJ396" s="376"/>
      <c r="CK396" s="376"/>
      <c r="CL396" s="376"/>
      <c r="CM396" s="376"/>
      <c r="CN396" s="376"/>
      <c r="CO396" s="376"/>
      <c r="CP396" s="376"/>
      <c r="CQ396" s="376"/>
      <c r="CR396" s="376"/>
      <c r="CS396" s="376"/>
      <c r="CT396" s="376"/>
      <c r="CU396" s="376"/>
    </row>
    <row r="397" spans="45:99" x14ac:dyDescent="0.2">
      <c r="AS397" s="376"/>
      <c r="AT397" s="376"/>
      <c r="AU397" s="376"/>
      <c r="AV397" s="376"/>
      <c r="AW397" s="376"/>
      <c r="AX397" s="376"/>
      <c r="AY397" s="376"/>
      <c r="AZ397" s="376"/>
      <c r="BA397" s="376"/>
      <c r="BB397" s="376"/>
      <c r="BC397" s="376"/>
      <c r="BD397" s="376"/>
      <c r="BE397" s="376"/>
      <c r="BF397" s="376"/>
      <c r="BG397" s="376"/>
      <c r="BH397" s="376"/>
      <c r="BI397" s="376"/>
      <c r="BJ397" s="376"/>
      <c r="BK397" s="376"/>
      <c r="BL397" s="376"/>
      <c r="BM397" s="376"/>
      <c r="BN397" s="376"/>
      <c r="BO397" s="376"/>
      <c r="BP397" s="376"/>
      <c r="BQ397" s="376"/>
      <c r="BR397" s="376"/>
      <c r="BS397" s="376"/>
      <c r="BT397" s="376"/>
      <c r="BU397" s="376"/>
      <c r="BV397" s="376"/>
      <c r="BW397" s="376"/>
      <c r="BX397" s="376"/>
      <c r="BY397" s="376"/>
      <c r="BZ397" s="376"/>
      <c r="CA397" s="376"/>
      <c r="CB397" s="376"/>
      <c r="CC397" s="376"/>
      <c r="CD397" s="376"/>
      <c r="CE397" s="376"/>
      <c r="CF397" s="376"/>
      <c r="CG397" s="376"/>
      <c r="CH397" s="376"/>
      <c r="CI397" s="376"/>
      <c r="CJ397" s="376"/>
      <c r="CK397" s="376"/>
      <c r="CL397" s="376"/>
      <c r="CM397" s="376"/>
      <c r="CN397" s="376"/>
      <c r="CO397" s="376"/>
      <c r="CP397" s="376"/>
      <c r="CQ397" s="376"/>
      <c r="CR397" s="376"/>
      <c r="CS397" s="376"/>
      <c r="CT397" s="376"/>
      <c r="CU397" s="376"/>
    </row>
    <row r="398" spans="45:99" x14ac:dyDescent="0.2">
      <c r="AS398" s="376"/>
      <c r="AT398" s="376"/>
      <c r="AU398" s="376"/>
      <c r="AV398" s="376"/>
      <c r="AW398" s="376"/>
      <c r="AX398" s="376"/>
      <c r="AY398" s="376"/>
      <c r="AZ398" s="376"/>
      <c r="BA398" s="376"/>
      <c r="BB398" s="376"/>
      <c r="BC398" s="376"/>
      <c r="BD398" s="376"/>
      <c r="BE398" s="376"/>
      <c r="BF398" s="376"/>
      <c r="BG398" s="376"/>
      <c r="BH398" s="376"/>
      <c r="BI398" s="376"/>
      <c r="BJ398" s="376"/>
      <c r="BK398" s="376"/>
      <c r="BL398" s="376"/>
      <c r="BM398" s="376"/>
      <c r="BN398" s="376"/>
      <c r="BO398" s="376"/>
      <c r="BP398" s="376"/>
      <c r="BQ398" s="376"/>
      <c r="BR398" s="376"/>
      <c r="BS398" s="376"/>
      <c r="BT398" s="376"/>
      <c r="BU398" s="376"/>
      <c r="BV398" s="376"/>
      <c r="BW398" s="376"/>
      <c r="BX398" s="376"/>
      <c r="BY398" s="376"/>
      <c r="BZ398" s="376"/>
      <c r="CA398" s="376"/>
      <c r="CB398" s="376"/>
      <c r="CC398" s="376"/>
      <c r="CD398" s="376"/>
      <c r="CE398" s="376"/>
      <c r="CF398" s="376"/>
      <c r="CG398" s="376"/>
      <c r="CH398" s="376"/>
      <c r="CI398" s="376"/>
      <c r="CJ398" s="376"/>
      <c r="CK398" s="376"/>
      <c r="CL398" s="376"/>
      <c r="CM398" s="376"/>
      <c r="CN398" s="376"/>
      <c r="CO398" s="376"/>
      <c r="CP398" s="376"/>
      <c r="CQ398" s="376"/>
      <c r="CR398" s="376"/>
      <c r="CS398" s="376"/>
      <c r="CT398" s="376"/>
      <c r="CU398" s="376"/>
    </row>
    <row r="399" spans="45:99" x14ac:dyDescent="0.2">
      <c r="AS399" s="376"/>
      <c r="AT399" s="376"/>
      <c r="AU399" s="376"/>
      <c r="AV399" s="376"/>
      <c r="AW399" s="376"/>
      <c r="AX399" s="376"/>
      <c r="AY399" s="376"/>
      <c r="AZ399" s="376"/>
      <c r="BA399" s="376"/>
      <c r="BB399" s="376"/>
      <c r="BC399" s="376"/>
      <c r="BD399" s="376"/>
      <c r="BE399" s="376"/>
      <c r="BF399" s="376"/>
      <c r="BG399" s="376"/>
      <c r="BH399" s="376"/>
      <c r="BI399" s="376"/>
      <c r="BJ399" s="376"/>
      <c r="BK399" s="376"/>
      <c r="BL399" s="376"/>
      <c r="BM399" s="376"/>
      <c r="BN399" s="376"/>
      <c r="BO399" s="376"/>
      <c r="BP399" s="376"/>
      <c r="BQ399" s="376"/>
      <c r="BR399" s="376"/>
      <c r="BS399" s="376"/>
      <c r="BT399" s="376"/>
      <c r="BU399" s="376"/>
      <c r="BV399" s="376"/>
      <c r="BW399" s="376"/>
      <c r="BX399" s="376"/>
      <c r="BY399" s="376"/>
      <c r="BZ399" s="376"/>
      <c r="CA399" s="376"/>
      <c r="CB399" s="376"/>
      <c r="CC399" s="376"/>
      <c r="CD399" s="376"/>
      <c r="CE399" s="376"/>
      <c r="CF399" s="376"/>
      <c r="CG399" s="376"/>
      <c r="CH399" s="376"/>
      <c r="CI399" s="376"/>
      <c r="CJ399" s="376"/>
      <c r="CK399" s="376"/>
      <c r="CL399" s="376"/>
      <c r="CM399" s="376"/>
      <c r="CN399" s="376"/>
      <c r="CO399" s="376"/>
      <c r="CP399" s="376"/>
      <c r="CQ399" s="376"/>
      <c r="CR399" s="376"/>
      <c r="CS399" s="376"/>
      <c r="CT399" s="376"/>
      <c r="CU399" s="376"/>
    </row>
    <row r="400" spans="45:99" x14ac:dyDescent="0.2">
      <c r="AS400" s="376"/>
      <c r="AT400" s="376"/>
      <c r="AU400" s="376"/>
      <c r="AV400" s="376"/>
      <c r="AW400" s="376"/>
      <c r="AX400" s="376"/>
      <c r="AY400" s="376"/>
      <c r="AZ400" s="376"/>
      <c r="BA400" s="376"/>
      <c r="BB400" s="376"/>
      <c r="BC400" s="376"/>
      <c r="BD400" s="376"/>
      <c r="BE400" s="376"/>
      <c r="BF400" s="376"/>
      <c r="BG400" s="376"/>
      <c r="BH400" s="376"/>
      <c r="BI400" s="376"/>
      <c r="BJ400" s="376"/>
      <c r="BK400" s="376"/>
      <c r="BL400" s="376"/>
      <c r="BM400" s="376"/>
      <c r="BN400" s="376"/>
      <c r="BO400" s="376"/>
      <c r="BP400" s="376"/>
      <c r="BQ400" s="376"/>
      <c r="BR400" s="376"/>
      <c r="BS400" s="376"/>
      <c r="BT400" s="376"/>
      <c r="BU400" s="376"/>
      <c r="BV400" s="376"/>
      <c r="BW400" s="376"/>
      <c r="BX400" s="376"/>
      <c r="BY400" s="376"/>
      <c r="BZ400" s="376"/>
      <c r="CA400" s="376"/>
      <c r="CB400" s="376"/>
      <c r="CC400" s="376"/>
      <c r="CD400" s="376"/>
      <c r="CE400" s="376"/>
      <c r="CF400" s="376"/>
      <c r="CG400" s="376"/>
      <c r="CH400" s="376"/>
      <c r="CI400" s="376"/>
      <c r="CJ400" s="376"/>
      <c r="CK400" s="376"/>
      <c r="CL400" s="376"/>
      <c r="CM400" s="376"/>
      <c r="CN400" s="376"/>
      <c r="CO400" s="376"/>
      <c r="CP400" s="376"/>
      <c r="CQ400" s="376"/>
      <c r="CR400" s="376"/>
      <c r="CS400" s="376"/>
      <c r="CT400" s="376"/>
      <c r="CU400" s="376"/>
    </row>
    <row r="401" spans="45:99" x14ac:dyDescent="0.2">
      <c r="AS401" s="376"/>
      <c r="AT401" s="376"/>
      <c r="AU401" s="376"/>
      <c r="AV401" s="376"/>
      <c r="AW401" s="376"/>
      <c r="AX401" s="376"/>
      <c r="AY401" s="376"/>
      <c r="AZ401" s="376"/>
      <c r="BA401" s="376"/>
      <c r="BB401" s="376"/>
      <c r="BC401" s="376"/>
      <c r="BD401" s="376"/>
      <c r="BE401" s="376"/>
      <c r="BF401" s="376"/>
      <c r="BG401" s="376"/>
      <c r="BH401" s="376"/>
      <c r="BI401" s="376"/>
      <c r="BJ401" s="376"/>
      <c r="BK401" s="376"/>
      <c r="BL401" s="376"/>
      <c r="BM401" s="376"/>
      <c r="BN401" s="376"/>
      <c r="BO401" s="376"/>
      <c r="BP401" s="376"/>
      <c r="BQ401" s="376"/>
      <c r="BR401" s="376"/>
      <c r="BS401" s="376"/>
      <c r="BT401" s="376"/>
      <c r="BU401" s="376"/>
      <c r="BV401" s="376"/>
      <c r="BW401" s="376"/>
      <c r="BX401" s="376"/>
      <c r="BY401" s="376"/>
      <c r="BZ401" s="376"/>
      <c r="CA401" s="376"/>
      <c r="CB401" s="376"/>
      <c r="CC401" s="376"/>
      <c r="CD401" s="376"/>
      <c r="CE401" s="376"/>
      <c r="CF401" s="376"/>
      <c r="CG401" s="376"/>
      <c r="CH401" s="376"/>
      <c r="CI401" s="376"/>
      <c r="CJ401" s="376"/>
      <c r="CK401" s="376"/>
      <c r="CL401" s="376"/>
      <c r="CM401" s="376"/>
      <c r="CN401" s="376"/>
      <c r="CO401" s="376"/>
      <c r="CP401" s="376"/>
      <c r="CQ401" s="376"/>
      <c r="CR401" s="376"/>
      <c r="CS401" s="376"/>
      <c r="CT401" s="376"/>
      <c r="CU401" s="376"/>
    </row>
    <row r="402" spans="45:99" x14ac:dyDescent="0.2">
      <c r="AS402" s="376"/>
      <c r="AT402" s="376"/>
      <c r="AU402" s="376"/>
      <c r="AV402" s="376"/>
      <c r="AW402" s="376"/>
      <c r="AX402" s="376"/>
      <c r="AY402" s="376"/>
      <c r="AZ402" s="376"/>
      <c r="BA402" s="376"/>
      <c r="BB402" s="376"/>
      <c r="BC402" s="376"/>
      <c r="BD402" s="376"/>
      <c r="BE402" s="376"/>
      <c r="BF402" s="376"/>
      <c r="BG402" s="376"/>
      <c r="BH402" s="376"/>
      <c r="BI402" s="376"/>
      <c r="BJ402" s="376"/>
      <c r="BK402" s="376"/>
      <c r="BL402" s="376"/>
      <c r="BM402" s="376"/>
      <c r="BN402" s="376"/>
      <c r="BO402" s="376"/>
      <c r="BP402" s="376"/>
      <c r="BQ402" s="376"/>
      <c r="BR402" s="376"/>
      <c r="BS402" s="376"/>
      <c r="BT402" s="376"/>
      <c r="BU402" s="376"/>
      <c r="BV402" s="376"/>
      <c r="BW402" s="376"/>
      <c r="BX402" s="376"/>
      <c r="BY402" s="376"/>
      <c r="BZ402" s="376"/>
      <c r="CA402" s="376"/>
      <c r="CB402" s="376"/>
      <c r="CC402" s="376"/>
      <c r="CD402" s="376"/>
      <c r="CE402" s="376"/>
      <c r="CF402" s="376"/>
      <c r="CG402" s="376"/>
      <c r="CH402" s="376"/>
      <c r="CI402" s="376"/>
      <c r="CJ402" s="376"/>
      <c r="CK402" s="376"/>
      <c r="CL402" s="376"/>
      <c r="CM402" s="376"/>
      <c r="CN402" s="376"/>
      <c r="CO402" s="376"/>
      <c r="CP402" s="376"/>
      <c r="CQ402" s="376"/>
      <c r="CR402" s="376"/>
      <c r="CS402" s="376"/>
      <c r="CT402" s="376"/>
      <c r="CU402" s="376"/>
    </row>
    <row r="403" spans="45:99" x14ac:dyDescent="0.2">
      <c r="AS403" s="376"/>
      <c r="AT403" s="376"/>
      <c r="AU403" s="376"/>
      <c r="AV403" s="376"/>
      <c r="AW403" s="376"/>
      <c r="AX403" s="376"/>
      <c r="AY403" s="376"/>
      <c r="AZ403" s="376"/>
      <c r="BA403" s="376"/>
      <c r="BB403" s="376"/>
      <c r="BC403" s="376"/>
      <c r="BD403" s="376"/>
      <c r="BE403" s="376"/>
      <c r="BF403" s="376"/>
      <c r="BG403" s="376"/>
      <c r="BH403" s="376"/>
      <c r="BI403" s="376"/>
      <c r="BJ403" s="376"/>
      <c r="BK403" s="376"/>
      <c r="BL403" s="376"/>
      <c r="BM403" s="376"/>
      <c r="BN403" s="376"/>
      <c r="BO403" s="376"/>
      <c r="BP403" s="376"/>
      <c r="BQ403" s="376"/>
      <c r="BR403" s="376"/>
      <c r="BS403" s="376"/>
      <c r="BT403" s="376"/>
      <c r="BU403" s="376"/>
      <c r="BV403" s="376"/>
      <c r="BW403" s="376"/>
      <c r="BX403" s="376"/>
      <c r="BY403" s="376"/>
      <c r="BZ403" s="376"/>
      <c r="CA403" s="376"/>
      <c r="CB403" s="376"/>
      <c r="CC403" s="376"/>
      <c r="CD403" s="376"/>
      <c r="CE403" s="376"/>
      <c r="CF403" s="376"/>
      <c r="CG403" s="376"/>
      <c r="CH403" s="376"/>
      <c r="CI403" s="376"/>
      <c r="CJ403" s="376"/>
      <c r="CK403" s="376"/>
      <c r="CL403" s="376"/>
      <c r="CM403" s="376"/>
      <c r="CN403" s="376"/>
      <c r="CO403" s="376"/>
      <c r="CP403" s="376"/>
      <c r="CQ403" s="376"/>
      <c r="CR403" s="376"/>
      <c r="CS403" s="376"/>
      <c r="CT403" s="376"/>
      <c r="CU403" s="376"/>
    </row>
    <row r="404" spans="45:99" x14ac:dyDescent="0.2">
      <c r="AS404" s="376"/>
      <c r="AT404" s="376"/>
      <c r="AU404" s="376"/>
      <c r="AV404" s="376"/>
      <c r="AW404" s="376"/>
      <c r="AX404" s="376"/>
      <c r="AY404" s="376"/>
      <c r="AZ404" s="376"/>
      <c r="BA404" s="376"/>
      <c r="BB404" s="376"/>
      <c r="BC404" s="376"/>
      <c r="BD404" s="376"/>
      <c r="BE404" s="376"/>
      <c r="BF404" s="376"/>
      <c r="BG404" s="376"/>
      <c r="BH404" s="376"/>
      <c r="BI404" s="376"/>
      <c r="BJ404" s="376"/>
      <c r="BK404" s="376"/>
      <c r="BL404" s="376"/>
      <c r="BM404" s="376"/>
      <c r="BN404" s="376"/>
      <c r="BO404" s="376"/>
      <c r="BP404" s="376"/>
      <c r="BQ404" s="376"/>
      <c r="BR404" s="376"/>
      <c r="BS404" s="376"/>
      <c r="BT404" s="376"/>
      <c r="BU404" s="376"/>
      <c r="BV404" s="376"/>
      <c r="BW404" s="376"/>
      <c r="BX404" s="376"/>
      <c r="BY404" s="376"/>
      <c r="BZ404" s="376"/>
      <c r="CA404" s="376"/>
      <c r="CB404" s="376"/>
      <c r="CC404" s="376"/>
      <c r="CD404" s="376"/>
      <c r="CE404" s="376"/>
      <c r="CF404" s="376"/>
      <c r="CG404" s="376"/>
      <c r="CH404" s="376"/>
      <c r="CI404" s="376"/>
      <c r="CJ404" s="376"/>
      <c r="CK404" s="376"/>
      <c r="CL404" s="376"/>
      <c r="CM404" s="376"/>
      <c r="CN404" s="376"/>
      <c r="CO404" s="376"/>
      <c r="CP404" s="376"/>
      <c r="CQ404" s="376"/>
      <c r="CR404" s="376"/>
      <c r="CS404" s="376"/>
      <c r="CT404" s="376"/>
      <c r="CU404" s="376"/>
    </row>
    <row r="405" spans="45:99" x14ac:dyDescent="0.2">
      <c r="AS405" s="376"/>
      <c r="AT405" s="376"/>
      <c r="AU405" s="376"/>
      <c r="AV405" s="376"/>
      <c r="AW405" s="376"/>
      <c r="AX405" s="376"/>
      <c r="AY405" s="376"/>
      <c r="AZ405" s="376"/>
      <c r="BA405" s="376"/>
      <c r="BB405" s="376"/>
      <c r="BC405" s="376"/>
      <c r="BD405" s="376"/>
      <c r="BE405" s="376"/>
      <c r="BF405" s="376"/>
      <c r="BG405" s="376"/>
      <c r="BH405" s="376"/>
      <c r="BI405" s="376"/>
      <c r="BJ405" s="376"/>
      <c r="BK405" s="376"/>
      <c r="BL405" s="376"/>
      <c r="BM405" s="376"/>
      <c r="BN405" s="376"/>
      <c r="BO405" s="376"/>
      <c r="BP405" s="376"/>
      <c r="BQ405" s="376"/>
      <c r="BR405" s="376"/>
      <c r="BS405" s="376"/>
      <c r="BT405" s="376"/>
      <c r="BU405" s="376"/>
      <c r="BV405" s="376"/>
      <c r="BW405" s="376"/>
      <c r="BX405" s="376"/>
      <c r="BY405" s="376"/>
      <c r="BZ405" s="376"/>
      <c r="CA405" s="376"/>
      <c r="CB405" s="376"/>
      <c r="CC405" s="376"/>
      <c r="CD405" s="376"/>
      <c r="CE405" s="376"/>
      <c r="CF405" s="376"/>
      <c r="CG405" s="376"/>
      <c r="CH405" s="376"/>
      <c r="CI405" s="376"/>
      <c r="CJ405" s="376"/>
      <c r="CK405" s="376"/>
      <c r="CL405" s="376"/>
      <c r="CM405" s="376"/>
      <c r="CN405" s="376"/>
      <c r="CO405" s="376"/>
      <c r="CP405" s="376"/>
      <c r="CQ405" s="376"/>
      <c r="CR405" s="376"/>
      <c r="CS405" s="376"/>
      <c r="CT405" s="376"/>
      <c r="CU405" s="376"/>
    </row>
    <row r="406" spans="45:99" x14ac:dyDescent="0.2">
      <c r="AS406" s="376"/>
      <c r="AT406" s="376"/>
      <c r="AU406" s="376"/>
      <c r="AV406" s="376"/>
      <c r="AW406" s="376"/>
      <c r="AX406" s="376"/>
      <c r="AY406" s="376"/>
      <c r="AZ406" s="376"/>
      <c r="BA406" s="376"/>
      <c r="BB406" s="376"/>
      <c r="BC406" s="376"/>
      <c r="BD406" s="376"/>
      <c r="BE406" s="376"/>
      <c r="BF406" s="376"/>
      <c r="BG406" s="376"/>
      <c r="BH406" s="376"/>
      <c r="BI406" s="376"/>
      <c r="BJ406" s="376"/>
      <c r="BK406" s="376"/>
      <c r="BL406" s="376"/>
      <c r="BM406" s="376"/>
      <c r="BN406" s="376"/>
      <c r="BO406" s="376"/>
      <c r="BP406" s="376"/>
      <c r="BQ406" s="376"/>
      <c r="BR406" s="376"/>
      <c r="BS406" s="376"/>
      <c r="BT406" s="376"/>
      <c r="BU406" s="376"/>
      <c r="BV406" s="376"/>
      <c r="BW406" s="376"/>
      <c r="BX406" s="376"/>
      <c r="BY406" s="376"/>
      <c r="BZ406" s="376"/>
      <c r="CA406" s="376"/>
      <c r="CB406" s="376"/>
      <c r="CC406" s="376"/>
      <c r="CD406" s="376"/>
      <c r="CE406" s="376"/>
      <c r="CF406" s="376"/>
      <c r="CG406" s="376"/>
      <c r="CH406" s="376"/>
      <c r="CI406" s="376"/>
      <c r="CJ406" s="376"/>
      <c r="CK406" s="376"/>
      <c r="CL406" s="376"/>
      <c r="CM406" s="376"/>
      <c r="CN406" s="376"/>
      <c r="CO406" s="376"/>
      <c r="CP406" s="376"/>
      <c r="CQ406" s="376"/>
      <c r="CR406" s="376"/>
      <c r="CS406" s="376"/>
      <c r="CT406" s="376"/>
      <c r="CU406" s="376"/>
    </row>
    <row r="407" spans="45:99" x14ac:dyDescent="0.2">
      <c r="AS407" s="376"/>
      <c r="AT407" s="376"/>
      <c r="AU407" s="376"/>
      <c r="AV407" s="376"/>
      <c r="AW407" s="376"/>
      <c r="AX407" s="376"/>
      <c r="AY407" s="376"/>
      <c r="AZ407" s="376"/>
      <c r="BA407" s="376"/>
      <c r="BB407" s="376"/>
      <c r="BC407" s="376"/>
      <c r="BD407" s="376"/>
      <c r="BE407" s="376"/>
      <c r="BF407" s="376"/>
      <c r="BG407" s="376"/>
      <c r="BH407" s="376"/>
      <c r="BI407" s="376"/>
      <c r="BJ407" s="376"/>
      <c r="BK407" s="376"/>
      <c r="BL407" s="376"/>
      <c r="BM407" s="376"/>
      <c r="BN407" s="376"/>
      <c r="BO407" s="376"/>
      <c r="BP407" s="376"/>
      <c r="BQ407" s="376"/>
      <c r="BR407" s="376"/>
      <c r="BS407" s="376"/>
      <c r="BT407" s="376"/>
      <c r="BU407" s="376"/>
      <c r="BV407" s="376"/>
      <c r="BW407" s="376"/>
      <c r="BX407" s="376"/>
      <c r="BY407" s="376"/>
      <c r="BZ407" s="376"/>
      <c r="CA407" s="376"/>
      <c r="CB407" s="376"/>
      <c r="CC407" s="376"/>
      <c r="CD407" s="376"/>
      <c r="CE407" s="376"/>
      <c r="CF407" s="376"/>
      <c r="CG407" s="376"/>
      <c r="CH407" s="376"/>
      <c r="CI407" s="376"/>
      <c r="CJ407" s="376"/>
      <c r="CK407" s="376"/>
      <c r="CL407" s="376"/>
      <c r="CM407" s="376"/>
      <c r="CN407" s="376"/>
      <c r="CO407" s="376"/>
      <c r="CP407" s="376"/>
      <c r="CQ407" s="376"/>
      <c r="CR407" s="376"/>
      <c r="CS407" s="376"/>
      <c r="CT407" s="376"/>
      <c r="CU407" s="376"/>
    </row>
    <row r="408" spans="45:99" x14ac:dyDescent="0.2">
      <c r="AS408" s="376"/>
      <c r="AT408" s="376"/>
      <c r="AU408" s="376"/>
      <c r="AV408" s="376"/>
      <c r="AW408" s="376"/>
      <c r="AX408" s="376"/>
      <c r="AY408" s="376"/>
      <c r="AZ408" s="376"/>
      <c r="BA408" s="376"/>
      <c r="BB408" s="376"/>
      <c r="BC408" s="376"/>
      <c r="BD408" s="376"/>
      <c r="BE408" s="376"/>
      <c r="BF408" s="376"/>
      <c r="BG408" s="376"/>
      <c r="BH408" s="376"/>
      <c r="BI408" s="376"/>
      <c r="BJ408" s="376"/>
      <c r="BK408" s="376"/>
      <c r="BL408" s="376"/>
      <c r="BM408" s="376"/>
      <c r="BN408" s="376"/>
      <c r="BO408" s="376"/>
      <c r="BP408" s="376"/>
      <c r="BQ408" s="376"/>
      <c r="BR408" s="376"/>
      <c r="BS408" s="376"/>
      <c r="BT408" s="376"/>
      <c r="BU408" s="376"/>
      <c r="BV408" s="376"/>
      <c r="BW408" s="376"/>
      <c r="BX408" s="376"/>
      <c r="BY408" s="376"/>
      <c r="BZ408" s="376"/>
      <c r="CA408" s="376"/>
      <c r="CB408" s="376"/>
      <c r="CC408" s="376"/>
      <c r="CD408" s="376"/>
      <c r="CE408" s="376"/>
      <c r="CF408" s="376"/>
      <c r="CG408" s="376"/>
      <c r="CH408" s="376"/>
      <c r="CI408" s="376"/>
      <c r="CJ408" s="376"/>
      <c r="CK408" s="376"/>
      <c r="CL408" s="376"/>
      <c r="CM408" s="376"/>
      <c r="CN408" s="376"/>
      <c r="CO408" s="376"/>
      <c r="CP408" s="376"/>
      <c r="CQ408" s="376"/>
      <c r="CR408" s="376"/>
      <c r="CS408" s="376"/>
      <c r="CT408" s="376"/>
      <c r="CU408" s="376"/>
    </row>
    <row r="409" spans="45:99" x14ac:dyDescent="0.2">
      <c r="AS409" s="376"/>
      <c r="AT409" s="376"/>
      <c r="AU409" s="376"/>
      <c r="AV409" s="376"/>
      <c r="AW409" s="376"/>
      <c r="AX409" s="376"/>
      <c r="AY409" s="376"/>
      <c r="AZ409" s="376"/>
      <c r="BA409" s="376"/>
      <c r="BB409" s="376"/>
      <c r="BC409" s="376"/>
      <c r="BD409" s="376"/>
      <c r="BE409" s="376"/>
      <c r="BF409" s="376"/>
      <c r="BG409" s="376"/>
      <c r="BH409" s="376"/>
      <c r="BI409" s="376"/>
      <c r="BJ409" s="376"/>
      <c r="BK409" s="376"/>
      <c r="BL409" s="376"/>
      <c r="BM409" s="376"/>
      <c r="BN409" s="376"/>
      <c r="BO409" s="376"/>
      <c r="BP409" s="376"/>
      <c r="BQ409" s="376"/>
      <c r="BR409" s="376"/>
      <c r="BS409" s="376"/>
      <c r="BT409" s="376"/>
      <c r="BU409" s="376"/>
      <c r="BV409" s="376"/>
      <c r="BW409" s="376"/>
      <c r="BX409" s="376"/>
      <c r="BY409" s="376"/>
      <c r="BZ409" s="376"/>
      <c r="CA409" s="376"/>
      <c r="CB409" s="376"/>
      <c r="CC409" s="376"/>
      <c r="CD409" s="376"/>
      <c r="CE409" s="376"/>
      <c r="CF409" s="376"/>
      <c r="CG409" s="376"/>
      <c r="CH409" s="376"/>
      <c r="CI409" s="376"/>
      <c r="CJ409" s="376"/>
      <c r="CK409" s="376"/>
      <c r="CL409" s="376"/>
      <c r="CM409" s="376"/>
      <c r="CN409" s="376"/>
      <c r="CO409" s="376"/>
      <c r="CP409" s="376"/>
      <c r="CQ409" s="376"/>
      <c r="CR409" s="376"/>
      <c r="CS409" s="376"/>
      <c r="CT409" s="376"/>
      <c r="CU409" s="376"/>
    </row>
    <row r="410" spans="45:99" x14ac:dyDescent="0.2">
      <c r="AS410" s="376"/>
      <c r="AT410" s="376"/>
      <c r="AU410" s="376"/>
      <c r="AV410" s="376"/>
      <c r="AW410" s="376"/>
      <c r="AX410" s="376"/>
      <c r="AY410" s="376"/>
      <c r="AZ410" s="376"/>
      <c r="BA410" s="376"/>
      <c r="BB410" s="376"/>
      <c r="BC410" s="376"/>
      <c r="BD410" s="376"/>
      <c r="BE410" s="376"/>
      <c r="BF410" s="376"/>
      <c r="BG410" s="376"/>
      <c r="BH410" s="376"/>
      <c r="BI410" s="376"/>
      <c r="BJ410" s="376"/>
      <c r="BK410" s="376"/>
      <c r="BL410" s="376"/>
      <c r="BM410" s="376"/>
      <c r="BN410" s="376"/>
      <c r="BO410" s="376"/>
      <c r="BP410" s="376"/>
      <c r="BQ410" s="376"/>
      <c r="BR410" s="376"/>
      <c r="BS410" s="376"/>
      <c r="BT410" s="376"/>
      <c r="BU410" s="376"/>
      <c r="BV410" s="376"/>
      <c r="BW410" s="376"/>
      <c r="BX410" s="376"/>
      <c r="BY410" s="376"/>
      <c r="BZ410" s="376"/>
      <c r="CA410" s="376"/>
      <c r="CB410" s="376"/>
      <c r="CC410" s="376"/>
      <c r="CD410" s="376"/>
      <c r="CE410" s="376"/>
      <c r="CF410" s="376"/>
      <c r="CG410" s="376"/>
      <c r="CH410" s="376"/>
      <c r="CI410" s="376"/>
      <c r="CJ410" s="376"/>
      <c r="CK410" s="376"/>
      <c r="CL410" s="376"/>
      <c r="CM410" s="376"/>
      <c r="CN410" s="376"/>
      <c r="CO410" s="376"/>
      <c r="CP410" s="376"/>
      <c r="CQ410" s="376"/>
      <c r="CR410" s="376"/>
      <c r="CS410" s="376"/>
      <c r="CT410" s="376"/>
      <c r="CU410" s="376"/>
    </row>
    <row r="411" spans="45:99" x14ac:dyDescent="0.2">
      <c r="AS411" s="376"/>
      <c r="AT411" s="376"/>
      <c r="AU411" s="376"/>
      <c r="AV411" s="376"/>
      <c r="AW411" s="376"/>
      <c r="AX411" s="376"/>
      <c r="AY411" s="376"/>
      <c r="AZ411" s="376"/>
      <c r="BA411" s="376"/>
      <c r="BB411" s="376"/>
      <c r="BC411" s="376"/>
      <c r="BD411" s="376"/>
      <c r="BE411" s="376"/>
      <c r="BF411" s="376"/>
      <c r="BG411" s="376"/>
      <c r="BH411" s="376"/>
      <c r="BI411" s="376"/>
      <c r="BJ411" s="376"/>
      <c r="BK411" s="376"/>
      <c r="BL411" s="376"/>
      <c r="BM411" s="376"/>
      <c r="BN411" s="376"/>
      <c r="BO411" s="376"/>
      <c r="BP411" s="376"/>
      <c r="BQ411" s="376"/>
      <c r="BR411" s="376"/>
      <c r="BS411" s="376"/>
      <c r="BT411" s="376"/>
      <c r="BU411" s="376"/>
      <c r="BV411" s="376"/>
      <c r="BW411" s="376"/>
      <c r="BX411" s="376"/>
      <c r="BY411" s="376"/>
      <c r="BZ411" s="376"/>
      <c r="CA411" s="376"/>
      <c r="CB411" s="376"/>
      <c r="CC411" s="376"/>
      <c r="CD411" s="376"/>
      <c r="CE411" s="376"/>
      <c r="CF411" s="376"/>
      <c r="CG411" s="376"/>
      <c r="CH411" s="376"/>
      <c r="CI411" s="376"/>
      <c r="CJ411" s="376"/>
      <c r="CK411" s="376"/>
      <c r="CL411" s="376"/>
      <c r="CM411" s="376"/>
      <c r="CN411" s="376"/>
      <c r="CO411" s="376"/>
      <c r="CP411" s="376"/>
      <c r="CQ411" s="376"/>
      <c r="CR411" s="376"/>
      <c r="CS411" s="376"/>
      <c r="CT411" s="376"/>
      <c r="CU411" s="376"/>
    </row>
    <row r="412" spans="45:99" x14ac:dyDescent="0.2">
      <c r="AS412" s="376"/>
      <c r="AT412" s="376"/>
      <c r="AU412" s="376"/>
      <c r="AV412" s="376"/>
      <c r="AW412" s="376"/>
      <c r="AX412" s="376"/>
      <c r="AY412" s="376"/>
      <c r="AZ412" s="376"/>
      <c r="BA412" s="376"/>
      <c r="BB412" s="376"/>
      <c r="BC412" s="376"/>
      <c r="BD412" s="376"/>
      <c r="BE412" s="376"/>
      <c r="BF412" s="376"/>
      <c r="BG412" s="376"/>
      <c r="BH412" s="376"/>
      <c r="BI412" s="376"/>
      <c r="BJ412" s="376"/>
      <c r="BK412" s="376"/>
      <c r="BL412" s="376"/>
      <c r="BM412" s="376"/>
      <c r="BN412" s="376"/>
      <c r="BO412" s="376"/>
      <c r="BP412" s="376"/>
      <c r="BQ412" s="376"/>
      <c r="BR412" s="376"/>
      <c r="BS412" s="376"/>
      <c r="BT412" s="376"/>
      <c r="BU412" s="376"/>
      <c r="BV412" s="376"/>
      <c r="BW412" s="376"/>
      <c r="BX412" s="376"/>
      <c r="BY412" s="376"/>
      <c r="BZ412" s="376"/>
      <c r="CA412" s="376"/>
      <c r="CB412" s="376"/>
      <c r="CC412" s="376"/>
      <c r="CD412" s="376"/>
      <c r="CE412" s="376"/>
      <c r="CF412" s="376"/>
      <c r="CG412" s="376"/>
      <c r="CH412" s="376"/>
      <c r="CI412" s="376"/>
      <c r="CJ412" s="376"/>
      <c r="CK412" s="376"/>
      <c r="CL412" s="376"/>
      <c r="CM412" s="376"/>
      <c r="CN412" s="376"/>
      <c r="CO412" s="376"/>
      <c r="CP412" s="376"/>
      <c r="CQ412" s="376"/>
      <c r="CR412" s="376"/>
      <c r="CS412" s="376"/>
      <c r="CT412" s="376"/>
      <c r="CU412" s="376"/>
    </row>
    <row r="413" spans="45:99" x14ac:dyDescent="0.2">
      <c r="AS413" s="376"/>
      <c r="AT413" s="376"/>
      <c r="AU413" s="376"/>
      <c r="AV413" s="376"/>
      <c r="AW413" s="376"/>
      <c r="AX413" s="376"/>
      <c r="AY413" s="376"/>
      <c r="AZ413" s="376"/>
      <c r="BA413" s="376"/>
      <c r="BB413" s="376"/>
      <c r="BC413" s="376"/>
      <c r="BD413" s="376"/>
      <c r="BE413" s="376"/>
      <c r="BF413" s="376"/>
      <c r="BG413" s="376"/>
      <c r="BH413" s="376"/>
      <c r="BI413" s="376"/>
      <c r="BJ413" s="376"/>
      <c r="BK413" s="376"/>
      <c r="BL413" s="376"/>
      <c r="BM413" s="376"/>
      <c r="BN413" s="376"/>
      <c r="BO413" s="376"/>
      <c r="BP413" s="376"/>
      <c r="BQ413" s="376"/>
      <c r="BR413" s="376"/>
      <c r="BS413" s="376"/>
      <c r="BT413" s="376"/>
      <c r="BU413" s="376"/>
      <c r="BV413" s="376"/>
      <c r="BW413" s="376"/>
      <c r="BX413" s="376"/>
      <c r="BY413" s="376"/>
      <c r="BZ413" s="376"/>
      <c r="CA413" s="376"/>
      <c r="CB413" s="376"/>
      <c r="CC413" s="376"/>
      <c r="CD413" s="376"/>
      <c r="CE413" s="376"/>
      <c r="CF413" s="376"/>
      <c r="CG413" s="376"/>
      <c r="CH413" s="376"/>
      <c r="CI413" s="376"/>
      <c r="CJ413" s="376"/>
      <c r="CK413" s="376"/>
      <c r="CL413" s="376"/>
      <c r="CM413" s="376"/>
      <c r="CN413" s="376"/>
      <c r="CO413" s="376"/>
      <c r="CP413" s="376"/>
      <c r="CQ413" s="376"/>
      <c r="CR413" s="376"/>
      <c r="CS413" s="376"/>
      <c r="CT413" s="376"/>
      <c r="CU413" s="376"/>
    </row>
    <row r="414" spans="45:99" x14ac:dyDescent="0.2">
      <c r="AS414" s="376"/>
      <c r="AT414" s="376"/>
      <c r="AU414" s="376"/>
      <c r="AV414" s="376"/>
      <c r="AW414" s="376"/>
      <c r="AX414" s="376"/>
      <c r="AY414" s="376"/>
      <c r="AZ414" s="376"/>
      <c r="BA414" s="376"/>
      <c r="BB414" s="376"/>
      <c r="BC414" s="376"/>
      <c r="BD414" s="376"/>
      <c r="BE414" s="376"/>
      <c r="BF414" s="376"/>
      <c r="BG414" s="376"/>
      <c r="BH414" s="376"/>
      <c r="BI414" s="376"/>
      <c r="BJ414" s="376"/>
      <c r="BK414" s="376"/>
      <c r="BL414" s="376"/>
      <c r="BM414" s="376"/>
      <c r="BN414" s="376"/>
      <c r="BO414" s="376"/>
      <c r="BP414" s="376"/>
      <c r="BQ414" s="376"/>
      <c r="BR414" s="376"/>
      <c r="BS414" s="376"/>
      <c r="BT414" s="376"/>
      <c r="BU414" s="376"/>
      <c r="BV414" s="376"/>
      <c r="BW414" s="376"/>
      <c r="BX414" s="376"/>
      <c r="BY414" s="376"/>
      <c r="BZ414" s="376"/>
      <c r="CA414" s="376"/>
      <c r="CB414" s="376"/>
      <c r="CC414" s="376"/>
      <c r="CD414" s="376"/>
      <c r="CE414" s="376"/>
      <c r="CF414" s="376"/>
      <c r="CG414" s="376"/>
      <c r="CH414" s="376"/>
      <c r="CI414" s="376"/>
      <c r="CJ414" s="376"/>
      <c r="CK414" s="376"/>
      <c r="CL414" s="376"/>
      <c r="CM414" s="376"/>
      <c r="CN414" s="376"/>
      <c r="CO414" s="376"/>
      <c r="CP414" s="376"/>
      <c r="CQ414" s="376"/>
      <c r="CR414" s="376"/>
      <c r="CS414" s="376"/>
      <c r="CT414" s="376"/>
      <c r="CU414" s="376"/>
    </row>
    <row r="415" spans="45:99" x14ac:dyDescent="0.2">
      <c r="AS415" s="376"/>
      <c r="AT415" s="376"/>
      <c r="AU415" s="376"/>
      <c r="AV415" s="376"/>
      <c r="AW415" s="376"/>
      <c r="AX415" s="376"/>
      <c r="AY415" s="376"/>
      <c r="AZ415" s="376"/>
      <c r="BA415" s="376"/>
      <c r="BB415" s="376"/>
      <c r="BC415" s="376"/>
      <c r="BD415" s="376"/>
      <c r="BE415" s="376"/>
      <c r="BF415" s="376"/>
      <c r="BG415" s="376"/>
      <c r="BH415" s="376"/>
      <c r="BI415" s="376"/>
      <c r="BJ415" s="376"/>
      <c r="BK415" s="376"/>
      <c r="BL415" s="376"/>
      <c r="BM415" s="376"/>
      <c r="BN415" s="376"/>
      <c r="BO415" s="376"/>
      <c r="BP415" s="376"/>
      <c r="BQ415" s="376"/>
      <c r="BR415" s="376"/>
      <c r="BS415" s="376"/>
      <c r="BT415" s="376"/>
      <c r="BU415" s="376"/>
      <c r="BV415" s="376"/>
      <c r="BW415" s="376"/>
      <c r="BX415" s="376"/>
      <c r="BY415" s="376"/>
      <c r="BZ415" s="376"/>
      <c r="CA415" s="376"/>
      <c r="CB415" s="376"/>
      <c r="CC415" s="376"/>
      <c r="CD415" s="376"/>
      <c r="CE415" s="376"/>
      <c r="CF415" s="376"/>
      <c r="CG415" s="376"/>
      <c r="CH415" s="376"/>
      <c r="CI415" s="376"/>
      <c r="CJ415" s="376"/>
      <c r="CK415" s="376"/>
      <c r="CL415" s="376"/>
      <c r="CM415" s="376"/>
      <c r="CN415" s="376"/>
      <c r="CO415" s="376"/>
      <c r="CP415" s="376"/>
      <c r="CQ415" s="376"/>
      <c r="CR415" s="376"/>
      <c r="CS415" s="376"/>
      <c r="CT415" s="376"/>
      <c r="CU415" s="376"/>
    </row>
    <row r="416" spans="45:99" x14ac:dyDescent="0.2">
      <c r="AS416" s="376"/>
      <c r="AT416" s="376"/>
      <c r="AU416" s="376"/>
      <c r="AV416" s="376"/>
      <c r="AW416" s="376"/>
      <c r="AX416" s="376"/>
      <c r="AY416" s="376"/>
      <c r="AZ416" s="376"/>
      <c r="BA416" s="376"/>
      <c r="BB416" s="376"/>
      <c r="BC416" s="376"/>
      <c r="BD416" s="376"/>
      <c r="BE416" s="376"/>
      <c r="BF416" s="376"/>
      <c r="BG416" s="376"/>
      <c r="BH416" s="376"/>
      <c r="BI416" s="376"/>
      <c r="BJ416" s="376"/>
      <c r="BK416" s="376"/>
      <c r="BL416" s="376"/>
      <c r="BM416" s="376"/>
      <c r="BN416" s="376"/>
      <c r="BO416" s="376"/>
      <c r="BP416" s="376"/>
      <c r="BQ416" s="376"/>
      <c r="BR416" s="376"/>
      <c r="BS416" s="376"/>
      <c r="BT416" s="376"/>
      <c r="BU416" s="376"/>
      <c r="BV416" s="376"/>
      <c r="BW416" s="376"/>
      <c r="BX416" s="376"/>
      <c r="BY416" s="376"/>
      <c r="BZ416" s="376"/>
      <c r="CA416" s="376"/>
      <c r="CB416" s="376"/>
      <c r="CC416" s="376"/>
      <c r="CD416" s="376"/>
      <c r="CE416" s="376"/>
      <c r="CF416" s="376"/>
      <c r="CG416" s="376"/>
      <c r="CH416" s="376"/>
      <c r="CI416" s="376"/>
      <c r="CJ416" s="376"/>
      <c r="CK416" s="376"/>
      <c r="CL416" s="376"/>
      <c r="CM416" s="376"/>
      <c r="CN416" s="376"/>
      <c r="CO416" s="376"/>
      <c r="CP416" s="376"/>
      <c r="CQ416" s="376"/>
      <c r="CR416" s="376"/>
      <c r="CS416" s="376"/>
      <c r="CT416" s="376"/>
      <c r="CU416" s="376"/>
    </row>
    <row r="417" spans="45:99" x14ac:dyDescent="0.2">
      <c r="AS417" s="376"/>
      <c r="AT417" s="376"/>
      <c r="AU417" s="376"/>
      <c r="AV417" s="376"/>
      <c r="AW417" s="376"/>
      <c r="AX417" s="376"/>
      <c r="AY417" s="376"/>
      <c r="AZ417" s="376"/>
      <c r="BA417" s="376"/>
      <c r="BB417" s="376"/>
      <c r="BC417" s="376"/>
      <c r="BD417" s="376"/>
      <c r="BE417" s="376"/>
      <c r="BF417" s="376"/>
      <c r="BG417" s="376"/>
      <c r="BH417" s="376"/>
      <c r="BI417" s="376"/>
      <c r="BJ417" s="376"/>
      <c r="BK417" s="376"/>
      <c r="BL417" s="376"/>
      <c r="BM417" s="376"/>
      <c r="BN417" s="376"/>
      <c r="BO417" s="376"/>
      <c r="BP417" s="376"/>
      <c r="BQ417" s="376"/>
      <c r="BR417" s="376"/>
      <c r="BS417" s="376"/>
      <c r="BT417" s="376"/>
      <c r="BU417" s="376"/>
      <c r="BV417" s="376"/>
      <c r="BW417" s="376"/>
      <c r="BX417" s="376"/>
      <c r="BY417" s="376"/>
      <c r="BZ417" s="376"/>
      <c r="CA417" s="376"/>
      <c r="CB417" s="376"/>
      <c r="CC417" s="376"/>
      <c r="CD417" s="376"/>
      <c r="CE417" s="376"/>
      <c r="CF417" s="376"/>
      <c r="CG417" s="376"/>
      <c r="CH417" s="376"/>
      <c r="CI417" s="376"/>
      <c r="CJ417" s="376"/>
      <c r="CK417" s="376"/>
      <c r="CL417" s="376"/>
      <c r="CM417" s="376"/>
      <c r="CN417" s="376"/>
      <c r="CO417" s="376"/>
      <c r="CP417" s="376"/>
      <c r="CQ417" s="376"/>
      <c r="CR417" s="376"/>
      <c r="CS417" s="376"/>
      <c r="CT417" s="376"/>
      <c r="CU417" s="376"/>
    </row>
    <row r="418" spans="45:99" x14ac:dyDescent="0.2">
      <c r="AS418" s="376"/>
      <c r="AT418" s="376"/>
      <c r="AU418" s="376"/>
      <c r="AV418" s="376"/>
      <c r="AW418" s="376"/>
      <c r="AX418" s="376"/>
      <c r="AY418" s="376"/>
      <c r="AZ418" s="376"/>
      <c r="BA418" s="376"/>
      <c r="BB418" s="376"/>
      <c r="BC418" s="376"/>
      <c r="BD418" s="376"/>
      <c r="BE418" s="376"/>
      <c r="BF418" s="376"/>
      <c r="BG418" s="376"/>
      <c r="BH418" s="376"/>
      <c r="BI418" s="376"/>
      <c r="BJ418" s="376"/>
      <c r="BK418" s="376"/>
      <c r="BL418" s="376"/>
      <c r="BM418" s="376"/>
      <c r="BN418" s="376"/>
      <c r="BO418" s="376"/>
      <c r="BP418" s="376"/>
      <c r="BQ418" s="376"/>
      <c r="BR418" s="376"/>
      <c r="BS418" s="376"/>
      <c r="BT418" s="376"/>
      <c r="BU418" s="376"/>
      <c r="BV418" s="376"/>
      <c r="BW418" s="376"/>
      <c r="BX418" s="376"/>
      <c r="BY418" s="376"/>
      <c r="BZ418" s="376"/>
      <c r="CA418" s="376"/>
      <c r="CB418" s="376"/>
      <c r="CC418" s="376"/>
      <c r="CD418" s="376"/>
      <c r="CE418" s="376"/>
      <c r="CF418" s="376"/>
      <c r="CG418" s="376"/>
      <c r="CH418" s="376"/>
      <c r="CI418" s="376"/>
      <c r="CJ418" s="376"/>
      <c r="CK418" s="376"/>
      <c r="CL418" s="376"/>
      <c r="CM418" s="376"/>
      <c r="CN418" s="376"/>
      <c r="CO418" s="376"/>
      <c r="CP418" s="376"/>
      <c r="CQ418" s="376"/>
      <c r="CR418" s="376"/>
      <c r="CS418" s="376"/>
      <c r="CT418" s="376"/>
      <c r="CU418" s="376"/>
    </row>
    <row r="419" spans="45:99" x14ac:dyDescent="0.2">
      <c r="AS419" s="376"/>
      <c r="AT419" s="376"/>
      <c r="AU419" s="376"/>
      <c r="AV419" s="376"/>
      <c r="AW419" s="376"/>
      <c r="AX419" s="376"/>
      <c r="AY419" s="376"/>
      <c r="AZ419" s="376"/>
      <c r="BA419" s="376"/>
      <c r="BB419" s="376"/>
      <c r="BC419" s="376"/>
      <c r="BD419" s="376"/>
      <c r="BE419" s="376"/>
      <c r="BF419" s="376"/>
      <c r="BG419" s="376"/>
      <c r="BH419" s="376"/>
      <c r="BI419" s="376"/>
      <c r="BJ419" s="376"/>
      <c r="BK419" s="376"/>
      <c r="BL419" s="376"/>
      <c r="BM419" s="376"/>
      <c r="BN419" s="376"/>
      <c r="BO419" s="376"/>
      <c r="BP419" s="376"/>
      <c r="BQ419" s="376"/>
      <c r="BR419" s="376"/>
      <c r="BS419" s="376"/>
      <c r="BT419" s="376"/>
      <c r="BU419" s="376"/>
      <c r="BV419" s="376"/>
      <c r="BW419" s="376"/>
      <c r="BX419" s="376"/>
      <c r="BY419" s="376"/>
      <c r="BZ419" s="376"/>
      <c r="CA419" s="376"/>
      <c r="CB419" s="376"/>
      <c r="CC419" s="376"/>
      <c r="CD419" s="376"/>
      <c r="CE419" s="376"/>
      <c r="CF419" s="376"/>
      <c r="CG419" s="376"/>
      <c r="CH419" s="376"/>
      <c r="CI419" s="376"/>
      <c r="CJ419" s="376"/>
      <c r="CK419" s="376"/>
      <c r="CL419" s="376"/>
      <c r="CM419" s="376"/>
      <c r="CN419" s="376"/>
      <c r="CO419" s="376"/>
      <c r="CP419" s="376"/>
      <c r="CQ419" s="376"/>
      <c r="CR419" s="376"/>
      <c r="CS419" s="376"/>
      <c r="CT419" s="376"/>
      <c r="CU419" s="376"/>
    </row>
    <row r="420" spans="45:99" x14ac:dyDescent="0.2">
      <c r="AS420" s="376"/>
      <c r="AT420" s="376"/>
      <c r="AU420" s="376"/>
      <c r="AV420" s="376"/>
      <c r="AW420" s="376"/>
      <c r="AX420" s="376"/>
      <c r="AY420" s="376"/>
      <c r="AZ420" s="376"/>
      <c r="BA420" s="376"/>
      <c r="BB420" s="376"/>
      <c r="BC420" s="376"/>
      <c r="BD420" s="376"/>
      <c r="BE420" s="376"/>
      <c r="BF420" s="376"/>
      <c r="BG420" s="376"/>
      <c r="BH420" s="376"/>
      <c r="BI420" s="376"/>
      <c r="BJ420" s="376"/>
      <c r="BK420" s="376"/>
      <c r="BL420" s="376"/>
      <c r="BM420" s="376"/>
      <c r="BN420" s="376"/>
      <c r="BO420" s="376"/>
      <c r="BP420" s="376"/>
      <c r="BQ420" s="376"/>
      <c r="BR420" s="376"/>
      <c r="BS420" s="376"/>
      <c r="BT420" s="376"/>
      <c r="BU420" s="376"/>
      <c r="BV420" s="376"/>
      <c r="BW420" s="376"/>
      <c r="BX420" s="376"/>
      <c r="BY420" s="376"/>
      <c r="BZ420" s="376"/>
      <c r="CA420" s="376"/>
      <c r="CB420" s="376"/>
      <c r="CC420" s="376"/>
      <c r="CD420" s="376"/>
      <c r="CE420" s="376"/>
      <c r="CF420" s="376"/>
      <c r="CG420" s="376"/>
      <c r="CH420" s="376"/>
      <c r="CI420" s="376"/>
      <c r="CJ420" s="376"/>
      <c r="CK420" s="376"/>
      <c r="CL420" s="376"/>
      <c r="CM420" s="376"/>
      <c r="CN420" s="376"/>
      <c r="CO420" s="376"/>
      <c r="CP420" s="376"/>
      <c r="CQ420" s="376"/>
      <c r="CR420" s="376"/>
      <c r="CS420" s="376"/>
      <c r="CT420" s="376"/>
      <c r="CU420" s="376"/>
    </row>
    <row r="421" spans="45:99" x14ac:dyDescent="0.2">
      <c r="AS421" s="376"/>
      <c r="AT421" s="376"/>
      <c r="AU421" s="376"/>
      <c r="AV421" s="376"/>
      <c r="AW421" s="376"/>
      <c r="AX421" s="376"/>
      <c r="AY421" s="376"/>
      <c r="AZ421" s="376"/>
      <c r="BA421" s="376"/>
      <c r="BB421" s="376"/>
      <c r="BC421" s="376"/>
      <c r="BD421" s="376"/>
      <c r="BE421" s="376"/>
      <c r="BF421" s="376"/>
      <c r="BG421" s="376"/>
      <c r="BH421" s="376"/>
      <c r="BI421" s="376"/>
      <c r="BJ421" s="376"/>
      <c r="BK421" s="376"/>
      <c r="BL421" s="376"/>
      <c r="BM421" s="376"/>
      <c r="BN421" s="376"/>
      <c r="BO421" s="376"/>
      <c r="BP421" s="376"/>
      <c r="BQ421" s="376"/>
      <c r="BR421" s="376"/>
      <c r="BS421" s="376"/>
      <c r="BT421" s="376"/>
      <c r="BU421" s="376"/>
      <c r="BV421" s="376"/>
      <c r="BW421" s="376"/>
      <c r="BX421" s="376"/>
      <c r="BY421" s="376"/>
      <c r="BZ421" s="376"/>
      <c r="CA421" s="376"/>
      <c r="CB421" s="376"/>
      <c r="CC421" s="376"/>
      <c r="CD421" s="376"/>
      <c r="CE421" s="376"/>
      <c r="CF421" s="376"/>
      <c r="CG421" s="376"/>
      <c r="CH421" s="376"/>
      <c r="CI421" s="376"/>
      <c r="CJ421" s="376"/>
      <c r="CK421" s="376"/>
      <c r="CL421" s="376"/>
      <c r="CM421" s="376"/>
      <c r="CN421" s="376"/>
      <c r="CO421" s="376"/>
      <c r="CP421" s="376"/>
      <c r="CQ421" s="376"/>
      <c r="CR421" s="376"/>
      <c r="CS421" s="376"/>
      <c r="CT421" s="376"/>
      <c r="CU421" s="376"/>
    </row>
    <row r="422" spans="45:99" x14ac:dyDescent="0.2">
      <c r="AS422" s="376"/>
      <c r="AT422" s="376"/>
      <c r="AU422" s="376"/>
      <c r="AV422" s="376"/>
      <c r="AW422" s="376"/>
      <c r="AX422" s="376"/>
      <c r="AY422" s="376"/>
      <c r="AZ422" s="376"/>
      <c r="BA422" s="376"/>
      <c r="BB422" s="376"/>
      <c r="BC422" s="376"/>
      <c r="BD422" s="376"/>
      <c r="BE422" s="376"/>
      <c r="BF422" s="376"/>
      <c r="BG422" s="376"/>
      <c r="BH422" s="376"/>
      <c r="BI422" s="376"/>
      <c r="BJ422" s="376"/>
      <c r="BK422" s="376"/>
      <c r="BL422" s="376"/>
      <c r="BM422" s="376"/>
      <c r="BN422" s="376"/>
      <c r="BO422" s="376"/>
      <c r="BP422" s="376"/>
      <c r="BQ422" s="376"/>
      <c r="BR422" s="376"/>
      <c r="BS422" s="376"/>
      <c r="BT422" s="376"/>
      <c r="BU422" s="376"/>
      <c r="BV422" s="376"/>
      <c r="BW422" s="376"/>
      <c r="BX422" s="376"/>
      <c r="BY422" s="376"/>
      <c r="BZ422" s="376"/>
      <c r="CA422" s="376"/>
      <c r="CB422" s="376"/>
      <c r="CC422" s="376"/>
      <c r="CD422" s="376"/>
      <c r="CE422" s="376"/>
      <c r="CF422" s="376"/>
      <c r="CG422" s="376"/>
      <c r="CH422" s="376"/>
      <c r="CI422" s="376"/>
      <c r="CJ422" s="376"/>
      <c r="CK422" s="376"/>
      <c r="CL422" s="376"/>
      <c r="CM422" s="376"/>
      <c r="CN422" s="376"/>
      <c r="CO422" s="376"/>
      <c r="CP422" s="376"/>
      <c r="CQ422" s="376"/>
      <c r="CR422" s="376"/>
      <c r="CS422" s="376"/>
      <c r="CT422" s="376"/>
      <c r="CU422" s="376"/>
    </row>
    <row r="423" spans="45:99" x14ac:dyDescent="0.2">
      <c r="AS423" s="376"/>
      <c r="AT423" s="376"/>
      <c r="AU423" s="376"/>
      <c r="AV423" s="376"/>
      <c r="AW423" s="376"/>
      <c r="AX423" s="376"/>
      <c r="AY423" s="376"/>
      <c r="AZ423" s="376"/>
      <c r="BA423" s="376"/>
      <c r="BB423" s="376"/>
      <c r="BC423" s="376"/>
      <c r="BD423" s="376"/>
      <c r="BE423" s="376"/>
      <c r="BF423" s="376"/>
      <c r="BG423" s="376"/>
      <c r="BH423" s="376"/>
      <c r="BI423" s="376"/>
      <c r="BJ423" s="376"/>
      <c r="BK423" s="376"/>
      <c r="BL423" s="376"/>
      <c r="BM423" s="376"/>
      <c r="BN423" s="376"/>
      <c r="BO423" s="376"/>
      <c r="BP423" s="376"/>
      <c r="BQ423" s="376"/>
      <c r="BR423" s="376"/>
      <c r="BS423" s="376"/>
      <c r="BT423" s="376"/>
      <c r="BU423" s="376"/>
      <c r="BV423" s="376"/>
      <c r="BW423" s="376"/>
      <c r="BX423" s="376"/>
      <c r="BY423" s="376"/>
      <c r="BZ423" s="376"/>
      <c r="CA423" s="376"/>
      <c r="CB423" s="376"/>
      <c r="CC423" s="376"/>
      <c r="CD423" s="376"/>
      <c r="CE423" s="376"/>
      <c r="CF423" s="376"/>
      <c r="CG423" s="376"/>
      <c r="CH423" s="376"/>
      <c r="CI423" s="376"/>
      <c r="CJ423" s="376"/>
      <c r="CK423" s="376"/>
      <c r="CL423" s="376"/>
      <c r="CM423" s="376"/>
      <c r="CN423" s="376"/>
      <c r="CO423" s="376"/>
      <c r="CP423" s="376"/>
      <c r="CQ423" s="376"/>
      <c r="CR423" s="376"/>
      <c r="CS423" s="376"/>
      <c r="CT423" s="376"/>
      <c r="CU423" s="376"/>
    </row>
    <row r="424" spans="45:99" x14ac:dyDescent="0.2">
      <c r="AS424" s="376"/>
      <c r="AT424" s="376"/>
      <c r="AU424" s="376"/>
      <c r="AV424" s="376"/>
      <c r="AW424" s="376"/>
      <c r="AX424" s="376"/>
      <c r="AY424" s="376"/>
      <c r="AZ424" s="376"/>
      <c r="BA424" s="376"/>
      <c r="BB424" s="376"/>
      <c r="BC424" s="376"/>
      <c r="BD424" s="376"/>
      <c r="BE424" s="376"/>
      <c r="BF424" s="376"/>
      <c r="BG424" s="376"/>
      <c r="BH424" s="376"/>
      <c r="BI424" s="376"/>
      <c r="BJ424" s="376"/>
      <c r="BK424" s="376"/>
      <c r="BL424" s="376"/>
      <c r="BM424" s="376"/>
      <c r="BN424" s="376"/>
      <c r="BO424" s="376"/>
      <c r="BP424" s="376"/>
      <c r="BQ424" s="376"/>
      <c r="BR424" s="376"/>
      <c r="BS424" s="376"/>
      <c r="BT424" s="376"/>
      <c r="BU424" s="376"/>
      <c r="BV424" s="376"/>
      <c r="BW424" s="376"/>
      <c r="BX424" s="376"/>
      <c r="BY424" s="376"/>
      <c r="BZ424" s="376"/>
      <c r="CA424" s="376"/>
      <c r="CB424" s="376"/>
      <c r="CC424" s="376"/>
      <c r="CD424" s="376"/>
      <c r="CE424" s="376"/>
      <c r="CF424" s="376"/>
      <c r="CG424" s="376"/>
      <c r="CH424" s="376"/>
      <c r="CI424" s="376"/>
      <c r="CJ424" s="376"/>
      <c r="CK424" s="376"/>
      <c r="CL424" s="376"/>
      <c r="CM424" s="376"/>
      <c r="CN424" s="376"/>
      <c r="CO424" s="376"/>
      <c r="CP424" s="376"/>
      <c r="CQ424" s="376"/>
      <c r="CR424" s="376"/>
      <c r="CS424" s="376"/>
      <c r="CT424" s="376"/>
      <c r="CU424" s="376"/>
    </row>
    <row r="425" spans="45:99" x14ac:dyDescent="0.2">
      <c r="AS425" s="376"/>
      <c r="AT425" s="376"/>
      <c r="AU425" s="376"/>
      <c r="AV425" s="376"/>
      <c r="AW425" s="376"/>
      <c r="AX425" s="376"/>
      <c r="AY425" s="376"/>
      <c r="AZ425" s="376"/>
      <c r="BA425" s="376"/>
      <c r="BB425" s="376"/>
      <c r="BC425" s="376"/>
      <c r="BD425" s="376"/>
      <c r="BE425" s="376"/>
      <c r="BF425" s="376"/>
      <c r="BG425" s="376"/>
      <c r="BH425" s="376"/>
      <c r="BI425" s="376"/>
      <c r="BJ425" s="376"/>
      <c r="BK425" s="376"/>
      <c r="BL425" s="376"/>
      <c r="BM425" s="376"/>
      <c r="BN425" s="376"/>
      <c r="BO425" s="376"/>
      <c r="BP425" s="376"/>
      <c r="BQ425" s="376"/>
      <c r="BR425" s="376"/>
      <c r="BS425" s="376"/>
      <c r="BT425" s="376"/>
      <c r="BU425" s="376"/>
      <c r="BV425" s="376"/>
      <c r="BW425" s="376"/>
      <c r="BX425" s="376"/>
      <c r="BY425" s="376"/>
      <c r="BZ425" s="376"/>
      <c r="CA425" s="376"/>
      <c r="CB425" s="376"/>
      <c r="CC425" s="376"/>
      <c r="CD425" s="376"/>
      <c r="CE425" s="376"/>
      <c r="CF425" s="376"/>
      <c r="CG425" s="376"/>
      <c r="CH425" s="376"/>
      <c r="CI425" s="376"/>
      <c r="CJ425" s="376"/>
      <c r="CK425" s="376"/>
      <c r="CL425" s="376"/>
      <c r="CM425" s="376"/>
      <c r="CN425" s="376"/>
      <c r="CO425" s="376"/>
      <c r="CP425" s="376"/>
      <c r="CQ425" s="376"/>
      <c r="CR425" s="376"/>
      <c r="CS425" s="376"/>
      <c r="CT425" s="376"/>
      <c r="CU425" s="376"/>
    </row>
    <row r="426" spans="45:99" x14ac:dyDescent="0.2">
      <c r="AS426" s="376"/>
      <c r="AT426" s="376"/>
      <c r="AU426" s="376"/>
      <c r="AV426" s="376"/>
      <c r="AW426" s="376"/>
      <c r="AX426" s="376"/>
      <c r="AY426" s="376"/>
      <c r="AZ426" s="376"/>
      <c r="BA426" s="376"/>
      <c r="BB426" s="376"/>
      <c r="BC426" s="376"/>
      <c r="BD426" s="376"/>
      <c r="BE426" s="376"/>
      <c r="BF426" s="376"/>
      <c r="BG426" s="376"/>
      <c r="BH426" s="376"/>
      <c r="BI426" s="376"/>
      <c r="BJ426" s="376"/>
      <c r="BK426" s="376"/>
      <c r="BL426" s="376"/>
      <c r="BM426" s="376"/>
      <c r="BN426" s="376"/>
      <c r="BO426" s="376"/>
      <c r="BP426" s="376"/>
      <c r="BQ426" s="376"/>
      <c r="BR426" s="376"/>
      <c r="BS426" s="376"/>
      <c r="BT426" s="376"/>
      <c r="BU426" s="376"/>
      <c r="BV426" s="376"/>
      <c r="BW426" s="376"/>
      <c r="BX426" s="376"/>
      <c r="BY426" s="376"/>
      <c r="BZ426" s="376"/>
      <c r="CA426" s="376"/>
      <c r="CB426" s="376"/>
      <c r="CC426" s="376"/>
      <c r="CD426" s="376"/>
      <c r="CE426" s="376"/>
      <c r="CF426" s="376"/>
      <c r="CG426" s="376"/>
      <c r="CH426" s="376"/>
      <c r="CI426" s="376"/>
      <c r="CJ426" s="376"/>
      <c r="CK426" s="376"/>
      <c r="CL426" s="376"/>
      <c r="CM426" s="376"/>
      <c r="CN426" s="376"/>
      <c r="CO426" s="376"/>
      <c r="CP426" s="376"/>
      <c r="CQ426" s="376"/>
      <c r="CR426" s="376"/>
      <c r="CS426" s="376"/>
      <c r="CT426" s="376"/>
      <c r="CU426" s="376"/>
    </row>
    <row r="427" spans="45:99" x14ac:dyDescent="0.2">
      <c r="AS427" s="376"/>
      <c r="AT427" s="376"/>
      <c r="AU427" s="376"/>
      <c r="AV427" s="376"/>
      <c r="AW427" s="376"/>
      <c r="AX427" s="376"/>
      <c r="AY427" s="376"/>
      <c r="AZ427" s="376"/>
      <c r="BA427" s="376"/>
      <c r="BB427" s="376"/>
      <c r="BC427" s="376"/>
      <c r="BD427" s="376"/>
      <c r="BE427" s="376"/>
      <c r="BF427" s="376"/>
      <c r="BG427" s="376"/>
      <c r="BH427" s="376"/>
      <c r="BI427" s="376"/>
      <c r="BJ427" s="376"/>
      <c r="BK427" s="376"/>
      <c r="BL427" s="376"/>
      <c r="BM427" s="376"/>
      <c r="BN427" s="376"/>
      <c r="BO427" s="376"/>
      <c r="BP427" s="376"/>
      <c r="BQ427" s="376"/>
      <c r="BR427" s="376"/>
      <c r="BS427" s="376"/>
      <c r="BT427" s="376"/>
      <c r="BU427" s="376"/>
      <c r="BV427" s="376"/>
      <c r="BW427" s="376"/>
      <c r="BX427" s="376"/>
      <c r="BY427" s="376"/>
      <c r="BZ427" s="376"/>
      <c r="CA427" s="376"/>
      <c r="CB427" s="376"/>
      <c r="CC427" s="376"/>
      <c r="CD427" s="376"/>
      <c r="CE427" s="376"/>
      <c r="CF427" s="376"/>
      <c r="CG427" s="376"/>
      <c r="CH427" s="376"/>
      <c r="CI427" s="376"/>
      <c r="CJ427" s="376"/>
      <c r="CK427" s="376"/>
      <c r="CL427" s="376"/>
      <c r="CM427" s="376"/>
      <c r="CN427" s="376"/>
      <c r="CO427" s="376"/>
      <c r="CP427" s="376"/>
      <c r="CQ427" s="376"/>
      <c r="CR427" s="376"/>
      <c r="CS427" s="376"/>
      <c r="CT427" s="376"/>
      <c r="CU427" s="376"/>
    </row>
    <row r="428" spans="45:99" x14ac:dyDescent="0.2">
      <c r="AS428" s="376"/>
      <c r="AT428" s="376"/>
      <c r="AU428" s="376"/>
      <c r="AV428" s="376"/>
      <c r="AW428" s="376"/>
      <c r="AX428" s="376"/>
      <c r="AY428" s="376"/>
      <c r="AZ428" s="376"/>
      <c r="BA428" s="376"/>
      <c r="BB428" s="376"/>
      <c r="BC428" s="376"/>
      <c r="BD428" s="376"/>
      <c r="BE428" s="376"/>
      <c r="BF428" s="376"/>
      <c r="BG428" s="376"/>
      <c r="BH428" s="376"/>
      <c r="BI428" s="376"/>
      <c r="BJ428" s="376"/>
      <c r="BK428" s="376"/>
      <c r="BL428" s="376"/>
      <c r="BM428" s="376"/>
      <c r="BN428" s="376"/>
      <c r="BO428" s="376"/>
      <c r="BP428" s="376"/>
      <c r="BQ428" s="376"/>
      <c r="BR428" s="376"/>
      <c r="BS428" s="376"/>
      <c r="BT428" s="376"/>
      <c r="BU428" s="376"/>
      <c r="BV428" s="376"/>
      <c r="BW428" s="376"/>
      <c r="BX428" s="376"/>
      <c r="BY428" s="376"/>
      <c r="BZ428" s="376"/>
      <c r="CA428" s="376"/>
      <c r="CB428" s="376"/>
      <c r="CC428" s="376"/>
      <c r="CD428" s="376"/>
      <c r="CE428" s="376"/>
      <c r="CF428" s="376"/>
      <c r="CG428" s="376"/>
      <c r="CH428" s="376"/>
      <c r="CI428" s="376"/>
      <c r="CJ428" s="376"/>
      <c r="CK428" s="376"/>
      <c r="CL428" s="376"/>
      <c r="CM428" s="376"/>
      <c r="CN428" s="376"/>
      <c r="CO428" s="376"/>
      <c r="CP428" s="376"/>
      <c r="CQ428" s="376"/>
      <c r="CR428" s="376"/>
      <c r="CS428" s="376"/>
      <c r="CT428" s="376"/>
      <c r="CU428" s="376"/>
    </row>
    <row r="429" spans="45:99" x14ac:dyDescent="0.2">
      <c r="AS429" s="376"/>
      <c r="AT429" s="376"/>
      <c r="AU429" s="376"/>
      <c r="AV429" s="376"/>
      <c r="AW429" s="376"/>
      <c r="AX429" s="376"/>
      <c r="AY429" s="376"/>
      <c r="AZ429" s="376"/>
      <c r="BA429" s="376"/>
      <c r="BB429" s="376"/>
      <c r="BC429" s="376"/>
      <c r="BD429" s="376"/>
      <c r="BE429" s="376"/>
      <c r="BF429" s="376"/>
      <c r="BG429" s="376"/>
      <c r="BH429" s="376"/>
      <c r="BI429" s="376"/>
      <c r="BJ429" s="376"/>
      <c r="BK429" s="376"/>
      <c r="BL429" s="376"/>
      <c r="BM429" s="376"/>
      <c r="BN429" s="376"/>
      <c r="BO429" s="376"/>
      <c r="BP429" s="376"/>
      <c r="BQ429" s="376"/>
      <c r="BR429" s="376"/>
      <c r="BS429" s="376"/>
      <c r="BT429" s="376"/>
      <c r="BU429" s="376"/>
      <c r="BV429" s="376"/>
      <c r="BW429" s="376"/>
      <c r="BX429" s="376"/>
      <c r="BY429" s="376"/>
      <c r="BZ429" s="376"/>
      <c r="CA429" s="376"/>
      <c r="CB429" s="376"/>
      <c r="CC429" s="376"/>
      <c r="CD429" s="376"/>
      <c r="CE429" s="376"/>
      <c r="CF429" s="376"/>
      <c r="CG429" s="376"/>
      <c r="CH429" s="376"/>
      <c r="CI429" s="376"/>
      <c r="CJ429" s="376"/>
      <c r="CK429" s="376"/>
      <c r="CL429" s="376"/>
      <c r="CM429" s="376"/>
      <c r="CN429" s="376"/>
      <c r="CO429" s="376"/>
      <c r="CP429" s="376"/>
      <c r="CQ429" s="376"/>
      <c r="CR429" s="376"/>
      <c r="CS429" s="376"/>
      <c r="CT429" s="376"/>
      <c r="CU429" s="376"/>
    </row>
    <row r="430" spans="45:99" x14ac:dyDescent="0.2">
      <c r="AS430" s="376"/>
      <c r="AT430" s="376"/>
      <c r="AU430" s="376"/>
      <c r="AV430" s="376"/>
      <c r="AW430" s="376"/>
      <c r="AX430" s="376"/>
      <c r="AY430" s="376"/>
      <c r="AZ430" s="376"/>
      <c r="BA430" s="376"/>
      <c r="BB430" s="376"/>
      <c r="BC430" s="376"/>
      <c r="BD430" s="376"/>
      <c r="BE430" s="376"/>
      <c r="BF430" s="376"/>
      <c r="BG430" s="376"/>
      <c r="BH430" s="376"/>
      <c r="BI430" s="376"/>
      <c r="BJ430" s="376"/>
      <c r="BK430" s="376"/>
      <c r="BL430" s="376"/>
      <c r="BM430" s="376"/>
      <c r="BN430" s="376"/>
      <c r="BO430" s="376"/>
      <c r="BP430" s="376"/>
      <c r="BQ430" s="376"/>
      <c r="BR430" s="376"/>
      <c r="BS430" s="376"/>
      <c r="BT430" s="376"/>
      <c r="BU430" s="376"/>
      <c r="BV430" s="376"/>
      <c r="BW430" s="376"/>
      <c r="BX430" s="376"/>
      <c r="BY430" s="376"/>
      <c r="BZ430" s="376"/>
      <c r="CA430" s="376"/>
      <c r="CB430" s="376"/>
      <c r="CC430" s="376"/>
      <c r="CD430" s="376"/>
      <c r="CE430" s="376"/>
      <c r="CF430" s="376"/>
      <c r="CG430" s="376"/>
      <c r="CH430" s="376"/>
      <c r="CI430" s="376"/>
      <c r="CJ430" s="376"/>
      <c r="CK430" s="376"/>
      <c r="CL430" s="376"/>
      <c r="CM430" s="376"/>
      <c r="CN430" s="376"/>
      <c r="CO430" s="376"/>
      <c r="CP430" s="376"/>
      <c r="CQ430" s="376"/>
      <c r="CR430" s="376"/>
      <c r="CS430" s="376"/>
      <c r="CT430" s="376"/>
      <c r="CU430" s="376"/>
    </row>
    <row r="431" spans="45:99" x14ac:dyDescent="0.2">
      <c r="AS431" s="376"/>
      <c r="AT431" s="376"/>
      <c r="AU431" s="376"/>
      <c r="AV431" s="376"/>
      <c r="AW431" s="376"/>
      <c r="AX431" s="376"/>
      <c r="AY431" s="376"/>
      <c r="AZ431" s="376"/>
      <c r="BA431" s="376"/>
      <c r="BB431" s="376"/>
      <c r="BC431" s="376"/>
      <c r="BD431" s="376"/>
      <c r="BE431" s="376"/>
      <c r="BF431" s="376"/>
      <c r="BG431" s="376"/>
      <c r="BH431" s="376"/>
      <c r="BI431" s="376"/>
      <c r="BJ431" s="376"/>
      <c r="BK431" s="376"/>
      <c r="BL431" s="376"/>
      <c r="BM431" s="376"/>
      <c r="BN431" s="376"/>
      <c r="BO431" s="376"/>
      <c r="BP431" s="376"/>
      <c r="BQ431" s="376"/>
      <c r="BR431" s="376"/>
      <c r="BS431" s="376"/>
      <c r="BT431" s="376"/>
      <c r="BU431" s="376"/>
      <c r="BV431" s="376"/>
      <c r="BW431" s="376"/>
      <c r="BX431" s="376"/>
      <c r="BY431" s="376"/>
      <c r="BZ431" s="376"/>
      <c r="CA431" s="376"/>
      <c r="CB431" s="376"/>
      <c r="CC431" s="376"/>
      <c r="CD431" s="376"/>
      <c r="CE431" s="376"/>
      <c r="CF431" s="376"/>
      <c r="CG431" s="376"/>
      <c r="CH431" s="376"/>
      <c r="CI431" s="376"/>
      <c r="CJ431" s="376"/>
      <c r="CK431" s="376"/>
      <c r="CL431" s="376"/>
      <c r="CM431" s="376"/>
      <c r="CN431" s="376"/>
      <c r="CO431" s="376"/>
      <c r="CP431" s="376"/>
      <c r="CQ431" s="376"/>
      <c r="CR431" s="376"/>
      <c r="CS431" s="376"/>
      <c r="CT431" s="376"/>
      <c r="CU431" s="376"/>
    </row>
    <row r="432" spans="45:99" x14ac:dyDescent="0.2">
      <c r="AS432" s="376"/>
      <c r="AT432" s="376"/>
      <c r="AU432" s="376"/>
      <c r="AV432" s="376"/>
      <c r="AW432" s="376"/>
      <c r="AX432" s="376"/>
      <c r="AY432" s="376"/>
      <c r="AZ432" s="376"/>
      <c r="BA432" s="376"/>
      <c r="BB432" s="376"/>
      <c r="BC432" s="376"/>
      <c r="BD432" s="376"/>
      <c r="BE432" s="376"/>
      <c r="BF432" s="376"/>
      <c r="BG432" s="376"/>
      <c r="BH432" s="376"/>
      <c r="BI432" s="376"/>
      <c r="BJ432" s="376"/>
      <c r="BK432" s="376"/>
      <c r="BL432" s="376"/>
      <c r="BM432" s="376"/>
      <c r="BN432" s="376"/>
      <c r="BO432" s="376"/>
      <c r="BP432" s="376"/>
      <c r="BQ432" s="376"/>
      <c r="BR432" s="376"/>
      <c r="BS432" s="376"/>
      <c r="BT432" s="376"/>
      <c r="BU432" s="376"/>
      <c r="BV432" s="376"/>
      <c r="BW432" s="376"/>
      <c r="BX432" s="376"/>
      <c r="BY432" s="376"/>
      <c r="BZ432" s="376"/>
      <c r="CA432" s="376"/>
      <c r="CB432" s="376"/>
      <c r="CC432" s="376"/>
      <c r="CD432" s="376"/>
      <c r="CE432" s="376"/>
      <c r="CF432" s="376"/>
      <c r="CG432" s="376"/>
      <c r="CH432" s="376"/>
      <c r="CI432" s="376"/>
      <c r="CJ432" s="376"/>
      <c r="CK432" s="376"/>
      <c r="CL432" s="376"/>
      <c r="CM432" s="376"/>
      <c r="CN432" s="376"/>
      <c r="CO432" s="376"/>
      <c r="CP432" s="376"/>
      <c r="CQ432" s="376"/>
      <c r="CR432" s="376"/>
      <c r="CS432" s="376"/>
      <c r="CT432" s="376"/>
      <c r="CU432" s="376"/>
    </row>
    <row r="433" spans="45:99" x14ac:dyDescent="0.2">
      <c r="AS433" s="376"/>
      <c r="AT433" s="376"/>
      <c r="AU433" s="376"/>
      <c r="AV433" s="376"/>
      <c r="AW433" s="376"/>
      <c r="AX433" s="376"/>
      <c r="AY433" s="376"/>
      <c r="AZ433" s="376"/>
      <c r="BA433" s="376"/>
      <c r="BB433" s="376"/>
      <c r="BC433" s="376"/>
      <c r="BD433" s="376"/>
      <c r="BE433" s="376"/>
      <c r="BF433" s="376"/>
      <c r="BG433" s="376"/>
      <c r="BH433" s="376"/>
      <c r="BI433" s="376"/>
      <c r="BJ433" s="376"/>
      <c r="BK433" s="376"/>
      <c r="BL433" s="376"/>
      <c r="BM433" s="376"/>
      <c r="BN433" s="376"/>
      <c r="BO433" s="376"/>
      <c r="BP433" s="376"/>
      <c r="BQ433" s="376"/>
      <c r="BR433" s="376"/>
      <c r="BS433" s="376"/>
      <c r="BT433" s="376"/>
      <c r="BU433" s="376"/>
      <c r="BV433" s="376"/>
      <c r="BW433" s="376"/>
      <c r="BX433" s="376"/>
      <c r="BY433" s="376"/>
      <c r="BZ433" s="376"/>
      <c r="CA433" s="376"/>
      <c r="CB433" s="376"/>
      <c r="CC433" s="376"/>
      <c r="CD433" s="376"/>
      <c r="CE433" s="376"/>
      <c r="CF433" s="376"/>
      <c r="CG433" s="376"/>
      <c r="CH433" s="376"/>
      <c r="CI433" s="376"/>
      <c r="CJ433" s="376"/>
      <c r="CK433" s="376"/>
      <c r="CL433" s="376"/>
      <c r="CM433" s="376"/>
      <c r="CN433" s="376"/>
      <c r="CO433" s="376"/>
      <c r="CP433" s="376"/>
      <c r="CQ433" s="376"/>
      <c r="CR433" s="376"/>
      <c r="CS433" s="376"/>
      <c r="CT433" s="376"/>
      <c r="CU433" s="376"/>
    </row>
    <row r="434" spans="45:99" x14ac:dyDescent="0.2">
      <c r="AS434" s="376"/>
      <c r="AT434" s="376"/>
      <c r="AU434" s="376"/>
      <c r="AV434" s="376"/>
      <c r="AW434" s="376"/>
      <c r="AX434" s="376"/>
      <c r="AY434" s="376"/>
      <c r="AZ434" s="376"/>
      <c r="BA434" s="376"/>
      <c r="BB434" s="376"/>
      <c r="BC434" s="376"/>
      <c r="BD434" s="376"/>
      <c r="BE434" s="376"/>
      <c r="BF434" s="376"/>
      <c r="BG434" s="376"/>
      <c r="BH434" s="376"/>
      <c r="BI434" s="376"/>
      <c r="BJ434" s="376"/>
      <c r="BK434" s="376"/>
      <c r="BL434" s="376"/>
      <c r="BM434" s="376"/>
      <c r="BN434" s="376"/>
      <c r="BO434" s="376"/>
      <c r="BP434" s="376"/>
      <c r="BQ434" s="376"/>
      <c r="BR434" s="376"/>
      <c r="BS434" s="376"/>
      <c r="BT434" s="376"/>
      <c r="BU434" s="376"/>
      <c r="BV434" s="376"/>
      <c r="BW434" s="376"/>
      <c r="BX434" s="376"/>
      <c r="BY434" s="376"/>
      <c r="BZ434" s="376"/>
      <c r="CA434" s="376"/>
      <c r="CB434" s="376"/>
      <c r="CC434" s="376"/>
      <c r="CD434" s="376"/>
      <c r="CE434" s="376"/>
      <c r="CF434" s="376"/>
      <c r="CG434" s="376"/>
      <c r="CH434" s="376"/>
      <c r="CI434" s="376"/>
      <c r="CJ434" s="376"/>
      <c r="CK434" s="376"/>
      <c r="CL434" s="376"/>
      <c r="CM434" s="376"/>
      <c r="CN434" s="376"/>
      <c r="CO434" s="376"/>
      <c r="CP434" s="376"/>
      <c r="CQ434" s="376"/>
      <c r="CR434" s="376"/>
      <c r="CS434" s="376"/>
      <c r="CT434" s="376"/>
      <c r="CU434" s="376"/>
    </row>
    <row r="435" spans="45:99" x14ac:dyDescent="0.2">
      <c r="AS435" s="376"/>
      <c r="AT435" s="376"/>
      <c r="AU435" s="376"/>
      <c r="AV435" s="376"/>
      <c r="AW435" s="376"/>
      <c r="AX435" s="376"/>
      <c r="AY435" s="376"/>
      <c r="AZ435" s="376"/>
      <c r="BA435" s="376"/>
      <c r="BB435" s="376"/>
      <c r="BC435" s="376"/>
      <c r="BD435" s="376"/>
      <c r="BE435" s="376"/>
      <c r="BF435" s="376"/>
      <c r="BG435" s="376"/>
      <c r="BH435" s="376"/>
      <c r="BI435" s="376"/>
      <c r="BJ435" s="376"/>
      <c r="BK435" s="376"/>
      <c r="BL435" s="376"/>
      <c r="BM435" s="376"/>
      <c r="BN435" s="376"/>
      <c r="BO435" s="376"/>
      <c r="BP435" s="376"/>
      <c r="BQ435" s="376"/>
      <c r="BR435" s="376"/>
      <c r="BS435" s="376"/>
      <c r="BT435" s="376"/>
      <c r="BU435" s="376"/>
      <c r="BV435" s="376"/>
      <c r="BW435" s="376"/>
      <c r="BX435" s="376"/>
      <c r="BY435" s="376"/>
      <c r="BZ435" s="376"/>
      <c r="CA435" s="376"/>
      <c r="CB435" s="376"/>
      <c r="CC435" s="376"/>
      <c r="CD435" s="376"/>
      <c r="CE435" s="376"/>
      <c r="CF435" s="376"/>
      <c r="CG435" s="376"/>
      <c r="CH435" s="376"/>
      <c r="CI435" s="376"/>
      <c r="CJ435" s="376"/>
      <c r="CK435" s="376"/>
      <c r="CL435" s="376"/>
      <c r="CM435" s="376"/>
      <c r="CN435" s="376"/>
      <c r="CO435" s="376"/>
      <c r="CP435" s="376"/>
      <c r="CQ435" s="376"/>
      <c r="CR435" s="376"/>
      <c r="CS435" s="376"/>
      <c r="CT435" s="376"/>
      <c r="CU435" s="376"/>
    </row>
    <row r="436" spans="45:99" x14ac:dyDescent="0.2">
      <c r="AS436" s="376"/>
      <c r="AT436" s="376"/>
      <c r="AU436" s="376"/>
      <c r="AV436" s="376"/>
      <c r="AW436" s="376"/>
      <c r="AX436" s="376"/>
      <c r="AY436" s="376"/>
      <c r="AZ436" s="376"/>
      <c r="BA436" s="376"/>
      <c r="BB436" s="376"/>
      <c r="BC436" s="376"/>
      <c r="BD436" s="376"/>
      <c r="BE436" s="376"/>
      <c r="BF436" s="376"/>
      <c r="BG436" s="376"/>
      <c r="BH436" s="376"/>
      <c r="BI436" s="376"/>
      <c r="BJ436" s="376"/>
      <c r="BK436" s="376"/>
      <c r="BL436" s="376"/>
      <c r="BM436" s="376"/>
      <c r="BN436" s="376"/>
      <c r="BO436" s="376"/>
      <c r="BP436" s="376"/>
      <c r="BQ436" s="376"/>
      <c r="BR436" s="376"/>
      <c r="BS436" s="376"/>
      <c r="BT436" s="376"/>
      <c r="BU436" s="376"/>
      <c r="BV436" s="376"/>
      <c r="BW436" s="376"/>
      <c r="BX436" s="376"/>
      <c r="BY436" s="376"/>
      <c r="BZ436" s="376"/>
      <c r="CA436" s="376"/>
      <c r="CB436" s="376"/>
      <c r="CC436" s="376"/>
      <c r="CD436" s="376"/>
      <c r="CE436" s="376"/>
      <c r="CF436" s="376"/>
      <c r="CG436" s="376"/>
      <c r="CH436" s="376"/>
      <c r="CI436" s="376"/>
      <c r="CJ436" s="376"/>
      <c r="CK436" s="376"/>
      <c r="CL436" s="376"/>
      <c r="CM436" s="376"/>
      <c r="CN436" s="376"/>
      <c r="CO436" s="376"/>
      <c r="CP436" s="376"/>
      <c r="CQ436" s="376"/>
      <c r="CR436" s="376"/>
      <c r="CS436" s="376"/>
      <c r="CT436" s="376"/>
      <c r="CU436" s="376"/>
    </row>
    <row r="437" spans="45:99" x14ac:dyDescent="0.2">
      <c r="AS437" s="376"/>
      <c r="AT437" s="376"/>
      <c r="AU437" s="376"/>
      <c r="AV437" s="376"/>
      <c r="AW437" s="376"/>
      <c r="AX437" s="376"/>
      <c r="AY437" s="376"/>
      <c r="AZ437" s="376"/>
      <c r="BA437" s="376"/>
      <c r="BB437" s="376"/>
      <c r="BC437" s="376"/>
      <c r="BD437" s="376"/>
      <c r="BE437" s="376"/>
      <c r="BF437" s="376"/>
      <c r="BG437" s="376"/>
      <c r="BH437" s="376"/>
      <c r="BI437" s="376"/>
      <c r="BJ437" s="376"/>
      <c r="BK437" s="376"/>
      <c r="BL437" s="376"/>
      <c r="BM437" s="376"/>
      <c r="BN437" s="376"/>
      <c r="BO437" s="376"/>
      <c r="BP437" s="376"/>
      <c r="BQ437" s="376"/>
      <c r="BR437" s="376"/>
      <c r="BS437" s="376"/>
      <c r="BT437" s="376"/>
      <c r="BU437" s="376"/>
      <c r="BV437" s="376"/>
      <c r="BW437" s="376"/>
      <c r="BX437" s="376"/>
      <c r="BY437" s="376"/>
      <c r="BZ437" s="376"/>
      <c r="CA437" s="376"/>
      <c r="CB437" s="376"/>
      <c r="CC437" s="376"/>
      <c r="CD437" s="376"/>
      <c r="CE437" s="376"/>
      <c r="CF437" s="376"/>
      <c r="CG437" s="376"/>
      <c r="CH437" s="376"/>
      <c r="CI437" s="376"/>
      <c r="CJ437" s="376"/>
      <c r="CK437" s="376"/>
      <c r="CL437" s="376"/>
      <c r="CM437" s="376"/>
      <c r="CN437" s="376"/>
      <c r="CO437" s="376"/>
      <c r="CP437" s="376"/>
      <c r="CQ437" s="376"/>
      <c r="CR437" s="376"/>
      <c r="CS437" s="376"/>
      <c r="CT437" s="376"/>
      <c r="CU437" s="376"/>
    </row>
    <row r="438" spans="45:99" x14ac:dyDescent="0.2">
      <c r="AS438" s="376"/>
      <c r="AT438" s="376"/>
      <c r="AU438" s="376"/>
      <c r="AV438" s="376"/>
      <c r="AW438" s="376"/>
      <c r="AX438" s="376"/>
      <c r="AY438" s="376"/>
      <c r="AZ438" s="376"/>
      <c r="BA438" s="376"/>
      <c r="BB438" s="376"/>
      <c r="BC438" s="376"/>
      <c r="BD438" s="376"/>
      <c r="BE438" s="376"/>
      <c r="BF438" s="376"/>
      <c r="BG438" s="376"/>
      <c r="BH438" s="376"/>
      <c r="BI438" s="376"/>
      <c r="BJ438" s="376"/>
      <c r="BK438" s="376"/>
      <c r="BL438" s="376"/>
      <c r="BM438" s="376"/>
      <c r="BN438" s="376"/>
      <c r="BO438" s="376"/>
      <c r="BP438" s="376"/>
      <c r="BQ438" s="376"/>
      <c r="BR438" s="376"/>
      <c r="BS438" s="376"/>
      <c r="BT438" s="376"/>
      <c r="BU438" s="376"/>
      <c r="BV438" s="376"/>
      <c r="BW438" s="376"/>
      <c r="BX438" s="376"/>
      <c r="BY438" s="376"/>
      <c r="BZ438" s="376"/>
      <c r="CA438" s="376"/>
      <c r="CB438" s="376"/>
      <c r="CC438" s="376"/>
      <c r="CD438" s="376"/>
      <c r="CE438" s="376"/>
      <c r="CF438" s="376"/>
      <c r="CG438" s="376"/>
      <c r="CH438" s="376"/>
      <c r="CI438" s="376"/>
      <c r="CJ438" s="376"/>
      <c r="CK438" s="376"/>
      <c r="CL438" s="376"/>
      <c r="CM438" s="376"/>
      <c r="CN438" s="376"/>
      <c r="CO438" s="376"/>
      <c r="CP438" s="376"/>
      <c r="CQ438" s="376"/>
      <c r="CR438" s="376"/>
      <c r="CS438" s="376"/>
      <c r="CT438" s="376"/>
      <c r="CU438" s="376"/>
    </row>
    <row r="439" spans="45:99" x14ac:dyDescent="0.2">
      <c r="AS439" s="376"/>
      <c r="AT439" s="376"/>
      <c r="AU439" s="376"/>
      <c r="AV439" s="376"/>
      <c r="AW439" s="376"/>
      <c r="AX439" s="376"/>
      <c r="AY439" s="376"/>
      <c r="AZ439" s="376"/>
      <c r="BA439" s="376"/>
      <c r="BB439" s="376"/>
      <c r="BC439" s="376"/>
      <c r="BD439" s="376"/>
      <c r="BE439" s="376"/>
      <c r="BF439" s="376"/>
      <c r="BG439" s="376"/>
      <c r="BH439" s="376"/>
      <c r="BI439" s="376"/>
      <c r="BJ439" s="376"/>
      <c r="BK439" s="376"/>
      <c r="BL439" s="376"/>
      <c r="BM439" s="376"/>
      <c r="BN439" s="376"/>
      <c r="BO439" s="376"/>
      <c r="BP439" s="376"/>
      <c r="BQ439" s="376"/>
      <c r="BR439" s="376"/>
      <c r="BS439" s="376"/>
      <c r="BT439" s="376"/>
      <c r="BU439" s="376"/>
      <c r="BV439" s="376"/>
      <c r="BW439" s="376"/>
      <c r="BX439" s="376"/>
      <c r="BY439" s="376"/>
      <c r="BZ439" s="376"/>
      <c r="CA439" s="376"/>
      <c r="CB439" s="376"/>
      <c r="CC439" s="376"/>
      <c r="CD439" s="376"/>
      <c r="CE439" s="376"/>
      <c r="CF439" s="376"/>
      <c r="CG439" s="376"/>
      <c r="CH439" s="376"/>
      <c r="CI439" s="376"/>
      <c r="CJ439" s="376"/>
      <c r="CK439" s="376"/>
      <c r="CL439" s="376"/>
      <c r="CM439" s="376"/>
      <c r="CN439" s="376"/>
      <c r="CO439" s="376"/>
      <c r="CP439" s="376"/>
      <c r="CQ439" s="376"/>
      <c r="CR439" s="376"/>
      <c r="CS439" s="376"/>
      <c r="CT439" s="376"/>
      <c r="CU439" s="376"/>
    </row>
    <row r="440" spans="45:99" x14ac:dyDescent="0.2">
      <c r="AS440" s="376"/>
      <c r="AT440" s="376"/>
      <c r="AU440" s="376"/>
      <c r="AV440" s="376"/>
      <c r="AW440" s="376"/>
      <c r="AX440" s="376"/>
      <c r="AY440" s="376"/>
      <c r="AZ440" s="376"/>
      <c r="BA440" s="376"/>
      <c r="BB440" s="376"/>
      <c r="BC440" s="376"/>
      <c r="BD440" s="376"/>
      <c r="BE440" s="376"/>
      <c r="BF440" s="376"/>
      <c r="BG440" s="376"/>
      <c r="BH440" s="376"/>
      <c r="BI440" s="376"/>
      <c r="BJ440" s="376"/>
      <c r="BK440" s="376"/>
      <c r="BL440" s="376"/>
      <c r="BM440" s="376"/>
      <c r="BN440" s="376"/>
      <c r="BO440" s="376"/>
      <c r="BP440" s="376"/>
      <c r="BQ440" s="376"/>
      <c r="BR440" s="376"/>
      <c r="BS440" s="376"/>
      <c r="BT440" s="376"/>
      <c r="BU440" s="376"/>
      <c r="BV440" s="376"/>
      <c r="BW440" s="376"/>
      <c r="BX440" s="376"/>
      <c r="BY440" s="376"/>
      <c r="BZ440" s="376"/>
      <c r="CA440" s="376"/>
      <c r="CB440" s="376"/>
      <c r="CC440" s="376"/>
      <c r="CD440" s="376"/>
      <c r="CE440" s="376"/>
      <c r="CF440" s="376"/>
      <c r="CG440" s="376"/>
      <c r="CH440" s="376"/>
      <c r="CI440" s="376"/>
      <c r="CJ440" s="376"/>
      <c r="CK440" s="376"/>
      <c r="CL440" s="376"/>
      <c r="CM440" s="376"/>
      <c r="CN440" s="376"/>
      <c r="CO440" s="376"/>
      <c r="CP440" s="376"/>
      <c r="CQ440" s="376"/>
      <c r="CR440" s="376"/>
      <c r="CS440" s="376"/>
      <c r="CT440" s="376"/>
      <c r="CU440" s="376"/>
    </row>
    <row r="441" spans="45:99" x14ac:dyDescent="0.2">
      <c r="AS441" s="376"/>
      <c r="AT441" s="376"/>
      <c r="AU441" s="376"/>
      <c r="AV441" s="376"/>
      <c r="AW441" s="376"/>
      <c r="AX441" s="376"/>
      <c r="AY441" s="376"/>
      <c r="AZ441" s="376"/>
      <c r="BA441" s="376"/>
      <c r="BB441" s="376"/>
      <c r="BC441" s="376"/>
      <c r="BD441" s="376"/>
      <c r="BE441" s="376"/>
      <c r="BF441" s="376"/>
      <c r="BG441" s="376"/>
      <c r="BH441" s="376"/>
      <c r="BI441" s="376"/>
      <c r="BJ441" s="376"/>
      <c r="BK441" s="376"/>
      <c r="BL441" s="376"/>
      <c r="BM441" s="376"/>
      <c r="BN441" s="376"/>
      <c r="BO441" s="376"/>
      <c r="BP441" s="376"/>
      <c r="BQ441" s="376"/>
      <c r="BR441" s="376"/>
      <c r="BS441" s="376"/>
      <c r="BT441" s="376"/>
      <c r="BU441" s="376"/>
      <c r="BV441" s="376"/>
      <c r="BW441" s="376"/>
      <c r="BX441" s="376"/>
      <c r="BY441" s="376"/>
      <c r="BZ441" s="376"/>
      <c r="CA441" s="376"/>
      <c r="CB441" s="376"/>
      <c r="CC441" s="376"/>
      <c r="CD441" s="376"/>
      <c r="CE441" s="376"/>
      <c r="CF441" s="376"/>
      <c r="CG441" s="376"/>
      <c r="CH441" s="376"/>
      <c r="CI441" s="376"/>
      <c r="CJ441" s="376"/>
      <c r="CK441" s="376"/>
      <c r="CL441" s="376"/>
      <c r="CM441" s="376"/>
      <c r="CN441" s="376"/>
      <c r="CO441" s="376"/>
      <c r="CP441" s="376"/>
      <c r="CQ441" s="376"/>
      <c r="CR441" s="376"/>
      <c r="CS441" s="376"/>
      <c r="CT441" s="376"/>
      <c r="CU441" s="376"/>
    </row>
    <row r="442" spans="45:99" x14ac:dyDescent="0.2">
      <c r="AS442" s="376"/>
      <c r="AT442" s="376"/>
      <c r="AU442" s="376"/>
      <c r="AV442" s="376"/>
      <c r="AW442" s="376"/>
      <c r="AX442" s="376"/>
      <c r="AY442" s="376"/>
      <c r="AZ442" s="376"/>
      <c r="BA442" s="376"/>
      <c r="BB442" s="376"/>
      <c r="BC442" s="376"/>
      <c r="BD442" s="376"/>
      <c r="BE442" s="376"/>
      <c r="BF442" s="376"/>
      <c r="BG442" s="376"/>
      <c r="BH442" s="376"/>
      <c r="BI442" s="376"/>
      <c r="BJ442" s="376"/>
      <c r="BK442" s="376"/>
      <c r="BL442" s="376"/>
      <c r="BM442" s="376"/>
      <c r="BN442" s="376"/>
      <c r="BO442" s="376"/>
      <c r="BP442" s="376"/>
      <c r="BQ442" s="376"/>
      <c r="BR442" s="376"/>
      <c r="BS442" s="376"/>
      <c r="BT442" s="376"/>
      <c r="BU442" s="376"/>
      <c r="BV442" s="376"/>
      <c r="BW442" s="376"/>
      <c r="BX442" s="376"/>
      <c r="BY442" s="376"/>
      <c r="BZ442" s="376"/>
      <c r="CA442" s="376"/>
      <c r="CB442" s="376"/>
      <c r="CC442" s="376"/>
      <c r="CD442" s="376"/>
      <c r="CE442" s="376"/>
      <c r="CF442" s="376"/>
      <c r="CG442" s="376"/>
      <c r="CH442" s="376"/>
      <c r="CI442" s="376"/>
      <c r="CJ442" s="376"/>
      <c r="CK442" s="376"/>
      <c r="CL442" s="376"/>
      <c r="CM442" s="376"/>
      <c r="CN442" s="376"/>
      <c r="CO442" s="376"/>
      <c r="CP442" s="376"/>
      <c r="CQ442" s="376"/>
      <c r="CR442" s="376"/>
      <c r="CS442" s="376"/>
      <c r="CT442" s="376"/>
      <c r="CU442" s="376"/>
    </row>
    <row r="443" spans="45:99" x14ac:dyDescent="0.2">
      <c r="AS443" s="376"/>
      <c r="AT443" s="376"/>
      <c r="AU443" s="376"/>
      <c r="AV443" s="376"/>
      <c r="AW443" s="376"/>
      <c r="AX443" s="376"/>
      <c r="AY443" s="376"/>
      <c r="AZ443" s="376"/>
      <c r="BA443" s="376"/>
      <c r="BB443" s="376"/>
      <c r="BC443" s="376"/>
      <c r="BD443" s="376"/>
      <c r="BE443" s="376"/>
      <c r="BF443" s="376"/>
      <c r="BG443" s="376"/>
      <c r="BH443" s="376"/>
      <c r="BI443" s="376"/>
      <c r="BJ443" s="376"/>
      <c r="BK443" s="376"/>
      <c r="BL443" s="376"/>
      <c r="BM443" s="376"/>
      <c r="BN443" s="376"/>
      <c r="BO443" s="376"/>
      <c r="BP443" s="376"/>
      <c r="BQ443" s="376"/>
      <c r="BR443" s="376"/>
      <c r="BS443" s="376"/>
      <c r="BT443" s="376"/>
      <c r="BU443" s="376"/>
      <c r="BV443" s="376"/>
      <c r="BW443" s="376"/>
      <c r="BX443" s="376"/>
      <c r="BY443" s="376"/>
      <c r="BZ443" s="376"/>
      <c r="CA443" s="376"/>
      <c r="CB443" s="376"/>
      <c r="CC443" s="376"/>
      <c r="CD443" s="376"/>
      <c r="CE443" s="376"/>
      <c r="CF443" s="376"/>
      <c r="CG443" s="376"/>
      <c r="CH443" s="376"/>
      <c r="CI443" s="376"/>
      <c r="CJ443" s="376"/>
      <c r="CK443" s="376"/>
      <c r="CL443" s="376"/>
      <c r="CM443" s="376"/>
      <c r="CN443" s="376"/>
      <c r="CO443" s="376"/>
      <c r="CP443" s="376"/>
      <c r="CQ443" s="376"/>
      <c r="CR443" s="376"/>
      <c r="CS443" s="376"/>
      <c r="CT443" s="376"/>
      <c r="CU443" s="376"/>
    </row>
    <row r="444" spans="45:99" x14ac:dyDescent="0.2">
      <c r="AS444" s="376"/>
      <c r="AT444" s="376"/>
      <c r="AU444" s="376"/>
      <c r="AV444" s="376"/>
      <c r="AW444" s="376"/>
      <c r="AX444" s="376"/>
      <c r="AY444" s="376"/>
      <c r="AZ444" s="376"/>
      <c r="BA444" s="376"/>
      <c r="BB444" s="376"/>
      <c r="BC444" s="376"/>
      <c r="BD444" s="376"/>
      <c r="BE444" s="376"/>
      <c r="BF444" s="376"/>
      <c r="BG444" s="376"/>
      <c r="BH444" s="376"/>
      <c r="BI444" s="376"/>
      <c r="BJ444" s="376"/>
      <c r="BK444" s="376"/>
      <c r="BL444" s="376"/>
      <c r="BM444" s="376"/>
      <c r="BN444" s="376"/>
      <c r="BO444" s="376"/>
      <c r="BP444" s="376"/>
      <c r="BQ444" s="376"/>
      <c r="BR444" s="376"/>
      <c r="BS444" s="376"/>
      <c r="BT444" s="376"/>
      <c r="BU444" s="376"/>
      <c r="BV444" s="376"/>
      <c r="BW444" s="376"/>
      <c r="BX444" s="376"/>
      <c r="BY444" s="376"/>
      <c r="BZ444" s="376"/>
      <c r="CA444" s="376"/>
      <c r="CB444" s="376"/>
      <c r="CC444" s="376"/>
      <c r="CD444" s="376"/>
      <c r="CE444" s="376"/>
      <c r="CF444" s="376"/>
      <c r="CG444" s="376"/>
      <c r="CH444" s="376"/>
      <c r="CI444" s="376"/>
      <c r="CJ444" s="376"/>
      <c r="CK444" s="376"/>
      <c r="CL444" s="376"/>
      <c r="CM444" s="376"/>
      <c r="CN444" s="376"/>
      <c r="CO444" s="376"/>
      <c r="CP444" s="376"/>
      <c r="CQ444" s="376"/>
      <c r="CR444" s="376"/>
      <c r="CS444" s="376"/>
      <c r="CT444" s="376"/>
      <c r="CU444" s="376"/>
    </row>
    <row r="445" spans="45:99" x14ac:dyDescent="0.2">
      <c r="AS445" s="376"/>
      <c r="AT445" s="376"/>
      <c r="AU445" s="376"/>
      <c r="AV445" s="376"/>
      <c r="AW445" s="376"/>
      <c r="AX445" s="376"/>
      <c r="AY445" s="376"/>
      <c r="AZ445" s="376"/>
      <c r="BA445" s="376"/>
      <c r="BB445" s="376"/>
      <c r="BC445" s="376"/>
      <c r="BD445" s="376"/>
      <c r="BE445" s="376"/>
      <c r="BF445" s="376"/>
      <c r="BG445" s="376"/>
      <c r="BH445" s="376"/>
      <c r="BI445" s="376"/>
      <c r="BJ445" s="376"/>
      <c r="BK445" s="376"/>
      <c r="BL445" s="376"/>
      <c r="BM445" s="376"/>
      <c r="BN445" s="376"/>
      <c r="BO445" s="376"/>
      <c r="BP445" s="376"/>
      <c r="BQ445" s="376"/>
      <c r="BR445" s="376"/>
      <c r="BS445" s="376"/>
      <c r="BT445" s="376"/>
      <c r="BU445" s="376"/>
      <c r="BV445" s="376"/>
      <c r="BW445" s="376"/>
      <c r="BX445" s="376"/>
      <c r="BY445" s="376"/>
      <c r="BZ445" s="376"/>
      <c r="CA445" s="376"/>
      <c r="CB445" s="376"/>
      <c r="CC445" s="376"/>
      <c r="CD445" s="376"/>
      <c r="CE445" s="376"/>
      <c r="CF445" s="376"/>
      <c r="CG445" s="376"/>
      <c r="CH445" s="376"/>
      <c r="CI445" s="376"/>
      <c r="CJ445" s="376"/>
      <c r="CK445" s="376"/>
      <c r="CL445" s="376"/>
      <c r="CM445" s="376"/>
      <c r="CN445" s="376"/>
      <c r="CO445" s="376"/>
      <c r="CP445" s="376"/>
      <c r="CQ445" s="376"/>
      <c r="CR445" s="376"/>
      <c r="CS445" s="376"/>
      <c r="CT445" s="376"/>
      <c r="CU445" s="376"/>
    </row>
    <row r="446" spans="45:99" x14ac:dyDescent="0.2">
      <c r="AS446" s="376"/>
      <c r="AT446" s="376"/>
      <c r="AU446" s="376"/>
      <c r="AV446" s="376"/>
      <c r="AW446" s="376"/>
      <c r="AX446" s="376"/>
      <c r="AY446" s="376"/>
      <c r="AZ446" s="376"/>
      <c r="BA446" s="376"/>
      <c r="BB446" s="376"/>
      <c r="BC446" s="376"/>
      <c r="BD446" s="376"/>
      <c r="BE446" s="376"/>
      <c r="BF446" s="376"/>
      <c r="BG446" s="376"/>
      <c r="BH446" s="376"/>
      <c r="BI446" s="376"/>
      <c r="BJ446" s="376"/>
      <c r="BK446" s="376"/>
      <c r="BL446" s="376"/>
      <c r="BM446" s="376"/>
      <c r="BN446" s="376"/>
      <c r="BO446" s="376"/>
      <c r="BP446" s="376"/>
      <c r="BQ446" s="376"/>
      <c r="BR446" s="376"/>
      <c r="BS446" s="376"/>
      <c r="BT446" s="376"/>
      <c r="BU446" s="376"/>
      <c r="BV446" s="376"/>
      <c r="BW446" s="376"/>
      <c r="BX446" s="376"/>
      <c r="BY446" s="376"/>
      <c r="BZ446" s="376"/>
      <c r="CA446" s="376"/>
      <c r="CB446" s="376"/>
      <c r="CC446" s="376"/>
      <c r="CD446" s="376"/>
      <c r="CE446" s="376"/>
      <c r="CF446" s="376"/>
      <c r="CG446" s="376"/>
      <c r="CH446" s="376"/>
      <c r="CI446" s="376"/>
      <c r="CJ446" s="376"/>
      <c r="CK446" s="376"/>
      <c r="CL446" s="376"/>
      <c r="CM446" s="376"/>
      <c r="CN446" s="376"/>
      <c r="CO446" s="376"/>
      <c r="CP446" s="376"/>
      <c r="CQ446" s="376"/>
      <c r="CR446" s="376"/>
      <c r="CS446" s="376"/>
      <c r="CT446" s="376"/>
      <c r="CU446" s="376"/>
    </row>
    <row r="447" spans="45:99" x14ac:dyDescent="0.2">
      <c r="AS447" s="376"/>
      <c r="AT447" s="376"/>
      <c r="AU447" s="376"/>
      <c r="AV447" s="376"/>
      <c r="AW447" s="376"/>
      <c r="AX447" s="376"/>
      <c r="AY447" s="376"/>
      <c r="AZ447" s="376"/>
      <c r="BA447" s="376"/>
      <c r="BB447" s="376"/>
      <c r="BC447" s="376"/>
      <c r="BD447" s="376"/>
      <c r="BE447" s="376"/>
      <c r="BF447" s="376"/>
      <c r="BG447" s="376"/>
      <c r="BH447" s="376"/>
      <c r="BI447" s="376"/>
      <c r="BJ447" s="376"/>
      <c r="BK447" s="376"/>
      <c r="BL447" s="376"/>
      <c r="BM447" s="376"/>
      <c r="BN447" s="376"/>
      <c r="BO447" s="376"/>
      <c r="BP447" s="376"/>
      <c r="BQ447" s="376"/>
      <c r="BR447" s="376"/>
      <c r="BS447" s="376"/>
      <c r="BT447" s="376"/>
      <c r="BU447" s="376"/>
      <c r="BV447" s="376"/>
      <c r="BW447" s="376"/>
      <c r="BX447" s="376"/>
      <c r="BY447" s="376"/>
      <c r="BZ447" s="376"/>
      <c r="CA447" s="376"/>
      <c r="CB447" s="376"/>
      <c r="CC447" s="376"/>
      <c r="CD447" s="376"/>
      <c r="CE447" s="376"/>
      <c r="CF447" s="376"/>
      <c r="CG447" s="376"/>
      <c r="CH447" s="376"/>
      <c r="CI447" s="376"/>
      <c r="CJ447" s="376"/>
      <c r="CK447" s="376"/>
      <c r="CL447" s="376"/>
      <c r="CM447" s="376"/>
      <c r="CN447" s="376"/>
      <c r="CO447" s="376"/>
      <c r="CP447" s="376"/>
      <c r="CQ447" s="376"/>
      <c r="CR447" s="376"/>
      <c r="CS447" s="376"/>
      <c r="CT447" s="376"/>
      <c r="CU447" s="376"/>
    </row>
    <row r="448" spans="45:99" x14ac:dyDescent="0.2">
      <c r="AS448" s="376"/>
      <c r="AT448" s="376"/>
      <c r="AU448" s="376"/>
      <c r="AV448" s="376"/>
      <c r="AW448" s="376"/>
      <c r="AX448" s="376"/>
      <c r="AY448" s="376"/>
      <c r="AZ448" s="376"/>
      <c r="BA448" s="376"/>
      <c r="BB448" s="376"/>
      <c r="BC448" s="376"/>
      <c r="BD448" s="376"/>
      <c r="BE448" s="376"/>
      <c r="BF448" s="376"/>
      <c r="BG448" s="376"/>
      <c r="BH448" s="376"/>
      <c r="BI448" s="376"/>
      <c r="BJ448" s="376"/>
      <c r="BK448" s="376"/>
      <c r="BL448" s="376"/>
      <c r="BM448" s="376"/>
      <c r="BN448" s="376"/>
      <c r="BO448" s="376"/>
      <c r="BP448" s="376"/>
      <c r="BQ448" s="376"/>
      <c r="BR448" s="376"/>
      <c r="BS448" s="376"/>
      <c r="BT448" s="376"/>
      <c r="BU448" s="376"/>
      <c r="BV448" s="376"/>
      <c r="BW448" s="376"/>
      <c r="BX448" s="376"/>
      <c r="BY448" s="376"/>
      <c r="BZ448" s="376"/>
      <c r="CA448" s="376"/>
      <c r="CB448" s="376"/>
      <c r="CC448" s="376"/>
      <c r="CD448" s="376"/>
      <c r="CE448" s="376"/>
      <c r="CF448" s="376"/>
      <c r="CG448" s="376"/>
      <c r="CH448" s="376"/>
      <c r="CI448" s="376"/>
      <c r="CJ448" s="376"/>
      <c r="CK448" s="376"/>
      <c r="CL448" s="376"/>
      <c r="CM448" s="376"/>
      <c r="CN448" s="376"/>
      <c r="CO448" s="376"/>
      <c r="CP448" s="376"/>
      <c r="CQ448" s="376"/>
      <c r="CR448" s="376"/>
      <c r="CS448" s="376"/>
      <c r="CT448" s="376"/>
      <c r="CU448" s="376"/>
    </row>
    <row r="449" spans="45:99" x14ac:dyDescent="0.2">
      <c r="AS449" s="376"/>
      <c r="AT449" s="376"/>
      <c r="AU449" s="376"/>
      <c r="AV449" s="376"/>
      <c r="AW449" s="376"/>
      <c r="AX449" s="376"/>
      <c r="AY449" s="376"/>
      <c r="AZ449" s="376"/>
      <c r="BA449" s="376"/>
      <c r="BB449" s="376"/>
      <c r="BC449" s="376"/>
      <c r="BD449" s="376"/>
      <c r="BE449" s="376"/>
      <c r="BF449" s="376"/>
      <c r="BG449" s="376"/>
      <c r="BH449" s="376"/>
      <c r="BI449" s="376"/>
      <c r="BJ449" s="376"/>
      <c r="BK449" s="376"/>
      <c r="BL449" s="376"/>
      <c r="BM449" s="376"/>
      <c r="BN449" s="376"/>
      <c r="BO449" s="376"/>
      <c r="BP449" s="376"/>
      <c r="BQ449" s="376"/>
      <c r="BR449" s="376"/>
      <c r="BS449" s="376"/>
      <c r="BT449" s="376"/>
      <c r="BU449" s="376"/>
      <c r="BV449" s="376"/>
      <c r="BW449" s="376"/>
      <c r="BX449" s="376"/>
      <c r="BY449" s="376"/>
      <c r="BZ449" s="376"/>
      <c r="CA449" s="376"/>
      <c r="CB449" s="376"/>
      <c r="CC449" s="376"/>
      <c r="CD449" s="376"/>
      <c r="CE449" s="376"/>
      <c r="CF449" s="376"/>
      <c r="CG449" s="376"/>
      <c r="CH449" s="376"/>
      <c r="CI449" s="376"/>
      <c r="CJ449" s="376"/>
      <c r="CK449" s="376"/>
      <c r="CL449" s="376"/>
      <c r="CM449" s="376"/>
      <c r="CN449" s="376"/>
      <c r="CO449" s="376"/>
      <c r="CP449" s="376"/>
      <c r="CQ449" s="376"/>
      <c r="CR449" s="376"/>
      <c r="CS449" s="376"/>
      <c r="CT449" s="376"/>
      <c r="CU449" s="376"/>
    </row>
    <row r="450" spans="45:99" x14ac:dyDescent="0.2">
      <c r="AS450" s="376"/>
      <c r="AT450" s="376"/>
      <c r="AU450" s="376"/>
      <c r="AV450" s="376"/>
      <c r="AW450" s="376"/>
      <c r="AX450" s="376"/>
      <c r="AY450" s="376"/>
      <c r="AZ450" s="376"/>
      <c r="BA450" s="376"/>
      <c r="BB450" s="376"/>
      <c r="BC450" s="376"/>
      <c r="BD450" s="376"/>
      <c r="BE450" s="376"/>
      <c r="BF450" s="376"/>
      <c r="BG450" s="376"/>
      <c r="BH450" s="376"/>
      <c r="BI450" s="376"/>
      <c r="BJ450" s="376"/>
      <c r="BK450" s="376"/>
      <c r="BL450" s="376"/>
      <c r="BM450" s="376"/>
      <c r="BN450" s="376"/>
      <c r="BO450" s="376"/>
      <c r="BP450" s="376"/>
      <c r="BQ450" s="376"/>
      <c r="BR450" s="376"/>
      <c r="BS450" s="376"/>
      <c r="BT450" s="376"/>
      <c r="BU450" s="376"/>
      <c r="BV450" s="376"/>
      <c r="BW450" s="376"/>
      <c r="BX450" s="376"/>
      <c r="BY450" s="376"/>
      <c r="BZ450" s="376"/>
      <c r="CA450" s="376"/>
      <c r="CB450" s="376"/>
      <c r="CC450" s="376"/>
      <c r="CD450" s="376"/>
      <c r="CE450" s="376"/>
      <c r="CF450" s="376"/>
      <c r="CG450" s="376"/>
      <c r="CH450" s="376"/>
      <c r="CI450" s="376"/>
      <c r="CJ450" s="376"/>
      <c r="CK450" s="376"/>
      <c r="CL450" s="376"/>
      <c r="CM450" s="376"/>
      <c r="CN450" s="376"/>
      <c r="CO450" s="376"/>
      <c r="CP450" s="376"/>
      <c r="CQ450" s="376"/>
      <c r="CR450" s="376"/>
      <c r="CS450" s="376"/>
      <c r="CT450" s="376"/>
      <c r="CU450" s="376"/>
    </row>
    <row r="451" spans="45:99" x14ac:dyDescent="0.2">
      <c r="AS451" s="376"/>
      <c r="AT451" s="376"/>
      <c r="AU451" s="376"/>
      <c r="AV451" s="376"/>
      <c r="AW451" s="376"/>
      <c r="AX451" s="376"/>
      <c r="AY451" s="376"/>
      <c r="AZ451" s="376"/>
      <c r="BA451" s="376"/>
      <c r="BB451" s="376"/>
      <c r="BC451" s="376"/>
      <c r="BD451" s="376"/>
      <c r="BE451" s="376"/>
      <c r="BF451" s="376"/>
      <c r="BG451" s="376"/>
      <c r="BH451" s="376"/>
      <c r="BI451" s="376"/>
      <c r="BJ451" s="376"/>
      <c r="BK451" s="376"/>
      <c r="BL451" s="376"/>
      <c r="BM451" s="376"/>
      <c r="BN451" s="376"/>
      <c r="BO451" s="376"/>
      <c r="BP451" s="376"/>
      <c r="BQ451" s="376"/>
      <c r="BR451" s="376"/>
      <c r="BS451" s="376"/>
      <c r="BT451" s="376"/>
      <c r="BU451" s="376"/>
      <c r="BV451" s="376"/>
      <c r="BW451" s="376"/>
      <c r="BX451" s="376"/>
      <c r="BY451" s="376"/>
      <c r="BZ451" s="376"/>
      <c r="CA451" s="376"/>
      <c r="CB451" s="376"/>
      <c r="CC451" s="376"/>
      <c r="CD451" s="376"/>
      <c r="CE451" s="376"/>
      <c r="CF451" s="376"/>
      <c r="CG451" s="376"/>
      <c r="CH451" s="376"/>
      <c r="CI451" s="376"/>
      <c r="CJ451" s="376"/>
      <c r="CK451" s="376"/>
      <c r="CL451" s="376"/>
      <c r="CM451" s="376"/>
      <c r="CN451" s="376"/>
      <c r="CO451" s="376"/>
      <c r="CP451" s="376"/>
      <c r="CQ451" s="376"/>
      <c r="CR451" s="376"/>
      <c r="CS451" s="376"/>
      <c r="CT451" s="376"/>
      <c r="CU451" s="376"/>
    </row>
    <row r="452" spans="45:99" x14ac:dyDescent="0.2">
      <c r="AS452" s="376"/>
      <c r="AT452" s="376"/>
      <c r="AU452" s="376"/>
      <c r="AV452" s="376"/>
      <c r="AW452" s="376"/>
      <c r="AX452" s="376"/>
      <c r="AY452" s="376"/>
      <c r="AZ452" s="376"/>
      <c r="BA452" s="376"/>
      <c r="BB452" s="376"/>
      <c r="BC452" s="376"/>
      <c r="BD452" s="376"/>
      <c r="BE452" s="376"/>
      <c r="BF452" s="376"/>
      <c r="BG452" s="376"/>
      <c r="BH452" s="376"/>
      <c r="BI452" s="376"/>
      <c r="BJ452" s="376"/>
      <c r="BK452" s="376"/>
      <c r="BL452" s="376"/>
      <c r="BM452" s="376"/>
      <c r="BN452" s="376"/>
      <c r="BO452" s="376"/>
      <c r="BP452" s="376"/>
      <c r="BQ452" s="376"/>
      <c r="BR452" s="376"/>
      <c r="BS452" s="376"/>
      <c r="BT452" s="376"/>
      <c r="BU452" s="376"/>
      <c r="BV452" s="376"/>
      <c r="BW452" s="376"/>
      <c r="BX452" s="376"/>
      <c r="BY452" s="376"/>
      <c r="BZ452" s="376"/>
      <c r="CA452" s="376"/>
      <c r="CB452" s="376"/>
      <c r="CC452" s="376"/>
      <c r="CD452" s="376"/>
      <c r="CE452" s="376"/>
      <c r="CF452" s="376"/>
      <c r="CG452" s="376"/>
      <c r="CH452" s="376"/>
      <c r="CI452" s="376"/>
      <c r="CJ452" s="376"/>
      <c r="CK452" s="376"/>
      <c r="CL452" s="376"/>
      <c r="CM452" s="376"/>
      <c r="CN452" s="376"/>
      <c r="CO452" s="376"/>
      <c r="CP452" s="376"/>
      <c r="CQ452" s="376"/>
      <c r="CR452" s="376"/>
      <c r="CS452" s="376"/>
      <c r="CT452" s="376"/>
      <c r="CU452" s="376"/>
    </row>
    <row r="453" spans="45:99" x14ac:dyDescent="0.2">
      <c r="AS453" s="376"/>
      <c r="AT453" s="376"/>
      <c r="AU453" s="376"/>
      <c r="AV453" s="376"/>
      <c r="AW453" s="376"/>
      <c r="AX453" s="376"/>
      <c r="AY453" s="376"/>
      <c r="AZ453" s="376"/>
      <c r="BA453" s="376"/>
      <c r="BB453" s="376"/>
      <c r="BC453" s="376"/>
      <c r="BD453" s="376"/>
      <c r="BE453" s="376"/>
      <c r="BF453" s="376"/>
      <c r="BG453" s="376"/>
      <c r="BH453" s="376"/>
      <c r="BI453" s="376"/>
      <c r="BJ453" s="376"/>
      <c r="BK453" s="376"/>
      <c r="BL453" s="376"/>
      <c r="BM453" s="376"/>
      <c r="BN453" s="376"/>
      <c r="BO453" s="376"/>
      <c r="BP453" s="376"/>
      <c r="BQ453" s="376"/>
      <c r="BR453" s="376"/>
      <c r="BS453" s="376"/>
      <c r="BT453" s="376"/>
      <c r="BU453" s="376"/>
      <c r="BV453" s="376"/>
      <c r="BW453" s="376"/>
      <c r="BX453" s="376"/>
      <c r="BY453" s="376"/>
      <c r="BZ453" s="376"/>
      <c r="CA453" s="376"/>
      <c r="CB453" s="376"/>
      <c r="CC453" s="376"/>
      <c r="CD453" s="376"/>
      <c r="CE453" s="376"/>
      <c r="CF453" s="376"/>
      <c r="CG453" s="376"/>
      <c r="CH453" s="376"/>
      <c r="CI453" s="376"/>
      <c r="CJ453" s="376"/>
      <c r="CK453" s="376"/>
      <c r="CL453" s="376"/>
      <c r="CM453" s="376"/>
      <c r="CN453" s="376"/>
      <c r="CO453" s="376"/>
      <c r="CP453" s="376"/>
      <c r="CQ453" s="376"/>
      <c r="CR453" s="376"/>
      <c r="CS453" s="376"/>
      <c r="CT453" s="376"/>
      <c r="CU453" s="376"/>
    </row>
    <row r="454" spans="45:99" x14ac:dyDescent="0.2">
      <c r="AS454" s="376"/>
      <c r="AT454" s="376"/>
      <c r="AU454" s="376"/>
      <c r="AV454" s="376"/>
      <c r="AW454" s="376"/>
      <c r="AX454" s="376"/>
      <c r="AY454" s="376"/>
      <c r="AZ454" s="376"/>
      <c r="BA454" s="376"/>
      <c r="BB454" s="376"/>
      <c r="BC454" s="376"/>
      <c r="BD454" s="376"/>
      <c r="BE454" s="376"/>
      <c r="BF454" s="376"/>
      <c r="BG454" s="376"/>
      <c r="BH454" s="376"/>
      <c r="BI454" s="376"/>
      <c r="BJ454" s="376"/>
      <c r="BK454" s="376"/>
      <c r="BL454" s="376"/>
      <c r="BM454" s="376"/>
      <c r="BN454" s="376"/>
      <c r="BO454" s="376"/>
      <c r="BP454" s="376"/>
      <c r="BQ454" s="376"/>
      <c r="BR454" s="376"/>
      <c r="BS454" s="376"/>
      <c r="BT454" s="376"/>
      <c r="BU454" s="376"/>
      <c r="BV454" s="376"/>
      <c r="BW454" s="376"/>
      <c r="BX454" s="376"/>
      <c r="BY454" s="376"/>
      <c r="BZ454" s="376"/>
      <c r="CA454" s="376"/>
      <c r="CB454" s="376"/>
      <c r="CC454" s="376"/>
      <c r="CD454" s="376"/>
      <c r="CE454" s="376"/>
      <c r="CF454" s="376"/>
      <c r="CG454" s="376"/>
      <c r="CH454" s="376"/>
      <c r="CI454" s="376"/>
      <c r="CJ454" s="376"/>
      <c r="CK454" s="376"/>
      <c r="CL454" s="376"/>
      <c r="CM454" s="376"/>
      <c r="CN454" s="376"/>
      <c r="CO454" s="376"/>
      <c r="CP454" s="376"/>
      <c r="CQ454" s="376"/>
      <c r="CR454" s="376"/>
      <c r="CS454" s="376"/>
      <c r="CT454" s="376"/>
      <c r="CU454" s="376"/>
    </row>
    <row r="455" spans="45:99" x14ac:dyDescent="0.2">
      <c r="AS455" s="376"/>
      <c r="AT455" s="376"/>
      <c r="AU455" s="376"/>
      <c r="AV455" s="376"/>
      <c r="AW455" s="376"/>
      <c r="AX455" s="376"/>
      <c r="AY455" s="376"/>
      <c r="AZ455" s="376"/>
      <c r="BA455" s="376"/>
      <c r="BB455" s="376"/>
      <c r="BC455" s="376"/>
      <c r="BD455" s="376"/>
      <c r="BE455" s="376"/>
      <c r="BF455" s="376"/>
      <c r="BG455" s="376"/>
      <c r="BH455" s="376"/>
      <c r="BI455" s="376"/>
      <c r="BJ455" s="376"/>
      <c r="BK455" s="376"/>
      <c r="BL455" s="376"/>
      <c r="BM455" s="376"/>
      <c r="BN455" s="376"/>
      <c r="BO455" s="376"/>
      <c r="BP455" s="376"/>
      <c r="BQ455" s="376"/>
      <c r="BR455" s="376"/>
      <c r="BS455" s="376"/>
      <c r="BT455" s="376"/>
      <c r="BU455" s="376"/>
      <c r="BV455" s="376"/>
      <c r="BW455" s="376"/>
      <c r="BX455" s="376"/>
      <c r="BY455" s="376"/>
      <c r="BZ455" s="376"/>
      <c r="CA455" s="376"/>
      <c r="CB455" s="376"/>
      <c r="CC455" s="376"/>
      <c r="CD455" s="376"/>
      <c r="CE455" s="376"/>
      <c r="CF455" s="376"/>
      <c r="CG455" s="376"/>
      <c r="CH455" s="376"/>
      <c r="CI455" s="376"/>
      <c r="CJ455" s="376"/>
      <c r="CK455" s="376"/>
      <c r="CL455" s="376"/>
      <c r="CM455" s="376"/>
      <c r="CN455" s="376"/>
      <c r="CO455" s="376"/>
      <c r="CP455" s="376"/>
      <c r="CQ455" s="376"/>
      <c r="CR455" s="376"/>
      <c r="CS455" s="376"/>
      <c r="CT455" s="376"/>
      <c r="CU455" s="376"/>
    </row>
    <row r="456" spans="45:99" x14ac:dyDescent="0.2">
      <c r="AS456" s="376"/>
      <c r="AT456" s="376"/>
      <c r="AU456" s="376"/>
      <c r="AV456" s="376"/>
      <c r="AW456" s="376"/>
      <c r="AX456" s="376"/>
      <c r="AY456" s="376"/>
      <c r="AZ456" s="376"/>
      <c r="BA456" s="376"/>
      <c r="BB456" s="376"/>
      <c r="BC456" s="376"/>
      <c r="BD456" s="376"/>
      <c r="BE456" s="376"/>
      <c r="BF456" s="376"/>
      <c r="BG456" s="376"/>
      <c r="BH456" s="376"/>
      <c r="BI456" s="376"/>
      <c r="BJ456" s="376"/>
      <c r="BK456" s="376"/>
      <c r="BL456" s="376"/>
      <c r="BM456" s="376"/>
      <c r="BN456" s="376"/>
      <c r="BO456" s="376"/>
      <c r="BP456" s="376"/>
      <c r="BQ456" s="376"/>
      <c r="BR456" s="376"/>
      <c r="BS456" s="376"/>
      <c r="BT456" s="376"/>
      <c r="BU456" s="376"/>
      <c r="BV456" s="376"/>
      <c r="BW456" s="376"/>
      <c r="BX456" s="376"/>
      <c r="BY456" s="376"/>
      <c r="BZ456" s="376"/>
      <c r="CA456" s="376"/>
      <c r="CB456" s="376"/>
      <c r="CC456" s="376"/>
      <c r="CD456" s="376"/>
      <c r="CE456" s="376"/>
      <c r="CF456" s="376"/>
      <c r="CG456" s="376"/>
      <c r="CH456" s="376"/>
      <c r="CI456" s="376"/>
      <c r="CJ456" s="376"/>
      <c r="CK456" s="376"/>
      <c r="CL456" s="376"/>
      <c r="CM456" s="376"/>
      <c r="CN456" s="376"/>
      <c r="CO456" s="376"/>
      <c r="CP456" s="376"/>
      <c r="CQ456" s="376"/>
      <c r="CR456" s="376"/>
      <c r="CS456" s="376"/>
      <c r="CT456" s="376"/>
      <c r="CU456" s="376"/>
    </row>
    <row r="457" spans="45:99" x14ac:dyDescent="0.2">
      <c r="AS457" s="376"/>
      <c r="AT457" s="376"/>
      <c r="AU457" s="376"/>
      <c r="AV457" s="376"/>
      <c r="AW457" s="376"/>
      <c r="AX457" s="376"/>
      <c r="AY457" s="376"/>
      <c r="AZ457" s="376"/>
      <c r="BA457" s="376"/>
      <c r="BB457" s="376"/>
      <c r="BC457" s="376"/>
      <c r="BD457" s="376"/>
      <c r="BE457" s="376"/>
      <c r="BF457" s="376"/>
      <c r="BG457" s="376"/>
      <c r="BH457" s="376"/>
      <c r="BI457" s="376"/>
      <c r="BJ457" s="376"/>
      <c r="BK457" s="376"/>
      <c r="BL457" s="376"/>
      <c r="BM457" s="376"/>
      <c r="BN457" s="376"/>
      <c r="BO457" s="376"/>
      <c r="BP457" s="376"/>
      <c r="BQ457" s="376"/>
      <c r="BR457" s="376"/>
      <c r="BS457" s="376"/>
      <c r="BT457" s="376"/>
      <c r="BU457" s="376"/>
      <c r="BV457" s="376"/>
      <c r="BW457" s="376"/>
      <c r="BX457" s="376"/>
      <c r="BY457" s="376"/>
      <c r="BZ457" s="376"/>
      <c r="CA457" s="376"/>
      <c r="CB457" s="376"/>
      <c r="CC457" s="376"/>
      <c r="CD457" s="376"/>
      <c r="CE457" s="376"/>
      <c r="CF457" s="376"/>
      <c r="CG457" s="376"/>
      <c r="CH457" s="376"/>
      <c r="CI457" s="376"/>
      <c r="CJ457" s="376"/>
      <c r="CK457" s="376"/>
      <c r="CL457" s="376"/>
      <c r="CM457" s="376"/>
      <c r="CN457" s="376"/>
      <c r="CO457" s="376"/>
      <c r="CP457" s="376"/>
      <c r="CQ457" s="376"/>
      <c r="CR457" s="376"/>
      <c r="CS457" s="376"/>
      <c r="CT457" s="376"/>
      <c r="CU457" s="376"/>
    </row>
    <row r="458" spans="45:99" x14ac:dyDescent="0.2">
      <c r="AS458" s="376"/>
      <c r="AT458" s="376"/>
      <c r="AU458" s="376"/>
      <c r="AV458" s="376"/>
      <c r="AW458" s="376"/>
      <c r="AX458" s="376"/>
      <c r="AY458" s="376"/>
      <c r="AZ458" s="376"/>
      <c r="BA458" s="376"/>
      <c r="BB458" s="376"/>
      <c r="BC458" s="376"/>
      <c r="BD458" s="376"/>
      <c r="BE458" s="376"/>
      <c r="BF458" s="376"/>
      <c r="BG458" s="376"/>
      <c r="BH458" s="376"/>
      <c r="BI458" s="376"/>
      <c r="BJ458" s="376"/>
      <c r="BK458" s="376"/>
      <c r="BL458" s="376"/>
      <c r="BM458" s="376"/>
      <c r="BN458" s="376"/>
      <c r="BO458" s="376"/>
      <c r="BP458" s="376"/>
      <c r="BQ458" s="376"/>
      <c r="BR458" s="376"/>
      <c r="BS458" s="376"/>
      <c r="BT458" s="376"/>
      <c r="BU458" s="376"/>
      <c r="BV458" s="376"/>
      <c r="BW458" s="376"/>
      <c r="BX458" s="376"/>
      <c r="BY458" s="376"/>
      <c r="BZ458" s="376"/>
      <c r="CA458" s="376"/>
      <c r="CB458" s="376"/>
      <c r="CC458" s="376"/>
      <c r="CD458" s="376"/>
      <c r="CE458" s="376"/>
      <c r="CF458" s="376"/>
      <c r="CG458" s="376"/>
      <c r="CH458" s="376"/>
      <c r="CI458" s="376"/>
      <c r="CJ458" s="376"/>
      <c r="CK458" s="376"/>
      <c r="CL458" s="376"/>
      <c r="CM458" s="376"/>
      <c r="CN458" s="376"/>
      <c r="CO458" s="376"/>
      <c r="CP458" s="376"/>
      <c r="CQ458" s="376"/>
      <c r="CR458" s="376"/>
      <c r="CS458" s="376"/>
      <c r="CT458" s="376"/>
      <c r="CU458" s="376"/>
    </row>
    <row r="459" spans="45:99" x14ac:dyDescent="0.2">
      <c r="AS459" s="376"/>
      <c r="AT459" s="376"/>
      <c r="AU459" s="376"/>
      <c r="AV459" s="376"/>
      <c r="AW459" s="376"/>
      <c r="AX459" s="376"/>
      <c r="AY459" s="376"/>
      <c r="AZ459" s="376"/>
      <c r="BA459" s="376"/>
      <c r="BB459" s="376"/>
      <c r="BC459" s="376"/>
      <c r="BD459" s="376"/>
      <c r="BE459" s="376"/>
      <c r="BF459" s="376"/>
      <c r="BG459" s="376"/>
      <c r="BH459" s="376"/>
      <c r="BI459" s="376"/>
      <c r="BJ459" s="376"/>
      <c r="BK459" s="376"/>
      <c r="BL459" s="376"/>
      <c r="BM459" s="376"/>
      <c r="BN459" s="376"/>
      <c r="BO459" s="376"/>
      <c r="BP459" s="376"/>
      <c r="BQ459" s="376"/>
      <c r="BR459" s="376"/>
      <c r="BS459" s="376"/>
      <c r="BT459" s="376"/>
      <c r="BU459" s="376"/>
      <c r="BV459" s="376"/>
      <c r="BW459" s="376"/>
      <c r="BX459" s="376"/>
      <c r="BY459" s="376"/>
      <c r="BZ459" s="376"/>
      <c r="CA459" s="376"/>
      <c r="CB459" s="376"/>
      <c r="CC459" s="376"/>
      <c r="CD459" s="376"/>
      <c r="CE459" s="376"/>
      <c r="CF459" s="376"/>
      <c r="CG459" s="376"/>
      <c r="CH459" s="376"/>
      <c r="CI459" s="376"/>
      <c r="CJ459" s="376"/>
      <c r="CK459" s="376"/>
      <c r="CL459" s="376"/>
      <c r="CM459" s="376"/>
      <c r="CN459" s="376"/>
      <c r="CO459" s="376"/>
      <c r="CP459" s="376"/>
      <c r="CQ459" s="376"/>
      <c r="CR459" s="376"/>
      <c r="CS459" s="376"/>
      <c r="CT459" s="376"/>
      <c r="CU459" s="376"/>
    </row>
    <row r="460" spans="45:99" x14ac:dyDescent="0.2">
      <c r="AS460" s="376"/>
      <c r="AT460" s="376"/>
      <c r="AU460" s="376"/>
      <c r="AV460" s="376"/>
      <c r="AW460" s="376"/>
      <c r="AX460" s="376"/>
      <c r="AY460" s="376"/>
      <c r="AZ460" s="376"/>
      <c r="BA460" s="376"/>
      <c r="BB460" s="376"/>
      <c r="BC460" s="376"/>
      <c r="BD460" s="376"/>
      <c r="BE460" s="376"/>
      <c r="BF460" s="376"/>
      <c r="BG460" s="376"/>
      <c r="BH460" s="376"/>
      <c r="BI460" s="376"/>
      <c r="BJ460" s="376"/>
      <c r="BK460" s="376"/>
      <c r="BL460" s="376"/>
      <c r="BM460" s="376"/>
      <c r="BN460" s="376"/>
      <c r="BO460" s="376"/>
      <c r="BP460" s="376"/>
      <c r="BQ460" s="376"/>
      <c r="BR460" s="376"/>
      <c r="BS460" s="376"/>
      <c r="BT460" s="376"/>
      <c r="BU460" s="376"/>
      <c r="BV460" s="376"/>
      <c r="BW460" s="376"/>
      <c r="BX460" s="376"/>
      <c r="BY460" s="376"/>
      <c r="BZ460" s="376"/>
      <c r="CA460" s="376"/>
      <c r="CB460" s="376"/>
      <c r="CC460" s="376"/>
      <c r="CD460" s="376"/>
      <c r="CE460" s="376"/>
      <c r="CF460" s="376"/>
      <c r="CG460" s="376"/>
      <c r="CH460" s="376"/>
      <c r="CI460" s="376"/>
      <c r="CJ460" s="376"/>
      <c r="CK460" s="376"/>
      <c r="CL460" s="376"/>
      <c r="CM460" s="376"/>
      <c r="CN460" s="376"/>
      <c r="CO460" s="376"/>
      <c r="CP460" s="376"/>
      <c r="CQ460" s="376"/>
      <c r="CR460" s="376"/>
      <c r="CS460" s="376"/>
      <c r="CT460" s="376"/>
      <c r="CU460" s="376"/>
    </row>
    <row r="461" spans="45:99" x14ac:dyDescent="0.2">
      <c r="AS461" s="376"/>
      <c r="AT461" s="376"/>
      <c r="AU461" s="376"/>
      <c r="AV461" s="376"/>
      <c r="AW461" s="376"/>
      <c r="AX461" s="376"/>
      <c r="AY461" s="376"/>
      <c r="AZ461" s="376"/>
      <c r="BA461" s="376"/>
      <c r="BB461" s="376"/>
      <c r="BC461" s="376"/>
      <c r="BD461" s="376"/>
      <c r="BE461" s="376"/>
      <c r="BF461" s="376"/>
      <c r="BG461" s="376"/>
      <c r="BH461" s="376"/>
      <c r="BI461" s="376"/>
      <c r="BJ461" s="376"/>
      <c r="BK461" s="376"/>
      <c r="BL461" s="376"/>
      <c r="BM461" s="376"/>
      <c r="BN461" s="376"/>
      <c r="BO461" s="376"/>
      <c r="BP461" s="376"/>
      <c r="BQ461" s="376"/>
      <c r="BR461" s="376"/>
      <c r="BS461" s="376"/>
      <c r="BT461" s="376"/>
      <c r="BU461" s="376"/>
      <c r="BV461" s="376"/>
      <c r="BW461" s="376"/>
      <c r="BX461" s="376"/>
      <c r="BY461" s="376"/>
      <c r="BZ461" s="376"/>
      <c r="CA461" s="376"/>
      <c r="CB461" s="376"/>
      <c r="CC461" s="376"/>
      <c r="CD461" s="376"/>
      <c r="CE461" s="376"/>
      <c r="CF461" s="376"/>
      <c r="CG461" s="376"/>
      <c r="CH461" s="376"/>
      <c r="CI461" s="376"/>
      <c r="CJ461" s="376"/>
      <c r="CK461" s="376"/>
      <c r="CL461" s="376"/>
      <c r="CM461" s="376"/>
      <c r="CN461" s="376"/>
      <c r="CO461" s="376"/>
      <c r="CP461" s="376"/>
      <c r="CQ461" s="376"/>
      <c r="CR461" s="376"/>
      <c r="CS461" s="376"/>
      <c r="CT461" s="376"/>
      <c r="CU461" s="376"/>
    </row>
    <row r="462" spans="45:99" x14ac:dyDescent="0.2">
      <c r="AS462" s="376"/>
      <c r="AT462" s="376"/>
      <c r="AU462" s="376"/>
      <c r="AV462" s="376"/>
      <c r="AW462" s="376"/>
      <c r="AX462" s="376"/>
      <c r="AY462" s="376"/>
      <c r="AZ462" s="376"/>
      <c r="BA462" s="376"/>
      <c r="BB462" s="376"/>
      <c r="BC462" s="376"/>
      <c r="BD462" s="376"/>
      <c r="BE462" s="376"/>
      <c r="BF462" s="376"/>
      <c r="BG462" s="376"/>
      <c r="BH462" s="376"/>
      <c r="BI462" s="376"/>
      <c r="BJ462" s="376"/>
      <c r="BK462" s="376"/>
      <c r="BL462" s="376"/>
      <c r="BM462" s="376"/>
      <c r="BN462" s="376"/>
      <c r="BO462" s="376"/>
      <c r="BP462" s="376"/>
      <c r="BQ462" s="376"/>
      <c r="BR462" s="376"/>
      <c r="BS462" s="376"/>
      <c r="BT462" s="376"/>
      <c r="BU462" s="376"/>
      <c r="BV462" s="376"/>
      <c r="BW462" s="376"/>
      <c r="BX462" s="376"/>
      <c r="BY462" s="376"/>
      <c r="BZ462" s="376"/>
      <c r="CA462" s="376"/>
      <c r="CB462" s="376"/>
      <c r="CC462" s="376"/>
      <c r="CD462" s="376"/>
      <c r="CE462" s="376"/>
      <c r="CF462" s="376"/>
      <c r="CG462" s="376"/>
      <c r="CH462" s="376"/>
      <c r="CI462" s="376"/>
      <c r="CJ462" s="376"/>
      <c r="CK462" s="376"/>
      <c r="CL462" s="376"/>
      <c r="CM462" s="376"/>
      <c r="CN462" s="376"/>
      <c r="CO462" s="376"/>
      <c r="CP462" s="376"/>
      <c r="CQ462" s="376"/>
      <c r="CR462" s="376"/>
      <c r="CS462" s="376"/>
      <c r="CT462" s="376"/>
      <c r="CU462" s="376"/>
    </row>
    <row r="463" spans="45:99" x14ac:dyDescent="0.2">
      <c r="AS463" s="376"/>
      <c r="AT463" s="376"/>
      <c r="AU463" s="376"/>
      <c r="AV463" s="376"/>
      <c r="AW463" s="376"/>
      <c r="AX463" s="376"/>
      <c r="AY463" s="376"/>
      <c r="AZ463" s="376"/>
      <c r="BA463" s="376"/>
      <c r="BB463" s="376"/>
      <c r="BC463" s="376"/>
      <c r="BD463" s="376"/>
      <c r="BE463" s="376"/>
      <c r="BF463" s="376"/>
      <c r="BG463" s="376"/>
      <c r="BH463" s="376"/>
      <c r="BI463" s="376"/>
      <c r="BJ463" s="376"/>
      <c r="BK463" s="376"/>
      <c r="BL463" s="376"/>
      <c r="BM463" s="376"/>
      <c r="BN463" s="376"/>
      <c r="BO463" s="376"/>
      <c r="BP463" s="376"/>
      <c r="BQ463" s="376"/>
      <c r="BR463" s="376"/>
      <c r="BS463" s="376"/>
      <c r="BT463" s="376"/>
      <c r="BU463" s="376"/>
      <c r="BV463" s="376"/>
      <c r="BW463" s="376"/>
      <c r="BX463" s="376"/>
      <c r="BY463" s="376"/>
      <c r="BZ463" s="376"/>
      <c r="CA463" s="376"/>
      <c r="CB463" s="376"/>
      <c r="CC463" s="376"/>
      <c r="CD463" s="376"/>
      <c r="CE463" s="376"/>
      <c r="CF463" s="376"/>
      <c r="CG463" s="376"/>
      <c r="CH463" s="376"/>
      <c r="CI463" s="376"/>
      <c r="CJ463" s="376"/>
      <c r="CK463" s="376"/>
      <c r="CL463" s="376"/>
      <c r="CM463" s="376"/>
      <c r="CN463" s="376"/>
      <c r="CO463" s="376"/>
      <c r="CP463" s="376"/>
      <c r="CQ463" s="376"/>
      <c r="CR463" s="376"/>
      <c r="CS463" s="376"/>
      <c r="CT463" s="376"/>
      <c r="CU463" s="376"/>
    </row>
    <row r="464" spans="45:99" x14ac:dyDescent="0.2">
      <c r="AS464" s="376"/>
      <c r="AT464" s="376"/>
      <c r="AU464" s="376"/>
      <c r="AV464" s="376"/>
      <c r="AW464" s="376"/>
      <c r="AX464" s="376"/>
      <c r="AY464" s="376"/>
      <c r="AZ464" s="376"/>
      <c r="BA464" s="376"/>
      <c r="BB464" s="376"/>
      <c r="BC464" s="376"/>
      <c r="BD464" s="376"/>
      <c r="BE464" s="376"/>
      <c r="BF464" s="376"/>
      <c r="BG464" s="376"/>
      <c r="BH464" s="376"/>
      <c r="BI464" s="376"/>
      <c r="BJ464" s="376"/>
      <c r="BK464" s="376"/>
      <c r="BL464" s="376"/>
      <c r="BM464" s="376"/>
      <c r="BN464" s="376"/>
      <c r="BO464" s="376"/>
      <c r="BP464" s="376"/>
      <c r="BQ464" s="376"/>
      <c r="BR464" s="376"/>
      <c r="BS464" s="376"/>
      <c r="BT464" s="376"/>
      <c r="BU464" s="376"/>
      <c r="BV464" s="376"/>
      <c r="BW464" s="376"/>
      <c r="BX464" s="376"/>
      <c r="BY464" s="376"/>
      <c r="BZ464" s="376"/>
      <c r="CA464" s="376"/>
      <c r="CB464" s="376"/>
      <c r="CC464" s="376"/>
      <c r="CD464" s="376"/>
      <c r="CE464" s="376"/>
      <c r="CF464" s="376"/>
      <c r="CG464" s="376"/>
      <c r="CH464" s="376"/>
      <c r="CI464" s="376"/>
      <c r="CJ464" s="376"/>
      <c r="CK464" s="376"/>
      <c r="CL464" s="376"/>
      <c r="CM464" s="376"/>
      <c r="CN464" s="376"/>
      <c r="CO464" s="376"/>
      <c r="CP464" s="376"/>
      <c r="CQ464" s="376"/>
      <c r="CR464" s="376"/>
      <c r="CS464" s="376"/>
      <c r="CT464" s="376"/>
      <c r="CU464" s="376"/>
    </row>
    <row r="465" spans="45:99" x14ac:dyDescent="0.2">
      <c r="AS465" s="376"/>
      <c r="AT465" s="376"/>
      <c r="AU465" s="376"/>
      <c r="AV465" s="376"/>
      <c r="AW465" s="376"/>
      <c r="AX465" s="376"/>
      <c r="AY465" s="376"/>
      <c r="AZ465" s="376"/>
      <c r="BA465" s="376"/>
      <c r="BB465" s="376"/>
      <c r="BC465" s="376"/>
      <c r="BD465" s="376"/>
      <c r="BE465" s="376"/>
      <c r="BF465" s="376"/>
      <c r="BG465" s="376"/>
      <c r="BH465" s="376"/>
      <c r="BI465" s="376"/>
      <c r="BJ465" s="376"/>
      <c r="BK465" s="376"/>
      <c r="BL465" s="376"/>
      <c r="BM465" s="376"/>
      <c r="BN465" s="376"/>
      <c r="BO465" s="376"/>
      <c r="BP465" s="376"/>
      <c r="BQ465" s="376"/>
      <c r="BR465" s="376"/>
      <c r="BS465" s="376"/>
      <c r="BT465" s="376"/>
      <c r="BU465" s="376"/>
      <c r="BV465" s="376"/>
      <c r="BW465" s="376"/>
      <c r="BX465" s="376"/>
      <c r="BY465" s="376"/>
      <c r="BZ465" s="376"/>
      <c r="CA465" s="376"/>
      <c r="CB465" s="376"/>
      <c r="CC465" s="376"/>
      <c r="CD465" s="376"/>
      <c r="CE465" s="376"/>
      <c r="CF465" s="376"/>
      <c r="CG465" s="376"/>
      <c r="CH465" s="376"/>
      <c r="CI465" s="376"/>
      <c r="CJ465" s="376"/>
      <c r="CK465" s="376"/>
      <c r="CL465" s="376"/>
      <c r="CM465" s="376"/>
      <c r="CN465" s="376"/>
      <c r="CO465" s="376"/>
      <c r="CP465" s="376"/>
      <c r="CQ465" s="376"/>
      <c r="CR465" s="376"/>
      <c r="CS465" s="376"/>
      <c r="CT465" s="376"/>
      <c r="CU465" s="376"/>
    </row>
    <row r="466" spans="45:99" x14ac:dyDescent="0.2">
      <c r="AS466" s="376"/>
      <c r="AT466" s="376"/>
      <c r="AU466" s="376"/>
      <c r="AV466" s="376"/>
      <c r="AW466" s="376"/>
      <c r="AX466" s="376"/>
      <c r="AY466" s="376"/>
      <c r="AZ466" s="376"/>
      <c r="BA466" s="376"/>
      <c r="BB466" s="376"/>
      <c r="BC466" s="376"/>
      <c r="BD466" s="376"/>
      <c r="BE466" s="376"/>
      <c r="BF466" s="376"/>
      <c r="BG466" s="376"/>
      <c r="BH466" s="376"/>
      <c r="BI466" s="376"/>
      <c r="BJ466" s="376"/>
      <c r="BK466" s="376"/>
      <c r="BL466" s="376"/>
      <c r="BM466" s="376"/>
      <c r="BN466" s="376"/>
      <c r="BO466" s="376"/>
      <c r="BP466" s="376"/>
      <c r="BQ466" s="376"/>
      <c r="BR466" s="376"/>
      <c r="BS466" s="376"/>
      <c r="BT466" s="376"/>
      <c r="BU466" s="376"/>
      <c r="BV466" s="376"/>
      <c r="BW466" s="376"/>
      <c r="BX466" s="376"/>
      <c r="BY466" s="376"/>
      <c r="BZ466" s="376"/>
      <c r="CA466" s="376"/>
      <c r="CB466" s="376"/>
      <c r="CC466" s="376"/>
      <c r="CD466" s="376"/>
      <c r="CE466" s="376"/>
      <c r="CF466" s="376"/>
      <c r="CG466" s="376"/>
      <c r="CH466" s="376"/>
      <c r="CI466" s="376"/>
      <c r="CJ466" s="376"/>
      <c r="CK466" s="376"/>
      <c r="CL466" s="376"/>
      <c r="CM466" s="376"/>
      <c r="CN466" s="376"/>
      <c r="CO466" s="376"/>
      <c r="CP466" s="376"/>
      <c r="CQ466" s="376"/>
      <c r="CR466" s="376"/>
      <c r="CS466" s="376"/>
      <c r="CT466" s="376"/>
      <c r="CU466" s="376"/>
    </row>
    <row r="467" spans="45:99" x14ac:dyDescent="0.2">
      <c r="AS467" s="376"/>
      <c r="AT467" s="376"/>
      <c r="AU467" s="376"/>
      <c r="AV467" s="376"/>
      <c r="AW467" s="376"/>
      <c r="AX467" s="376"/>
      <c r="AY467" s="376"/>
      <c r="AZ467" s="376"/>
      <c r="BA467" s="376"/>
      <c r="BB467" s="376"/>
      <c r="BC467" s="376"/>
      <c r="BD467" s="376"/>
      <c r="BE467" s="376"/>
      <c r="BF467" s="376"/>
      <c r="BG467" s="376"/>
      <c r="BH467" s="376"/>
      <c r="BI467" s="376"/>
      <c r="BJ467" s="376"/>
      <c r="BK467" s="376"/>
      <c r="BL467" s="376"/>
      <c r="BM467" s="376"/>
      <c r="BN467" s="376"/>
      <c r="BO467" s="376"/>
      <c r="BP467" s="376"/>
      <c r="BQ467" s="376"/>
      <c r="BR467" s="376"/>
      <c r="BS467" s="376"/>
      <c r="BT467" s="376"/>
      <c r="BU467" s="376"/>
      <c r="BV467" s="376"/>
      <c r="BW467" s="376"/>
      <c r="BX467" s="376"/>
      <c r="BY467" s="376"/>
      <c r="BZ467" s="376"/>
      <c r="CA467" s="376"/>
      <c r="CB467" s="376"/>
      <c r="CC467" s="376"/>
      <c r="CD467" s="376"/>
      <c r="CE467" s="376"/>
      <c r="CF467" s="376"/>
      <c r="CG467" s="376"/>
      <c r="CH467" s="376"/>
      <c r="CI467" s="376"/>
      <c r="CJ467" s="376"/>
      <c r="CK467" s="376"/>
      <c r="CL467" s="376"/>
      <c r="CM467" s="376"/>
      <c r="CN467" s="376"/>
      <c r="CO467" s="376"/>
      <c r="CP467" s="376"/>
      <c r="CQ467" s="376"/>
      <c r="CR467" s="376"/>
      <c r="CS467" s="376"/>
      <c r="CT467" s="376"/>
      <c r="CU467" s="376"/>
    </row>
    <row r="468" spans="45:99" x14ac:dyDescent="0.2">
      <c r="AS468" s="376"/>
      <c r="AT468" s="376"/>
      <c r="AU468" s="376"/>
      <c r="AV468" s="376"/>
      <c r="AW468" s="376"/>
      <c r="AX468" s="376"/>
      <c r="AY468" s="376"/>
      <c r="AZ468" s="376"/>
      <c r="BA468" s="376"/>
      <c r="BB468" s="376"/>
      <c r="BC468" s="376"/>
      <c r="BD468" s="376"/>
      <c r="BE468" s="376"/>
      <c r="BF468" s="376"/>
      <c r="BG468" s="376"/>
      <c r="BH468" s="376"/>
      <c r="BI468" s="376"/>
      <c r="BJ468" s="376"/>
      <c r="BK468" s="376"/>
      <c r="BL468" s="376"/>
      <c r="BM468" s="376"/>
      <c r="BN468" s="376"/>
      <c r="BO468" s="376"/>
      <c r="BP468" s="376"/>
      <c r="BQ468" s="376"/>
      <c r="BR468" s="376"/>
      <c r="BS468" s="376"/>
      <c r="BT468" s="376"/>
      <c r="BU468" s="376"/>
      <c r="BV468" s="376"/>
      <c r="BW468" s="376"/>
      <c r="BX468" s="376"/>
      <c r="BY468" s="376"/>
      <c r="BZ468" s="376"/>
      <c r="CA468" s="376"/>
      <c r="CB468" s="376"/>
      <c r="CC468" s="376"/>
      <c r="CD468" s="376"/>
      <c r="CE468" s="376"/>
      <c r="CF468" s="376"/>
      <c r="CG468" s="376"/>
      <c r="CH468" s="376"/>
      <c r="CI468" s="376"/>
      <c r="CJ468" s="376"/>
      <c r="CK468" s="376"/>
      <c r="CL468" s="376"/>
      <c r="CM468" s="376"/>
      <c r="CN468" s="376"/>
      <c r="CO468" s="376"/>
      <c r="CP468" s="376"/>
      <c r="CQ468" s="376"/>
      <c r="CR468" s="376"/>
      <c r="CS468" s="376"/>
      <c r="CT468" s="376"/>
      <c r="CU468" s="376"/>
    </row>
    <row r="469" spans="45:99" x14ac:dyDescent="0.2">
      <c r="AS469" s="376"/>
      <c r="AT469" s="376"/>
      <c r="AU469" s="376"/>
      <c r="AV469" s="376"/>
      <c r="AW469" s="376"/>
      <c r="AX469" s="376"/>
      <c r="AY469" s="376"/>
      <c r="AZ469" s="376"/>
      <c r="BA469" s="376"/>
      <c r="BB469" s="376"/>
      <c r="BC469" s="376"/>
      <c r="BD469" s="376"/>
      <c r="BE469" s="376"/>
      <c r="BF469" s="376"/>
      <c r="BG469" s="376"/>
      <c r="BH469" s="376"/>
      <c r="BI469" s="376"/>
      <c r="BJ469" s="376"/>
      <c r="BK469" s="376"/>
      <c r="BL469" s="376"/>
      <c r="BM469" s="376"/>
      <c r="BN469" s="376"/>
      <c r="BO469" s="376"/>
      <c r="BP469" s="376"/>
      <c r="BQ469" s="376"/>
      <c r="BR469" s="376"/>
      <c r="BS469" s="376"/>
      <c r="BT469" s="376"/>
      <c r="BU469" s="376"/>
      <c r="BV469" s="376"/>
      <c r="BW469" s="376"/>
      <c r="BX469" s="376"/>
      <c r="BY469" s="376"/>
      <c r="BZ469" s="376"/>
      <c r="CA469" s="376"/>
      <c r="CB469" s="376"/>
      <c r="CC469" s="376"/>
      <c r="CD469" s="376"/>
      <c r="CE469" s="376"/>
      <c r="CF469" s="376"/>
      <c r="CG469" s="376"/>
      <c r="CH469" s="376"/>
      <c r="CI469" s="376"/>
      <c r="CJ469" s="376"/>
      <c r="CK469" s="376"/>
      <c r="CL469" s="376"/>
      <c r="CM469" s="376"/>
      <c r="CN469" s="376"/>
      <c r="CO469" s="376"/>
      <c r="CP469" s="376"/>
      <c r="CQ469" s="376"/>
      <c r="CR469" s="376"/>
      <c r="CS469" s="376"/>
      <c r="CT469" s="376"/>
      <c r="CU469" s="376"/>
    </row>
    <row r="470" spans="45:99" x14ac:dyDescent="0.2">
      <c r="AS470" s="376"/>
      <c r="AT470" s="376"/>
      <c r="AU470" s="376"/>
      <c r="AV470" s="376"/>
      <c r="AW470" s="376"/>
      <c r="AX470" s="376"/>
      <c r="AY470" s="376"/>
      <c r="AZ470" s="376"/>
      <c r="BA470" s="376"/>
      <c r="BB470" s="376"/>
      <c r="BC470" s="376"/>
      <c r="BD470" s="376"/>
      <c r="BE470" s="376"/>
      <c r="BF470" s="376"/>
      <c r="BG470" s="376"/>
      <c r="BH470" s="376"/>
      <c r="BI470" s="376"/>
      <c r="BJ470" s="376"/>
      <c r="BK470" s="376"/>
      <c r="BL470" s="376"/>
      <c r="BM470" s="376"/>
      <c r="BN470" s="376"/>
      <c r="BO470" s="376"/>
      <c r="BP470" s="376"/>
      <c r="BQ470" s="376"/>
      <c r="BR470" s="376"/>
      <c r="BS470" s="376"/>
      <c r="BT470" s="376"/>
      <c r="BU470" s="376"/>
      <c r="BV470" s="376"/>
      <c r="BW470" s="376"/>
      <c r="BX470" s="376"/>
      <c r="BY470" s="376"/>
      <c r="BZ470" s="376"/>
      <c r="CA470" s="376"/>
      <c r="CB470" s="376"/>
      <c r="CC470" s="376"/>
      <c r="CD470" s="376"/>
      <c r="CE470" s="376"/>
      <c r="CF470" s="376"/>
      <c r="CG470" s="376"/>
      <c r="CH470" s="376"/>
      <c r="CI470" s="376"/>
      <c r="CJ470" s="376"/>
      <c r="CK470" s="376"/>
      <c r="CL470" s="376"/>
      <c r="CM470" s="376"/>
      <c r="CN470" s="376"/>
      <c r="CO470" s="376"/>
      <c r="CP470" s="376"/>
      <c r="CQ470" s="376"/>
      <c r="CR470" s="376"/>
      <c r="CS470" s="376"/>
      <c r="CT470" s="376"/>
      <c r="CU470" s="376"/>
    </row>
    <row r="471" spans="45:99" x14ac:dyDescent="0.2">
      <c r="AS471" s="376"/>
      <c r="AT471" s="376"/>
      <c r="AU471" s="376"/>
      <c r="AV471" s="376"/>
      <c r="AW471" s="376"/>
      <c r="AX471" s="376"/>
      <c r="AY471" s="376"/>
      <c r="AZ471" s="376"/>
      <c r="BA471" s="376"/>
      <c r="BB471" s="376"/>
      <c r="BC471" s="376"/>
      <c r="BD471" s="376"/>
      <c r="BE471" s="376"/>
      <c r="BF471" s="376"/>
      <c r="BG471" s="376"/>
      <c r="BH471" s="376"/>
      <c r="BI471" s="376"/>
      <c r="BJ471" s="376"/>
      <c r="BK471" s="376"/>
      <c r="BL471" s="376"/>
      <c r="BM471" s="376"/>
      <c r="BN471" s="376"/>
      <c r="BO471" s="376"/>
      <c r="BP471" s="376"/>
      <c r="BQ471" s="376"/>
      <c r="BR471" s="376"/>
      <c r="BS471" s="376"/>
      <c r="BT471" s="376"/>
      <c r="BU471" s="376"/>
      <c r="BV471" s="376"/>
      <c r="BW471" s="376"/>
      <c r="BX471" s="376"/>
      <c r="BY471" s="376"/>
      <c r="BZ471" s="376"/>
      <c r="CA471" s="376"/>
      <c r="CB471" s="376"/>
      <c r="CC471" s="376"/>
      <c r="CD471" s="376"/>
      <c r="CE471" s="376"/>
      <c r="CF471" s="376"/>
      <c r="CG471" s="376"/>
      <c r="CH471" s="376"/>
      <c r="CI471" s="376"/>
      <c r="CJ471" s="376"/>
      <c r="CK471" s="376"/>
      <c r="CL471" s="376"/>
      <c r="CM471" s="376"/>
      <c r="CN471" s="376"/>
      <c r="CO471" s="376"/>
      <c r="CP471" s="376"/>
      <c r="CQ471" s="376"/>
      <c r="CR471" s="376"/>
      <c r="CS471" s="376"/>
      <c r="CT471" s="376"/>
      <c r="CU471" s="376"/>
    </row>
    <row r="472" spans="45:99" x14ac:dyDescent="0.2">
      <c r="AS472" s="376"/>
      <c r="AT472" s="376"/>
      <c r="AU472" s="376"/>
      <c r="AV472" s="376"/>
      <c r="AW472" s="376"/>
      <c r="AX472" s="376"/>
      <c r="AY472" s="376"/>
      <c r="AZ472" s="376"/>
      <c r="BA472" s="376"/>
      <c r="BB472" s="376"/>
      <c r="BC472" s="376"/>
      <c r="BD472" s="376"/>
      <c r="BE472" s="376"/>
      <c r="BF472" s="376"/>
      <c r="BG472" s="376"/>
      <c r="BH472" s="376"/>
      <c r="BI472" s="376"/>
      <c r="BJ472" s="376"/>
      <c r="BK472" s="376"/>
      <c r="BL472" s="376"/>
      <c r="BM472" s="376"/>
      <c r="BN472" s="376"/>
      <c r="BO472" s="376"/>
      <c r="BP472" s="376"/>
      <c r="BQ472" s="376"/>
      <c r="BR472" s="376"/>
      <c r="BS472" s="376"/>
      <c r="BT472" s="376"/>
      <c r="BU472" s="376"/>
      <c r="BV472" s="376"/>
      <c r="BW472" s="376"/>
      <c r="BX472" s="376"/>
      <c r="BY472" s="376"/>
      <c r="BZ472" s="376"/>
      <c r="CA472" s="376"/>
      <c r="CB472" s="376"/>
      <c r="CC472" s="376"/>
      <c r="CD472" s="376"/>
      <c r="CE472" s="376"/>
      <c r="CF472" s="376"/>
      <c r="CG472" s="376"/>
      <c r="CH472" s="376"/>
      <c r="CI472" s="376"/>
      <c r="CJ472" s="376"/>
      <c r="CK472" s="376"/>
      <c r="CL472" s="376"/>
      <c r="CM472" s="376"/>
      <c r="CN472" s="376"/>
      <c r="CO472" s="376"/>
      <c r="CP472" s="376"/>
      <c r="CQ472" s="376"/>
      <c r="CR472" s="376"/>
      <c r="CS472" s="376"/>
      <c r="CT472" s="376"/>
      <c r="CU472" s="376"/>
    </row>
    <row r="473" spans="45:99" x14ac:dyDescent="0.2">
      <c r="AS473" s="376"/>
      <c r="AT473" s="376"/>
      <c r="AU473" s="376"/>
      <c r="AV473" s="376"/>
      <c r="AW473" s="376"/>
      <c r="AX473" s="376"/>
      <c r="AY473" s="376"/>
      <c r="AZ473" s="376"/>
      <c r="BA473" s="376"/>
      <c r="BB473" s="376"/>
      <c r="BC473" s="376"/>
      <c r="BD473" s="376"/>
      <c r="BE473" s="376"/>
      <c r="BF473" s="376"/>
      <c r="BG473" s="376"/>
      <c r="BH473" s="376"/>
      <c r="BI473" s="376"/>
      <c r="BJ473" s="376"/>
      <c r="BK473" s="376"/>
      <c r="BL473" s="376"/>
      <c r="BM473" s="376"/>
      <c r="BN473" s="376"/>
      <c r="BO473" s="376"/>
      <c r="BP473" s="376"/>
      <c r="BQ473" s="376"/>
      <c r="BR473" s="376"/>
      <c r="BS473" s="376"/>
      <c r="BT473" s="376"/>
      <c r="BU473" s="376"/>
      <c r="BV473" s="376"/>
      <c r="BW473" s="376"/>
      <c r="BX473" s="376"/>
      <c r="BY473" s="376"/>
      <c r="BZ473" s="376"/>
      <c r="CA473" s="376"/>
      <c r="CB473" s="376"/>
      <c r="CC473" s="376"/>
      <c r="CD473" s="376"/>
      <c r="CE473" s="376"/>
      <c r="CF473" s="376"/>
      <c r="CG473" s="376"/>
      <c r="CH473" s="376"/>
      <c r="CI473" s="376"/>
      <c r="CJ473" s="376"/>
      <c r="CK473" s="376"/>
      <c r="CL473" s="376"/>
      <c r="CM473" s="376"/>
      <c r="CN473" s="376"/>
      <c r="CO473" s="376"/>
      <c r="CP473" s="376"/>
      <c r="CQ473" s="376"/>
      <c r="CR473" s="376"/>
      <c r="CS473" s="376"/>
      <c r="CT473" s="376"/>
      <c r="CU473" s="376"/>
    </row>
    <row r="474" spans="45:99" x14ac:dyDescent="0.2">
      <c r="AS474" s="376"/>
      <c r="AT474" s="376"/>
      <c r="AU474" s="376"/>
      <c r="AV474" s="376"/>
      <c r="AW474" s="376"/>
      <c r="AX474" s="376"/>
      <c r="AY474" s="376"/>
      <c r="AZ474" s="376"/>
      <c r="BA474" s="376"/>
      <c r="BB474" s="376"/>
      <c r="BC474" s="376"/>
      <c r="BD474" s="376"/>
      <c r="BE474" s="376"/>
      <c r="BF474" s="376"/>
      <c r="BG474" s="376"/>
      <c r="BH474" s="376"/>
      <c r="BI474" s="376"/>
      <c r="BJ474" s="376"/>
      <c r="BK474" s="376"/>
      <c r="BL474" s="376"/>
      <c r="BM474" s="376"/>
      <c r="BN474" s="376"/>
      <c r="BO474" s="376"/>
      <c r="BP474" s="376"/>
      <c r="BQ474" s="376"/>
      <c r="BR474" s="376"/>
      <c r="BS474" s="376"/>
      <c r="BT474" s="376"/>
      <c r="BU474" s="376"/>
      <c r="BV474" s="376"/>
      <c r="BW474" s="376"/>
      <c r="BX474" s="376"/>
      <c r="BY474" s="376"/>
      <c r="BZ474" s="376"/>
      <c r="CA474" s="376"/>
      <c r="CB474" s="376"/>
      <c r="CC474" s="376"/>
      <c r="CD474" s="376"/>
      <c r="CE474" s="376"/>
      <c r="CF474" s="376"/>
      <c r="CG474" s="376"/>
      <c r="CH474" s="376"/>
      <c r="CI474" s="376"/>
      <c r="CJ474" s="376"/>
      <c r="CK474" s="376"/>
      <c r="CL474" s="376"/>
      <c r="CM474" s="376"/>
      <c r="CN474" s="376"/>
      <c r="CO474" s="376"/>
      <c r="CP474" s="376"/>
      <c r="CQ474" s="376"/>
      <c r="CR474" s="376"/>
      <c r="CS474" s="376"/>
      <c r="CT474" s="376"/>
      <c r="CU474" s="376"/>
    </row>
    <row r="475" spans="45:99" x14ac:dyDescent="0.2">
      <c r="AS475" s="376"/>
      <c r="AT475" s="376"/>
      <c r="AU475" s="376"/>
      <c r="AV475" s="376"/>
      <c r="AW475" s="376"/>
      <c r="AX475" s="376"/>
      <c r="AY475" s="376"/>
      <c r="AZ475" s="376"/>
      <c r="BA475" s="376"/>
      <c r="BB475" s="376"/>
      <c r="BC475" s="376"/>
      <c r="BD475" s="376"/>
      <c r="BE475" s="376"/>
      <c r="BF475" s="376"/>
      <c r="BG475" s="376"/>
      <c r="BH475" s="376"/>
      <c r="BI475" s="376"/>
      <c r="BJ475" s="376"/>
      <c r="BK475" s="376"/>
      <c r="BL475" s="376"/>
      <c r="BM475" s="376"/>
      <c r="BN475" s="376"/>
      <c r="BO475" s="376"/>
      <c r="BP475" s="376"/>
      <c r="BQ475" s="376"/>
      <c r="BR475" s="376"/>
      <c r="BS475" s="376"/>
      <c r="BT475" s="376"/>
      <c r="BU475" s="376"/>
      <c r="BV475" s="376"/>
      <c r="BW475" s="376"/>
      <c r="BX475" s="376"/>
      <c r="BY475" s="376"/>
      <c r="BZ475" s="376"/>
      <c r="CA475" s="376"/>
      <c r="CB475" s="376"/>
      <c r="CC475" s="376"/>
      <c r="CD475" s="376"/>
      <c r="CE475" s="376"/>
      <c r="CF475" s="376"/>
      <c r="CG475" s="376"/>
      <c r="CH475" s="376"/>
      <c r="CI475" s="376"/>
      <c r="CJ475" s="376"/>
      <c r="CK475" s="376"/>
      <c r="CL475" s="376"/>
      <c r="CM475" s="376"/>
      <c r="CN475" s="376"/>
      <c r="CO475" s="376"/>
      <c r="CP475" s="376"/>
      <c r="CQ475" s="376"/>
      <c r="CR475" s="376"/>
      <c r="CS475" s="376"/>
      <c r="CT475" s="376"/>
      <c r="CU475" s="376"/>
    </row>
    <row r="476" spans="45:99" x14ac:dyDescent="0.2">
      <c r="AS476" s="376"/>
      <c r="AT476" s="376"/>
      <c r="AU476" s="376"/>
      <c r="AV476" s="376"/>
      <c r="AW476" s="376"/>
      <c r="AX476" s="376"/>
      <c r="AY476" s="376"/>
      <c r="AZ476" s="376"/>
      <c r="BA476" s="376"/>
      <c r="BB476" s="376"/>
      <c r="BC476" s="376"/>
      <c r="BD476" s="376"/>
      <c r="BE476" s="376"/>
      <c r="BF476" s="376"/>
      <c r="BG476" s="376"/>
      <c r="BH476" s="376"/>
      <c r="BI476" s="376"/>
      <c r="BJ476" s="376"/>
      <c r="BK476" s="376"/>
      <c r="BL476" s="376"/>
      <c r="BM476" s="376"/>
      <c r="BN476" s="376"/>
      <c r="BO476" s="376"/>
      <c r="BP476" s="376"/>
      <c r="BQ476" s="376"/>
      <c r="BR476" s="376"/>
      <c r="BS476" s="376"/>
      <c r="BT476" s="376"/>
      <c r="BU476" s="376"/>
      <c r="BV476" s="376"/>
      <c r="BW476" s="376"/>
      <c r="BX476" s="376"/>
      <c r="BY476" s="376"/>
      <c r="BZ476" s="376"/>
      <c r="CA476" s="376"/>
      <c r="CB476" s="376"/>
      <c r="CC476" s="376"/>
      <c r="CD476" s="376"/>
      <c r="CE476" s="376"/>
      <c r="CF476" s="376"/>
      <c r="CG476" s="376"/>
      <c r="CH476" s="376"/>
      <c r="CI476" s="376"/>
      <c r="CJ476" s="376"/>
      <c r="CK476" s="376"/>
      <c r="CL476" s="376"/>
      <c r="CM476" s="376"/>
      <c r="CN476" s="376"/>
      <c r="CO476" s="376"/>
      <c r="CP476" s="376"/>
      <c r="CQ476" s="376"/>
      <c r="CR476" s="376"/>
      <c r="CS476" s="376"/>
      <c r="CT476" s="376"/>
      <c r="CU476" s="376"/>
    </row>
    <row r="477" spans="45:99" x14ac:dyDescent="0.2">
      <c r="AS477" s="376"/>
      <c r="AT477" s="376"/>
      <c r="AU477" s="376"/>
      <c r="AV477" s="376"/>
      <c r="AW477" s="376"/>
      <c r="AX477" s="376"/>
      <c r="AY477" s="376"/>
      <c r="AZ477" s="376"/>
      <c r="BA477" s="376"/>
      <c r="BB477" s="376"/>
      <c r="BC477" s="376"/>
      <c r="BD477" s="376"/>
      <c r="BE477" s="376"/>
      <c r="BF477" s="376"/>
      <c r="BG477" s="376"/>
      <c r="BH477" s="376"/>
      <c r="BI477" s="376"/>
      <c r="BJ477" s="376"/>
      <c r="BK477" s="376"/>
      <c r="BL477" s="376"/>
      <c r="BM477" s="376"/>
      <c r="BN477" s="376"/>
      <c r="BO477" s="376"/>
      <c r="BP477" s="376"/>
      <c r="BQ477" s="376"/>
      <c r="BR477" s="376"/>
      <c r="BS477" s="376"/>
      <c r="BT477" s="376"/>
      <c r="BU477" s="376"/>
      <c r="BV477" s="376"/>
      <c r="BW477" s="376"/>
      <c r="BX477" s="376"/>
      <c r="BY477" s="376"/>
      <c r="BZ477" s="376"/>
      <c r="CA477" s="376"/>
      <c r="CB477" s="376"/>
      <c r="CC477" s="376"/>
      <c r="CD477" s="376"/>
      <c r="CE477" s="376"/>
      <c r="CF477" s="376"/>
      <c r="CG477" s="376"/>
      <c r="CH477" s="376"/>
      <c r="CI477" s="376"/>
      <c r="CJ477" s="376"/>
      <c r="CK477" s="376"/>
      <c r="CL477" s="376"/>
      <c r="CM477" s="376"/>
      <c r="CN477" s="376"/>
      <c r="CO477" s="376"/>
      <c r="CP477" s="376"/>
      <c r="CQ477" s="376"/>
      <c r="CR477" s="376"/>
      <c r="CS477" s="376"/>
      <c r="CT477" s="376"/>
      <c r="CU477" s="376"/>
    </row>
    <row r="478" spans="45:99" x14ac:dyDescent="0.2">
      <c r="AS478" s="376"/>
      <c r="AT478" s="376"/>
      <c r="AU478" s="376"/>
      <c r="AV478" s="376"/>
      <c r="AW478" s="376"/>
      <c r="AX478" s="376"/>
      <c r="AY478" s="376"/>
      <c r="AZ478" s="376"/>
      <c r="BA478" s="376"/>
      <c r="BB478" s="376"/>
      <c r="BC478" s="376"/>
      <c r="BD478" s="376"/>
      <c r="BE478" s="376"/>
      <c r="BF478" s="376"/>
      <c r="BG478" s="376"/>
      <c r="BH478" s="376"/>
      <c r="BI478" s="376"/>
      <c r="BJ478" s="376"/>
      <c r="BK478" s="376"/>
      <c r="BL478" s="376"/>
      <c r="BM478" s="376"/>
      <c r="BN478" s="376"/>
      <c r="BO478" s="376"/>
      <c r="BP478" s="376"/>
      <c r="BQ478" s="376"/>
      <c r="BR478" s="376"/>
      <c r="BS478" s="376"/>
      <c r="BT478" s="376"/>
      <c r="BU478" s="376"/>
      <c r="BV478" s="376"/>
      <c r="BW478" s="376"/>
      <c r="BX478" s="376"/>
      <c r="BY478" s="376"/>
      <c r="BZ478" s="376"/>
      <c r="CA478" s="376"/>
      <c r="CB478" s="376"/>
      <c r="CC478" s="376"/>
      <c r="CD478" s="376"/>
      <c r="CE478" s="376"/>
      <c r="CF478" s="376"/>
      <c r="CG478" s="376"/>
      <c r="CH478" s="376"/>
      <c r="CI478" s="376"/>
      <c r="CJ478" s="376"/>
      <c r="CK478" s="376"/>
      <c r="CL478" s="376"/>
      <c r="CM478" s="376"/>
      <c r="CN478" s="376"/>
      <c r="CO478" s="376"/>
      <c r="CP478" s="376"/>
      <c r="CQ478" s="376"/>
      <c r="CR478" s="376"/>
      <c r="CS478" s="376"/>
      <c r="CT478" s="376"/>
      <c r="CU478" s="376"/>
    </row>
    <row r="479" spans="45:99" x14ac:dyDescent="0.2">
      <c r="AS479" s="376"/>
      <c r="AT479" s="376"/>
      <c r="AU479" s="376"/>
      <c r="AV479" s="376"/>
      <c r="AW479" s="376"/>
      <c r="AX479" s="376"/>
      <c r="AY479" s="376"/>
      <c r="AZ479" s="376"/>
      <c r="BA479" s="376"/>
      <c r="BB479" s="376"/>
      <c r="BC479" s="376"/>
      <c r="BD479" s="376"/>
      <c r="BE479" s="376"/>
      <c r="BF479" s="376"/>
      <c r="BG479" s="376"/>
      <c r="BH479" s="376"/>
      <c r="BI479" s="376"/>
      <c r="BJ479" s="376"/>
      <c r="BK479" s="376"/>
      <c r="BL479" s="376"/>
      <c r="BM479" s="376"/>
      <c r="BN479" s="376"/>
      <c r="BO479" s="376"/>
      <c r="BP479" s="376"/>
      <c r="BQ479" s="376"/>
      <c r="BR479" s="376"/>
      <c r="BS479" s="376"/>
      <c r="BT479" s="376"/>
      <c r="BU479" s="376"/>
      <c r="BV479" s="376"/>
      <c r="BW479" s="376"/>
      <c r="BX479" s="376"/>
      <c r="BY479" s="376"/>
      <c r="BZ479" s="376"/>
      <c r="CA479" s="376"/>
      <c r="CB479" s="376"/>
      <c r="CC479" s="376"/>
      <c r="CD479" s="376"/>
      <c r="CE479" s="376"/>
      <c r="CF479" s="376"/>
      <c r="CG479" s="376"/>
      <c r="CH479" s="376"/>
      <c r="CI479" s="376"/>
      <c r="CJ479" s="376"/>
      <c r="CK479" s="376"/>
      <c r="CL479" s="376"/>
      <c r="CM479" s="376"/>
      <c r="CN479" s="376"/>
      <c r="CO479" s="376"/>
      <c r="CP479" s="376"/>
      <c r="CQ479" s="376"/>
      <c r="CR479" s="376"/>
      <c r="CS479" s="376"/>
      <c r="CT479" s="376"/>
      <c r="CU479" s="376"/>
    </row>
    <row r="480" spans="45:99" x14ac:dyDescent="0.2">
      <c r="AS480" s="376"/>
      <c r="AT480" s="376"/>
      <c r="AU480" s="376"/>
      <c r="AV480" s="376"/>
      <c r="AW480" s="376"/>
      <c r="AX480" s="376"/>
      <c r="AY480" s="376"/>
      <c r="AZ480" s="376"/>
      <c r="BA480" s="376"/>
      <c r="BB480" s="376"/>
      <c r="BC480" s="376"/>
      <c r="BD480" s="376"/>
      <c r="BE480" s="376"/>
      <c r="BF480" s="376"/>
      <c r="BG480" s="376"/>
      <c r="BH480" s="376"/>
      <c r="BI480" s="376"/>
      <c r="BJ480" s="376"/>
      <c r="BK480" s="376"/>
      <c r="BL480" s="376"/>
      <c r="BM480" s="376"/>
      <c r="BN480" s="376"/>
      <c r="BO480" s="376"/>
      <c r="BP480" s="376"/>
      <c r="BQ480" s="376"/>
      <c r="BR480" s="376"/>
      <c r="BS480" s="376"/>
      <c r="BT480" s="376"/>
      <c r="BU480" s="376"/>
      <c r="BV480" s="376"/>
      <c r="BW480" s="376"/>
      <c r="BX480" s="376"/>
      <c r="BY480" s="376"/>
      <c r="BZ480" s="376"/>
      <c r="CA480" s="376"/>
      <c r="CB480" s="376"/>
      <c r="CC480" s="376"/>
      <c r="CD480" s="376"/>
      <c r="CE480" s="376"/>
      <c r="CF480" s="376"/>
      <c r="CG480" s="376"/>
      <c r="CH480" s="376"/>
      <c r="CI480" s="376"/>
      <c r="CJ480" s="376"/>
      <c r="CK480" s="376"/>
      <c r="CL480" s="376"/>
      <c r="CM480" s="376"/>
      <c r="CN480" s="376"/>
      <c r="CO480" s="376"/>
      <c r="CP480" s="376"/>
      <c r="CQ480" s="376"/>
      <c r="CR480" s="376"/>
      <c r="CS480" s="376"/>
      <c r="CT480" s="376"/>
      <c r="CU480" s="376"/>
    </row>
    <row r="481" spans="45:99" x14ac:dyDescent="0.2">
      <c r="AS481" s="376"/>
      <c r="AT481" s="376"/>
      <c r="AU481" s="376"/>
      <c r="AV481" s="376"/>
      <c r="AW481" s="376"/>
      <c r="AX481" s="376"/>
      <c r="AY481" s="376"/>
      <c r="AZ481" s="376"/>
      <c r="BA481" s="376"/>
      <c r="BB481" s="376"/>
      <c r="BC481" s="376"/>
      <c r="BD481" s="376"/>
      <c r="BE481" s="376"/>
      <c r="BF481" s="376"/>
      <c r="BG481" s="376"/>
      <c r="BH481" s="376"/>
      <c r="BI481" s="376"/>
      <c r="BJ481" s="376"/>
      <c r="BK481" s="376"/>
      <c r="BL481" s="376"/>
      <c r="BM481" s="376"/>
      <c r="BN481" s="376"/>
      <c r="BO481" s="376"/>
      <c r="BP481" s="376"/>
      <c r="BQ481" s="376"/>
      <c r="BR481" s="376"/>
      <c r="BS481" s="376"/>
      <c r="BT481" s="376"/>
      <c r="BU481" s="376"/>
      <c r="BV481" s="376"/>
      <c r="BW481" s="376"/>
      <c r="BX481" s="376"/>
      <c r="BY481" s="376"/>
      <c r="BZ481" s="376"/>
      <c r="CA481" s="376"/>
      <c r="CB481" s="376"/>
      <c r="CC481" s="376"/>
      <c r="CD481" s="376"/>
      <c r="CE481" s="376"/>
      <c r="CF481" s="376"/>
      <c r="CG481" s="376"/>
      <c r="CH481" s="376"/>
      <c r="CI481" s="376"/>
      <c r="CJ481" s="376"/>
      <c r="CK481" s="376"/>
      <c r="CL481" s="376"/>
      <c r="CM481" s="376"/>
      <c r="CN481" s="376"/>
      <c r="CO481" s="376"/>
      <c r="CP481" s="376"/>
      <c r="CQ481" s="376"/>
      <c r="CR481" s="376"/>
      <c r="CS481" s="376"/>
      <c r="CT481" s="376"/>
      <c r="CU481" s="376"/>
    </row>
    <row r="482" spans="45:99" x14ac:dyDescent="0.2">
      <c r="AS482" s="376"/>
      <c r="AT482" s="376"/>
      <c r="AU482" s="376"/>
      <c r="AV482" s="376"/>
      <c r="AW482" s="376"/>
      <c r="AX482" s="376"/>
      <c r="AY482" s="376"/>
      <c r="AZ482" s="376"/>
      <c r="BA482" s="376"/>
      <c r="BB482" s="376"/>
      <c r="BC482" s="376"/>
      <c r="BD482" s="376"/>
      <c r="BE482" s="376"/>
      <c r="BF482" s="376"/>
      <c r="BG482" s="376"/>
      <c r="BH482" s="376"/>
      <c r="BI482" s="376"/>
      <c r="BJ482" s="376"/>
      <c r="BK482" s="376"/>
      <c r="BL482" s="376"/>
      <c r="BM482" s="376"/>
      <c r="BN482" s="376"/>
      <c r="BO482" s="376"/>
      <c r="BP482" s="376"/>
      <c r="BQ482" s="376"/>
      <c r="BR482" s="376"/>
      <c r="BS482" s="376"/>
      <c r="BT482" s="376"/>
      <c r="BU482" s="376"/>
      <c r="BV482" s="376"/>
      <c r="BW482" s="376"/>
      <c r="BX482" s="376"/>
      <c r="BY482" s="376"/>
      <c r="BZ482" s="376"/>
      <c r="CA482" s="376"/>
      <c r="CB482" s="376"/>
      <c r="CC482" s="376"/>
      <c r="CD482" s="376"/>
      <c r="CE482" s="376"/>
      <c r="CF482" s="376"/>
      <c r="CG482" s="376"/>
      <c r="CH482" s="376"/>
      <c r="CI482" s="376"/>
      <c r="CJ482" s="376"/>
      <c r="CK482" s="376"/>
      <c r="CL482" s="376"/>
      <c r="CM482" s="376"/>
      <c r="CN482" s="376"/>
      <c r="CO482" s="376"/>
      <c r="CP482" s="376"/>
      <c r="CQ482" s="376"/>
      <c r="CR482" s="376"/>
      <c r="CS482" s="376"/>
      <c r="CT482" s="376"/>
      <c r="CU482" s="376"/>
    </row>
    <row r="483" spans="45:99" x14ac:dyDescent="0.2">
      <c r="AS483" s="376"/>
      <c r="AT483" s="376"/>
      <c r="AU483" s="376"/>
      <c r="AV483" s="376"/>
      <c r="AW483" s="376"/>
      <c r="AX483" s="376"/>
      <c r="AY483" s="376"/>
      <c r="AZ483" s="376"/>
      <c r="BA483" s="376"/>
      <c r="BB483" s="376"/>
      <c r="BC483" s="376"/>
      <c r="BD483" s="376"/>
      <c r="BE483" s="376"/>
      <c r="BF483" s="376"/>
      <c r="BG483" s="376"/>
      <c r="BH483" s="376"/>
      <c r="BI483" s="376"/>
      <c r="BJ483" s="376"/>
      <c r="BK483" s="376"/>
      <c r="BL483" s="376"/>
      <c r="BM483" s="376"/>
      <c r="BN483" s="376"/>
      <c r="BO483" s="376"/>
      <c r="BP483" s="376"/>
      <c r="BQ483" s="376"/>
      <c r="BR483" s="376"/>
      <c r="BS483" s="376"/>
      <c r="BT483" s="376"/>
      <c r="BU483" s="376"/>
      <c r="BV483" s="376"/>
      <c r="BW483" s="376"/>
      <c r="BX483" s="376"/>
      <c r="BY483" s="376"/>
      <c r="BZ483" s="376"/>
      <c r="CA483" s="376"/>
      <c r="CB483" s="376"/>
      <c r="CC483" s="376"/>
      <c r="CD483" s="376"/>
      <c r="CE483" s="376"/>
      <c r="CF483" s="376"/>
      <c r="CG483" s="376"/>
      <c r="CH483" s="376"/>
      <c r="CI483" s="376"/>
      <c r="CJ483" s="376"/>
      <c r="CK483" s="376"/>
      <c r="CL483" s="376"/>
      <c r="CM483" s="376"/>
      <c r="CN483" s="376"/>
      <c r="CO483" s="376"/>
      <c r="CP483" s="376"/>
      <c r="CQ483" s="376"/>
      <c r="CR483" s="376"/>
      <c r="CS483" s="376"/>
      <c r="CT483" s="376"/>
      <c r="CU483" s="376"/>
    </row>
    <row r="484" spans="45:99" x14ac:dyDescent="0.2">
      <c r="AS484" s="376"/>
      <c r="AT484" s="376"/>
      <c r="AU484" s="376"/>
      <c r="AV484" s="376"/>
      <c r="AW484" s="376"/>
      <c r="AX484" s="376"/>
      <c r="AY484" s="376"/>
      <c r="AZ484" s="376"/>
      <c r="BA484" s="376"/>
      <c r="BB484" s="376"/>
      <c r="BC484" s="376"/>
      <c r="BD484" s="376"/>
      <c r="BE484" s="376"/>
      <c r="BF484" s="376"/>
      <c r="BG484" s="376"/>
      <c r="BH484" s="376"/>
      <c r="BI484" s="376"/>
      <c r="BJ484" s="376"/>
      <c r="BK484" s="376"/>
      <c r="BL484" s="376"/>
      <c r="BM484" s="376"/>
      <c r="BN484" s="376"/>
      <c r="BO484" s="376"/>
      <c r="BP484" s="376"/>
      <c r="BQ484" s="376"/>
      <c r="BR484" s="376"/>
      <c r="BS484" s="376"/>
      <c r="BT484" s="376"/>
      <c r="BU484" s="376"/>
      <c r="BV484" s="376"/>
      <c r="BW484" s="376"/>
      <c r="BX484" s="376"/>
      <c r="BY484" s="376"/>
      <c r="BZ484" s="376"/>
      <c r="CA484" s="376"/>
      <c r="CB484" s="376"/>
      <c r="CC484" s="376"/>
      <c r="CD484" s="376"/>
      <c r="CE484" s="376"/>
      <c r="CF484" s="376"/>
      <c r="CG484" s="376"/>
      <c r="CH484" s="376"/>
      <c r="CI484" s="376"/>
      <c r="CJ484" s="376"/>
      <c r="CK484" s="376"/>
      <c r="CL484" s="376"/>
      <c r="CM484" s="376"/>
      <c r="CN484" s="376"/>
      <c r="CO484" s="376"/>
      <c r="CP484" s="376"/>
      <c r="CQ484" s="376"/>
      <c r="CR484" s="376"/>
      <c r="CS484" s="376"/>
      <c r="CT484" s="376"/>
      <c r="CU484" s="376"/>
    </row>
    <row r="485" spans="45:99" x14ac:dyDescent="0.2">
      <c r="AS485" s="376"/>
      <c r="AT485" s="376"/>
      <c r="AU485" s="376"/>
      <c r="AV485" s="376"/>
      <c r="AW485" s="376"/>
      <c r="AX485" s="376"/>
      <c r="AY485" s="376"/>
      <c r="AZ485" s="376"/>
      <c r="BA485" s="376"/>
      <c r="BB485" s="376"/>
      <c r="BC485" s="376"/>
      <c r="BD485" s="376"/>
      <c r="BE485" s="376"/>
      <c r="BF485" s="376"/>
      <c r="BG485" s="376"/>
      <c r="BH485" s="376"/>
      <c r="BI485" s="376"/>
      <c r="BJ485" s="376"/>
      <c r="BK485" s="376"/>
      <c r="BL485" s="376"/>
      <c r="BM485" s="376"/>
      <c r="BN485" s="376"/>
      <c r="BO485" s="376"/>
      <c r="BP485" s="376"/>
      <c r="BQ485" s="376"/>
      <c r="BR485" s="376"/>
      <c r="BS485" s="376"/>
      <c r="BT485" s="376"/>
      <c r="BU485" s="376"/>
      <c r="BV485" s="376"/>
      <c r="BW485" s="376"/>
      <c r="BX485" s="376"/>
      <c r="BY485" s="376"/>
      <c r="BZ485" s="376"/>
      <c r="CA485" s="376"/>
      <c r="CB485" s="376"/>
      <c r="CC485" s="376"/>
      <c r="CD485" s="376"/>
      <c r="CE485" s="376"/>
      <c r="CF485" s="376"/>
      <c r="CG485" s="376"/>
      <c r="CH485" s="376"/>
      <c r="CI485" s="376"/>
      <c r="CJ485" s="376"/>
      <c r="CK485" s="376"/>
      <c r="CL485" s="376"/>
      <c r="CM485" s="376"/>
      <c r="CN485" s="376"/>
      <c r="CO485" s="376"/>
      <c r="CP485" s="376"/>
      <c r="CQ485" s="376"/>
      <c r="CR485" s="376"/>
      <c r="CS485" s="376"/>
      <c r="CT485" s="376"/>
      <c r="CU485" s="376"/>
    </row>
    <row r="486" spans="45:99" x14ac:dyDescent="0.2">
      <c r="AS486" s="376"/>
      <c r="AT486" s="376"/>
      <c r="AU486" s="376"/>
      <c r="AV486" s="376"/>
      <c r="AW486" s="376"/>
      <c r="AX486" s="376"/>
      <c r="AY486" s="376"/>
      <c r="AZ486" s="376"/>
      <c r="BA486" s="376"/>
      <c r="BB486" s="376"/>
      <c r="BC486" s="376"/>
      <c r="BD486" s="376"/>
      <c r="BE486" s="376"/>
      <c r="BF486" s="376"/>
      <c r="BG486" s="376"/>
      <c r="BH486" s="376"/>
      <c r="BI486" s="376"/>
      <c r="BJ486" s="376"/>
      <c r="BK486" s="376"/>
      <c r="BL486" s="376"/>
      <c r="BM486" s="376"/>
      <c r="BN486" s="376"/>
      <c r="BO486" s="376"/>
      <c r="BP486" s="376"/>
      <c r="BQ486" s="376"/>
      <c r="BR486" s="376"/>
      <c r="BS486" s="376"/>
      <c r="BT486" s="376"/>
      <c r="BU486" s="376"/>
      <c r="BV486" s="376"/>
      <c r="BW486" s="376"/>
      <c r="BX486" s="376"/>
      <c r="BY486" s="376"/>
      <c r="BZ486" s="376"/>
      <c r="CA486" s="376"/>
      <c r="CB486" s="376"/>
      <c r="CC486" s="376"/>
      <c r="CD486" s="376"/>
      <c r="CE486" s="376"/>
      <c r="CF486" s="376"/>
      <c r="CG486" s="376"/>
      <c r="CH486" s="376"/>
      <c r="CI486" s="376"/>
      <c r="CJ486" s="376"/>
      <c r="CK486" s="376"/>
      <c r="CL486" s="376"/>
      <c r="CM486" s="376"/>
      <c r="CN486" s="376"/>
      <c r="CO486" s="376"/>
      <c r="CP486" s="376"/>
      <c r="CQ486" s="376"/>
      <c r="CR486" s="376"/>
      <c r="CS486" s="376"/>
      <c r="CT486" s="376"/>
      <c r="CU486" s="376"/>
    </row>
    <row r="487" spans="45:99" x14ac:dyDescent="0.2">
      <c r="AS487" s="376"/>
      <c r="AT487" s="376"/>
      <c r="AU487" s="376"/>
      <c r="AV487" s="376"/>
      <c r="AW487" s="376"/>
      <c r="AX487" s="376"/>
      <c r="AY487" s="376"/>
      <c r="AZ487" s="376"/>
      <c r="BA487" s="376"/>
      <c r="BB487" s="376"/>
      <c r="BC487" s="376"/>
      <c r="BD487" s="376"/>
      <c r="BE487" s="376"/>
      <c r="BF487" s="376"/>
      <c r="BG487" s="376"/>
      <c r="BH487" s="376"/>
      <c r="BI487" s="376"/>
      <c r="BJ487" s="376"/>
      <c r="BK487" s="376"/>
      <c r="BL487" s="376"/>
      <c r="BM487" s="376"/>
      <c r="BN487" s="376"/>
      <c r="BO487" s="376"/>
      <c r="BP487" s="376"/>
      <c r="BQ487" s="376"/>
      <c r="BR487" s="376"/>
      <c r="BS487" s="376"/>
      <c r="BT487" s="376"/>
      <c r="BU487" s="376"/>
      <c r="BV487" s="376"/>
      <c r="BW487" s="376"/>
      <c r="BX487" s="376"/>
      <c r="BY487" s="376"/>
      <c r="BZ487" s="376"/>
      <c r="CA487" s="376"/>
      <c r="CB487" s="376"/>
      <c r="CC487" s="376"/>
      <c r="CD487" s="376"/>
      <c r="CE487" s="376"/>
      <c r="CF487" s="376"/>
      <c r="CG487" s="376"/>
      <c r="CH487" s="376"/>
      <c r="CI487" s="376"/>
      <c r="CJ487" s="376"/>
      <c r="CK487" s="376"/>
      <c r="CL487" s="376"/>
      <c r="CM487" s="376"/>
      <c r="CN487" s="376"/>
      <c r="CO487" s="376"/>
      <c r="CP487" s="376"/>
      <c r="CQ487" s="376"/>
      <c r="CR487" s="376"/>
      <c r="CS487" s="376"/>
      <c r="CT487" s="376"/>
      <c r="CU487" s="376"/>
    </row>
    <row r="488" spans="45:99" x14ac:dyDescent="0.2">
      <c r="AS488" s="376"/>
      <c r="AT488" s="376"/>
      <c r="AU488" s="376"/>
      <c r="AV488" s="376"/>
      <c r="AW488" s="376"/>
      <c r="AX488" s="376"/>
      <c r="AY488" s="376"/>
      <c r="AZ488" s="376"/>
      <c r="BA488" s="376"/>
      <c r="BB488" s="376"/>
      <c r="BC488" s="376"/>
      <c r="BD488" s="376"/>
      <c r="BE488" s="376"/>
      <c r="BF488" s="376"/>
      <c r="BG488" s="376"/>
      <c r="BH488" s="376"/>
      <c r="BI488" s="376"/>
      <c r="BJ488" s="376"/>
      <c r="BK488" s="376"/>
      <c r="BL488" s="376"/>
      <c r="BM488" s="376"/>
      <c r="BN488" s="376"/>
      <c r="BO488" s="376"/>
      <c r="BP488" s="376"/>
      <c r="BQ488" s="376"/>
      <c r="BR488" s="376"/>
      <c r="BS488" s="376"/>
      <c r="BT488" s="376"/>
      <c r="BU488" s="376"/>
      <c r="BV488" s="376"/>
      <c r="BW488" s="376"/>
      <c r="BX488" s="376"/>
      <c r="BY488" s="376"/>
      <c r="BZ488" s="376"/>
      <c r="CA488" s="376"/>
      <c r="CB488" s="376"/>
      <c r="CC488" s="376"/>
      <c r="CD488" s="376"/>
      <c r="CE488" s="376"/>
      <c r="CF488" s="376"/>
      <c r="CG488" s="376"/>
      <c r="CH488" s="376"/>
      <c r="CI488" s="376"/>
      <c r="CJ488" s="376"/>
      <c r="CK488" s="376"/>
      <c r="CL488" s="376"/>
      <c r="CM488" s="376"/>
      <c r="CN488" s="376"/>
      <c r="CO488" s="376"/>
      <c r="CP488" s="376"/>
      <c r="CQ488" s="376"/>
      <c r="CR488" s="376"/>
      <c r="CS488" s="376"/>
      <c r="CT488" s="376"/>
      <c r="CU488" s="376"/>
    </row>
    <row r="489" spans="45:99" x14ac:dyDescent="0.2">
      <c r="AS489" s="376"/>
      <c r="AT489" s="376"/>
      <c r="AU489" s="376"/>
      <c r="AV489" s="376"/>
      <c r="AW489" s="376"/>
      <c r="AX489" s="376"/>
      <c r="AY489" s="376"/>
      <c r="AZ489" s="376"/>
      <c r="BA489" s="376"/>
      <c r="BB489" s="376"/>
      <c r="BC489" s="376"/>
      <c r="BD489" s="376"/>
      <c r="BE489" s="376"/>
      <c r="BF489" s="376"/>
      <c r="BG489" s="376"/>
      <c r="BH489" s="376"/>
      <c r="BI489" s="376"/>
      <c r="BJ489" s="376"/>
      <c r="BK489" s="376"/>
      <c r="BL489" s="376"/>
      <c r="BM489" s="376"/>
      <c r="BN489" s="376"/>
      <c r="BO489" s="376"/>
      <c r="BP489" s="376"/>
      <c r="BQ489" s="376"/>
      <c r="BR489" s="376"/>
      <c r="BS489" s="376"/>
      <c r="BT489" s="376"/>
      <c r="BU489" s="376"/>
      <c r="BV489" s="376"/>
      <c r="BW489" s="376"/>
      <c r="BX489" s="376"/>
      <c r="BY489" s="376"/>
      <c r="BZ489" s="376"/>
      <c r="CA489" s="376"/>
      <c r="CB489" s="376"/>
      <c r="CC489" s="376"/>
      <c r="CD489" s="376"/>
      <c r="CE489" s="376"/>
      <c r="CF489" s="376"/>
      <c r="CG489" s="376"/>
      <c r="CH489" s="376"/>
      <c r="CI489" s="376"/>
      <c r="CJ489" s="376"/>
      <c r="CK489" s="376"/>
      <c r="CL489" s="376"/>
      <c r="CM489" s="376"/>
      <c r="CN489" s="376"/>
      <c r="CO489" s="376"/>
      <c r="CP489" s="376"/>
      <c r="CQ489" s="376"/>
      <c r="CR489" s="376"/>
      <c r="CS489" s="376"/>
      <c r="CT489" s="376"/>
      <c r="CU489" s="376"/>
    </row>
    <row r="490" spans="45:99" x14ac:dyDescent="0.2">
      <c r="AS490" s="376"/>
      <c r="AT490" s="376"/>
      <c r="AU490" s="376"/>
      <c r="AV490" s="376"/>
      <c r="AW490" s="376"/>
      <c r="AX490" s="376"/>
      <c r="AY490" s="376"/>
      <c r="AZ490" s="376"/>
      <c r="BA490" s="376"/>
      <c r="BB490" s="376"/>
      <c r="BC490" s="376"/>
      <c r="BD490" s="376"/>
      <c r="BE490" s="376"/>
      <c r="BF490" s="376"/>
      <c r="BG490" s="376"/>
      <c r="BH490" s="376"/>
      <c r="BI490" s="376"/>
      <c r="BJ490" s="376"/>
      <c r="BK490" s="376"/>
      <c r="BL490" s="376"/>
      <c r="BM490" s="376"/>
      <c r="BN490" s="376"/>
      <c r="BO490" s="376"/>
      <c r="BP490" s="376"/>
      <c r="BQ490" s="376"/>
      <c r="BR490" s="376"/>
      <c r="BS490" s="376"/>
      <c r="BT490" s="376"/>
      <c r="BU490" s="376"/>
      <c r="BV490" s="376"/>
      <c r="BW490" s="376"/>
      <c r="BX490" s="376"/>
      <c r="BY490" s="376"/>
      <c r="BZ490" s="376"/>
      <c r="CA490" s="376"/>
      <c r="CB490" s="376"/>
      <c r="CC490" s="376"/>
      <c r="CD490" s="376"/>
      <c r="CE490" s="376"/>
      <c r="CF490" s="376"/>
      <c r="CG490" s="376"/>
      <c r="CH490" s="376"/>
      <c r="CI490" s="376"/>
      <c r="CJ490" s="376"/>
      <c r="CK490" s="376"/>
      <c r="CL490" s="376"/>
      <c r="CM490" s="376"/>
      <c r="CN490" s="376"/>
      <c r="CO490" s="376"/>
      <c r="CP490" s="376"/>
      <c r="CQ490" s="376"/>
      <c r="CR490" s="376"/>
      <c r="CS490" s="376"/>
      <c r="CT490" s="376"/>
      <c r="CU490" s="376"/>
    </row>
    <row r="491" spans="45:99" x14ac:dyDescent="0.2">
      <c r="AS491" s="376"/>
      <c r="AT491" s="376"/>
      <c r="AU491" s="376"/>
      <c r="AV491" s="376"/>
      <c r="AW491" s="376"/>
      <c r="AX491" s="376"/>
      <c r="AY491" s="376"/>
      <c r="AZ491" s="376"/>
      <c r="BA491" s="376"/>
      <c r="BB491" s="376"/>
      <c r="BC491" s="376"/>
      <c r="BD491" s="376"/>
      <c r="BE491" s="376"/>
      <c r="BF491" s="376"/>
      <c r="BG491" s="376"/>
      <c r="BH491" s="376"/>
      <c r="BI491" s="376"/>
      <c r="BJ491" s="376"/>
      <c r="BK491" s="376"/>
      <c r="BL491" s="376"/>
      <c r="BM491" s="376"/>
      <c r="BN491" s="376"/>
      <c r="BO491" s="376"/>
      <c r="BP491" s="376"/>
      <c r="BQ491" s="376"/>
      <c r="BR491" s="376"/>
      <c r="BS491" s="376"/>
      <c r="BT491" s="376"/>
      <c r="BU491" s="376"/>
      <c r="BV491" s="376"/>
      <c r="BW491" s="376"/>
      <c r="BX491" s="376"/>
      <c r="BY491" s="376"/>
      <c r="BZ491" s="376"/>
      <c r="CA491" s="376"/>
      <c r="CB491" s="376"/>
      <c r="CC491" s="376"/>
      <c r="CD491" s="376"/>
      <c r="CE491" s="376"/>
      <c r="CF491" s="376"/>
      <c r="CG491" s="376"/>
      <c r="CH491" s="376"/>
      <c r="CI491" s="376"/>
      <c r="CJ491" s="376"/>
      <c r="CK491" s="376"/>
      <c r="CL491" s="376"/>
      <c r="CM491" s="376"/>
      <c r="CN491" s="376"/>
      <c r="CO491" s="376"/>
      <c r="CP491" s="376"/>
      <c r="CQ491" s="376"/>
      <c r="CR491" s="376"/>
      <c r="CS491" s="376"/>
      <c r="CT491" s="376"/>
      <c r="CU491" s="376"/>
    </row>
    <row r="492" spans="45:99" x14ac:dyDescent="0.2">
      <c r="AS492" s="376"/>
      <c r="AT492" s="376"/>
      <c r="AU492" s="376"/>
      <c r="AV492" s="376"/>
      <c r="AW492" s="376"/>
      <c r="AX492" s="376"/>
      <c r="AY492" s="376"/>
      <c r="AZ492" s="376"/>
      <c r="BA492" s="376"/>
      <c r="BB492" s="376"/>
      <c r="BC492" s="376"/>
      <c r="BD492" s="376"/>
      <c r="BE492" s="376"/>
      <c r="BF492" s="376"/>
      <c r="BG492" s="376"/>
      <c r="BH492" s="376"/>
      <c r="BI492" s="376"/>
      <c r="BJ492" s="376"/>
      <c r="BK492" s="376"/>
      <c r="BL492" s="376"/>
      <c r="BM492" s="376"/>
      <c r="BN492" s="376"/>
      <c r="BO492" s="376"/>
      <c r="BP492" s="376"/>
      <c r="BQ492" s="376"/>
      <c r="BR492" s="376"/>
      <c r="BS492" s="376"/>
      <c r="BT492" s="376"/>
      <c r="BU492" s="376"/>
      <c r="BV492" s="376"/>
      <c r="BW492" s="376"/>
      <c r="BX492" s="376"/>
      <c r="BY492" s="376"/>
      <c r="BZ492" s="376"/>
      <c r="CA492" s="376"/>
      <c r="CB492" s="376"/>
      <c r="CC492" s="376"/>
      <c r="CD492" s="376"/>
      <c r="CE492" s="376"/>
      <c r="CF492" s="376"/>
      <c r="CG492" s="376"/>
      <c r="CH492" s="376"/>
      <c r="CI492" s="376"/>
      <c r="CJ492" s="376"/>
      <c r="CK492" s="376"/>
      <c r="CL492" s="376"/>
      <c r="CM492" s="376"/>
      <c r="CN492" s="376"/>
      <c r="CO492" s="376"/>
      <c r="CP492" s="376"/>
      <c r="CQ492" s="376"/>
      <c r="CR492" s="376"/>
      <c r="CS492" s="376"/>
      <c r="CT492" s="376"/>
      <c r="CU492" s="376"/>
    </row>
    <row r="493" spans="45:99" x14ac:dyDescent="0.2">
      <c r="AS493" s="376"/>
      <c r="AT493" s="376"/>
      <c r="AU493" s="376"/>
      <c r="AV493" s="376"/>
      <c r="AW493" s="376"/>
      <c r="AX493" s="376"/>
      <c r="AY493" s="376"/>
      <c r="AZ493" s="376"/>
      <c r="BA493" s="376"/>
      <c r="BB493" s="376"/>
      <c r="BC493" s="376"/>
      <c r="BD493" s="376"/>
      <c r="BE493" s="376"/>
      <c r="BF493" s="376"/>
      <c r="BG493" s="376"/>
      <c r="BH493" s="376"/>
      <c r="BI493" s="376"/>
      <c r="BJ493" s="376"/>
      <c r="BK493" s="376"/>
      <c r="BL493" s="376"/>
      <c r="BM493" s="376"/>
      <c r="BN493" s="376"/>
      <c r="BO493" s="376"/>
      <c r="BP493" s="376"/>
      <c r="BQ493" s="376"/>
      <c r="BR493" s="376"/>
      <c r="BS493" s="376"/>
      <c r="BT493" s="376"/>
      <c r="BU493" s="376"/>
      <c r="BV493" s="376"/>
      <c r="BW493" s="376"/>
      <c r="BX493" s="376"/>
      <c r="BY493" s="376"/>
      <c r="BZ493" s="376"/>
      <c r="CA493" s="376"/>
      <c r="CB493" s="376"/>
      <c r="CC493" s="376"/>
      <c r="CD493" s="376"/>
      <c r="CE493" s="376"/>
      <c r="CF493" s="376"/>
      <c r="CG493" s="376"/>
      <c r="CH493" s="376"/>
      <c r="CI493" s="376"/>
      <c r="CJ493" s="376"/>
      <c r="CK493" s="376"/>
      <c r="CL493" s="376"/>
      <c r="CM493" s="376"/>
      <c r="CN493" s="376"/>
      <c r="CO493" s="376"/>
      <c r="CP493" s="376"/>
      <c r="CQ493" s="376"/>
      <c r="CR493" s="376"/>
      <c r="CS493" s="376"/>
      <c r="CT493" s="376"/>
      <c r="CU493" s="376"/>
    </row>
    <row r="494" spans="45:99" x14ac:dyDescent="0.2">
      <c r="AS494" s="376"/>
      <c r="AT494" s="376"/>
      <c r="AU494" s="376"/>
      <c r="AV494" s="376"/>
      <c r="AW494" s="376"/>
      <c r="AX494" s="376"/>
      <c r="AY494" s="376"/>
      <c r="AZ494" s="376"/>
      <c r="BA494" s="376"/>
      <c r="BB494" s="376"/>
      <c r="BC494" s="376"/>
      <c r="BD494" s="376"/>
      <c r="BE494" s="376"/>
      <c r="BF494" s="376"/>
      <c r="BG494" s="376"/>
      <c r="BH494" s="376"/>
      <c r="BI494" s="376"/>
      <c r="BJ494" s="376"/>
      <c r="BK494" s="376"/>
      <c r="BL494" s="376"/>
      <c r="BM494" s="376"/>
      <c r="BN494" s="376"/>
      <c r="BO494" s="376"/>
      <c r="BP494" s="376"/>
      <c r="BQ494" s="376"/>
      <c r="BR494" s="376"/>
      <c r="BS494" s="376"/>
      <c r="BT494" s="376"/>
      <c r="BU494" s="376"/>
      <c r="BV494" s="376"/>
      <c r="BW494" s="376"/>
      <c r="BX494" s="376"/>
      <c r="BY494" s="376"/>
      <c r="BZ494" s="376"/>
      <c r="CA494" s="376"/>
      <c r="CB494" s="376"/>
      <c r="CC494" s="376"/>
      <c r="CD494" s="376"/>
      <c r="CE494" s="376"/>
      <c r="CF494" s="376"/>
      <c r="CG494" s="376"/>
      <c r="CH494" s="376"/>
      <c r="CI494" s="376"/>
      <c r="CJ494" s="376"/>
      <c r="CK494" s="376"/>
      <c r="CL494" s="376"/>
      <c r="CM494" s="376"/>
      <c r="CN494" s="376"/>
      <c r="CO494" s="376"/>
      <c r="CP494" s="376"/>
      <c r="CQ494" s="376"/>
      <c r="CR494" s="376"/>
      <c r="CS494" s="376"/>
      <c r="CT494" s="376"/>
      <c r="CU494" s="376"/>
    </row>
    <row r="495" spans="45:99" x14ac:dyDescent="0.2">
      <c r="AS495" s="376"/>
      <c r="AT495" s="376"/>
      <c r="AU495" s="376"/>
      <c r="AV495" s="376"/>
      <c r="AW495" s="376"/>
      <c r="AX495" s="376"/>
      <c r="AY495" s="376"/>
      <c r="AZ495" s="376"/>
      <c r="BA495" s="376"/>
      <c r="BB495" s="376"/>
      <c r="BC495" s="376"/>
      <c r="BD495" s="376"/>
      <c r="BE495" s="376"/>
      <c r="BF495" s="376"/>
      <c r="BG495" s="376"/>
      <c r="BH495" s="376"/>
      <c r="BI495" s="376"/>
      <c r="BJ495" s="376"/>
      <c r="BK495" s="376"/>
      <c r="BL495" s="376"/>
      <c r="BM495" s="376"/>
      <c r="BN495" s="376"/>
      <c r="BO495" s="376"/>
      <c r="BP495" s="376"/>
      <c r="BQ495" s="376"/>
      <c r="BR495" s="376"/>
      <c r="BS495" s="376"/>
      <c r="BT495" s="376"/>
      <c r="BU495" s="376"/>
      <c r="BV495" s="376"/>
      <c r="BW495" s="376"/>
      <c r="BX495" s="376"/>
      <c r="BY495" s="376"/>
      <c r="BZ495" s="376"/>
      <c r="CA495" s="376"/>
      <c r="CB495" s="376"/>
      <c r="CC495" s="376"/>
      <c r="CD495" s="376"/>
      <c r="CE495" s="376"/>
      <c r="CF495" s="376"/>
      <c r="CG495" s="376"/>
      <c r="CH495" s="376"/>
      <c r="CI495" s="376"/>
      <c r="CJ495" s="376"/>
      <c r="CK495" s="376"/>
      <c r="CL495" s="376"/>
      <c r="CM495" s="376"/>
      <c r="CN495" s="376"/>
      <c r="CO495" s="376"/>
      <c r="CP495" s="376"/>
      <c r="CQ495" s="376"/>
      <c r="CR495" s="376"/>
      <c r="CS495" s="376"/>
      <c r="CT495" s="376"/>
      <c r="CU495" s="376"/>
    </row>
    <row r="496" spans="45:99" x14ac:dyDescent="0.2">
      <c r="AS496" s="376"/>
      <c r="AT496" s="376"/>
      <c r="AU496" s="376"/>
      <c r="AV496" s="376"/>
      <c r="AW496" s="376"/>
      <c r="AX496" s="376"/>
      <c r="AY496" s="376"/>
      <c r="AZ496" s="376"/>
      <c r="BA496" s="376"/>
      <c r="BB496" s="376"/>
      <c r="BC496" s="376"/>
      <c r="BD496" s="376"/>
      <c r="BE496" s="376"/>
      <c r="BF496" s="376"/>
      <c r="BG496" s="376"/>
      <c r="BH496" s="376"/>
      <c r="BI496" s="376"/>
      <c r="BJ496" s="376"/>
      <c r="BK496" s="376"/>
      <c r="BL496" s="376"/>
      <c r="BM496" s="376"/>
      <c r="BN496" s="376"/>
      <c r="BO496" s="376"/>
      <c r="BP496" s="376"/>
      <c r="BQ496" s="376"/>
      <c r="BR496" s="376"/>
      <c r="BS496" s="376"/>
      <c r="BT496" s="376"/>
      <c r="BU496" s="376"/>
      <c r="BV496" s="376"/>
      <c r="BW496" s="376"/>
      <c r="BX496" s="376"/>
      <c r="BY496" s="376"/>
      <c r="BZ496" s="376"/>
      <c r="CA496" s="376"/>
      <c r="CB496" s="376"/>
      <c r="CC496" s="376"/>
      <c r="CD496" s="376"/>
      <c r="CE496" s="376"/>
      <c r="CF496" s="376"/>
      <c r="CG496" s="376"/>
      <c r="CH496" s="376"/>
      <c r="CI496" s="376"/>
      <c r="CJ496" s="376"/>
      <c r="CK496" s="376"/>
      <c r="CL496" s="376"/>
      <c r="CM496" s="376"/>
      <c r="CN496" s="376"/>
      <c r="CO496" s="376"/>
      <c r="CP496" s="376"/>
      <c r="CQ496" s="376"/>
      <c r="CR496" s="376"/>
      <c r="CS496" s="376"/>
      <c r="CT496" s="376"/>
      <c r="CU496" s="376"/>
    </row>
    <row r="497" spans="45:99" x14ac:dyDescent="0.2">
      <c r="AS497" s="376"/>
      <c r="AT497" s="376"/>
      <c r="AU497" s="376"/>
      <c r="AV497" s="376"/>
      <c r="AW497" s="376"/>
      <c r="AX497" s="376"/>
      <c r="AY497" s="376"/>
      <c r="AZ497" s="376"/>
      <c r="BA497" s="376"/>
      <c r="BB497" s="376"/>
      <c r="BC497" s="376"/>
      <c r="BD497" s="376"/>
      <c r="BE497" s="376"/>
      <c r="BF497" s="376"/>
      <c r="BG497" s="376"/>
      <c r="BH497" s="376"/>
      <c r="BI497" s="376"/>
      <c r="BJ497" s="376"/>
      <c r="BK497" s="376"/>
      <c r="BL497" s="376"/>
      <c r="BM497" s="376"/>
      <c r="BN497" s="376"/>
      <c r="BO497" s="376"/>
      <c r="BP497" s="376"/>
      <c r="BQ497" s="376"/>
      <c r="BR497" s="376"/>
      <c r="BS497" s="376"/>
      <c r="BT497" s="376"/>
      <c r="BU497" s="376"/>
      <c r="BV497" s="376"/>
      <c r="BW497" s="376"/>
      <c r="BX497" s="376"/>
      <c r="BY497" s="376"/>
      <c r="BZ497" s="376"/>
      <c r="CA497" s="376"/>
      <c r="CB497" s="376"/>
      <c r="CC497" s="376"/>
      <c r="CD497" s="376"/>
      <c r="CE497" s="376"/>
      <c r="CF497" s="376"/>
      <c r="CG497" s="376"/>
      <c r="CH497" s="376"/>
      <c r="CI497" s="376"/>
      <c r="CJ497" s="376"/>
      <c r="CK497" s="376"/>
      <c r="CL497" s="376"/>
      <c r="CM497" s="376"/>
      <c r="CN497" s="376"/>
      <c r="CO497" s="376"/>
      <c r="CP497" s="376"/>
      <c r="CQ497" s="376"/>
      <c r="CR497" s="376"/>
      <c r="CS497" s="376"/>
      <c r="CT497" s="376"/>
      <c r="CU497" s="376"/>
    </row>
    <row r="498" spans="45:99" x14ac:dyDescent="0.2">
      <c r="AS498" s="376"/>
      <c r="AT498" s="376"/>
      <c r="AU498" s="376"/>
      <c r="AV498" s="376"/>
      <c r="AW498" s="376"/>
      <c r="AX498" s="376"/>
      <c r="AY498" s="376"/>
      <c r="AZ498" s="376"/>
      <c r="BA498" s="376"/>
      <c r="BB498" s="376"/>
      <c r="BC498" s="376"/>
      <c r="BD498" s="376"/>
      <c r="BE498" s="376"/>
      <c r="BF498" s="376"/>
      <c r="BG498" s="376"/>
      <c r="BH498" s="376"/>
      <c r="BI498" s="376"/>
      <c r="BJ498" s="376"/>
      <c r="BK498" s="376"/>
      <c r="BL498" s="376"/>
      <c r="BM498" s="376"/>
      <c r="BN498" s="376"/>
      <c r="BO498" s="376"/>
      <c r="BP498" s="376"/>
      <c r="BQ498" s="376"/>
      <c r="BR498" s="376"/>
      <c r="BS498" s="376"/>
      <c r="BT498" s="376"/>
      <c r="BU498" s="376"/>
      <c r="BV498" s="376"/>
      <c r="BW498" s="376"/>
      <c r="BX498" s="376"/>
      <c r="BY498" s="376"/>
      <c r="BZ498" s="376"/>
      <c r="CA498" s="376"/>
      <c r="CB498" s="376"/>
      <c r="CC498" s="376"/>
      <c r="CD498" s="376"/>
      <c r="CE498" s="376"/>
      <c r="CF498" s="376"/>
      <c r="CG498" s="376"/>
      <c r="CH498" s="376"/>
      <c r="CI498" s="376"/>
      <c r="CJ498" s="376"/>
      <c r="CK498" s="376"/>
      <c r="CL498" s="376"/>
      <c r="CM498" s="376"/>
      <c r="CN498" s="376"/>
      <c r="CO498" s="376"/>
      <c r="CP498" s="376"/>
      <c r="CQ498" s="376"/>
      <c r="CR498" s="376"/>
      <c r="CS498" s="376"/>
      <c r="CT498" s="376"/>
      <c r="CU498" s="376"/>
    </row>
    <row r="499" spans="45:99" x14ac:dyDescent="0.2">
      <c r="AS499" s="376"/>
      <c r="AT499" s="376"/>
      <c r="AU499" s="376"/>
      <c r="AV499" s="376"/>
      <c r="AW499" s="376"/>
      <c r="AX499" s="376"/>
      <c r="AY499" s="376"/>
      <c r="AZ499" s="376"/>
      <c r="BA499" s="376"/>
      <c r="BB499" s="376"/>
      <c r="BC499" s="376"/>
      <c r="BD499" s="376"/>
      <c r="BE499" s="376"/>
      <c r="BF499" s="376"/>
      <c r="BG499" s="376"/>
      <c r="BH499" s="376"/>
      <c r="BI499" s="376"/>
      <c r="BJ499" s="376"/>
      <c r="BK499" s="376"/>
      <c r="BL499" s="376"/>
      <c r="BM499" s="376"/>
      <c r="BN499" s="376"/>
      <c r="BO499" s="376"/>
      <c r="BP499" s="376"/>
      <c r="BQ499" s="376"/>
      <c r="BR499" s="376"/>
      <c r="BS499" s="376"/>
      <c r="BT499" s="376"/>
      <c r="BU499" s="376"/>
      <c r="BV499" s="376"/>
      <c r="BW499" s="376"/>
      <c r="BX499" s="376"/>
      <c r="BY499" s="376"/>
      <c r="BZ499" s="376"/>
      <c r="CA499" s="376"/>
      <c r="CB499" s="376"/>
      <c r="CC499" s="376"/>
      <c r="CD499" s="376"/>
      <c r="CE499" s="376"/>
      <c r="CF499" s="376"/>
      <c r="CG499" s="376"/>
      <c r="CH499" s="376"/>
      <c r="CI499" s="376"/>
      <c r="CJ499" s="376"/>
      <c r="CK499" s="376"/>
      <c r="CL499" s="376"/>
      <c r="CM499" s="376"/>
      <c r="CN499" s="376"/>
      <c r="CO499" s="376"/>
      <c r="CP499" s="376"/>
      <c r="CQ499" s="376"/>
      <c r="CR499" s="376"/>
      <c r="CS499" s="376"/>
      <c r="CT499" s="376"/>
      <c r="CU499" s="376"/>
    </row>
    <row r="500" spans="45:99" x14ac:dyDescent="0.2">
      <c r="AS500" s="376"/>
      <c r="AT500" s="376"/>
      <c r="AU500" s="376"/>
      <c r="AV500" s="376"/>
      <c r="AW500" s="376"/>
      <c r="AX500" s="376"/>
      <c r="AY500" s="376"/>
      <c r="AZ500" s="376"/>
      <c r="BA500" s="376"/>
      <c r="BB500" s="376"/>
      <c r="BC500" s="376"/>
      <c r="BD500" s="376"/>
      <c r="BE500" s="376"/>
      <c r="BF500" s="376"/>
      <c r="BG500" s="376"/>
      <c r="BH500" s="376"/>
      <c r="BI500" s="376"/>
      <c r="BJ500" s="376"/>
      <c r="BK500" s="376"/>
      <c r="BL500" s="376"/>
      <c r="BM500" s="376"/>
      <c r="BN500" s="376"/>
      <c r="BO500" s="376"/>
      <c r="BP500" s="376"/>
      <c r="BQ500" s="376"/>
      <c r="BR500" s="376"/>
      <c r="BS500" s="376"/>
      <c r="BT500" s="376"/>
      <c r="BU500" s="376"/>
      <c r="BV500" s="376"/>
      <c r="BW500" s="376"/>
      <c r="BX500" s="376"/>
      <c r="BY500" s="376"/>
      <c r="BZ500" s="376"/>
      <c r="CA500" s="376"/>
      <c r="CB500" s="376"/>
      <c r="CC500" s="376"/>
      <c r="CD500" s="376"/>
      <c r="CE500" s="376"/>
      <c r="CF500" s="376"/>
      <c r="CG500" s="376"/>
      <c r="CH500" s="376"/>
      <c r="CI500" s="376"/>
      <c r="CJ500" s="376"/>
      <c r="CK500" s="376"/>
      <c r="CL500" s="376"/>
      <c r="CM500" s="376"/>
      <c r="CN500" s="376"/>
      <c r="CO500" s="376"/>
      <c r="CP500" s="376"/>
      <c r="CQ500" s="376"/>
      <c r="CR500" s="376"/>
      <c r="CS500" s="376"/>
      <c r="CT500" s="376"/>
      <c r="CU500" s="376"/>
    </row>
    <row r="501" spans="45:99" x14ac:dyDescent="0.2">
      <c r="AS501" s="376"/>
      <c r="AT501" s="376"/>
      <c r="AU501" s="376"/>
      <c r="AV501" s="376"/>
      <c r="AW501" s="376"/>
      <c r="AX501" s="376"/>
      <c r="AY501" s="376"/>
      <c r="AZ501" s="376"/>
      <c r="BA501" s="376"/>
      <c r="BB501" s="376"/>
      <c r="BC501" s="376"/>
      <c r="BD501" s="376"/>
      <c r="BE501" s="376"/>
      <c r="BF501" s="376"/>
      <c r="BG501" s="376"/>
      <c r="BH501" s="376"/>
      <c r="BI501" s="376"/>
      <c r="BJ501" s="376"/>
      <c r="BK501" s="376"/>
      <c r="BL501" s="376"/>
      <c r="BM501" s="376"/>
      <c r="BN501" s="376"/>
      <c r="BO501" s="376"/>
      <c r="BP501" s="376"/>
      <c r="BQ501" s="376"/>
      <c r="BR501" s="376"/>
      <c r="BS501" s="376"/>
      <c r="BT501" s="376"/>
      <c r="BU501" s="376"/>
      <c r="BV501" s="376"/>
      <c r="BW501" s="376"/>
      <c r="BX501" s="376"/>
      <c r="BY501" s="376"/>
      <c r="BZ501" s="376"/>
      <c r="CA501" s="376"/>
      <c r="CB501" s="376"/>
      <c r="CC501" s="376"/>
      <c r="CD501" s="376"/>
      <c r="CE501" s="376"/>
      <c r="CF501" s="376"/>
      <c r="CG501" s="376"/>
      <c r="CH501" s="376"/>
      <c r="CI501" s="376"/>
      <c r="CJ501" s="376"/>
      <c r="CK501" s="376"/>
      <c r="CL501" s="376"/>
      <c r="CM501" s="376"/>
      <c r="CN501" s="376"/>
      <c r="CO501" s="376"/>
      <c r="CP501" s="376"/>
      <c r="CQ501" s="376"/>
      <c r="CR501" s="376"/>
      <c r="CS501" s="376"/>
      <c r="CT501" s="376"/>
      <c r="CU501" s="376"/>
    </row>
    <row r="502" spans="45:99" x14ac:dyDescent="0.2">
      <c r="AS502" s="376"/>
      <c r="AT502" s="376"/>
      <c r="AU502" s="376"/>
      <c r="AV502" s="376"/>
      <c r="AW502" s="376"/>
      <c r="AX502" s="376"/>
      <c r="AY502" s="376"/>
      <c r="AZ502" s="376"/>
      <c r="BA502" s="376"/>
      <c r="BB502" s="376"/>
      <c r="BC502" s="376"/>
      <c r="BD502" s="376"/>
      <c r="BE502" s="376"/>
      <c r="BF502" s="376"/>
      <c r="BG502" s="376"/>
      <c r="BH502" s="376"/>
      <c r="BI502" s="376"/>
      <c r="BJ502" s="376"/>
      <c r="BK502" s="376"/>
      <c r="BL502" s="376"/>
      <c r="BM502" s="376"/>
      <c r="BN502" s="376"/>
      <c r="BO502" s="376"/>
      <c r="BP502" s="376"/>
      <c r="BQ502" s="376"/>
      <c r="BR502" s="376"/>
      <c r="BS502" s="376"/>
      <c r="BT502" s="376"/>
      <c r="BU502" s="376"/>
      <c r="BV502" s="376"/>
      <c r="BW502" s="376"/>
      <c r="BX502" s="376"/>
      <c r="BY502" s="376"/>
      <c r="BZ502" s="376"/>
      <c r="CA502" s="376"/>
      <c r="CB502" s="376"/>
      <c r="CC502" s="376"/>
      <c r="CD502" s="376"/>
      <c r="CE502" s="376"/>
      <c r="CF502" s="376"/>
      <c r="CG502" s="376"/>
      <c r="CH502" s="376"/>
      <c r="CI502" s="376"/>
      <c r="CJ502" s="376"/>
      <c r="CK502" s="376"/>
      <c r="CL502" s="376"/>
      <c r="CM502" s="376"/>
      <c r="CN502" s="376"/>
      <c r="CO502" s="376"/>
      <c r="CP502" s="376"/>
      <c r="CQ502" s="376"/>
      <c r="CR502" s="376"/>
      <c r="CS502" s="376"/>
      <c r="CT502" s="376"/>
      <c r="CU502" s="376"/>
    </row>
    <row r="503" spans="45:99" x14ac:dyDescent="0.2">
      <c r="AS503" s="376"/>
      <c r="AT503" s="376"/>
      <c r="AU503" s="376"/>
      <c r="AV503" s="376"/>
      <c r="AW503" s="376"/>
      <c r="AX503" s="376"/>
      <c r="AY503" s="376"/>
      <c r="AZ503" s="376"/>
      <c r="BA503" s="376"/>
      <c r="BB503" s="376"/>
      <c r="BC503" s="376"/>
      <c r="BD503" s="376"/>
      <c r="BE503" s="376"/>
      <c r="BF503" s="376"/>
      <c r="BG503" s="376"/>
      <c r="BH503" s="376"/>
      <c r="BI503" s="376"/>
      <c r="BJ503" s="376"/>
      <c r="BK503" s="376"/>
      <c r="BL503" s="376"/>
      <c r="BM503" s="376"/>
      <c r="BN503" s="376"/>
      <c r="BO503" s="376"/>
      <c r="BP503" s="376"/>
      <c r="BQ503" s="376"/>
      <c r="BR503" s="376"/>
      <c r="BS503" s="376"/>
      <c r="BT503" s="376"/>
      <c r="BU503" s="376"/>
      <c r="BV503" s="376"/>
      <c r="BW503" s="376"/>
      <c r="BX503" s="376"/>
      <c r="BY503" s="376"/>
      <c r="BZ503" s="376"/>
      <c r="CA503" s="376"/>
      <c r="CB503" s="376"/>
      <c r="CC503" s="376"/>
      <c r="CD503" s="376"/>
      <c r="CE503" s="376"/>
      <c r="CF503" s="376"/>
      <c r="CG503" s="376"/>
      <c r="CH503" s="376"/>
      <c r="CI503" s="376"/>
      <c r="CJ503" s="376"/>
      <c r="CK503" s="376"/>
      <c r="CL503" s="376"/>
      <c r="CM503" s="376"/>
      <c r="CN503" s="376"/>
      <c r="CO503" s="376"/>
      <c r="CP503" s="376"/>
      <c r="CQ503" s="376"/>
      <c r="CR503" s="376"/>
      <c r="CS503" s="376"/>
      <c r="CT503" s="376"/>
      <c r="CU503" s="376"/>
    </row>
    <row r="504" spans="45:99" x14ac:dyDescent="0.2">
      <c r="AS504" s="376"/>
      <c r="AT504" s="376"/>
      <c r="AU504" s="376"/>
      <c r="AV504" s="376"/>
      <c r="AW504" s="376"/>
      <c r="AX504" s="376"/>
      <c r="AY504" s="376"/>
      <c r="AZ504" s="376"/>
      <c r="BA504" s="376"/>
      <c r="BB504" s="376"/>
      <c r="BC504" s="376"/>
      <c r="BD504" s="376"/>
      <c r="BE504" s="376"/>
      <c r="BF504" s="376"/>
      <c r="BG504" s="376"/>
      <c r="BH504" s="376"/>
      <c r="BI504" s="376"/>
      <c r="BJ504" s="376"/>
      <c r="BK504" s="376"/>
      <c r="BL504" s="376"/>
      <c r="BM504" s="376"/>
      <c r="BN504" s="376"/>
      <c r="BO504" s="376"/>
      <c r="BP504" s="376"/>
      <c r="BQ504" s="376"/>
      <c r="BR504" s="376"/>
      <c r="BS504" s="376"/>
      <c r="BT504" s="376"/>
      <c r="BU504" s="376"/>
      <c r="BV504" s="376"/>
      <c r="BW504" s="376"/>
      <c r="BX504" s="376"/>
      <c r="BY504" s="376"/>
      <c r="BZ504" s="376"/>
      <c r="CA504" s="376"/>
      <c r="CB504" s="376"/>
      <c r="CC504" s="376"/>
      <c r="CD504" s="376"/>
      <c r="CE504" s="376"/>
      <c r="CF504" s="376"/>
      <c r="CG504" s="376"/>
      <c r="CH504" s="376"/>
      <c r="CI504" s="376"/>
      <c r="CJ504" s="376"/>
      <c r="CK504" s="376"/>
      <c r="CL504" s="376"/>
      <c r="CM504" s="376"/>
      <c r="CN504" s="376"/>
      <c r="CO504" s="376"/>
      <c r="CP504" s="376"/>
      <c r="CQ504" s="376"/>
      <c r="CR504" s="376"/>
      <c r="CS504" s="376"/>
      <c r="CT504" s="376"/>
      <c r="CU504" s="376"/>
    </row>
    <row r="505" spans="45:99" x14ac:dyDescent="0.2">
      <c r="AS505" s="376"/>
      <c r="AT505" s="376"/>
      <c r="AU505" s="376"/>
      <c r="AV505" s="376"/>
      <c r="AW505" s="376"/>
      <c r="AX505" s="376"/>
      <c r="AY505" s="376"/>
      <c r="AZ505" s="376"/>
      <c r="BA505" s="376"/>
      <c r="BB505" s="376"/>
      <c r="BC505" s="376"/>
      <c r="BD505" s="376"/>
      <c r="BE505" s="376"/>
      <c r="BF505" s="376"/>
      <c r="BG505" s="376"/>
      <c r="BH505" s="376"/>
      <c r="BI505" s="376"/>
      <c r="BJ505" s="376"/>
      <c r="BK505" s="376"/>
      <c r="BL505" s="376"/>
      <c r="BM505" s="376"/>
      <c r="BN505" s="376"/>
      <c r="BO505" s="376"/>
      <c r="BP505" s="376"/>
      <c r="BQ505" s="376"/>
      <c r="BR505" s="376"/>
      <c r="BS505" s="376"/>
      <c r="BT505" s="376"/>
      <c r="BU505" s="376"/>
      <c r="BV505" s="376"/>
      <c r="BW505" s="376"/>
      <c r="BX505" s="376"/>
      <c r="BY505" s="376"/>
      <c r="BZ505" s="376"/>
      <c r="CA505" s="376"/>
      <c r="CB505" s="376"/>
      <c r="CC505" s="376"/>
      <c r="CD505" s="376"/>
      <c r="CE505" s="376"/>
      <c r="CF505" s="376"/>
      <c r="CG505" s="376"/>
      <c r="CH505" s="376"/>
      <c r="CI505" s="376"/>
      <c r="CJ505" s="376"/>
      <c r="CK505" s="376"/>
      <c r="CL505" s="376"/>
      <c r="CM505" s="376"/>
      <c r="CN505" s="376"/>
      <c r="CO505" s="376"/>
      <c r="CP505" s="376"/>
      <c r="CQ505" s="376"/>
      <c r="CR505" s="376"/>
      <c r="CS505" s="376"/>
      <c r="CT505" s="376"/>
      <c r="CU505" s="376"/>
    </row>
    <row r="506" spans="45:99" x14ac:dyDescent="0.2">
      <c r="AS506" s="376"/>
      <c r="AT506" s="376"/>
      <c r="AU506" s="376"/>
      <c r="AV506" s="376"/>
      <c r="AW506" s="376"/>
      <c r="AX506" s="376"/>
      <c r="AY506" s="376"/>
      <c r="AZ506" s="376"/>
      <c r="BA506" s="376"/>
      <c r="BB506" s="376"/>
      <c r="BC506" s="376"/>
      <c r="BD506" s="376"/>
      <c r="BE506" s="376"/>
      <c r="BF506" s="376"/>
      <c r="BG506" s="376"/>
      <c r="BH506" s="376"/>
      <c r="BI506" s="376"/>
      <c r="BJ506" s="376"/>
      <c r="BK506" s="376"/>
      <c r="BL506" s="376"/>
      <c r="BM506" s="376"/>
      <c r="BN506" s="376"/>
      <c r="BO506" s="376"/>
      <c r="BP506" s="376"/>
      <c r="BQ506" s="376"/>
      <c r="BR506" s="376"/>
      <c r="BS506" s="376"/>
      <c r="BT506" s="376"/>
      <c r="BU506" s="376"/>
      <c r="BV506" s="376"/>
      <c r="BW506" s="376"/>
      <c r="BX506" s="376"/>
      <c r="BY506" s="376"/>
      <c r="BZ506" s="376"/>
      <c r="CA506" s="376"/>
      <c r="CB506" s="376"/>
      <c r="CC506" s="376"/>
      <c r="CD506" s="376"/>
      <c r="CE506" s="376"/>
      <c r="CF506" s="376"/>
      <c r="CG506" s="376"/>
      <c r="CH506" s="376"/>
      <c r="CI506" s="376"/>
      <c r="CJ506" s="376"/>
      <c r="CK506" s="376"/>
      <c r="CL506" s="376"/>
      <c r="CM506" s="376"/>
      <c r="CN506" s="376"/>
      <c r="CO506" s="376"/>
      <c r="CP506" s="376"/>
      <c r="CQ506" s="376"/>
      <c r="CR506" s="376"/>
      <c r="CS506" s="376"/>
      <c r="CT506" s="376"/>
      <c r="CU506" s="376"/>
    </row>
    <row r="507" spans="45:99" x14ac:dyDescent="0.2">
      <c r="AS507" s="376"/>
      <c r="AT507" s="376"/>
      <c r="AU507" s="376"/>
      <c r="AV507" s="376"/>
      <c r="AW507" s="376"/>
      <c r="AX507" s="376"/>
      <c r="AY507" s="376"/>
      <c r="AZ507" s="376"/>
      <c r="BA507" s="376"/>
      <c r="BB507" s="376"/>
      <c r="BC507" s="376"/>
      <c r="BD507" s="376"/>
      <c r="BE507" s="376"/>
      <c r="BF507" s="376"/>
      <c r="BG507" s="376"/>
      <c r="BH507" s="376"/>
      <c r="BI507" s="376"/>
      <c r="BJ507" s="376"/>
      <c r="BK507" s="376"/>
      <c r="BL507" s="376"/>
      <c r="BM507" s="376"/>
      <c r="BN507" s="376"/>
      <c r="BO507" s="376"/>
      <c r="BP507" s="376"/>
      <c r="BQ507" s="376"/>
      <c r="BR507" s="376"/>
      <c r="BS507" s="376"/>
      <c r="BT507" s="376"/>
      <c r="BU507" s="376"/>
      <c r="BV507" s="376"/>
      <c r="BW507" s="376"/>
      <c r="BX507" s="376"/>
      <c r="BY507" s="376"/>
      <c r="BZ507" s="376"/>
      <c r="CA507" s="376"/>
      <c r="CB507" s="376"/>
      <c r="CC507" s="376"/>
      <c r="CD507" s="376"/>
      <c r="CE507" s="376"/>
      <c r="CF507" s="376"/>
      <c r="CG507" s="376"/>
      <c r="CH507" s="376"/>
      <c r="CI507" s="376"/>
      <c r="CJ507" s="376"/>
      <c r="CK507" s="376"/>
      <c r="CL507" s="376"/>
      <c r="CM507" s="376"/>
      <c r="CN507" s="376"/>
      <c r="CO507" s="376"/>
      <c r="CP507" s="376"/>
      <c r="CQ507" s="376"/>
      <c r="CR507" s="376"/>
      <c r="CS507" s="376"/>
      <c r="CT507" s="376"/>
      <c r="CU507" s="376"/>
    </row>
    <row r="508" spans="45:99" x14ac:dyDescent="0.2">
      <c r="AS508" s="376"/>
      <c r="AT508" s="376"/>
      <c r="AU508" s="376"/>
      <c r="AV508" s="376"/>
      <c r="AW508" s="376"/>
      <c r="AX508" s="376"/>
      <c r="AY508" s="376"/>
      <c r="AZ508" s="376"/>
      <c r="BA508" s="376"/>
      <c r="BB508" s="376"/>
      <c r="BC508" s="376"/>
      <c r="BD508" s="376"/>
      <c r="BE508" s="376"/>
      <c r="BF508" s="376"/>
      <c r="BG508" s="376"/>
      <c r="BH508" s="376"/>
      <c r="BI508" s="376"/>
      <c r="BJ508" s="376"/>
      <c r="BK508" s="376"/>
      <c r="BL508" s="376"/>
      <c r="BM508" s="376"/>
      <c r="BN508" s="376"/>
      <c r="BO508" s="376"/>
      <c r="BP508" s="376"/>
      <c r="BQ508" s="376"/>
      <c r="BR508" s="376"/>
      <c r="BS508" s="376"/>
      <c r="BT508" s="376"/>
      <c r="BU508" s="376"/>
      <c r="BV508" s="376"/>
      <c r="BW508" s="376"/>
      <c r="BX508" s="376"/>
      <c r="BY508" s="376"/>
      <c r="BZ508" s="376"/>
      <c r="CA508" s="376"/>
      <c r="CB508" s="376"/>
      <c r="CC508" s="376"/>
      <c r="CD508" s="376"/>
      <c r="CE508" s="376"/>
      <c r="CF508" s="376"/>
      <c r="CG508" s="376"/>
      <c r="CH508" s="376"/>
      <c r="CI508" s="376"/>
      <c r="CJ508" s="376"/>
      <c r="CK508" s="376"/>
      <c r="CL508" s="376"/>
      <c r="CM508" s="376"/>
      <c r="CN508" s="376"/>
      <c r="CO508" s="376"/>
      <c r="CP508" s="376"/>
      <c r="CQ508" s="376"/>
      <c r="CR508" s="376"/>
      <c r="CS508" s="376"/>
      <c r="CT508" s="376"/>
      <c r="CU508" s="376"/>
    </row>
    <row r="509" spans="45:99" x14ac:dyDescent="0.2">
      <c r="AS509" s="376"/>
      <c r="AT509" s="376"/>
      <c r="AU509" s="376"/>
      <c r="AV509" s="376"/>
      <c r="AW509" s="376"/>
      <c r="AX509" s="376"/>
      <c r="AY509" s="376"/>
      <c r="AZ509" s="376"/>
      <c r="BA509" s="376"/>
      <c r="BB509" s="376"/>
      <c r="BC509" s="376"/>
      <c r="BD509" s="376"/>
      <c r="BE509" s="376"/>
      <c r="BF509" s="376"/>
      <c r="BG509" s="376"/>
      <c r="BH509" s="376"/>
      <c r="BI509" s="376"/>
      <c r="BJ509" s="376"/>
      <c r="BK509" s="376"/>
      <c r="BL509" s="376"/>
      <c r="BM509" s="376"/>
      <c r="BN509" s="376"/>
      <c r="BO509" s="376"/>
      <c r="BP509" s="376"/>
      <c r="BQ509" s="376"/>
      <c r="BR509" s="376"/>
      <c r="BS509" s="376"/>
      <c r="BT509" s="376"/>
      <c r="BU509" s="376"/>
      <c r="BV509" s="376"/>
      <c r="BW509" s="376"/>
      <c r="BX509" s="376"/>
      <c r="BY509" s="376"/>
      <c r="BZ509" s="376"/>
      <c r="CA509" s="376"/>
      <c r="CB509" s="376"/>
      <c r="CC509" s="376"/>
      <c r="CD509" s="376"/>
      <c r="CE509" s="376"/>
      <c r="CF509" s="376"/>
      <c r="CG509" s="376"/>
      <c r="CH509" s="376"/>
      <c r="CI509" s="376"/>
      <c r="CJ509" s="376"/>
      <c r="CK509" s="376"/>
      <c r="CL509" s="376"/>
      <c r="CM509" s="376"/>
      <c r="CN509" s="376"/>
      <c r="CO509" s="376"/>
      <c r="CP509" s="376"/>
      <c r="CQ509" s="376"/>
      <c r="CR509" s="376"/>
      <c r="CS509" s="376"/>
      <c r="CT509" s="376"/>
      <c r="CU509" s="376"/>
    </row>
    <row r="510" spans="45:99" x14ac:dyDescent="0.2">
      <c r="AS510" s="376"/>
      <c r="AT510" s="376"/>
      <c r="AU510" s="376"/>
      <c r="AV510" s="376"/>
      <c r="AW510" s="376"/>
      <c r="AX510" s="376"/>
      <c r="AY510" s="376"/>
      <c r="AZ510" s="376"/>
      <c r="BA510" s="376"/>
      <c r="BB510" s="376"/>
      <c r="BC510" s="376"/>
      <c r="BD510" s="376"/>
      <c r="BE510" s="376"/>
      <c r="BF510" s="376"/>
      <c r="BG510" s="376"/>
      <c r="BH510" s="376"/>
      <c r="BI510" s="376"/>
      <c r="BJ510" s="376"/>
      <c r="BK510" s="376"/>
      <c r="BL510" s="376"/>
      <c r="BM510" s="376"/>
      <c r="BN510" s="376"/>
      <c r="BO510" s="376"/>
      <c r="BP510" s="376"/>
      <c r="BQ510" s="376"/>
      <c r="BR510" s="376"/>
      <c r="BS510" s="376"/>
      <c r="BT510" s="376"/>
      <c r="BU510" s="376"/>
      <c r="BV510" s="376"/>
      <c r="BW510" s="376"/>
      <c r="BX510" s="376"/>
      <c r="BY510" s="376"/>
      <c r="BZ510" s="376"/>
      <c r="CA510" s="376"/>
      <c r="CB510" s="376"/>
      <c r="CC510" s="376"/>
      <c r="CD510" s="376"/>
      <c r="CE510" s="376"/>
      <c r="CF510" s="376"/>
      <c r="CG510" s="376"/>
      <c r="CH510" s="376"/>
      <c r="CI510" s="376"/>
      <c r="CJ510" s="376"/>
      <c r="CK510" s="376"/>
      <c r="CL510" s="376"/>
      <c r="CM510" s="376"/>
      <c r="CN510" s="376"/>
      <c r="CO510" s="376"/>
      <c r="CP510" s="376"/>
      <c r="CQ510" s="376"/>
      <c r="CR510" s="376"/>
      <c r="CS510" s="376"/>
      <c r="CT510" s="376"/>
      <c r="CU510" s="376"/>
    </row>
    <row r="511" spans="45:99" x14ac:dyDescent="0.2">
      <c r="AS511" s="376"/>
      <c r="AT511" s="376"/>
      <c r="AU511" s="376"/>
      <c r="AV511" s="376"/>
      <c r="AW511" s="376"/>
      <c r="AX511" s="376"/>
      <c r="AY511" s="376"/>
      <c r="AZ511" s="376"/>
      <c r="BA511" s="376"/>
      <c r="BB511" s="376"/>
      <c r="BC511" s="376"/>
      <c r="BD511" s="376"/>
      <c r="BE511" s="376"/>
      <c r="BF511" s="376"/>
      <c r="BG511" s="376"/>
      <c r="BH511" s="376"/>
      <c r="BI511" s="376"/>
      <c r="BJ511" s="376"/>
      <c r="BK511" s="376"/>
      <c r="BL511" s="376"/>
      <c r="BM511" s="376"/>
      <c r="BN511" s="376"/>
      <c r="BO511" s="376"/>
      <c r="BP511" s="376"/>
      <c r="BQ511" s="376"/>
      <c r="BR511" s="376"/>
      <c r="BS511" s="376"/>
      <c r="BT511" s="376"/>
      <c r="BU511" s="376"/>
      <c r="BV511" s="376"/>
      <c r="BW511" s="376"/>
      <c r="BX511" s="376"/>
      <c r="BY511" s="376"/>
      <c r="BZ511" s="376"/>
      <c r="CA511" s="376"/>
      <c r="CB511" s="376"/>
      <c r="CC511" s="376"/>
      <c r="CD511" s="376"/>
      <c r="CE511" s="376"/>
      <c r="CF511" s="376"/>
      <c r="CG511" s="376"/>
      <c r="CH511" s="376"/>
      <c r="CI511" s="376"/>
      <c r="CJ511" s="376"/>
      <c r="CK511" s="376"/>
      <c r="CL511" s="376"/>
      <c r="CM511" s="376"/>
      <c r="CN511" s="376"/>
      <c r="CO511" s="376"/>
      <c r="CP511" s="376"/>
      <c r="CQ511" s="376"/>
      <c r="CR511" s="376"/>
      <c r="CS511" s="376"/>
      <c r="CT511" s="376"/>
      <c r="CU511" s="376"/>
    </row>
    <row r="512" spans="45:99" x14ac:dyDescent="0.2">
      <c r="AS512" s="376"/>
      <c r="AT512" s="376"/>
      <c r="AU512" s="376"/>
      <c r="AV512" s="376"/>
      <c r="AW512" s="376"/>
      <c r="AX512" s="376"/>
      <c r="AY512" s="376"/>
      <c r="AZ512" s="376"/>
      <c r="BA512" s="376"/>
      <c r="BB512" s="376"/>
      <c r="BC512" s="376"/>
      <c r="BD512" s="376"/>
      <c r="BE512" s="376"/>
      <c r="BF512" s="376"/>
      <c r="BG512" s="376"/>
      <c r="BH512" s="376"/>
      <c r="BI512" s="376"/>
      <c r="BJ512" s="376"/>
      <c r="BK512" s="376"/>
      <c r="BL512" s="376"/>
      <c r="BM512" s="376"/>
      <c r="BN512" s="376"/>
      <c r="BO512" s="376"/>
      <c r="BP512" s="376"/>
      <c r="BQ512" s="376"/>
      <c r="BR512" s="376"/>
      <c r="BS512" s="376"/>
      <c r="BT512" s="376"/>
      <c r="BU512" s="376"/>
      <c r="BV512" s="376"/>
      <c r="BW512" s="376"/>
      <c r="BX512" s="376"/>
      <c r="BY512" s="376"/>
      <c r="BZ512" s="376"/>
      <c r="CA512" s="376"/>
      <c r="CB512" s="376"/>
      <c r="CC512" s="376"/>
      <c r="CD512" s="376"/>
      <c r="CE512" s="376"/>
      <c r="CF512" s="376"/>
      <c r="CG512" s="376"/>
      <c r="CH512" s="376"/>
      <c r="CI512" s="376"/>
      <c r="CJ512" s="376"/>
      <c r="CK512" s="376"/>
      <c r="CL512" s="376"/>
      <c r="CM512" s="376"/>
      <c r="CN512" s="376"/>
      <c r="CO512" s="376"/>
      <c r="CP512" s="376"/>
      <c r="CQ512" s="376"/>
      <c r="CR512" s="376"/>
      <c r="CS512" s="376"/>
      <c r="CT512" s="376"/>
      <c r="CU512" s="376"/>
    </row>
    <row r="513" spans="45:99" x14ac:dyDescent="0.2">
      <c r="AS513" s="376"/>
      <c r="AT513" s="376"/>
      <c r="AU513" s="376"/>
      <c r="AV513" s="376"/>
      <c r="AW513" s="376"/>
      <c r="AX513" s="376"/>
      <c r="AY513" s="376"/>
      <c r="AZ513" s="376"/>
      <c r="BA513" s="376"/>
      <c r="BB513" s="376"/>
      <c r="BC513" s="376"/>
      <c r="BD513" s="376"/>
      <c r="BE513" s="376"/>
      <c r="BF513" s="376"/>
      <c r="BG513" s="376"/>
      <c r="BH513" s="376"/>
      <c r="BI513" s="376"/>
      <c r="BJ513" s="376"/>
      <c r="BK513" s="376"/>
      <c r="BL513" s="376"/>
      <c r="BM513" s="376"/>
      <c r="BN513" s="376"/>
      <c r="BO513" s="376"/>
      <c r="BP513" s="376"/>
      <c r="BQ513" s="376"/>
      <c r="BR513" s="376"/>
      <c r="BS513" s="376"/>
      <c r="BT513" s="376"/>
      <c r="BU513" s="376"/>
      <c r="BV513" s="376"/>
      <c r="BW513" s="376"/>
      <c r="BX513" s="376"/>
      <c r="BY513" s="376"/>
      <c r="BZ513" s="376"/>
      <c r="CA513" s="376"/>
      <c r="CB513" s="376"/>
      <c r="CC513" s="376"/>
      <c r="CD513" s="376"/>
      <c r="CE513" s="376"/>
      <c r="CF513" s="376"/>
      <c r="CG513" s="376"/>
      <c r="CH513" s="376"/>
      <c r="CI513" s="376"/>
      <c r="CJ513" s="376"/>
      <c r="CK513" s="376"/>
      <c r="CL513" s="376"/>
      <c r="CM513" s="376"/>
      <c r="CN513" s="376"/>
      <c r="CO513" s="376"/>
      <c r="CP513" s="376"/>
      <c r="CQ513" s="376"/>
      <c r="CR513" s="376"/>
      <c r="CS513" s="376"/>
      <c r="CT513" s="376"/>
      <c r="CU513" s="376"/>
    </row>
    <row r="514" spans="45:99" x14ac:dyDescent="0.2">
      <c r="AS514" s="376"/>
      <c r="AT514" s="376"/>
      <c r="AU514" s="376"/>
      <c r="AV514" s="376"/>
      <c r="AW514" s="376"/>
      <c r="AX514" s="376"/>
      <c r="AY514" s="376"/>
      <c r="AZ514" s="376"/>
      <c r="BA514" s="376"/>
      <c r="BB514" s="376"/>
      <c r="BC514" s="376"/>
      <c r="BD514" s="376"/>
      <c r="BE514" s="376"/>
      <c r="BF514" s="376"/>
      <c r="BG514" s="376"/>
      <c r="BH514" s="376"/>
      <c r="BI514" s="376"/>
      <c r="BJ514" s="376"/>
      <c r="BK514" s="376"/>
      <c r="BL514" s="376"/>
      <c r="BM514" s="376"/>
      <c r="BN514" s="376"/>
      <c r="BO514" s="376"/>
      <c r="BP514" s="376"/>
      <c r="BQ514" s="376"/>
      <c r="BR514" s="376"/>
      <c r="BS514" s="376"/>
      <c r="BT514" s="376"/>
      <c r="BU514" s="376"/>
      <c r="BV514" s="376"/>
      <c r="BW514" s="376"/>
      <c r="BX514" s="376"/>
      <c r="BY514" s="376"/>
      <c r="BZ514" s="376"/>
      <c r="CA514" s="376"/>
      <c r="CB514" s="376"/>
      <c r="CC514" s="376"/>
      <c r="CD514" s="376"/>
      <c r="CE514" s="376"/>
      <c r="CF514" s="376"/>
      <c r="CG514" s="376"/>
      <c r="CH514" s="376"/>
      <c r="CI514" s="376"/>
      <c r="CJ514" s="376"/>
      <c r="CK514" s="376"/>
      <c r="CL514" s="376"/>
      <c r="CM514" s="376"/>
      <c r="CN514" s="376"/>
      <c r="CO514" s="376"/>
      <c r="CP514" s="376"/>
      <c r="CQ514" s="376"/>
      <c r="CR514" s="376"/>
      <c r="CS514" s="376"/>
      <c r="CT514" s="376"/>
      <c r="CU514" s="376"/>
    </row>
    <row r="515" spans="45:99" x14ac:dyDescent="0.2">
      <c r="AS515" s="376"/>
      <c r="AT515" s="376"/>
      <c r="AU515" s="376"/>
      <c r="AV515" s="376"/>
      <c r="AW515" s="376"/>
      <c r="AX515" s="376"/>
      <c r="AY515" s="376"/>
      <c r="AZ515" s="376"/>
      <c r="BA515" s="376"/>
      <c r="BB515" s="376"/>
      <c r="BC515" s="376"/>
      <c r="BD515" s="376"/>
      <c r="BE515" s="376"/>
      <c r="BF515" s="376"/>
      <c r="BG515" s="376"/>
      <c r="BH515" s="376"/>
      <c r="BI515" s="376"/>
      <c r="BJ515" s="376"/>
      <c r="BK515" s="376"/>
      <c r="BL515" s="376"/>
      <c r="BM515" s="376"/>
      <c r="BN515" s="376"/>
      <c r="BO515" s="376"/>
      <c r="BP515" s="376"/>
      <c r="BQ515" s="376"/>
      <c r="BR515" s="376"/>
      <c r="BS515" s="376"/>
      <c r="BT515" s="376"/>
      <c r="BU515" s="376"/>
      <c r="BV515" s="376"/>
      <c r="BW515" s="376"/>
      <c r="BX515" s="376"/>
      <c r="BY515" s="376"/>
      <c r="BZ515" s="376"/>
      <c r="CA515" s="376"/>
      <c r="CB515" s="376"/>
      <c r="CC515" s="376"/>
      <c r="CD515" s="376"/>
      <c r="CE515" s="376"/>
      <c r="CF515" s="376"/>
      <c r="CG515" s="376"/>
      <c r="CH515" s="376"/>
      <c r="CI515" s="376"/>
      <c r="CJ515" s="376"/>
      <c r="CK515" s="376"/>
      <c r="CL515" s="376"/>
      <c r="CM515" s="376"/>
      <c r="CN515" s="376"/>
      <c r="CO515" s="376"/>
      <c r="CP515" s="376"/>
      <c r="CQ515" s="376"/>
      <c r="CR515" s="376"/>
      <c r="CS515" s="376"/>
      <c r="CT515" s="376"/>
      <c r="CU515" s="376"/>
    </row>
    <row r="516" spans="45:99" x14ac:dyDescent="0.2">
      <c r="AS516" s="376"/>
      <c r="AT516" s="376"/>
      <c r="AU516" s="376"/>
      <c r="AV516" s="376"/>
      <c r="AW516" s="376"/>
      <c r="AX516" s="376"/>
      <c r="AY516" s="376"/>
      <c r="AZ516" s="376"/>
      <c r="BA516" s="376"/>
      <c r="BB516" s="376"/>
      <c r="BC516" s="376"/>
      <c r="BD516" s="376"/>
      <c r="BE516" s="376"/>
      <c r="BF516" s="376"/>
      <c r="BG516" s="376"/>
      <c r="BH516" s="376"/>
      <c r="BI516" s="376"/>
      <c r="BJ516" s="376"/>
      <c r="BK516" s="376"/>
      <c r="BL516" s="376"/>
      <c r="BM516" s="376"/>
      <c r="BN516" s="376"/>
      <c r="BO516" s="376"/>
      <c r="BP516" s="376"/>
      <c r="BQ516" s="376"/>
      <c r="BR516" s="376"/>
      <c r="BS516" s="376"/>
      <c r="BT516" s="376"/>
      <c r="BU516" s="376"/>
      <c r="BV516" s="376"/>
      <c r="BW516" s="376"/>
      <c r="BX516" s="376"/>
      <c r="BY516" s="376"/>
      <c r="BZ516" s="376"/>
      <c r="CA516" s="376"/>
      <c r="CB516" s="376"/>
      <c r="CC516" s="376"/>
      <c r="CD516" s="376"/>
      <c r="CE516" s="376"/>
      <c r="CF516" s="376"/>
      <c r="CG516" s="376"/>
      <c r="CH516" s="376"/>
      <c r="CI516" s="376"/>
      <c r="CJ516" s="376"/>
      <c r="CK516" s="376"/>
      <c r="CL516" s="376"/>
      <c r="CM516" s="376"/>
      <c r="CN516" s="376"/>
      <c r="CO516" s="376"/>
      <c r="CP516" s="376"/>
      <c r="CQ516" s="376"/>
      <c r="CR516" s="376"/>
      <c r="CS516" s="376"/>
      <c r="CT516" s="376"/>
      <c r="CU516" s="376"/>
    </row>
    <row r="517" spans="45:99" x14ac:dyDescent="0.2">
      <c r="AS517" s="376"/>
      <c r="AT517" s="376"/>
      <c r="AU517" s="376"/>
      <c r="AV517" s="376"/>
      <c r="AW517" s="376"/>
      <c r="AX517" s="376"/>
      <c r="AY517" s="376"/>
      <c r="AZ517" s="376"/>
      <c r="BA517" s="376"/>
      <c r="BB517" s="376"/>
      <c r="BC517" s="376"/>
      <c r="BD517" s="376"/>
      <c r="BE517" s="376"/>
      <c r="BF517" s="376"/>
      <c r="BG517" s="376"/>
      <c r="BH517" s="376"/>
      <c r="BI517" s="376"/>
      <c r="BJ517" s="376"/>
      <c r="BK517" s="376"/>
      <c r="BL517" s="376"/>
      <c r="BM517" s="376"/>
      <c r="BN517" s="376"/>
      <c r="BO517" s="376"/>
      <c r="BP517" s="376"/>
      <c r="BQ517" s="376"/>
      <c r="BR517" s="376"/>
      <c r="BS517" s="376"/>
      <c r="BT517" s="376"/>
      <c r="BU517" s="376"/>
      <c r="BV517" s="376"/>
      <c r="BW517" s="376"/>
      <c r="BX517" s="376"/>
      <c r="BY517" s="376"/>
      <c r="BZ517" s="376"/>
      <c r="CA517" s="376"/>
      <c r="CB517" s="376"/>
      <c r="CC517" s="376"/>
      <c r="CD517" s="376"/>
      <c r="CE517" s="376"/>
      <c r="CF517" s="376"/>
      <c r="CG517" s="376"/>
      <c r="CH517" s="376"/>
      <c r="CI517" s="376"/>
      <c r="CJ517" s="376"/>
      <c r="CK517" s="376"/>
      <c r="CL517" s="376"/>
      <c r="CM517" s="376"/>
      <c r="CN517" s="376"/>
      <c r="CO517" s="376"/>
      <c r="CP517" s="376"/>
      <c r="CQ517" s="376"/>
      <c r="CR517" s="376"/>
      <c r="CS517" s="376"/>
      <c r="CT517" s="376"/>
      <c r="CU517" s="376"/>
    </row>
    <row r="518" spans="45:99" x14ac:dyDescent="0.2">
      <c r="AS518" s="376"/>
      <c r="AT518" s="376"/>
      <c r="AU518" s="376"/>
      <c r="AV518" s="376"/>
      <c r="AW518" s="376"/>
      <c r="AX518" s="376"/>
      <c r="AY518" s="376"/>
      <c r="AZ518" s="376"/>
      <c r="BA518" s="376"/>
      <c r="BB518" s="376"/>
      <c r="BC518" s="376"/>
      <c r="BD518" s="376"/>
      <c r="BE518" s="376"/>
      <c r="BF518" s="376"/>
      <c r="BG518" s="376"/>
      <c r="BH518" s="376"/>
      <c r="BI518" s="376"/>
      <c r="BJ518" s="376"/>
      <c r="BK518" s="376"/>
      <c r="BL518" s="376"/>
      <c r="BM518" s="376"/>
      <c r="BN518" s="376"/>
      <c r="BO518" s="376"/>
      <c r="BP518" s="376"/>
      <c r="BQ518" s="376"/>
      <c r="BR518" s="376"/>
      <c r="BS518" s="376"/>
      <c r="BT518" s="376"/>
      <c r="BU518" s="376"/>
      <c r="BV518" s="376"/>
      <c r="BW518" s="376"/>
      <c r="BX518" s="376"/>
      <c r="BY518" s="376"/>
      <c r="BZ518" s="376"/>
      <c r="CA518" s="376"/>
      <c r="CB518" s="376"/>
      <c r="CC518" s="376"/>
      <c r="CD518" s="376"/>
      <c r="CE518" s="376"/>
      <c r="CF518" s="376"/>
      <c r="CG518" s="376"/>
      <c r="CH518" s="376"/>
      <c r="CI518" s="376"/>
      <c r="CJ518" s="376"/>
      <c r="CK518" s="376"/>
      <c r="CL518" s="376"/>
      <c r="CM518" s="376"/>
      <c r="CN518" s="376"/>
      <c r="CO518" s="376"/>
      <c r="CP518" s="376"/>
      <c r="CQ518" s="376"/>
      <c r="CR518" s="376"/>
      <c r="CS518" s="376"/>
      <c r="CT518" s="376"/>
      <c r="CU518" s="376"/>
    </row>
    <row r="519" spans="45:99" x14ac:dyDescent="0.2">
      <c r="AS519" s="376"/>
      <c r="AT519" s="376"/>
      <c r="AU519" s="376"/>
      <c r="AV519" s="376"/>
      <c r="AW519" s="376"/>
      <c r="AX519" s="376"/>
      <c r="AY519" s="376"/>
      <c r="AZ519" s="376"/>
      <c r="BA519" s="376"/>
      <c r="BB519" s="376"/>
      <c r="BC519" s="376"/>
      <c r="BD519" s="376"/>
      <c r="BE519" s="376"/>
      <c r="BF519" s="376"/>
      <c r="BG519" s="376"/>
      <c r="BH519" s="376"/>
      <c r="BI519" s="376"/>
      <c r="BJ519" s="376"/>
      <c r="BK519" s="376"/>
      <c r="BL519" s="376"/>
      <c r="BM519" s="376"/>
      <c r="BN519" s="376"/>
      <c r="BO519" s="376"/>
      <c r="BP519" s="376"/>
      <c r="BQ519" s="376"/>
      <c r="BR519" s="376"/>
      <c r="BS519" s="376"/>
      <c r="BT519" s="376"/>
      <c r="BU519" s="376"/>
      <c r="BV519" s="376"/>
      <c r="BW519" s="376"/>
      <c r="BX519" s="376"/>
      <c r="BY519" s="376"/>
      <c r="BZ519" s="376"/>
      <c r="CA519" s="376"/>
      <c r="CB519" s="376"/>
      <c r="CC519" s="376"/>
      <c r="CD519" s="376"/>
      <c r="CE519" s="376"/>
      <c r="CF519" s="376"/>
      <c r="CG519" s="376"/>
      <c r="CH519" s="376"/>
      <c r="CI519" s="376"/>
      <c r="CJ519" s="376"/>
      <c r="CK519" s="376"/>
      <c r="CL519" s="376"/>
      <c r="CM519" s="376"/>
      <c r="CN519" s="376"/>
      <c r="CO519" s="376"/>
      <c r="CP519" s="376"/>
      <c r="CQ519" s="376"/>
      <c r="CR519" s="376"/>
      <c r="CS519" s="376"/>
      <c r="CT519" s="376"/>
      <c r="CU519" s="376"/>
    </row>
    <row r="520" spans="45:99" x14ac:dyDescent="0.2">
      <c r="AS520" s="376"/>
      <c r="AT520" s="376"/>
      <c r="AU520" s="376"/>
      <c r="AV520" s="376"/>
      <c r="AW520" s="376"/>
      <c r="AX520" s="376"/>
      <c r="AY520" s="376"/>
      <c r="AZ520" s="376"/>
      <c r="BA520" s="376"/>
      <c r="BB520" s="376"/>
      <c r="BC520" s="376"/>
      <c r="BD520" s="376"/>
      <c r="BE520" s="376"/>
      <c r="BF520" s="376"/>
      <c r="BG520" s="376"/>
      <c r="BH520" s="376"/>
      <c r="BI520" s="376"/>
      <c r="BJ520" s="376"/>
      <c r="BK520" s="376"/>
      <c r="BL520" s="376"/>
      <c r="BM520" s="376"/>
      <c r="BN520" s="376"/>
      <c r="BO520" s="376"/>
      <c r="BP520" s="376"/>
      <c r="BQ520" s="376"/>
      <c r="BR520" s="376"/>
      <c r="BS520" s="376"/>
      <c r="BT520" s="376"/>
      <c r="BU520" s="376"/>
      <c r="BV520" s="376"/>
      <c r="BW520" s="376"/>
      <c r="BX520" s="376"/>
      <c r="BY520" s="376"/>
      <c r="BZ520" s="376"/>
      <c r="CA520" s="376"/>
      <c r="CB520" s="376"/>
      <c r="CC520" s="376"/>
      <c r="CD520" s="376"/>
      <c r="CE520" s="376"/>
      <c r="CF520" s="376"/>
      <c r="CG520" s="376"/>
      <c r="CH520" s="376"/>
      <c r="CI520" s="376"/>
      <c r="CJ520" s="376"/>
      <c r="CK520" s="376"/>
      <c r="CL520" s="376"/>
      <c r="CM520" s="376"/>
      <c r="CN520" s="376"/>
      <c r="CO520" s="376"/>
      <c r="CP520" s="376"/>
      <c r="CQ520" s="376"/>
      <c r="CR520" s="376"/>
      <c r="CS520" s="376"/>
      <c r="CT520" s="376"/>
      <c r="CU520" s="376"/>
    </row>
    <row r="521" spans="45:99" x14ac:dyDescent="0.2">
      <c r="AS521" s="376"/>
      <c r="AT521" s="376"/>
      <c r="AU521" s="376"/>
      <c r="AV521" s="376"/>
      <c r="AW521" s="376"/>
      <c r="AX521" s="376"/>
      <c r="AY521" s="376"/>
      <c r="AZ521" s="376"/>
      <c r="BA521" s="376"/>
      <c r="BB521" s="376"/>
      <c r="BC521" s="376"/>
      <c r="BD521" s="376"/>
      <c r="BE521" s="376"/>
      <c r="BF521" s="376"/>
      <c r="BG521" s="376"/>
      <c r="BH521" s="376"/>
      <c r="BI521" s="376"/>
      <c r="BJ521" s="376"/>
      <c r="BK521" s="376"/>
      <c r="BL521" s="376"/>
      <c r="BM521" s="376"/>
      <c r="BN521" s="376"/>
      <c r="BO521" s="376"/>
      <c r="BP521" s="376"/>
      <c r="BQ521" s="376"/>
      <c r="BR521" s="376"/>
      <c r="BS521" s="376"/>
      <c r="BT521" s="376"/>
      <c r="BU521" s="376"/>
      <c r="BV521" s="376"/>
      <c r="BW521" s="376"/>
      <c r="BX521" s="376"/>
      <c r="BY521" s="376"/>
      <c r="BZ521" s="376"/>
      <c r="CA521" s="376"/>
      <c r="CB521" s="376"/>
      <c r="CC521" s="376"/>
      <c r="CD521" s="376"/>
      <c r="CE521" s="376"/>
      <c r="CF521" s="376"/>
      <c r="CG521" s="376"/>
      <c r="CH521" s="376"/>
      <c r="CI521" s="376"/>
      <c r="CJ521" s="376"/>
      <c r="CK521" s="376"/>
      <c r="CL521" s="376"/>
      <c r="CM521" s="376"/>
      <c r="CN521" s="376"/>
      <c r="CO521" s="376"/>
      <c r="CP521" s="376"/>
      <c r="CQ521" s="376"/>
      <c r="CR521" s="376"/>
      <c r="CS521" s="376"/>
      <c r="CT521" s="376"/>
      <c r="CU521" s="376"/>
    </row>
    <row r="522" spans="45:99" x14ac:dyDescent="0.2">
      <c r="AS522" s="376"/>
      <c r="AT522" s="376"/>
      <c r="AU522" s="376"/>
      <c r="AV522" s="376"/>
      <c r="AW522" s="376"/>
      <c r="AX522" s="376"/>
      <c r="AY522" s="376"/>
      <c r="AZ522" s="376"/>
      <c r="BA522" s="376"/>
      <c r="BB522" s="376"/>
      <c r="BC522" s="376"/>
      <c r="BD522" s="376"/>
      <c r="BE522" s="376"/>
      <c r="BF522" s="376"/>
      <c r="BG522" s="376"/>
      <c r="BH522" s="376"/>
      <c r="BI522" s="376"/>
      <c r="BJ522" s="376"/>
      <c r="BK522" s="376"/>
      <c r="BL522" s="376"/>
      <c r="BM522" s="376"/>
      <c r="BN522" s="376"/>
      <c r="BO522" s="376"/>
      <c r="BP522" s="376"/>
      <c r="BQ522" s="376"/>
      <c r="BR522" s="376"/>
      <c r="BS522" s="376"/>
      <c r="BT522" s="376"/>
      <c r="BU522" s="376"/>
      <c r="BV522" s="376"/>
      <c r="BW522" s="376"/>
      <c r="BX522" s="376"/>
      <c r="BY522" s="376"/>
      <c r="BZ522" s="376"/>
      <c r="CA522" s="376"/>
      <c r="CB522" s="376"/>
      <c r="CC522" s="376"/>
      <c r="CD522" s="376"/>
      <c r="CE522" s="376"/>
      <c r="CF522" s="376"/>
      <c r="CG522" s="376"/>
      <c r="CH522" s="376"/>
      <c r="CI522" s="376"/>
      <c r="CJ522" s="376"/>
      <c r="CK522" s="376"/>
      <c r="CL522" s="376"/>
      <c r="CM522" s="376"/>
      <c r="CN522" s="376"/>
      <c r="CO522" s="376"/>
      <c r="CP522" s="376"/>
      <c r="CQ522" s="376"/>
      <c r="CR522" s="376"/>
      <c r="CS522" s="376"/>
      <c r="CT522" s="376"/>
      <c r="CU522" s="376"/>
    </row>
    <row r="523" spans="45:99" x14ac:dyDescent="0.2">
      <c r="AS523" s="376"/>
      <c r="AT523" s="376"/>
      <c r="AU523" s="376"/>
      <c r="AV523" s="376"/>
      <c r="AW523" s="376"/>
      <c r="AX523" s="376"/>
      <c r="AY523" s="376"/>
      <c r="AZ523" s="376"/>
      <c r="BA523" s="376"/>
      <c r="BB523" s="376"/>
      <c r="BC523" s="376"/>
      <c r="BD523" s="376"/>
      <c r="BE523" s="376"/>
      <c r="BF523" s="376"/>
      <c r="BG523" s="376"/>
      <c r="BH523" s="376"/>
      <c r="BI523" s="376"/>
      <c r="BJ523" s="376"/>
      <c r="BK523" s="376"/>
      <c r="BL523" s="376"/>
      <c r="BM523" s="376"/>
      <c r="BN523" s="376"/>
      <c r="BO523" s="376"/>
      <c r="BP523" s="376"/>
      <c r="BQ523" s="376"/>
      <c r="BR523" s="376"/>
      <c r="BS523" s="376"/>
      <c r="BT523" s="376"/>
      <c r="BU523" s="376"/>
      <c r="BV523" s="376"/>
      <c r="BW523" s="376"/>
      <c r="BX523" s="376"/>
      <c r="BY523" s="376"/>
      <c r="BZ523" s="376"/>
      <c r="CA523" s="376"/>
      <c r="CB523" s="376"/>
      <c r="CC523" s="376"/>
      <c r="CD523" s="376"/>
      <c r="CE523" s="376"/>
      <c r="CF523" s="376"/>
      <c r="CG523" s="376"/>
      <c r="CH523" s="376"/>
      <c r="CI523" s="376"/>
      <c r="CJ523" s="376"/>
      <c r="CK523" s="376"/>
      <c r="CL523" s="376"/>
      <c r="CM523" s="376"/>
      <c r="CN523" s="376"/>
      <c r="CO523" s="376"/>
      <c r="CP523" s="376"/>
      <c r="CQ523" s="376"/>
      <c r="CR523" s="376"/>
      <c r="CS523" s="376"/>
      <c r="CT523" s="376"/>
      <c r="CU523" s="376"/>
    </row>
    <row r="524" spans="45:99" x14ac:dyDescent="0.2">
      <c r="AS524" s="376"/>
      <c r="AT524" s="376"/>
      <c r="AU524" s="376"/>
      <c r="AV524" s="376"/>
      <c r="AW524" s="376"/>
      <c r="AX524" s="376"/>
      <c r="AY524" s="376"/>
      <c r="AZ524" s="376"/>
      <c r="BA524" s="376"/>
      <c r="BB524" s="376"/>
      <c r="BC524" s="376"/>
      <c r="BD524" s="376"/>
      <c r="BE524" s="376"/>
      <c r="BF524" s="376"/>
      <c r="BG524" s="376"/>
      <c r="BH524" s="376"/>
      <c r="BI524" s="376"/>
      <c r="BJ524" s="376"/>
      <c r="BK524" s="376"/>
      <c r="BL524" s="376"/>
      <c r="BM524" s="376"/>
      <c r="BN524" s="376"/>
      <c r="BO524" s="376"/>
      <c r="BP524" s="376"/>
      <c r="BQ524" s="376"/>
      <c r="BR524" s="376"/>
      <c r="BS524" s="376"/>
      <c r="BT524" s="376"/>
      <c r="BU524" s="376"/>
      <c r="BV524" s="376"/>
      <c r="BW524" s="376"/>
      <c r="BX524" s="376"/>
      <c r="BY524" s="376"/>
      <c r="BZ524" s="376"/>
      <c r="CA524" s="376"/>
      <c r="CB524" s="376"/>
      <c r="CC524" s="376"/>
      <c r="CD524" s="376"/>
      <c r="CE524" s="376"/>
      <c r="CF524" s="376"/>
      <c r="CG524" s="376"/>
      <c r="CH524" s="376"/>
      <c r="CI524" s="376"/>
      <c r="CJ524" s="376"/>
      <c r="CK524" s="376"/>
      <c r="CL524" s="376"/>
      <c r="CM524" s="376"/>
      <c r="CN524" s="376"/>
      <c r="CO524" s="376"/>
      <c r="CP524" s="376"/>
      <c r="CQ524" s="376"/>
      <c r="CR524" s="376"/>
      <c r="CS524" s="376"/>
      <c r="CT524" s="376"/>
      <c r="CU524" s="376"/>
    </row>
    <row r="525" spans="45:99" x14ac:dyDescent="0.2">
      <c r="AS525" s="376"/>
      <c r="AT525" s="376"/>
      <c r="AU525" s="376"/>
      <c r="AV525" s="376"/>
      <c r="AW525" s="376"/>
      <c r="AX525" s="376"/>
      <c r="AY525" s="376"/>
      <c r="AZ525" s="376"/>
      <c r="BA525" s="376"/>
      <c r="BB525" s="376"/>
      <c r="BC525" s="376"/>
      <c r="BD525" s="376"/>
      <c r="BE525" s="376"/>
      <c r="BF525" s="376"/>
      <c r="BG525" s="376"/>
      <c r="BH525" s="376"/>
      <c r="BI525" s="376"/>
      <c r="BJ525" s="376"/>
      <c r="BK525" s="376"/>
      <c r="BL525" s="376"/>
      <c r="BM525" s="376"/>
      <c r="BN525" s="376"/>
      <c r="BO525" s="376"/>
      <c r="BP525" s="376"/>
      <c r="BQ525" s="376"/>
      <c r="BR525" s="376"/>
      <c r="BS525" s="376"/>
      <c r="BT525" s="376"/>
      <c r="BU525" s="376"/>
      <c r="BV525" s="376"/>
      <c r="BW525" s="376"/>
      <c r="BX525" s="376"/>
      <c r="BY525" s="376"/>
      <c r="BZ525" s="376"/>
      <c r="CA525" s="376"/>
      <c r="CB525" s="376"/>
      <c r="CC525" s="376"/>
      <c r="CD525" s="376"/>
      <c r="CE525" s="376"/>
      <c r="CF525" s="376"/>
      <c r="CG525" s="376"/>
      <c r="CH525" s="376"/>
      <c r="CI525" s="376"/>
      <c r="CJ525" s="376"/>
      <c r="CK525" s="376"/>
      <c r="CL525" s="376"/>
      <c r="CM525" s="376"/>
      <c r="CN525" s="376"/>
      <c r="CO525" s="376"/>
      <c r="CP525" s="376"/>
      <c r="CQ525" s="376"/>
      <c r="CR525" s="376"/>
      <c r="CS525" s="376"/>
      <c r="CT525" s="376"/>
      <c r="CU525" s="376"/>
    </row>
    <row r="526" spans="45:99" x14ac:dyDescent="0.2">
      <c r="AS526" s="376"/>
      <c r="AT526" s="376"/>
      <c r="AU526" s="376"/>
      <c r="AV526" s="376"/>
      <c r="AW526" s="376"/>
      <c r="AX526" s="376"/>
      <c r="AY526" s="376"/>
      <c r="AZ526" s="376"/>
      <c r="BA526" s="376"/>
      <c r="BB526" s="376"/>
      <c r="BC526" s="376"/>
      <c r="BD526" s="376"/>
      <c r="BE526" s="376"/>
      <c r="BF526" s="376"/>
      <c r="BG526" s="376"/>
      <c r="BH526" s="376"/>
      <c r="BI526" s="376"/>
      <c r="BJ526" s="376"/>
      <c r="BK526" s="376"/>
      <c r="BL526" s="376"/>
      <c r="BM526" s="376"/>
      <c r="BN526" s="376"/>
      <c r="BO526" s="376"/>
      <c r="BP526" s="376"/>
      <c r="BQ526" s="376"/>
      <c r="BR526" s="376"/>
      <c r="BS526" s="376"/>
      <c r="BT526" s="376"/>
      <c r="BU526" s="376"/>
      <c r="BV526" s="376"/>
      <c r="BW526" s="376"/>
      <c r="BX526" s="376"/>
      <c r="BY526" s="376"/>
      <c r="BZ526" s="376"/>
      <c r="CA526" s="376"/>
      <c r="CB526" s="376"/>
      <c r="CC526" s="376"/>
      <c r="CD526" s="376"/>
      <c r="CE526" s="376"/>
      <c r="CF526" s="376"/>
      <c r="CG526" s="376"/>
      <c r="CH526" s="376"/>
      <c r="CI526" s="376"/>
      <c r="CJ526" s="376"/>
      <c r="CK526" s="376"/>
      <c r="CL526" s="376"/>
      <c r="CM526" s="376"/>
      <c r="CN526" s="376"/>
      <c r="CO526" s="376"/>
      <c r="CP526" s="376"/>
      <c r="CQ526" s="376"/>
      <c r="CR526" s="376"/>
      <c r="CS526" s="376"/>
      <c r="CT526" s="376"/>
      <c r="CU526" s="376"/>
    </row>
    <row r="527" spans="45:99" x14ac:dyDescent="0.2">
      <c r="AS527" s="376"/>
      <c r="AT527" s="376"/>
      <c r="AU527" s="376"/>
      <c r="AV527" s="376"/>
      <c r="AW527" s="376"/>
      <c r="AX527" s="376"/>
      <c r="AY527" s="376"/>
      <c r="AZ527" s="376"/>
      <c r="BA527" s="376"/>
      <c r="BB527" s="376"/>
      <c r="BC527" s="376"/>
      <c r="BD527" s="376"/>
      <c r="BE527" s="376"/>
      <c r="BF527" s="376"/>
      <c r="BG527" s="376"/>
      <c r="BH527" s="376"/>
      <c r="BI527" s="376"/>
      <c r="BJ527" s="376"/>
      <c r="BK527" s="376"/>
      <c r="BL527" s="376"/>
      <c r="BM527" s="376"/>
      <c r="BN527" s="376"/>
      <c r="BO527" s="376"/>
      <c r="BP527" s="376"/>
      <c r="BQ527" s="376"/>
      <c r="BR527" s="376"/>
      <c r="BS527" s="376"/>
      <c r="BT527" s="376"/>
      <c r="BU527" s="376"/>
      <c r="BV527" s="376"/>
      <c r="BW527" s="376"/>
      <c r="BX527" s="376"/>
      <c r="BY527" s="376"/>
      <c r="BZ527" s="376"/>
      <c r="CA527" s="376"/>
      <c r="CB527" s="376"/>
      <c r="CC527" s="376"/>
      <c r="CD527" s="376"/>
      <c r="CE527" s="376"/>
      <c r="CF527" s="376"/>
      <c r="CG527" s="376"/>
      <c r="CH527" s="376"/>
      <c r="CI527" s="376"/>
      <c r="CJ527" s="376"/>
      <c r="CK527" s="376"/>
      <c r="CL527" s="376"/>
      <c r="CM527" s="376"/>
      <c r="CN527" s="376"/>
      <c r="CO527" s="376"/>
      <c r="CP527" s="376"/>
      <c r="CQ527" s="376"/>
      <c r="CR527" s="376"/>
      <c r="CS527" s="376"/>
      <c r="CT527" s="376"/>
      <c r="CU527" s="376"/>
    </row>
    <row r="528" spans="45:99" x14ac:dyDescent="0.2">
      <c r="AS528" s="376"/>
      <c r="AT528" s="376"/>
      <c r="AU528" s="376"/>
      <c r="AV528" s="376"/>
      <c r="AW528" s="376"/>
      <c r="AX528" s="376"/>
      <c r="AY528" s="376"/>
      <c r="AZ528" s="376"/>
      <c r="BA528" s="376"/>
      <c r="BB528" s="376"/>
      <c r="BC528" s="376"/>
      <c r="BD528" s="376"/>
      <c r="BE528" s="376"/>
      <c r="BF528" s="376"/>
      <c r="BG528" s="376"/>
      <c r="BH528" s="376"/>
      <c r="BI528" s="376"/>
      <c r="BJ528" s="376"/>
      <c r="BK528" s="376"/>
      <c r="BL528" s="376"/>
      <c r="BM528" s="376"/>
      <c r="BN528" s="376"/>
      <c r="BO528" s="376"/>
      <c r="BP528" s="376"/>
      <c r="BQ528" s="376"/>
      <c r="BR528" s="376"/>
      <c r="BS528" s="376"/>
      <c r="BT528" s="376"/>
      <c r="BU528" s="376"/>
      <c r="BV528" s="376"/>
      <c r="BW528" s="376"/>
      <c r="BX528" s="376"/>
      <c r="BY528" s="376"/>
      <c r="BZ528" s="376"/>
      <c r="CA528" s="376"/>
      <c r="CB528" s="376"/>
      <c r="CC528" s="376"/>
      <c r="CD528" s="376"/>
      <c r="CE528" s="376"/>
      <c r="CF528" s="376"/>
      <c r="CG528" s="376"/>
      <c r="CH528" s="376"/>
      <c r="CI528" s="376"/>
      <c r="CJ528" s="376"/>
      <c r="CK528" s="376"/>
      <c r="CL528" s="376"/>
      <c r="CM528" s="376"/>
      <c r="CN528" s="376"/>
      <c r="CO528" s="376"/>
      <c r="CP528" s="376"/>
      <c r="CQ528" s="376"/>
      <c r="CR528" s="376"/>
      <c r="CS528" s="376"/>
      <c r="CT528" s="376"/>
      <c r="CU528" s="376"/>
    </row>
    <row r="529" spans="45:99" x14ac:dyDescent="0.2">
      <c r="AS529" s="376"/>
      <c r="AT529" s="376"/>
      <c r="AU529" s="376"/>
      <c r="AV529" s="376"/>
      <c r="AW529" s="376"/>
      <c r="AX529" s="376"/>
      <c r="AY529" s="376"/>
      <c r="AZ529" s="376"/>
      <c r="BA529" s="376"/>
      <c r="BB529" s="376"/>
      <c r="BC529" s="376"/>
      <c r="BD529" s="376"/>
      <c r="BE529" s="376"/>
      <c r="BF529" s="376"/>
      <c r="BG529" s="376"/>
      <c r="BH529" s="376"/>
      <c r="BI529" s="376"/>
      <c r="BJ529" s="376"/>
      <c r="BK529" s="376"/>
      <c r="BL529" s="376"/>
      <c r="BM529" s="376"/>
      <c r="BN529" s="376"/>
      <c r="BO529" s="376"/>
      <c r="BP529" s="376"/>
      <c r="BQ529" s="376"/>
      <c r="BR529" s="376"/>
      <c r="BS529" s="376"/>
      <c r="BT529" s="376"/>
      <c r="BU529" s="376"/>
      <c r="BV529" s="376"/>
      <c r="BW529" s="376"/>
      <c r="BX529" s="376"/>
      <c r="BY529" s="376"/>
      <c r="BZ529" s="376"/>
      <c r="CA529" s="376"/>
      <c r="CB529" s="376"/>
      <c r="CC529" s="376"/>
      <c r="CD529" s="376"/>
      <c r="CE529" s="376"/>
      <c r="CF529" s="376"/>
      <c r="CG529" s="376"/>
      <c r="CH529" s="376"/>
      <c r="CI529" s="376"/>
      <c r="CJ529" s="376"/>
      <c r="CK529" s="376"/>
      <c r="CL529" s="376"/>
      <c r="CM529" s="376"/>
      <c r="CN529" s="376"/>
      <c r="CO529" s="376"/>
      <c r="CP529" s="376"/>
      <c r="CQ529" s="376"/>
      <c r="CR529" s="376"/>
      <c r="CS529" s="376"/>
      <c r="CT529" s="376"/>
      <c r="CU529" s="376"/>
    </row>
    <row r="530" spans="45:99" x14ac:dyDescent="0.2">
      <c r="AS530" s="376"/>
      <c r="AT530" s="376"/>
      <c r="AU530" s="376"/>
      <c r="AV530" s="376"/>
      <c r="AW530" s="376"/>
      <c r="AX530" s="376"/>
      <c r="AY530" s="376"/>
      <c r="AZ530" s="376"/>
      <c r="BA530" s="376"/>
      <c r="BB530" s="376"/>
      <c r="BC530" s="376"/>
      <c r="BD530" s="376"/>
      <c r="BE530" s="376"/>
      <c r="BF530" s="376"/>
      <c r="BG530" s="376"/>
      <c r="BH530" s="376"/>
      <c r="BI530" s="376"/>
      <c r="BJ530" s="376"/>
      <c r="BK530" s="376"/>
      <c r="BL530" s="376"/>
      <c r="BM530" s="376"/>
      <c r="BN530" s="376"/>
      <c r="BO530" s="376"/>
      <c r="BP530" s="376"/>
      <c r="BQ530" s="376"/>
      <c r="BR530" s="376"/>
      <c r="BS530" s="376"/>
      <c r="BT530" s="376"/>
      <c r="BU530" s="376"/>
      <c r="BV530" s="376"/>
      <c r="BW530" s="376"/>
      <c r="BX530" s="376"/>
      <c r="BY530" s="376"/>
      <c r="BZ530" s="376"/>
      <c r="CA530" s="376"/>
      <c r="CB530" s="376"/>
      <c r="CC530" s="376"/>
      <c r="CD530" s="376"/>
      <c r="CE530" s="376"/>
      <c r="CF530" s="376"/>
      <c r="CG530" s="376"/>
      <c r="CH530" s="376"/>
      <c r="CI530" s="376"/>
      <c r="CJ530" s="376"/>
      <c r="CK530" s="376"/>
      <c r="CL530" s="376"/>
      <c r="CM530" s="376"/>
      <c r="CN530" s="376"/>
      <c r="CO530" s="376"/>
      <c r="CP530" s="376"/>
      <c r="CQ530" s="376"/>
      <c r="CR530" s="376"/>
      <c r="CS530" s="376"/>
      <c r="CT530" s="376"/>
      <c r="CU530" s="376"/>
    </row>
    <row r="531" spans="45:99" x14ac:dyDescent="0.2">
      <c r="AS531" s="376"/>
      <c r="AT531" s="376"/>
      <c r="AU531" s="376"/>
      <c r="AV531" s="376"/>
      <c r="AW531" s="376"/>
      <c r="AX531" s="376"/>
      <c r="AY531" s="376"/>
      <c r="AZ531" s="376"/>
      <c r="BA531" s="376"/>
      <c r="BB531" s="376"/>
      <c r="BC531" s="376"/>
      <c r="BD531" s="376"/>
      <c r="BE531" s="376"/>
      <c r="BF531" s="376"/>
      <c r="BG531" s="376"/>
      <c r="BH531" s="376"/>
      <c r="BI531" s="376"/>
      <c r="BJ531" s="376"/>
      <c r="BK531" s="376"/>
      <c r="BL531" s="376"/>
      <c r="BM531" s="376"/>
      <c r="BN531" s="376"/>
      <c r="BO531" s="376"/>
      <c r="BP531" s="376"/>
      <c r="BQ531" s="376"/>
      <c r="BR531" s="376"/>
      <c r="BS531" s="376"/>
      <c r="BT531" s="376"/>
      <c r="BU531" s="376"/>
      <c r="BV531" s="376"/>
      <c r="BW531" s="376"/>
      <c r="BX531" s="376"/>
      <c r="BY531" s="376"/>
      <c r="BZ531" s="376"/>
      <c r="CA531" s="376"/>
      <c r="CB531" s="376"/>
      <c r="CC531" s="376"/>
      <c r="CD531" s="376"/>
      <c r="CE531" s="376"/>
      <c r="CF531" s="376"/>
      <c r="CG531" s="376"/>
      <c r="CH531" s="376"/>
      <c r="CI531" s="376"/>
      <c r="CJ531" s="376"/>
      <c r="CK531" s="376"/>
      <c r="CL531" s="376"/>
      <c r="CM531" s="376"/>
      <c r="CN531" s="376"/>
      <c r="CO531" s="376"/>
      <c r="CP531" s="376"/>
      <c r="CQ531" s="376"/>
      <c r="CR531" s="376"/>
      <c r="CS531" s="376"/>
      <c r="CT531" s="376"/>
      <c r="CU531" s="376"/>
    </row>
    <row r="532" spans="45:99" x14ac:dyDescent="0.2">
      <c r="AS532" s="376"/>
      <c r="AT532" s="376"/>
      <c r="AU532" s="376"/>
      <c r="AV532" s="376"/>
      <c r="AW532" s="376"/>
      <c r="AX532" s="376"/>
      <c r="AY532" s="376"/>
      <c r="AZ532" s="376"/>
      <c r="BA532" s="376"/>
      <c r="BB532" s="376"/>
      <c r="BC532" s="376"/>
      <c r="BD532" s="376"/>
      <c r="BE532" s="376"/>
      <c r="BF532" s="376"/>
      <c r="BG532" s="376"/>
      <c r="BH532" s="376"/>
      <c r="BI532" s="376"/>
      <c r="BJ532" s="376"/>
      <c r="BK532" s="376"/>
      <c r="BL532" s="376"/>
      <c r="BM532" s="376"/>
      <c r="BN532" s="376"/>
      <c r="BO532" s="376"/>
      <c r="BP532" s="376"/>
      <c r="BQ532" s="376"/>
      <c r="BR532" s="376"/>
      <c r="BS532" s="376"/>
      <c r="BT532" s="376"/>
      <c r="BU532" s="376"/>
      <c r="BV532" s="376"/>
      <c r="BW532" s="376"/>
      <c r="BX532" s="376"/>
      <c r="BY532" s="376"/>
      <c r="BZ532" s="376"/>
      <c r="CA532" s="376"/>
      <c r="CB532" s="376"/>
      <c r="CC532" s="376"/>
      <c r="CD532" s="376"/>
      <c r="CE532" s="376"/>
      <c r="CF532" s="376"/>
      <c r="CG532" s="376"/>
      <c r="CH532" s="376"/>
      <c r="CI532" s="376"/>
      <c r="CJ532" s="376"/>
      <c r="CK532" s="376"/>
      <c r="CL532" s="376"/>
      <c r="CM532" s="376"/>
      <c r="CN532" s="376"/>
      <c r="CO532" s="376"/>
      <c r="CP532" s="376"/>
      <c r="CQ532" s="376"/>
      <c r="CR532" s="376"/>
      <c r="CS532" s="376"/>
      <c r="CT532" s="376"/>
      <c r="CU532" s="376"/>
    </row>
    <row r="533" spans="45:99" x14ac:dyDescent="0.2">
      <c r="AS533" s="376"/>
      <c r="AT533" s="376"/>
      <c r="AU533" s="376"/>
      <c r="AV533" s="376"/>
      <c r="AW533" s="376"/>
      <c r="AX533" s="376"/>
      <c r="AY533" s="376"/>
      <c r="AZ533" s="376"/>
      <c r="BA533" s="376"/>
      <c r="BB533" s="376"/>
      <c r="BC533" s="376"/>
      <c r="BD533" s="376"/>
      <c r="BE533" s="376"/>
      <c r="BF533" s="376"/>
      <c r="BG533" s="376"/>
      <c r="BH533" s="376"/>
      <c r="BI533" s="376"/>
      <c r="BJ533" s="376"/>
      <c r="BK533" s="376"/>
      <c r="BL533" s="376"/>
      <c r="BM533" s="376"/>
      <c r="BN533" s="376"/>
      <c r="BO533" s="376"/>
      <c r="BP533" s="376"/>
      <c r="BQ533" s="376"/>
      <c r="BR533" s="376"/>
      <c r="BS533" s="376"/>
      <c r="BT533" s="376"/>
      <c r="BU533" s="376"/>
      <c r="BV533" s="376"/>
      <c r="BW533" s="376"/>
      <c r="BX533" s="376"/>
      <c r="BY533" s="376"/>
      <c r="BZ533" s="376"/>
      <c r="CA533" s="376"/>
      <c r="CB533" s="376"/>
      <c r="CC533" s="376"/>
      <c r="CD533" s="376"/>
      <c r="CE533" s="376"/>
      <c r="CF533" s="376"/>
      <c r="CG533" s="376"/>
      <c r="CH533" s="376"/>
      <c r="CI533" s="376"/>
      <c r="CJ533" s="376"/>
      <c r="CK533" s="376"/>
      <c r="CL533" s="376"/>
      <c r="CM533" s="376"/>
      <c r="CN533" s="376"/>
      <c r="CO533" s="376"/>
      <c r="CP533" s="376"/>
      <c r="CQ533" s="376"/>
      <c r="CR533" s="376"/>
      <c r="CS533" s="376"/>
      <c r="CT533" s="376"/>
      <c r="CU533" s="376"/>
    </row>
    <row r="534" spans="45:99" x14ac:dyDescent="0.2">
      <c r="AS534" s="376"/>
      <c r="AT534" s="376"/>
      <c r="AU534" s="376"/>
      <c r="AV534" s="376"/>
      <c r="AW534" s="376"/>
      <c r="AX534" s="376"/>
      <c r="AY534" s="376"/>
      <c r="AZ534" s="376"/>
      <c r="BA534" s="376"/>
      <c r="BB534" s="376"/>
      <c r="BC534" s="376"/>
      <c r="BD534" s="376"/>
      <c r="BE534" s="376"/>
      <c r="BF534" s="376"/>
      <c r="BG534" s="376"/>
      <c r="BH534" s="376"/>
      <c r="BI534" s="376"/>
      <c r="BJ534" s="376"/>
      <c r="BK534" s="376"/>
      <c r="BL534" s="376"/>
      <c r="BM534" s="376"/>
      <c r="BN534" s="376"/>
      <c r="BO534" s="376"/>
      <c r="BP534" s="376"/>
      <c r="BQ534" s="376"/>
      <c r="BR534" s="376"/>
      <c r="BS534" s="376"/>
      <c r="BT534" s="376"/>
      <c r="BU534" s="376"/>
      <c r="BV534" s="376"/>
      <c r="BW534" s="376"/>
      <c r="BX534" s="376"/>
      <c r="BY534" s="376"/>
      <c r="BZ534" s="376"/>
      <c r="CA534" s="376"/>
      <c r="CB534" s="376"/>
      <c r="CC534" s="376"/>
      <c r="CD534" s="376"/>
      <c r="CE534" s="376"/>
      <c r="CF534" s="376"/>
      <c r="CG534" s="376"/>
      <c r="CH534" s="376"/>
      <c r="CI534" s="376"/>
      <c r="CJ534" s="376"/>
      <c r="CK534" s="376"/>
      <c r="CL534" s="376"/>
      <c r="CM534" s="376"/>
      <c r="CN534" s="376"/>
      <c r="CO534" s="376"/>
      <c r="CP534" s="376"/>
      <c r="CQ534" s="376"/>
      <c r="CR534" s="376"/>
      <c r="CS534" s="376"/>
      <c r="CT534" s="376"/>
      <c r="CU534" s="376"/>
    </row>
    <row r="535" spans="45:99" x14ac:dyDescent="0.2">
      <c r="AS535" s="376"/>
      <c r="AT535" s="376"/>
      <c r="AU535" s="376"/>
      <c r="AV535" s="376"/>
      <c r="AW535" s="376"/>
      <c r="AX535" s="376"/>
      <c r="AY535" s="376"/>
      <c r="AZ535" s="376"/>
      <c r="BA535" s="376"/>
      <c r="BB535" s="376"/>
      <c r="BC535" s="376"/>
      <c r="BD535" s="376"/>
      <c r="BE535" s="376"/>
      <c r="BF535" s="376"/>
      <c r="BG535" s="376"/>
      <c r="BH535" s="376"/>
      <c r="BI535" s="376"/>
      <c r="BJ535" s="376"/>
      <c r="BK535" s="376"/>
      <c r="BL535" s="376"/>
      <c r="BM535" s="376"/>
      <c r="BN535" s="376"/>
      <c r="BO535" s="376"/>
      <c r="BP535" s="376"/>
      <c r="BQ535" s="376"/>
      <c r="BR535" s="376"/>
      <c r="BS535" s="376"/>
      <c r="BT535" s="376"/>
      <c r="BU535" s="376"/>
      <c r="BV535" s="376"/>
      <c r="BW535" s="376"/>
      <c r="BX535" s="376"/>
      <c r="BY535" s="376"/>
      <c r="BZ535" s="376"/>
      <c r="CA535" s="376"/>
      <c r="CB535" s="376"/>
      <c r="CC535" s="376"/>
      <c r="CD535" s="376"/>
      <c r="CE535" s="376"/>
      <c r="CF535" s="376"/>
      <c r="CG535" s="376"/>
      <c r="CH535" s="376"/>
      <c r="CI535" s="376"/>
      <c r="CJ535" s="376"/>
      <c r="CK535" s="376"/>
      <c r="CL535" s="376"/>
      <c r="CM535" s="376"/>
      <c r="CN535" s="376"/>
      <c r="CO535" s="376"/>
      <c r="CP535" s="376"/>
      <c r="CQ535" s="376"/>
      <c r="CR535" s="376"/>
      <c r="CS535" s="376"/>
      <c r="CT535" s="376"/>
      <c r="CU535" s="376"/>
    </row>
    <row r="536" spans="45:99" x14ac:dyDescent="0.2">
      <c r="AS536" s="376"/>
      <c r="AT536" s="376"/>
      <c r="AU536" s="376"/>
      <c r="AV536" s="376"/>
      <c r="AW536" s="376"/>
      <c r="AX536" s="376"/>
      <c r="AY536" s="376"/>
      <c r="AZ536" s="376"/>
      <c r="BA536" s="376"/>
      <c r="BB536" s="376"/>
      <c r="BC536" s="376"/>
      <c r="BD536" s="376"/>
      <c r="BE536" s="376"/>
      <c r="BF536" s="376"/>
      <c r="BG536" s="376"/>
      <c r="BH536" s="376"/>
      <c r="BI536" s="376"/>
      <c r="BJ536" s="376"/>
      <c r="BK536" s="376"/>
      <c r="BL536" s="376"/>
      <c r="BM536" s="376"/>
      <c r="BN536" s="376"/>
      <c r="BO536" s="376"/>
      <c r="BP536" s="376"/>
      <c r="BQ536" s="376"/>
      <c r="BR536" s="376"/>
      <c r="BS536" s="376"/>
      <c r="BT536" s="376"/>
      <c r="BU536" s="376"/>
      <c r="BV536" s="376"/>
      <c r="BW536" s="376"/>
      <c r="BX536" s="376"/>
      <c r="BY536" s="376"/>
      <c r="BZ536" s="376"/>
      <c r="CA536" s="376"/>
      <c r="CB536" s="376"/>
      <c r="CC536" s="376"/>
      <c r="CD536" s="376"/>
      <c r="CE536" s="376"/>
      <c r="CF536" s="376"/>
      <c r="CG536" s="376"/>
      <c r="CH536" s="376"/>
      <c r="CI536" s="376"/>
      <c r="CJ536" s="376"/>
      <c r="CK536" s="376"/>
      <c r="CL536" s="376"/>
      <c r="CM536" s="376"/>
      <c r="CN536" s="376"/>
      <c r="CO536" s="376"/>
      <c r="CP536" s="376"/>
      <c r="CQ536" s="376"/>
      <c r="CR536" s="376"/>
      <c r="CS536" s="376"/>
      <c r="CT536" s="376"/>
      <c r="CU536" s="376"/>
    </row>
    <row r="537" spans="45:99" x14ac:dyDescent="0.2">
      <c r="AS537" s="376"/>
      <c r="AT537" s="376"/>
      <c r="AU537" s="376"/>
      <c r="AV537" s="376"/>
      <c r="AW537" s="376"/>
      <c r="AX537" s="376"/>
      <c r="AY537" s="376"/>
      <c r="AZ537" s="376"/>
      <c r="BA537" s="376"/>
      <c r="BB537" s="376"/>
      <c r="BC537" s="376"/>
      <c r="BD537" s="376"/>
      <c r="BE537" s="376"/>
      <c r="BF537" s="376"/>
      <c r="BG537" s="376"/>
      <c r="BH537" s="376"/>
      <c r="BI537" s="376"/>
      <c r="BJ537" s="376"/>
      <c r="BK537" s="376"/>
      <c r="BL537" s="376"/>
      <c r="BM537" s="376"/>
      <c r="BN537" s="376"/>
      <c r="BO537" s="376"/>
      <c r="BP537" s="376"/>
      <c r="BQ537" s="376"/>
      <c r="BR537" s="376"/>
      <c r="BS537" s="376"/>
      <c r="BT537" s="376"/>
      <c r="BU537" s="376"/>
      <c r="BV537" s="376"/>
      <c r="BW537" s="376"/>
      <c r="BX537" s="376"/>
      <c r="BY537" s="376"/>
      <c r="BZ537" s="376"/>
      <c r="CA537" s="376"/>
      <c r="CB537" s="376"/>
      <c r="CC537" s="376"/>
      <c r="CD537" s="376"/>
      <c r="CE537" s="376"/>
      <c r="CF537" s="376"/>
      <c r="CG537" s="376"/>
      <c r="CH537" s="376"/>
      <c r="CI537" s="376"/>
      <c r="CJ537" s="376"/>
      <c r="CK537" s="376"/>
      <c r="CL537" s="376"/>
      <c r="CM537" s="376"/>
      <c r="CN537" s="376"/>
      <c r="CO537" s="376"/>
      <c r="CP537" s="376"/>
      <c r="CQ537" s="376"/>
      <c r="CR537" s="376"/>
      <c r="CS537" s="376"/>
      <c r="CT537" s="376"/>
      <c r="CU537" s="376"/>
    </row>
    <row r="538" spans="45:99" x14ac:dyDescent="0.2">
      <c r="AS538" s="376"/>
      <c r="AT538" s="376"/>
      <c r="AU538" s="376"/>
      <c r="AV538" s="376"/>
      <c r="AW538" s="376"/>
      <c r="AX538" s="376"/>
      <c r="AY538" s="376"/>
      <c r="AZ538" s="376"/>
      <c r="BA538" s="376"/>
      <c r="BB538" s="376"/>
      <c r="BC538" s="376"/>
      <c r="BD538" s="376"/>
      <c r="BE538" s="376"/>
      <c r="BF538" s="376"/>
      <c r="BG538" s="376"/>
      <c r="BH538" s="376"/>
      <c r="BI538" s="376"/>
      <c r="BJ538" s="376"/>
      <c r="BK538" s="376"/>
      <c r="BL538" s="376"/>
      <c r="BM538" s="376"/>
      <c r="BN538" s="376"/>
      <c r="BO538" s="376"/>
      <c r="BP538" s="376"/>
      <c r="BQ538" s="376"/>
      <c r="BR538" s="376"/>
      <c r="BS538" s="376"/>
      <c r="BT538" s="376"/>
      <c r="BU538" s="376"/>
      <c r="BV538" s="376"/>
      <c r="BW538" s="376"/>
      <c r="BX538" s="376"/>
      <c r="BY538" s="376"/>
      <c r="BZ538" s="376"/>
      <c r="CA538" s="376"/>
      <c r="CB538" s="376"/>
      <c r="CC538" s="376"/>
      <c r="CD538" s="376"/>
      <c r="CE538" s="376"/>
      <c r="CF538" s="376"/>
      <c r="CG538" s="376"/>
      <c r="CH538" s="376"/>
      <c r="CI538" s="376"/>
      <c r="CJ538" s="376"/>
      <c r="CK538" s="376"/>
      <c r="CL538" s="376"/>
      <c r="CM538" s="376"/>
      <c r="CN538" s="376"/>
      <c r="CO538" s="376"/>
      <c r="CP538" s="376"/>
      <c r="CQ538" s="376"/>
      <c r="CR538" s="376"/>
      <c r="CS538" s="376"/>
      <c r="CT538" s="376"/>
      <c r="CU538" s="376"/>
    </row>
    <row r="539" spans="45:99" x14ac:dyDescent="0.2">
      <c r="AS539" s="376"/>
      <c r="AT539" s="376"/>
      <c r="AU539" s="376"/>
      <c r="AV539" s="376"/>
      <c r="AW539" s="376"/>
      <c r="AX539" s="376"/>
      <c r="AY539" s="376"/>
      <c r="AZ539" s="376"/>
      <c r="BA539" s="376"/>
      <c r="BB539" s="376"/>
      <c r="BC539" s="376"/>
      <c r="BD539" s="376"/>
      <c r="BE539" s="376"/>
      <c r="BF539" s="376"/>
      <c r="BG539" s="376"/>
      <c r="BH539" s="376"/>
      <c r="BI539" s="376"/>
      <c r="BJ539" s="376"/>
      <c r="BK539" s="376"/>
      <c r="BL539" s="376"/>
      <c r="BM539" s="376"/>
      <c r="BN539" s="376"/>
      <c r="BO539" s="376"/>
      <c r="BP539" s="376"/>
      <c r="BQ539" s="376"/>
      <c r="BR539" s="376"/>
      <c r="BS539" s="376"/>
      <c r="BT539" s="376"/>
      <c r="BU539" s="376"/>
      <c r="BV539" s="376"/>
      <c r="BW539" s="376"/>
      <c r="BX539" s="376"/>
      <c r="BY539" s="376"/>
      <c r="BZ539" s="376"/>
      <c r="CA539" s="376"/>
      <c r="CB539" s="376"/>
      <c r="CC539" s="376"/>
      <c r="CD539" s="376"/>
      <c r="CE539" s="376"/>
      <c r="CF539" s="376"/>
      <c r="CG539" s="376"/>
      <c r="CH539" s="376"/>
      <c r="CI539" s="376"/>
      <c r="CJ539" s="376"/>
      <c r="CK539" s="376"/>
      <c r="CL539" s="376"/>
      <c r="CM539" s="376"/>
      <c r="CN539" s="376"/>
      <c r="CO539" s="376"/>
      <c r="CP539" s="376"/>
      <c r="CQ539" s="376"/>
      <c r="CR539" s="376"/>
      <c r="CS539" s="376"/>
      <c r="CT539" s="376"/>
      <c r="CU539" s="376"/>
    </row>
    <row r="540" spans="45:99" x14ac:dyDescent="0.2">
      <c r="AS540" s="376"/>
      <c r="AT540" s="376"/>
      <c r="AU540" s="376"/>
      <c r="AV540" s="376"/>
      <c r="AW540" s="376"/>
      <c r="AX540" s="376"/>
      <c r="AY540" s="376"/>
      <c r="AZ540" s="376"/>
      <c r="BA540" s="376"/>
      <c r="BB540" s="376"/>
      <c r="BC540" s="376"/>
      <c r="BD540" s="376"/>
      <c r="BE540" s="376"/>
      <c r="BF540" s="376"/>
      <c r="BG540" s="376"/>
      <c r="BH540" s="376"/>
      <c r="BI540" s="376"/>
      <c r="BJ540" s="376"/>
      <c r="BK540" s="376"/>
      <c r="BL540" s="376"/>
      <c r="BM540" s="376"/>
      <c r="BN540" s="376"/>
      <c r="BO540" s="376"/>
      <c r="BP540" s="376"/>
      <c r="BQ540" s="376"/>
      <c r="BR540" s="376"/>
      <c r="BS540" s="376"/>
      <c r="BT540" s="376"/>
      <c r="BU540" s="376"/>
      <c r="BV540" s="376"/>
      <c r="BW540" s="376"/>
      <c r="BX540" s="376"/>
      <c r="BY540" s="376"/>
      <c r="BZ540" s="376"/>
      <c r="CA540" s="376"/>
      <c r="CB540" s="376"/>
      <c r="CC540" s="376"/>
      <c r="CD540" s="376"/>
      <c r="CE540" s="376"/>
      <c r="CF540" s="376"/>
      <c r="CG540" s="376"/>
      <c r="CH540" s="376"/>
      <c r="CI540" s="376"/>
      <c r="CJ540" s="376"/>
      <c r="CK540" s="376"/>
      <c r="CL540" s="376"/>
      <c r="CM540" s="376"/>
      <c r="CN540" s="376"/>
      <c r="CO540" s="376"/>
      <c r="CP540" s="376"/>
      <c r="CQ540" s="376"/>
      <c r="CR540" s="376"/>
      <c r="CS540" s="376"/>
      <c r="CT540" s="376"/>
      <c r="CU540" s="376"/>
    </row>
    <row r="541" spans="45:99" x14ac:dyDescent="0.2">
      <c r="AS541" s="376"/>
      <c r="AT541" s="376"/>
      <c r="AU541" s="376"/>
      <c r="AV541" s="376"/>
      <c r="AW541" s="376"/>
      <c r="AX541" s="376"/>
      <c r="AY541" s="376"/>
      <c r="AZ541" s="376"/>
      <c r="BA541" s="376"/>
      <c r="BB541" s="376"/>
      <c r="BC541" s="376"/>
      <c r="BD541" s="376"/>
      <c r="BE541" s="376"/>
      <c r="BF541" s="376"/>
      <c r="BG541" s="376"/>
      <c r="BH541" s="376"/>
      <c r="BI541" s="376"/>
      <c r="BJ541" s="376"/>
      <c r="BK541" s="376"/>
      <c r="BL541" s="376"/>
      <c r="BM541" s="376"/>
      <c r="BN541" s="376"/>
      <c r="BO541" s="376"/>
      <c r="BP541" s="376"/>
      <c r="BQ541" s="376"/>
      <c r="BR541" s="376"/>
      <c r="BS541" s="376"/>
      <c r="BT541" s="376"/>
      <c r="BU541" s="376"/>
      <c r="BV541" s="376"/>
      <c r="BW541" s="376"/>
      <c r="BX541" s="376"/>
      <c r="BY541" s="376"/>
      <c r="BZ541" s="376"/>
      <c r="CA541" s="376"/>
      <c r="CB541" s="376"/>
      <c r="CC541" s="376"/>
      <c r="CD541" s="376"/>
      <c r="CE541" s="376"/>
      <c r="CF541" s="376"/>
      <c r="CG541" s="376"/>
      <c r="CH541" s="376"/>
      <c r="CI541" s="376"/>
      <c r="CJ541" s="376"/>
      <c r="CK541" s="376"/>
      <c r="CL541" s="376"/>
      <c r="CM541" s="376"/>
      <c r="CN541" s="376"/>
      <c r="CO541" s="376"/>
      <c r="CP541" s="376"/>
      <c r="CQ541" s="376"/>
      <c r="CR541" s="376"/>
      <c r="CS541" s="376"/>
      <c r="CT541" s="376"/>
      <c r="CU541" s="376"/>
    </row>
    <row r="542" spans="45:99" x14ac:dyDescent="0.2">
      <c r="AS542" s="376"/>
      <c r="AT542" s="376"/>
      <c r="AU542" s="376"/>
      <c r="AV542" s="376"/>
      <c r="AW542" s="376"/>
      <c r="AX542" s="376"/>
      <c r="AY542" s="376"/>
      <c r="AZ542" s="376"/>
      <c r="BA542" s="376"/>
      <c r="BB542" s="376"/>
      <c r="BC542" s="376"/>
      <c r="BD542" s="376"/>
      <c r="BE542" s="376"/>
      <c r="BF542" s="376"/>
      <c r="BG542" s="376"/>
      <c r="BH542" s="376"/>
      <c r="BI542" s="376"/>
      <c r="BJ542" s="376"/>
      <c r="BK542" s="376"/>
      <c r="BL542" s="376"/>
      <c r="BM542" s="376"/>
      <c r="BN542" s="376"/>
      <c r="BO542" s="376"/>
      <c r="BP542" s="376"/>
      <c r="BQ542" s="376"/>
      <c r="BR542" s="376"/>
      <c r="BS542" s="376"/>
      <c r="BT542" s="376"/>
      <c r="BU542" s="376"/>
      <c r="BV542" s="376"/>
      <c r="BW542" s="376"/>
      <c r="BX542" s="376"/>
      <c r="BY542" s="376"/>
      <c r="BZ542" s="376"/>
      <c r="CA542" s="376"/>
      <c r="CB542" s="376"/>
      <c r="CC542" s="376"/>
      <c r="CD542" s="376"/>
      <c r="CE542" s="376"/>
      <c r="CF542" s="376"/>
      <c r="CG542" s="376"/>
      <c r="CH542" s="376"/>
      <c r="CI542" s="376"/>
      <c r="CJ542" s="376"/>
      <c r="CK542" s="376"/>
      <c r="CL542" s="376"/>
      <c r="CM542" s="376"/>
      <c r="CN542" s="376"/>
      <c r="CO542" s="376"/>
      <c r="CP542" s="376"/>
      <c r="CQ542" s="376"/>
      <c r="CR542" s="376"/>
      <c r="CS542" s="376"/>
      <c r="CT542" s="376"/>
      <c r="CU542" s="376"/>
    </row>
    <row r="543" spans="45:99" x14ac:dyDescent="0.2">
      <c r="AS543" s="376"/>
      <c r="AT543" s="376"/>
      <c r="AU543" s="376"/>
      <c r="AV543" s="376"/>
      <c r="AW543" s="376"/>
      <c r="AX543" s="376"/>
      <c r="AY543" s="376"/>
      <c r="AZ543" s="376"/>
      <c r="BA543" s="376"/>
      <c r="BB543" s="376"/>
      <c r="BC543" s="376"/>
      <c r="BD543" s="376"/>
      <c r="BE543" s="376"/>
      <c r="BF543" s="376"/>
      <c r="BG543" s="376"/>
      <c r="BH543" s="376"/>
      <c r="BI543" s="376"/>
      <c r="BJ543" s="376"/>
      <c r="BK543" s="376"/>
      <c r="BL543" s="376"/>
      <c r="BM543" s="376"/>
      <c r="BN543" s="376"/>
      <c r="BO543" s="376"/>
      <c r="BP543" s="376"/>
      <c r="BQ543" s="376"/>
      <c r="BR543" s="376"/>
      <c r="BS543" s="376"/>
      <c r="BT543" s="376"/>
      <c r="BU543" s="376"/>
      <c r="BV543" s="376"/>
      <c r="BW543" s="376"/>
      <c r="BX543" s="376"/>
      <c r="BY543" s="376"/>
      <c r="BZ543" s="376"/>
      <c r="CA543" s="376"/>
      <c r="CB543" s="376"/>
      <c r="CC543" s="376"/>
      <c r="CD543" s="376"/>
      <c r="CE543" s="376"/>
      <c r="CF543" s="376"/>
      <c r="CG543" s="376"/>
      <c r="CH543" s="376"/>
      <c r="CI543" s="376"/>
      <c r="CJ543" s="376"/>
      <c r="CK543" s="376"/>
      <c r="CL543" s="376"/>
      <c r="CM543" s="376"/>
      <c r="CN543" s="376"/>
      <c r="CO543" s="376"/>
      <c r="CP543" s="376"/>
      <c r="CQ543" s="376"/>
      <c r="CR543" s="376"/>
      <c r="CS543" s="376"/>
      <c r="CT543" s="376"/>
      <c r="CU543" s="376"/>
    </row>
    <row r="544" spans="45:99" x14ac:dyDescent="0.2">
      <c r="AS544" s="376"/>
      <c r="AT544" s="376"/>
      <c r="AU544" s="376"/>
      <c r="AV544" s="376"/>
      <c r="AW544" s="376"/>
      <c r="AX544" s="376"/>
      <c r="AY544" s="376"/>
      <c r="AZ544" s="376"/>
      <c r="BA544" s="376"/>
      <c r="BB544" s="376"/>
      <c r="BC544" s="376"/>
      <c r="BD544" s="376"/>
      <c r="BE544" s="376"/>
      <c r="BF544" s="376"/>
      <c r="BG544" s="376"/>
      <c r="BH544" s="376"/>
      <c r="BI544" s="376"/>
      <c r="BJ544" s="376"/>
      <c r="BK544" s="376"/>
      <c r="BL544" s="376"/>
      <c r="BM544" s="376"/>
      <c r="BN544" s="376"/>
      <c r="BO544" s="376"/>
      <c r="BP544" s="376"/>
      <c r="BQ544" s="376"/>
      <c r="BR544" s="376"/>
      <c r="BS544" s="376"/>
      <c r="BT544" s="376"/>
      <c r="BU544" s="376"/>
      <c r="BV544" s="376"/>
      <c r="BW544" s="376"/>
      <c r="BX544" s="376"/>
      <c r="BY544" s="376"/>
      <c r="BZ544" s="376"/>
      <c r="CA544" s="376"/>
      <c r="CB544" s="376"/>
      <c r="CC544" s="376"/>
      <c r="CD544" s="376"/>
      <c r="CE544" s="376"/>
      <c r="CF544" s="376"/>
      <c r="CG544" s="376"/>
      <c r="CH544" s="376"/>
      <c r="CI544" s="376"/>
      <c r="CJ544" s="376"/>
      <c r="CK544" s="376"/>
      <c r="CL544" s="376"/>
      <c r="CM544" s="376"/>
      <c r="CN544" s="376"/>
      <c r="CO544" s="376"/>
      <c r="CP544" s="376"/>
      <c r="CQ544" s="376"/>
      <c r="CR544" s="376"/>
      <c r="CS544" s="376"/>
      <c r="CT544" s="376"/>
      <c r="CU544" s="376"/>
    </row>
    <row r="545" spans="45:99" x14ac:dyDescent="0.2">
      <c r="AS545" s="376"/>
      <c r="AT545" s="376"/>
      <c r="AU545" s="376"/>
      <c r="AV545" s="376"/>
      <c r="AW545" s="376"/>
      <c r="AX545" s="376"/>
      <c r="AY545" s="376"/>
      <c r="AZ545" s="376"/>
      <c r="BA545" s="376"/>
      <c r="BB545" s="376"/>
      <c r="BC545" s="376"/>
      <c r="BD545" s="376"/>
      <c r="BE545" s="376"/>
      <c r="BF545" s="376"/>
      <c r="BG545" s="376"/>
      <c r="BH545" s="376"/>
      <c r="BI545" s="376"/>
      <c r="BJ545" s="376"/>
      <c r="BK545" s="376"/>
      <c r="BL545" s="376"/>
      <c r="BM545" s="376"/>
      <c r="BN545" s="376"/>
      <c r="BO545" s="376"/>
      <c r="BP545" s="376"/>
      <c r="BQ545" s="376"/>
      <c r="BR545" s="376"/>
      <c r="BS545" s="376"/>
      <c r="BT545" s="376"/>
      <c r="BU545" s="376"/>
      <c r="BV545" s="376"/>
      <c r="BW545" s="376"/>
      <c r="BX545" s="376"/>
      <c r="BY545" s="376"/>
      <c r="BZ545" s="376"/>
      <c r="CA545" s="376"/>
      <c r="CB545" s="376"/>
      <c r="CC545" s="376"/>
      <c r="CD545" s="376"/>
      <c r="CE545" s="376"/>
      <c r="CF545" s="376"/>
      <c r="CG545" s="376"/>
      <c r="CH545" s="376"/>
      <c r="CI545" s="376"/>
      <c r="CJ545" s="376"/>
      <c r="CK545" s="376"/>
      <c r="CL545" s="376"/>
      <c r="CM545" s="376"/>
      <c r="CN545" s="376"/>
      <c r="CO545" s="376"/>
      <c r="CP545" s="376"/>
      <c r="CQ545" s="376"/>
      <c r="CR545" s="376"/>
      <c r="CS545" s="376"/>
      <c r="CT545" s="376"/>
      <c r="CU545" s="376"/>
    </row>
    <row r="546" spans="45:99" x14ac:dyDescent="0.2">
      <c r="AS546" s="376"/>
      <c r="AT546" s="376"/>
      <c r="AU546" s="376"/>
      <c r="AV546" s="376"/>
      <c r="AW546" s="376"/>
      <c r="AX546" s="376"/>
      <c r="AY546" s="376"/>
      <c r="AZ546" s="376"/>
      <c r="BA546" s="376"/>
      <c r="BB546" s="376"/>
      <c r="BC546" s="376"/>
      <c r="BD546" s="376"/>
      <c r="BE546" s="376"/>
      <c r="BF546" s="376"/>
      <c r="BG546" s="376"/>
      <c r="BH546" s="376"/>
      <c r="BI546" s="376"/>
      <c r="BJ546" s="376"/>
      <c r="BK546" s="376"/>
      <c r="BL546" s="376"/>
      <c r="BM546" s="376"/>
      <c r="BN546" s="376"/>
      <c r="BO546" s="376"/>
      <c r="BP546" s="376"/>
      <c r="BQ546" s="376"/>
      <c r="BR546" s="376"/>
      <c r="BS546" s="376"/>
      <c r="BT546" s="376"/>
      <c r="BU546" s="376"/>
      <c r="BV546" s="376"/>
      <c r="BW546" s="376"/>
      <c r="BX546" s="376"/>
      <c r="BY546" s="376"/>
      <c r="BZ546" s="376"/>
      <c r="CA546" s="376"/>
      <c r="CB546" s="376"/>
      <c r="CC546" s="376"/>
      <c r="CD546" s="376"/>
      <c r="CE546" s="376"/>
      <c r="CF546" s="376"/>
      <c r="CG546" s="376"/>
      <c r="CH546" s="376"/>
      <c r="CI546" s="376"/>
      <c r="CJ546" s="376"/>
      <c r="CK546" s="376"/>
      <c r="CL546" s="376"/>
      <c r="CM546" s="376"/>
      <c r="CN546" s="376"/>
      <c r="CO546" s="376"/>
      <c r="CP546" s="376"/>
      <c r="CQ546" s="376"/>
      <c r="CR546" s="376"/>
      <c r="CS546" s="376"/>
      <c r="CT546" s="376"/>
      <c r="CU546" s="376"/>
    </row>
    <row r="547" spans="45:99" x14ac:dyDescent="0.2">
      <c r="AS547" s="376"/>
      <c r="AT547" s="376"/>
      <c r="AU547" s="376"/>
      <c r="AV547" s="376"/>
      <c r="AW547" s="376"/>
      <c r="AX547" s="376"/>
      <c r="AY547" s="376"/>
      <c r="AZ547" s="376"/>
      <c r="BA547" s="376"/>
      <c r="BB547" s="376"/>
      <c r="BC547" s="376"/>
      <c r="BD547" s="376"/>
      <c r="BE547" s="376"/>
      <c r="BF547" s="376"/>
      <c r="BG547" s="376"/>
      <c r="BH547" s="376"/>
      <c r="BI547" s="376"/>
      <c r="BJ547" s="376"/>
      <c r="BK547" s="376"/>
      <c r="BL547" s="376"/>
      <c r="BM547" s="376"/>
      <c r="BN547" s="376"/>
      <c r="BO547" s="376"/>
      <c r="BP547" s="376"/>
      <c r="BQ547" s="376"/>
      <c r="BR547" s="376"/>
      <c r="BS547" s="376"/>
      <c r="BT547" s="376"/>
      <c r="BU547" s="376"/>
      <c r="BV547" s="376"/>
      <c r="BW547" s="376"/>
      <c r="BX547" s="376"/>
      <c r="BY547" s="376"/>
      <c r="BZ547" s="376"/>
      <c r="CA547" s="376"/>
      <c r="CB547" s="376"/>
      <c r="CC547" s="376"/>
      <c r="CD547" s="376"/>
      <c r="CE547" s="376"/>
      <c r="CF547" s="376"/>
      <c r="CG547" s="376"/>
      <c r="CH547" s="376"/>
      <c r="CI547" s="376"/>
      <c r="CJ547" s="376"/>
      <c r="CK547" s="376"/>
      <c r="CL547" s="376"/>
      <c r="CM547" s="376"/>
      <c r="CN547" s="376"/>
      <c r="CO547" s="376"/>
      <c r="CP547" s="376"/>
      <c r="CQ547" s="376"/>
      <c r="CR547" s="376"/>
      <c r="CS547" s="376"/>
      <c r="CT547" s="376"/>
      <c r="CU547" s="376"/>
    </row>
    <row r="548" spans="45:99" x14ac:dyDescent="0.2">
      <c r="AS548" s="376"/>
      <c r="AT548" s="376"/>
      <c r="AU548" s="376"/>
      <c r="AV548" s="376"/>
      <c r="AW548" s="376"/>
      <c r="AX548" s="376"/>
      <c r="AY548" s="376"/>
      <c r="AZ548" s="376"/>
      <c r="BA548" s="376"/>
      <c r="BB548" s="376"/>
      <c r="BC548" s="376"/>
      <c r="BD548" s="376"/>
      <c r="BE548" s="376"/>
      <c r="BF548" s="376"/>
      <c r="BG548" s="376"/>
      <c r="BH548" s="376"/>
      <c r="BI548" s="376"/>
      <c r="BJ548" s="376"/>
      <c r="BK548" s="376"/>
      <c r="BL548" s="376"/>
      <c r="BM548" s="376"/>
      <c r="BN548" s="376"/>
      <c r="BO548" s="376"/>
      <c r="BP548" s="376"/>
      <c r="BQ548" s="376"/>
      <c r="BR548" s="376"/>
      <c r="BS548" s="376"/>
      <c r="BT548" s="376"/>
      <c r="BU548" s="376"/>
      <c r="BV548" s="376"/>
      <c r="BW548" s="376"/>
      <c r="BX548" s="376"/>
      <c r="BY548" s="376"/>
      <c r="BZ548" s="376"/>
      <c r="CA548" s="376"/>
      <c r="CB548" s="376"/>
      <c r="CC548" s="376"/>
      <c r="CD548" s="376"/>
      <c r="CE548" s="376"/>
      <c r="CF548" s="376"/>
      <c r="CG548" s="376"/>
      <c r="CH548" s="376"/>
      <c r="CI548" s="376"/>
      <c r="CJ548" s="376"/>
      <c r="CK548" s="376"/>
      <c r="CL548" s="376"/>
      <c r="CM548" s="376"/>
      <c r="CN548" s="376"/>
      <c r="CO548" s="376"/>
      <c r="CP548" s="376"/>
      <c r="CQ548" s="376"/>
      <c r="CR548" s="376"/>
      <c r="CS548" s="376"/>
      <c r="CT548" s="376"/>
      <c r="CU548" s="376"/>
    </row>
    <row r="549" spans="45:99" x14ac:dyDescent="0.2">
      <c r="AS549" s="376"/>
      <c r="AT549" s="376"/>
      <c r="AU549" s="376"/>
      <c r="AV549" s="376"/>
      <c r="AW549" s="376"/>
      <c r="AX549" s="376"/>
      <c r="AY549" s="376"/>
      <c r="AZ549" s="376"/>
      <c r="BA549" s="376"/>
      <c r="BB549" s="376"/>
      <c r="BC549" s="376"/>
      <c r="BD549" s="376"/>
      <c r="BE549" s="376"/>
      <c r="BF549" s="376"/>
      <c r="BG549" s="376"/>
      <c r="BH549" s="376"/>
      <c r="BI549" s="376"/>
      <c r="BJ549" s="376"/>
      <c r="BK549" s="376"/>
      <c r="BL549" s="376"/>
      <c r="BM549" s="376"/>
      <c r="BN549" s="376"/>
      <c r="BO549" s="376"/>
      <c r="BP549" s="376"/>
      <c r="BQ549" s="376"/>
      <c r="BR549" s="376"/>
      <c r="BS549" s="376"/>
      <c r="BT549" s="376"/>
      <c r="BU549" s="376"/>
      <c r="BV549" s="376"/>
      <c r="BW549" s="376"/>
      <c r="BX549" s="376"/>
      <c r="BY549" s="376"/>
      <c r="BZ549" s="376"/>
      <c r="CA549" s="376"/>
      <c r="CB549" s="376"/>
      <c r="CC549" s="376"/>
      <c r="CD549" s="376"/>
      <c r="CE549" s="376"/>
      <c r="CF549" s="376"/>
      <c r="CG549" s="376"/>
      <c r="CH549" s="376"/>
      <c r="CI549" s="376"/>
      <c r="CJ549" s="376"/>
      <c r="CK549" s="376"/>
      <c r="CL549" s="376"/>
      <c r="CM549" s="376"/>
      <c r="CN549" s="376"/>
      <c r="CO549" s="376"/>
      <c r="CP549" s="376"/>
      <c r="CQ549" s="376"/>
      <c r="CR549" s="376"/>
      <c r="CS549" s="376"/>
      <c r="CT549" s="376"/>
      <c r="CU549" s="376"/>
    </row>
    <row r="550" spans="45:99" x14ac:dyDescent="0.2">
      <c r="AS550" s="376"/>
      <c r="AT550" s="376"/>
      <c r="AU550" s="376"/>
      <c r="AV550" s="376"/>
      <c r="AW550" s="376"/>
      <c r="AX550" s="376"/>
      <c r="AY550" s="376"/>
      <c r="AZ550" s="376"/>
      <c r="BA550" s="376"/>
      <c r="BB550" s="376"/>
      <c r="BC550" s="376"/>
      <c r="BD550" s="376"/>
      <c r="BE550" s="376"/>
      <c r="BF550" s="376"/>
      <c r="BG550" s="376"/>
      <c r="BH550" s="376"/>
      <c r="BI550" s="376"/>
      <c r="BJ550" s="376"/>
      <c r="BK550" s="376"/>
      <c r="BL550" s="376"/>
      <c r="BM550" s="376"/>
      <c r="BN550" s="376"/>
      <c r="BO550" s="376"/>
      <c r="BP550" s="376"/>
      <c r="BQ550" s="376"/>
      <c r="BR550" s="376"/>
      <c r="BS550" s="376"/>
      <c r="BT550" s="376"/>
      <c r="BU550" s="376"/>
      <c r="BV550" s="376"/>
      <c r="BW550" s="376"/>
      <c r="BX550" s="376"/>
      <c r="BY550" s="376"/>
      <c r="BZ550" s="376"/>
      <c r="CA550" s="376"/>
      <c r="CB550" s="376"/>
      <c r="CC550" s="376"/>
      <c r="CD550" s="376"/>
      <c r="CE550" s="376"/>
      <c r="CF550" s="376"/>
      <c r="CG550" s="376"/>
      <c r="CH550" s="376"/>
      <c r="CI550" s="376"/>
      <c r="CJ550" s="376"/>
      <c r="CK550" s="376"/>
      <c r="CL550" s="376"/>
      <c r="CM550" s="376"/>
      <c r="CN550" s="376"/>
      <c r="CO550" s="376"/>
      <c r="CP550" s="376"/>
      <c r="CQ550" s="376"/>
      <c r="CR550" s="376"/>
      <c r="CS550" s="376"/>
      <c r="CT550" s="376"/>
      <c r="CU550" s="376"/>
    </row>
    <row r="551" spans="45:99" x14ac:dyDescent="0.2">
      <c r="AS551" s="376"/>
      <c r="AT551" s="376"/>
      <c r="AU551" s="376"/>
      <c r="AV551" s="376"/>
      <c r="AW551" s="376"/>
      <c r="AX551" s="376"/>
      <c r="AY551" s="376"/>
      <c r="AZ551" s="376"/>
      <c r="BA551" s="376"/>
      <c r="BB551" s="376"/>
      <c r="BC551" s="376"/>
      <c r="BD551" s="376"/>
      <c r="BE551" s="376"/>
      <c r="BF551" s="376"/>
      <c r="BG551" s="376"/>
      <c r="BH551" s="376"/>
      <c r="BI551" s="376"/>
      <c r="BJ551" s="376"/>
      <c r="BK551" s="376"/>
      <c r="BL551" s="376"/>
      <c r="BM551" s="376"/>
      <c r="BN551" s="376"/>
      <c r="BO551" s="376"/>
      <c r="BP551" s="376"/>
      <c r="BQ551" s="376"/>
      <c r="BR551" s="376"/>
      <c r="BS551" s="376"/>
      <c r="BT551" s="376"/>
      <c r="BU551" s="376"/>
      <c r="BV551" s="376"/>
      <c r="BW551" s="376"/>
      <c r="BX551" s="376"/>
      <c r="BY551" s="376"/>
      <c r="BZ551" s="376"/>
      <c r="CA551" s="376"/>
      <c r="CB551" s="376"/>
      <c r="CC551" s="376"/>
      <c r="CD551" s="376"/>
      <c r="CE551" s="376"/>
      <c r="CF551" s="376"/>
      <c r="CG551" s="376"/>
      <c r="CH551" s="376"/>
      <c r="CI551" s="376"/>
      <c r="CJ551" s="376"/>
      <c r="CK551" s="376"/>
      <c r="CL551" s="376"/>
      <c r="CM551" s="376"/>
      <c r="CN551" s="376"/>
      <c r="CO551" s="376"/>
      <c r="CP551" s="376"/>
      <c r="CQ551" s="376"/>
      <c r="CR551" s="376"/>
      <c r="CS551" s="376"/>
      <c r="CT551" s="376"/>
      <c r="CU551" s="376"/>
    </row>
    <row r="552" spans="45:99" x14ac:dyDescent="0.2">
      <c r="AS552" s="376"/>
      <c r="AT552" s="376"/>
      <c r="AU552" s="376"/>
      <c r="AV552" s="376"/>
      <c r="AW552" s="376"/>
      <c r="AX552" s="376"/>
      <c r="AY552" s="376"/>
      <c r="AZ552" s="376"/>
      <c r="BA552" s="376"/>
      <c r="BB552" s="376"/>
      <c r="BC552" s="376"/>
      <c r="BD552" s="376"/>
      <c r="BE552" s="376"/>
      <c r="BF552" s="376"/>
      <c r="BG552" s="376"/>
      <c r="BH552" s="376"/>
      <c r="BI552" s="376"/>
      <c r="BJ552" s="376"/>
      <c r="BK552" s="376"/>
      <c r="BL552" s="376"/>
      <c r="BM552" s="376"/>
      <c r="BN552" s="376"/>
      <c r="BO552" s="376"/>
      <c r="BP552" s="376"/>
      <c r="BQ552" s="376"/>
      <c r="BR552" s="376"/>
      <c r="BS552" s="376"/>
      <c r="BT552" s="376"/>
      <c r="BU552" s="376"/>
      <c r="BV552" s="376"/>
      <c r="BW552" s="376"/>
      <c r="BX552" s="376"/>
      <c r="BY552" s="376"/>
      <c r="BZ552" s="376"/>
      <c r="CA552" s="376"/>
      <c r="CB552" s="376"/>
      <c r="CC552" s="376"/>
      <c r="CD552" s="376"/>
      <c r="CE552" s="376"/>
      <c r="CF552" s="376"/>
      <c r="CG552" s="376"/>
      <c r="CH552" s="376"/>
      <c r="CI552" s="376"/>
      <c r="CJ552" s="376"/>
      <c r="CK552" s="376"/>
      <c r="CL552" s="376"/>
      <c r="CM552" s="376"/>
      <c r="CN552" s="376"/>
      <c r="CO552" s="376"/>
      <c r="CP552" s="376"/>
      <c r="CQ552" s="376"/>
      <c r="CR552" s="376"/>
      <c r="CS552" s="376"/>
      <c r="CT552" s="376"/>
      <c r="CU552" s="376"/>
    </row>
    <row r="553" spans="45:99" x14ac:dyDescent="0.2">
      <c r="AS553" s="376"/>
      <c r="AT553" s="376"/>
      <c r="AU553" s="376"/>
      <c r="AV553" s="376"/>
      <c r="AW553" s="376"/>
      <c r="AX553" s="376"/>
      <c r="AY553" s="376"/>
      <c r="AZ553" s="376"/>
      <c r="BA553" s="376"/>
      <c r="BB553" s="376"/>
      <c r="BC553" s="376"/>
      <c r="BD553" s="376"/>
      <c r="BE553" s="376"/>
      <c r="BF553" s="376"/>
      <c r="BG553" s="376"/>
      <c r="BH553" s="376"/>
      <c r="BI553" s="376"/>
      <c r="BJ553" s="376"/>
      <c r="BK553" s="376"/>
      <c r="BL553" s="376"/>
      <c r="BM553" s="376"/>
      <c r="BN553" s="376"/>
      <c r="BO553" s="376"/>
      <c r="BP553" s="376"/>
      <c r="BQ553" s="376"/>
      <c r="BR553" s="376"/>
      <c r="BS553" s="376"/>
      <c r="BT553" s="376"/>
      <c r="BU553" s="376"/>
      <c r="BV553" s="376"/>
      <c r="BW553" s="376"/>
      <c r="BX553" s="376"/>
      <c r="BY553" s="376"/>
      <c r="BZ553" s="376"/>
      <c r="CA553" s="376"/>
      <c r="CB553" s="376"/>
      <c r="CC553" s="376"/>
      <c r="CD553" s="376"/>
      <c r="CE553" s="376"/>
      <c r="CF553" s="376"/>
      <c r="CG553" s="376"/>
      <c r="CH553" s="376"/>
      <c r="CI553" s="376"/>
      <c r="CJ553" s="376"/>
      <c r="CK553" s="376"/>
      <c r="CL553" s="376"/>
      <c r="CM553" s="376"/>
      <c r="CN553" s="376"/>
      <c r="CO553" s="376"/>
      <c r="CP553" s="376"/>
      <c r="CQ553" s="376"/>
      <c r="CR553" s="376"/>
      <c r="CS553" s="376"/>
      <c r="CT553" s="376"/>
      <c r="CU553" s="376"/>
    </row>
    <row r="554" spans="45:99" x14ac:dyDescent="0.2">
      <c r="AS554" s="376"/>
      <c r="AT554" s="376"/>
      <c r="AU554" s="376"/>
      <c r="AV554" s="376"/>
      <c r="AW554" s="376"/>
      <c r="AX554" s="376"/>
      <c r="AY554" s="376"/>
      <c r="AZ554" s="376"/>
      <c r="BA554" s="376"/>
      <c r="BB554" s="376"/>
      <c r="BC554" s="376"/>
      <c r="BD554" s="376"/>
      <c r="BE554" s="376"/>
      <c r="BF554" s="376"/>
      <c r="BG554" s="376"/>
      <c r="BH554" s="376"/>
      <c r="BI554" s="376"/>
      <c r="BJ554" s="376"/>
      <c r="BK554" s="376"/>
      <c r="BL554" s="376"/>
      <c r="BM554" s="376"/>
      <c r="BN554" s="376"/>
      <c r="BO554" s="376"/>
      <c r="BP554" s="376"/>
      <c r="BQ554" s="376"/>
      <c r="BR554" s="376"/>
      <c r="BS554" s="376"/>
      <c r="BT554" s="376"/>
      <c r="BU554" s="376"/>
      <c r="BV554" s="376"/>
      <c r="BW554" s="376"/>
      <c r="BX554" s="376"/>
      <c r="BY554" s="376"/>
      <c r="BZ554" s="376"/>
      <c r="CA554" s="376"/>
      <c r="CB554" s="376"/>
      <c r="CC554" s="376"/>
      <c r="CD554" s="376"/>
      <c r="CE554" s="376"/>
      <c r="CF554" s="376"/>
      <c r="CG554" s="376"/>
      <c r="CH554" s="376"/>
      <c r="CI554" s="376"/>
      <c r="CJ554" s="376"/>
      <c r="CK554" s="376"/>
      <c r="CL554" s="376"/>
      <c r="CM554" s="376"/>
      <c r="CN554" s="376"/>
      <c r="CO554" s="376"/>
      <c r="CP554" s="376"/>
      <c r="CQ554" s="376"/>
      <c r="CR554" s="376"/>
      <c r="CS554" s="376"/>
      <c r="CT554" s="376"/>
      <c r="CU554" s="376"/>
    </row>
    <row r="555" spans="45:99" x14ac:dyDescent="0.2">
      <c r="AS555" s="376"/>
      <c r="AT555" s="376"/>
      <c r="AU555" s="376"/>
      <c r="AV555" s="376"/>
      <c r="AW555" s="376"/>
      <c r="AX555" s="376"/>
      <c r="AY555" s="376"/>
      <c r="AZ555" s="376"/>
      <c r="BA555" s="376"/>
      <c r="BB555" s="376"/>
      <c r="BC555" s="376"/>
      <c r="BD555" s="376"/>
      <c r="BE555" s="376"/>
      <c r="BF555" s="376"/>
      <c r="BG555" s="376"/>
      <c r="BH555" s="376"/>
      <c r="BI555" s="376"/>
      <c r="BJ555" s="376"/>
      <c r="BK555" s="376"/>
      <c r="BL555" s="376"/>
      <c r="BM555" s="376"/>
      <c r="BN555" s="376"/>
      <c r="BO555" s="376"/>
      <c r="BP555" s="376"/>
      <c r="BQ555" s="376"/>
      <c r="BR555" s="376"/>
      <c r="BS555" s="376"/>
      <c r="BT555" s="376"/>
      <c r="BU555" s="376"/>
      <c r="BV555" s="376"/>
      <c r="BW555" s="376"/>
      <c r="BX555" s="376"/>
      <c r="BY555" s="376"/>
      <c r="BZ555" s="376"/>
      <c r="CA555" s="376"/>
      <c r="CB555" s="376"/>
      <c r="CC555" s="376"/>
      <c r="CD555" s="376"/>
      <c r="CE555" s="376"/>
      <c r="CF555" s="376"/>
      <c r="CG555" s="376"/>
      <c r="CH555" s="376"/>
      <c r="CI555" s="376"/>
      <c r="CJ555" s="376"/>
      <c r="CK555" s="376"/>
      <c r="CL555" s="376"/>
      <c r="CM555" s="376"/>
      <c r="CN555" s="376"/>
      <c r="CO555" s="376"/>
      <c r="CP555" s="376"/>
      <c r="CQ555" s="376"/>
      <c r="CR555" s="376"/>
      <c r="CS555" s="376"/>
      <c r="CT555" s="376"/>
      <c r="CU555" s="376"/>
    </row>
    <row r="556" spans="45:99" x14ac:dyDescent="0.2">
      <c r="AS556" s="376"/>
      <c r="AT556" s="376"/>
      <c r="AU556" s="376"/>
      <c r="AV556" s="376"/>
      <c r="AW556" s="376"/>
      <c r="AX556" s="376"/>
      <c r="AY556" s="376"/>
      <c r="AZ556" s="376"/>
      <c r="BA556" s="376"/>
      <c r="BB556" s="376"/>
      <c r="BC556" s="376"/>
      <c r="BD556" s="376"/>
      <c r="BE556" s="376"/>
      <c r="BF556" s="376"/>
      <c r="BG556" s="376"/>
      <c r="BH556" s="376"/>
      <c r="BI556" s="376"/>
      <c r="BJ556" s="376"/>
      <c r="BK556" s="376"/>
      <c r="BL556" s="376"/>
      <c r="BM556" s="376"/>
      <c r="BN556" s="376"/>
      <c r="BO556" s="376"/>
      <c r="BP556" s="376"/>
      <c r="BQ556" s="376"/>
      <c r="BR556" s="376"/>
      <c r="BS556" s="376"/>
      <c r="BT556" s="376"/>
      <c r="BU556" s="376"/>
      <c r="BV556" s="376"/>
      <c r="BW556" s="376"/>
      <c r="BX556" s="376"/>
      <c r="BY556" s="376"/>
      <c r="BZ556" s="376"/>
      <c r="CA556" s="376"/>
      <c r="CB556" s="376"/>
      <c r="CC556" s="376"/>
      <c r="CD556" s="376"/>
      <c r="CE556" s="376"/>
      <c r="CF556" s="376"/>
      <c r="CG556" s="376"/>
      <c r="CH556" s="376"/>
      <c r="CI556" s="376"/>
      <c r="CJ556" s="376"/>
      <c r="CK556" s="376"/>
      <c r="CL556" s="376"/>
      <c r="CM556" s="376"/>
      <c r="CN556" s="376"/>
      <c r="CO556" s="376"/>
      <c r="CP556" s="376"/>
      <c r="CQ556" s="376"/>
      <c r="CR556" s="376"/>
      <c r="CS556" s="376"/>
      <c r="CT556" s="376"/>
      <c r="CU556" s="376"/>
    </row>
    <row r="557" spans="45:99" x14ac:dyDescent="0.2">
      <c r="AS557" s="376"/>
      <c r="AT557" s="376"/>
      <c r="AU557" s="376"/>
      <c r="AV557" s="376"/>
      <c r="AW557" s="376"/>
      <c r="AX557" s="376"/>
      <c r="AY557" s="376"/>
      <c r="AZ557" s="376"/>
      <c r="BA557" s="376"/>
      <c r="BB557" s="376"/>
      <c r="BC557" s="376"/>
      <c r="BD557" s="376"/>
      <c r="BE557" s="376"/>
      <c r="BF557" s="376"/>
      <c r="BG557" s="376"/>
      <c r="BH557" s="376"/>
      <c r="BI557" s="376"/>
      <c r="BJ557" s="376"/>
      <c r="BK557" s="376"/>
      <c r="BL557" s="376"/>
      <c r="BM557" s="376"/>
      <c r="BN557" s="376"/>
      <c r="BO557" s="376"/>
      <c r="BP557" s="376"/>
      <c r="BQ557" s="376"/>
      <c r="BR557" s="376"/>
      <c r="BS557" s="376"/>
      <c r="BT557" s="376"/>
      <c r="BU557" s="376"/>
      <c r="BV557" s="376"/>
      <c r="BW557" s="376"/>
      <c r="BX557" s="376"/>
      <c r="BY557" s="376"/>
      <c r="BZ557" s="376"/>
      <c r="CA557" s="376"/>
      <c r="CB557" s="376"/>
      <c r="CC557" s="376"/>
      <c r="CD557" s="376"/>
      <c r="CE557" s="376"/>
      <c r="CF557" s="376"/>
      <c r="CG557" s="376"/>
      <c r="CH557" s="376"/>
      <c r="CI557" s="376"/>
      <c r="CJ557" s="376"/>
      <c r="CK557" s="376"/>
      <c r="CL557" s="376"/>
      <c r="CM557" s="376"/>
      <c r="CN557" s="376"/>
      <c r="CO557" s="376"/>
      <c r="CP557" s="376"/>
      <c r="CQ557" s="376"/>
      <c r="CR557" s="376"/>
      <c r="CS557" s="376"/>
      <c r="CT557" s="376"/>
      <c r="CU557" s="376"/>
    </row>
    <row r="558" spans="45:99" x14ac:dyDescent="0.2">
      <c r="AS558" s="376"/>
      <c r="AT558" s="376"/>
      <c r="AU558" s="376"/>
      <c r="AV558" s="376"/>
      <c r="AW558" s="376"/>
      <c r="AX558" s="376"/>
      <c r="AY558" s="376"/>
      <c r="AZ558" s="376"/>
      <c r="BA558" s="376"/>
      <c r="BB558" s="376"/>
      <c r="BC558" s="376"/>
      <c r="BD558" s="376"/>
      <c r="BE558" s="376"/>
      <c r="BF558" s="376"/>
      <c r="BG558" s="376"/>
      <c r="BH558" s="376"/>
      <c r="BI558" s="376"/>
      <c r="BJ558" s="376"/>
      <c r="BK558" s="376"/>
      <c r="BL558" s="376"/>
      <c r="BM558" s="376"/>
      <c r="BN558" s="376"/>
      <c r="BO558" s="376"/>
      <c r="BP558" s="376"/>
      <c r="BQ558" s="376"/>
      <c r="BR558" s="376"/>
      <c r="BS558" s="376"/>
      <c r="BT558" s="376"/>
      <c r="BU558" s="376"/>
      <c r="BV558" s="376"/>
      <c r="BW558" s="376"/>
      <c r="BX558" s="376"/>
      <c r="BY558" s="376"/>
      <c r="BZ558" s="376"/>
      <c r="CA558" s="376"/>
      <c r="CB558" s="376"/>
      <c r="CC558" s="376"/>
      <c r="CD558" s="376"/>
      <c r="CE558" s="376"/>
      <c r="CF558" s="376"/>
      <c r="CG558" s="376"/>
      <c r="CH558" s="376"/>
      <c r="CI558" s="376"/>
      <c r="CJ558" s="376"/>
      <c r="CK558" s="376"/>
      <c r="CL558" s="376"/>
      <c r="CM558" s="376"/>
      <c r="CN558" s="376"/>
      <c r="CO558" s="376"/>
      <c r="CP558" s="376"/>
      <c r="CQ558" s="376"/>
      <c r="CR558" s="376"/>
      <c r="CS558" s="376"/>
      <c r="CT558" s="376"/>
      <c r="CU558" s="376"/>
    </row>
    <row r="559" spans="45:99" x14ac:dyDescent="0.2">
      <c r="AS559" s="376"/>
      <c r="AT559" s="376"/>
      <c r="AU559" s="376"/>
      <c r="AV559" s="376"/>
      <c r="AW559" s="376"/>
      <c r="AX559" s="376"/>
      <c r="AY559" s="376"/>
      <c r="AZ559" s="376"/>
      <c r="BA559" s="376"/>
      <c r="BB559" s="376"/>
      <c r="BC559" s="376"/>
      <c r="BD559" s="376"/>
      <c r="BE559" s="376"/>
      <c r="BF559" s="376"/>
      <c r="BG559" s="376"/>
      <c r="BH559" s="376"/>
      <c r="BI559" s="376"/>
      <c r="BJ559" s="376"/>
      <c r="BK559" s="376"/>
      <c r="BL559" s="376"/>
      <c r="BM559" s="376"/>
      <c r="BN559" s="376"/>
      <c r="BO559" s="376"/>
      <c r="BP559" s="376"/>
      <c r="BQ559" s="376"/>
      <c r="BR559" s="376"/>
      <c r="BS559" s="376"/>
      <c r="BT559" s="376"/>
      <c r="BU559" s="376"/>
      <c r="BV559" s="376"/>
      <c r="BW559" s="376"/>
      <c r="BX559" s="376"/>
      <c r="BY559" s="376"/>
      <c r="BZ559" s="376"/>
      <c r="CA559" s="376"/>
      <c r="CB559" s="376"/>
      <c r="CC559" s="376"/>
      <c r="CD559" s="376"/>
      <c r="CE559" s="376"/>
      <c r="CF559" s="376"/>
      <c r="CG559" s="376"/>
      <c r="CH559" s="376"/>
      <c r="CI559" s="376"/>
      <c r="CJ559" s="376"/>
      <c r="CK559" s="376"/>
      <c r="CL559" s="376"/>
      <c r="CM559" s="376"/>
      <c r="CN559" s="376"/>
      <c r="CO559" s="376"/>
      <c r="CP559" s="376"/>
      <c r="CQ559" s="376"/>
      <c r="CR559" s="376"/>
      <c r="CS559" s="376"/>
      <c r="CT559" s="376"/>
      <c r="CU559" s="376"/>
    </row>
    <row r="560" spans="45:99" x14ac:dyDescent="0.2">
      <c r="AS560" s="376"/>
      <c r="AT560" s="376"/>
      <c r="AU560" s="376"/>
      <c r="AV560" s="376"/>
      <c r="AW560" s="376"/>
      <c r="AX560" s="376"/>
      <c r="AY560" s="376"/>
      <c r="AZ560" s="376"/>
      <c r="BA560" s="376"/>
      <c r="BB560" s="376"/>
      <c r="BC560" s="376"/>
      <c r="BD560" s="376"/>
      <c r="BE560" s="376"/>
      <c r="BF560" s="376"/>
      <c r="BG560" s="376"/>
      <c r="BH560" s="376"/>
      <c r="BI560" s="376"/>
      <c r="BJ560" s="376"/>
      <c r="BK560" s="376"/>
      <c r="BL560" s="376"/>
      <c r="BM560" s="376"/>
      <c r="BN560" s="376"/>
      <c r="BO560" s="376"/>
      <c r="BP560" s="376"/>
      <c r="BQ560" s="376"/>
      <c r="BR560" s="376"/>
      <c r="BS560" s="376"/>
      <c r="BT560" s="376"/>
      <c r="BU560" s="376"/>
      <c r="BV560" s="376"/>
      <c r="BW560" s="376"/>
      <c r="BX560" s="376"/>
      <c r="BY560" s="376"/>
      <c r="BZ560" s="376"/>
      <c r="CA560" s="376"/>
      <c r="CB560" s="376"/>
      <c r="CC560" s="376"/>
      <c r="CD560" s="376"/>
      <c r="CE560" s="376"/>
      <c r="CF560" s="376"/>
      <c r="CG560" s="376"/>
      <c r="CH560" s="376"/>
      <c r="CI560" s="376"/>
      <c r="CJ560" s="376"/>
      <c r="CK560" s="376"/>
      <c r="CL560" s="376"/>
      <c r="CM560" s="376"/>
      <c r="CN560" s="376"/>
      <c r="CO560" s="376"/>
      <c r="CP560" s="376"/>
      <c r="CQ560" s="376"/>
      <c r="CR560" s="376"/>
      <c r="CS560" s="376"/>
      <c r="CT560" s="376"/>
      <c r="CU560" s="376"/>
    </row>
    <row r="561" spans="45:99" x14ac:dyDescent="0.2">
      <c r="AS561" s="376"/>
      <c r="AT561" s="376"/>
      <c r="AU561" s="376"/>
      <c r="AV561" s="376"/>
      <c r="AW561" s="376"/>
      <c r="AX561" s="376"/>
      <c r="AY561" s="376"/>
      <c r="AZ561" s="376"/>
      <c r="BA561" s="376"/>
      <c r="BB561" s="376"/>
      <c r="BC561" s="376"/>
      <c r="BD561" s="376"/>
      <c r="BE561" s="376"/>
      <c r="BF561" s="376"/>
      <c r="BG561" s="376"/>
      <c r="BH561" s="376"/>
      <c r="BI561" s="376"/>
      <c r="BJ561" s="376"/>
      <c r="BK561" s="376"/>
      <c r="BL561" s="376"/>
      <c r="BM561" s="376"/>
      <c r="BN561" s="376"/>
      <c r="BO561" s="376"/>
      <c r="BP561" s="376"/>
      <c r="BQ561" s="376"/>
      <c r="BR561" s="376"/>
      <c r="BS561" s="376"/>
      <c r="BT561" s="376"/>
      <c r="BU561" s="376"/>
      <c r="BV561" s="376"/>
      <c r="BW561" s="376"/>
      <c r="BX561" s="376"/>
      <c r="BY561" s="376"/>
      <c r="BZ561" s="376"/>
      <c r="CA561" s="376"/>
      <c r="CB561" s="376"/>
      <c r="CC561" s="376"/>
      <c r="CD561" s="376"/>
      <c r="CE561" s="376"/>
      <c r="CF561" s="376"/>
      <c r="CG561" s="376"/>
      <c r="CH561" s="376"/>
      <c r="CI561" s="376"/>
      <c r="CJ561" s="376"/>
      <c r="CK561" s="376"/>
      <c r="CL561" s="376"/>
      <c r="CM561" s="376"/>
      <c r="CN561" s="376"/>
      <c r="CO561" s="376"/>
      <c r="CP561" s="376"/>
      <c r="CQ561" s="376"/>
      <c r="CR561" s="376"/>
      <c r="CS561" s="376"/>
      <c r="CT561" s="376"/>
      <c r="CU561" s="376"/>
    </row>
    <row r="562" spans="45:99" x14ac:dyDescent="0.2">
      <c r="AS562" s="376"/>
      <c r="AT562" s="376"/>
      <c r="AU562" s="376"/>
      <c r="AV562" s="376"/>
      <c r="AW562" s="376"/>
      <c r="AX562" s="376"/>
      <c r="AY562" s="376"/>
      <c r="AZ562" s="376"/>
      <c r="BA562" s="376"/>
      <c r="BB562" s="376"/>
      <c r="BC562" s="376"/>
      <c r="BD562" s="376"/>
      <c r="BE562" s="376"/>
      <c r="BF562" s="376"/>
      <c r="BG562" s="376"/>
      <c r="BH562" s="376"/>
      <c r="BI562" s="376"/>
      <c r="BJ562" s="376"/>
      <c r="BK562" s="376"/>
      <c r="BL562" s="376"/>
      <c r="BM562" s="376"/>
      <c r="BN562" s="376"/>
      <c r="BO562" s="376"/>
      <c r="BP562" s="376"/>
      <c r="BQ562" s="376"/>
      <c r="BR562" s="376"/>
      <c r="BS562" s="376"/>
      <c r="BT562" s="376"/>
      <c r="BU562" s="376"/>
      <c r="BV562" s="376"/>
      <c r="BW562" s="376"/>
      <c r="BX562" s="376"/>
      <c r="BY562" s="376"/>
      <c r="BZ562" s="376"/>
      <c r="CA562" s="376"/>
      <c r="CB562" s="376"/>
      <c r="CC562" s="376"/>
      <c r="CD562" s="376"/>
      <c r="CE562" s="376"/>
      <c r="CF562" s="376"/>
      <c r="CG562" s="376"/>
      <c r="CH562" s="376"/>
      <c r="CI562" s="376"/>
      <c r="CJ562" s="376"/>
      <c r="CK562" s="376"/>
      <c r="CL562" s="376"/>
      <c r="CM562" s="376"/>
      <c r="CN562" s="376"/>
      <c r="CO562" s="376"/>
      <c r="CP562" s="376"/>
      <c r="CQ562" s="376"/>
      <c r="CR562" s="376"/>
      <c r="CS562" s="376"/>
      <c r="CT562" s="376"/>
      <c r="CU562" s="376"/>
    </row>
    <row r="563" spans="45:99" x14ac:dyDescent="0.2">
      <c r="AS563" s="376"/>
      <c r="AT563" s="376"/>
      <c r="AU563" s="376"/>
      <c r="AV563" s="376"/>
      <c r="AW563" s="376"/>
      <c r="AX563" s="376"/>
      <c r="AY563" s="376"/>
      <c r="AZ563" s="376"/>
      <c r="BA563" s="376"/>
      <c r="BB563" s="376"/>
      <c r="BC563" s="376"/>
      <c r="BD563" s="376"/>
      <c r="BE563" s="376"/>
      <c r="BF563" s="376"/>
      <c r="BG563" s="376"/>
      <c r="BH563" s="376"/>
      <c r="BI563" s="376"/>
      <c r="BJ563" s="376"/>
      <c r="BK563" s="376"/>
      <c r="BL563" s="376"/>
      <c r="BM563" s="376"/>
      <c r="BN563" s="376"/>
      <c r="BO563" s="376"/>
      <c r="BP563" s="376"/>
      <c r="BQ563" s="376"/>
      <c r="BR563" s="376"/>
      <c r="BS563" s="376"/>
      <c r="BT563" s="376"/>
      <c r="BU563" s="376"/>
      <c r="BV563" s="376"/>
      <c r="BW563" s="376"/>
      <c r="BX563" s="376"/>
      <c r="BY563" s="376"/>
      <c r="BZ563" s="376"/>
      <c r="CA563" s="376"/>
      <c r="CB563" s="376"/>
      <c r="CC563" s="376"/>
      <c r="CD563" s="376"/>
      <c r="CE563" s="376"/>
      <c r="CF563" s="376"/>
      <c r="CG563" s="376"/>
      <c r="CH563" s="376"/>
      <c r="CI563" s="376"/>
      <c r="CJ563" s="376"/>
      <c r="CK563" s="376"/>
      <c r="CL563" s="376"/>
      <c r="CM563" s="376"/>
      <c r="CN563" s="376"/>
      <c r="CO563" s="376"/>
      <c r="CP563" s="376"/>
      <c r="CQ563" s="376"/>
      <c r="CR563" s="376"/>
      <c r="CS563" s="376"/>
      <c r="CT563" s="376"/>
      <c r="CU563" s="376"/>
    </row>
    <row r="564" spans="45:99" x14ac:dyDescent="0.2">
      <c r="AS564" s="376"/>
      <c r="AT564" s="376"/>
      <c r="AU564" s="376"/>
      <c r="AV564" s="376"/>
      <c r="AW564" s="376"/>
      <c r="AX564" s="376"/>
      <c r="AY564" s="376"/>
      <c r="AZ564" s="376"/>
      <c r="BA564" s="376"/>
      <c r="BB564" s="376"/>
      <c r="BC564" s="376"/>
      <c r="BD564" s="376"/>
      <c r="BE564" s="376"/>
      <c r="BF564" s="376"/>
      <c r="BG564" s="376"/>
      <c r="BH564" s="376"/>
      <c r="BI564" s="376"/>
      <c r="BJ564" s="376"/>
      <c r="BK564" s="376"/>
      <c r="BL564" s="376"/>
      <c r="BM564" s="376"/>
      <c r="BN564" s="376"/>
      <c r="BO564" s="376"/>
      <c r="BP564" s="376"/>
      <c r="BQ564" s="376"/>
      <c r="BR564" s="376"/>
      <c r="BS564" s="376"/>
      <c r="BT564" s="376"/>
      <c r="BU564" s="376"/>
      <c r="BV564" s="376"/>
      <c r="BW564" s="376"/>
      <c r="BX564" s="376"/>
      <c r="BY564" s="376"/>
      <c r="BZ564" s="376"/>
      <c r="CA564" s="376"/>
      <c r="CB564" s="376"/>
      <c r="CC564" s="376"/>
      <c r="CD564" s="376"/>
      <c r="CE564" s="376"/>
      <c r="CF564" s="376"/>
      <c r="CG564" s="376"/>
      <c r="CH564" s="376"/>
      <c r="CI564" s="376"/>
      <c r="CJ564" s="376"/>
      <c r="CK564" s="376"/>
      <c r="CL564" s="376"/>
      <c r="CM564" s="376"/>
      <c r="CN564" s="376"/>
      <c r="CO564" s="376"/>
      <c r="CP564" s="376"/>
      <c r="CQ564" s="376"/>
      <c r="CR564" s="376"/>
      <c r="CS564" s="376"/>
      <c r="CT564" s="376"/>
      <c r="CU564" s="376"/>
    </row>
    <row r="565" spans="45:99" x14ac:dyDescent="0.2">
      <c r="AS565" s="376"/>
      <c r="AT565" s="376"/>
      <c r="AU565" s="376"/>
      <c r="AV565" s="376"/>
      <c r="AW565" s="376"/>
      <c r="AX565" s="376"/>
      <c r="AY565" s="376"/>
      <c r="AZ565" s="376"/>
      <c r="BA565" s="376"/>
      <c r="BB565" s="376"/>
      <c r="BC565" s="376"/>
      <c r="BD565" s="376"/>
      <c r="BE565" s="376"/>
      <c r="BF565" s="376"/>
      <c r="BG565" s="376"/>
      <c r="BH565" s="376"/>
      <c r="BI565" s="376"/>
      <c r="BJ565" s="376"/>
      <c r="BK565" s="376"/>
      <c r="BL565" s="376"/>
      <c r="BM565" s="376"/>
      <c r="BN565" s="376"/>
      <c r="BO565" s="376"/>
      <c r="BP565" s="376"/>
      <c r="BQ565" s="376"/>
      <c r="BR565" s="376"/>
      <c r="BS565" s="376"/>
      <c r="BT565" s="376"/>
      <c r="BU565" s="376"/>
      <c r="BV565" s="376"/>
      <c r="BW565" s="376"/>
      <c r="BX565" s="376"/>
      <c r="BY565" s="376"/>
      <c r="BZ565" s="376"/>
      <c r="CA565" s="376"/>
      <c r="CB565" s="376"/>
      <c r="CC565" s="376"/>
      <c r="CD565" s="376"/>
      <c r="CE565" s="376"/>
      <c r="CF565" s="376"/>
      <c r="CG565" s="376"/>
      <c r="CH565" s="376"/>
      <c r="CI565" s="376"/>
      <c r="CJ565" s="376"/>
      <c r="CK565" s="376"/>
      <c r="CL565" s="376"/>
      <c r="CM565" s="376"/>
      <c r="CN565" s="376"/>
      <c r="CO565" s="376"/>
      <c r="CP565" s="376"/>
      <c r="CQ565" s="376"/>
      <c r="CR565" s="376"/>
      <c r="CS565" s="376"/>
      <c r="CT565" s="376"/>
      <c r="CU565" s="376"/>
    </row>
    <row r="566" spans="45:99" x14ac:dyDescent="0.2">
      <c r="AS566" s="376"/>
      <c r="AT566" s="376"/>
      <c r="AU566" s="376"/>
      <c r="AV566" s="376"/>
      <c r="AW566" s="376"/>
      <c r="AX566" s="376"/>
      <c r="AY566" s="376"/>
      <c r="AZ566" s="376"/>
      <c r="BA566" s="376"/>
      <c r="BB566" s="376"/>
      <c r="BC566" s="376"/>
      <c r="BD566" s="376"/>
      <c r="BE566" s="376"/>
      <c r="BF566" s="376"/>
      <c r="BG566" s="376"/>
      <c r="BH566" s="376"/>
      <c r="BI566" s="376"/>
      <c r="BJ566" s="376"/>
      <c r="BK566" s="376"/>
      <c r="BL566" s="376"/>
      <c r="BM566" s="376"/>
      <c r="BN566" s="376"/>
      <c r="BO566" s="376"/>
      <c r="BP566" s="376"/>
      <c r="BQ566" s="376"/>
      <c r="BR566" s="376"/>
      <c r="BS566" s="376"/>
      <c r="BT566" s="376"/>
      <c r="BU566" s="376"/>
      <c r="BV566" s="376"/>
      <c r="BW566" s="376"/>
      <c r="BX566" s="376"/>
      <c r="BY566" s="376"/>
      <c r="BZ566" s="376"/>
      <c r="CA566" s="376"/>
      <c r="CB566" s="376"/>
      <c r="CC566" s="376"/>
      <c r="CD566" s="376"/>
      <c r="CE566" s="376"/>
      <c r="CF566" s="376"/>
      <c r="CG566" s="376"/>
      <c r="CH566" s="376"/>
      <c r="CI566" s="376"/>
      <c r="CJ566" s="376"/>
      <c r="CK566" s="376"/>
      <c r="CL566" s="376"/>
      <c r="CM566" s="376"/>
      <c r="CN566" s="376"/>
      <c r="CO566" s="376"/>
      <c r="CP566" s="376"/>
      <c r="CQ566" s="376"/>
      <c r="CR566" s="376"/>
      <c r="CS566" s="376"/>
      <c r="CT566" s="376"/>
      <c r="CU566" s="376"/>
    </row>
    <row r="567" spans="45:99" x14ac:dyDescent="0.2">
      <c r="AS567" s="376"/>
      <c r="AT567" s="376"/>
      <c r="AU567" s="376"/>
      <c r="AV567" s="376"/>
      <c r="AW567" s="376"/>
      <c r="AX567" s="376"/>
      <c r="AY567" s="376"/>
      <c r="AZ567" s="376"/>
      <c r="BA567" s="376"/>
      <c r="BB567" s="376"/>
      <c r="BC567" s="376"/>
      <c r="BD567" s="376"/>
      <c r="BE567" s="376"/>
      <c r="BF567" s="376"/>
      <c r="BG567" s="376"/>
      <c r="BH567" s="376"/>
      <c r="BI567" s="376"/>
      <c r="BJ567" s="376"/>
      <c r="BK567" s="376"/>
      <c r="BL567" s="376"/>
      <c r="BM567" s="376"/>
      <c r="BN567" s="376"/>
      <c r="BO567" s="376"/>
      <c r="BP567" s="376"/>
      <c r="BQ567" s="376"/>
      <c r="BR567" s="376"/>
      <c r="BS567" s="376"/>
      <c r="BT567" s="376"/>
      <c r="BU567" s="376"/>
      <c r="BV567" s="376"/>
      <c r="BW567" s="376"/>
      <c r="BX567" s="376"/>
      <c r="BY567" s="376"/>
      <c r="BZ567" s="376"/>
      <c r="CA567" s="376"/>
      <c r="CB567" s="376"/>
      <c r="CC567" s="376"/>
      <c r="CD567" s="376"/>
      <c r="CE567" s="376"/>
      <c r="CF567" s="376"/>
      <c r="CG567" s="376"/>
      <c r="CH567" s="376"/>
      <c r="CI567" s="376"/>
      <c r="CJ567" s="376"/>
      <c r="CK567" s="376"/>
      <c r="CL567" s="376"/>
      <c r="CM567" s="376"/>
      <c r="CN567" s="376"/>
      <c r="CO567" s="376"/>
      <c r="CP567" s="376"/>
      <c r="CQ567" s="376"/>
      <c r="CR567" s="376"/>
      <c r="CS567" s="376"/>
      <c r="CT567" s="376"/>
      <c r="CU567" s="376"/>
    </row>
    <row r="568" spans="45:99" x14ac:dyDescent="0.2">
      <c r="AS568" s="376"/>
      <c r="AT568" s="376"/>
      <c r="AU568" s="376"/>
      <c r="AV568" s="376"/>
      <c r="AW568" s="376"/>
      <c r="AX568" s="376"/>
      <c r="AY568" s="376"/>
      <c r="AZ568" s="376"/>
      <c r="BA568" s="376"/>
      <c r="BB568" s="376"/>
      <c r="BC568" s="376"/>
      <c r="BD568" s="376"/>
      <c r="BE568" s="376"/>
      <c r="BF568" s="376"/>
      <c r="BG568" s="376"/>
      <c r="BH568" s="376"/>
      <c r="BI568" s="376"/>
      <c r="BJ568" s="376"/>
      <c r="BK568" s="376"/>
      <c r="BL568" s="376"/>
      <c r="BM568" s="376"/>
      <c r="BN568" s="376"/>
      <c r="BO568" s="376"/>
      <c r="BP568" s="376"/>
      <c r="BQ568" s="376"/>
      <c r="BR568" s="376"/>
      <c r="BS568" s="376"/>
      <c r="BT568" s="376"/>
      <c r="BU568" s="376"/>
      <c r="BV568" s="376"/>
      <c r="BW568" s="376"/>
      <c r="BX568" s="376"/>
      <c r="BY568" s="376"/>
      <c r="BZ568" s="376"/>
      <c r="CA568" s="376"/>
      <c r="CB568" s="376"/>
      <c r="CC568" s="376"/>
      <c r="CD568" s="376"/>
      <c r="CE568" s="376"/>
      <c r="CF568" s="376"/>
      <c r="CG568" s="376"/>
      <c r="CH568" s="376"/>
      <c r="CI568" s="376"/>
      <c r="CJ568" s="376"/>
      <c r="CK568" s="376"/>
      <c r="CL568" s="376"/>
      <c r="CM568" s="376"/>
      <c r="CN568" s="376"/>
      <c r="CO568" s="376"/>
      <c r="CP568" s="376"/>
      <c r="CQ568" s="376"/>
      <c r="CR568" s="376"/>
      <c r="CS568" s="376"/>
      <c r="CT568" s="376"/>
      <c r="CU568" s="376"/>
    </row>
    <row r="569" spans="45:99" x14ac:dyDescent="0.2">
      <c r="AS569" s="376"/>
      <c r="AT569" s="376"/>
      <c r="AU569" s="376"/>
      <c r="AV569" s="376"/>
      <c r="AW569" s="376"/>
      <c r="AX569" s="376"/>
      <c r="AY569" s="376"/>
      <c r="AZ569" s="376"/>
      <c r="BA569" s="376"/>
      <c r="BB569" s="376"/>
      <c r="BC569" s="376"/>
      <c r="BD569" s="376"/>
      <c r="BE569" s="376"/>
      <c r="BF569" s="376"/>
      <c r="BG569" s="376"/>
      <c r="BH569" s="376"/>
      <c r="BI569" s="376"/>
      <c r="BJ569" s="376"/>
      <c r="BK569" s="376"/>
      <c r="BL569" s="376"/>
      <c r="BM569" s="376"/>
      <c r="BN569" s="376"/>
      <c r="BO569" s="376"/>
      <c r="BP569" s="376"/>
      <c r="BQ569" s="376"/>
      <c r="BR569" s="376"/>
      <c r="BS569" s="376"/>
      <c r="BT569" s="376"/>
      <c r="BU569" s="376"/>
      <c r="BV569" s="376"/>
      <c r="BW569" s="376"/>
      <c r="BX569" s="376"/>
      <c r="BY569" s="376"/>
      <c r="BZ569" s="376"/>
      <c r="CA569" s="376"/>
      <c r="CB569" s="376"/>
      <c r="CC569" s="376"/>
      <c r="CD569" s="376"/>
      <c r="CE569" s="376"/>
      <c r="CF569" s="376"/>
      <c r="CG569" s="376"/>
      <c r="CH569" s="376"/>
      <c r="CI569" s="376"/>
      <c r="CJ569" s="376"/>
      <c r="CK569" s="376"/>
      <c r="CL569" s="376"/>
      <c r="CM569" s="376"/>
      <c r="CN569" s="376"/>
      <c r="CO569" s="376"/>
      <c r="CP569" s="376"/>
      <c r="CQ569" s="376"/>
      <c r="CR569" s="376"/>
      <c r="CS569" s="376"/>
      <c r="CT569" s="376"/>
      <c r="CU569" s="376"/>
    </row>
    <row r="570" spans="45:99" x14ac:dyDescent="0.2">
      <c r="AS570" s="376"/>
      <c r="AT570" s="376"/>
      <c r="AU570" s="376"/>
      <c r="AV570" s="376"/>
      <c r="AW570" s="376"/>
      <c r="AX570" s="376"/>
      <c r="AY570" s="376"/>
      <c r="AZ570" s="376"/>
      <c r="BA570" s="376"/>
      <c r="BB570" s="376"/>
      <c r="BC570" s="376"/>
      <c r="BD570" s="376"/>
      <c r="BE570" s="376"/>
      <c r="BF570" s="376"/>
      <c r="BG570" s="376"/>
      <c r="BH570" s="376"/>
      <c r="BI570" s="376"/>
      <c r="BJ570" s="376"/>
      <c r="BK570" s="376"/>
      <c r="BL570" s="376"/>
      <c r="BM570" s="376"/>
      <c r="BN570" s="376"/>
      <c r="BO570" s="376"/>
      <c r="BP570" s="376"/>
      <c r="BQ570" s="376"/>
      <c r="BR570" s="376"/>
      <c r="BS570" s="376"/>
      <c r="BT570" s="376"/>
      <c r="BU570" s="376"/>
      <c r="BV570" s="376"/>
      <c r="BW570" s="376"/>
      <c r="BX570" s="376"/>
      <c r="BY570" s="376"/>
      <c r="BZ570" s="376"/>
      <c r="CA570" s="376"/>
      <c r="CB570" s="376"/>
      <c r="CC570" s="376"/>
      <c r="CD570" s="376"/>
      <c r="CE570" s="376"/>
      <c r="CF570" s="376"/>
      <c r="CG570" s="376"/>
      <c r="CH570" s="376"/>
      <c r="CI570" s="376"/>
      <c r="CJ570" s="376"/>
      <c r="CK570" s="376"/>
      <c r="CL570" s="376"/>
      <c r="CM570" s="376"/>
      <c r="CN570" s="376"/>
      <c r="CO570" s="376"/>
      <c r="CP570" s="376"/>
      <c r="CQ570" s="376"/>
      <c r="CR570" s="376"/>
      <c r="CS570" s="376"/>
      <c r="CT570" s="376"/>
      <c r="CU570" s="376"/>
    </row>
    <row r="571" spans="45:99" x14ac:dyDescent="0.2">
      <c r="AS571" s="376"/>
      <c r="AT571" s="376"/>
      <c r="AU571" s="376"/>
      <c r="AV571" s="376"/>
      <c r="AW571" s="376"/>
      <c r="AX571" s="376"/>
      <c r="AY571" s="376"/>
      <c r="AZ571" s="376"/>
      <c r="BA571" s="376"/>
      <c r="BB571" s="376"/>
      <c r="BC571" s="376"/>
      <c r="BD571" s="376"/>
      <c r="BE571" s="376"/>
      <c r="BF571" s="376"/>
      <c r="BG571" s="376"/>
      <c r="BH571" s="376"/>
      <c r="BI571" s="376"/>
      <c r="BJ571" s="376"/>
      <c r="BK571" s="376"/>
      <c r="BL571" s="376"/>
      <c r="BM571" s="376"/>
      <c r="BN571" s="376"/>
      <c r="BO571" s="376"/>
      <c r="BP571" s="376"/>
      <c r="BQ571" s="376"/>
      <c r="BR571" s="376"/>
      <c r="BS571" s="376"/>
      <c r="BT571" s="376"/>
      <c r="BU571" s="376"/>
      <c r="BV571" s="376"/>
      <c r="BW571" s="376"/>
      <c r="BX571" s="376"/>
      <c r="BY571" s="376"/>
      <c r="BZ571" s="376"/>
      <c r="CA571" s="376"/>
      <c r="CB571" s="376"/>
      <c r="CC571" s="376"/>
      <c r="CD571" s="376"/>
      <c r="CE571" s="376"/>
      <c r="CF571" s="376"/>
      <c r="CG571" s="376"/>
      <c r="CH571" s="376"/>
      <c r="CI571" s="376"/>
      <c r="CJ571" s="376"/>
      <c r="CK571" s="376"/>
      <c r="CL571" s="376"/>
      <c r="CM571" s="376"/>
      <c r="CN571" s="376"/>
      <c r="CO571" s="376"/>
      <c r="CP571" s="376"/>
      <c r="CQ571" s="376"/>
      <c r="CR571" s="376"/>
      <c r="CS571" s="376"/>
      <c r="CT571" s="376"/>
      <c r="CU571" s="376"/>
    </row>
    <row r="572" spans="45:99" x14ac:dyDescent="0.2">
      <c r="AS572" s="376"/>
      <c r="AT572" s="376"/>
      <c r="AU572" s="376"/>
      <c r="AV572" s="376"/>
      <c r="AW572" s="376"/>
      <c r="AX572" s="376"/>
      <c r="AY572" s="376"/>
      <c r="AZ572" s="376"/>
      <c r="BA572" s="376"/>
      <c r="BB572" s="376"/>
      <c r="BC572" s="376"/>
      <c r="BD572" s="376"/>
      <c r="BE572" s="376"/>
      <c r="BF572" s="376"/>
      <c r="BG572" s="376"/>
      <c r="BH572" s="376"/>
      <c r="BI572" s="376"/>
      <c r="BJ572" s="376"/>
      <c r="BK572" s="376"/>
      <c r="BL572" s="376"/>
      <c r="BM572" s="376"/>
      <c r="BN572" s="376"/>
      <c r="BO572" s="376"/>
      <c r="BP572" s="376"/>
      <c r="BQ572" s="376"/>
      <c r="BR572" s="376"/>
      <c r="BS572" s="376"/>
      <c r="BT572" s="376"/>
      <c r="BU572" s="376"/>
      <c r="BV572" s="376"/>
      <c r="BW572" s="376"/>
      <c r="BX572" s="376"/>
      <c r="BY572" s="376"/>
      <c r="BZ572" s="376"/>
      <c r="CA572" s="376"/>
      <c r="CB572" s="376"/>
      <c r="CC572" s="376"/>
      <c r="CD572" s="376"/>
      <c r="CE572" s="376"/>
      <c r="CF572" s="376"/>
      <c r="CG572" s="376"/>
      <c r="CH572" s="376"/>
      <c r="CI572" s="376"/>
      <c r="CJ572" s="376"/>
      <c r="CK572" s="376"/>
      <c r="CL572" s="376"/>
      <c r="CM572" s="376"/>
      <c r="CN572" s="376"/>
      <c r="CO572" s="376"/>
      <c r="CP572" s="376"/>
      <c r="CQ572" s="376"/>
      <c r="CR572" s="376"/>
      <c r="CS572" s="376"/>
      <c r="CT572" s="376"/>
      <c r="CU572" s="376"/>
    </row>
    <row r="573" spans="45:99" x14ac:dyDescent="0.2">
      <c r="AS573" s="376"/>
      <c r="AT573" s="376"/>
      <c r="AU573" s="376"/>
      <c r="AV573" s="376"/>
      <c r="AW573" s="376"/>
      <c r="AX573" s="376"/>
      <c r="AY573" s="376"/>
      <c r="AZ573" s="376"/>
      <c r="BA573" s="376"/>
      <c r="BB573" s="376"/>
      <c r="BC573" s="376"/>
      <c r="BD573" s="376"/>
      <c r="BE573" s="376"/>
      <c r="BF573" s="376"/>
      <c r="BG573" s="376"/>
      <c r="BH573" s="376"/>
      <c r="BI573" s="376"/>
      <c r="BJ573" s="376"/>
      <c r="BK573" s="376"/>
      <c r="BL573" s="376"/>
      <c r="BM573" s="376"/>
      <c r="BN573" s="376"/>
      <c r="BO573" s="376"/>
      <c r="BP573" s="376"/>
      <c r="BQ573" s="376"/>
      <c r="BR573" s="376"/>
      <c r="BS573" s="376"/>
      <c r="BT573" s="376"/>
      <c r="BU573" s="376"/>
      <c r="BV573" s="376"/>
      <c r="BW573" s="376"/>
      <c r="BX573" s="376"/>
      <c r="BY573" s="376"/>
      <c r="BZ573" s="376"/>
      <c r="CA573" s="376"/>
      <c r="CB573" s="376"/>
      <c r="CC573" s="376"/>
      <c r="CD573" s="376"/>
      <c r="CE573" s="376"/>
      <c r="CF573" s="376"/>
      <c r="CG573" s="376"/>
      <c r="CH573" s="376"/>
      <c r="CI573" s="376"/>
      <c r="CJ573" s="376"/>
      <c r="CK573" s="376"/>
      <c r="CL573" s="376"/>
      <c r="CM573" s="376"/>
      <c r="CN573" s="376"/>
      <c r="CO573" s="376"/>
      <c r="CP573" s="376"/>
      <c r="CQ573" s="376"/>
      <c r="CR573" s="376"/>
      <c r="CS573" s="376"/>
      <c r="CT573" s="376"/>
      <c r="CU573" s="376"/>
    </row>
    <row r="574" spans="45:99" x14ac:dyDescent="0.2">
      <c r="AS574" s="376"/>
      <c r="AT574" s="376"/>
      <c r="AU574" s="376"/>
      <c r="AV574" s="376"/>
      <c r="AW574" s="376"/>
      <c r="AX574" s="376"/>
      <c r="AY574" s="376"/>
      <c r="AZ574" s="376"/>
      <c r="BA574" s="376"/>
      <c r="BB574" s="376"/>
      <c r="BC574" s="376"/>
      <c r="BD574" s="376"/>
      <c r="BE574" s="376"/>
      <c r="BF574" s="376"/>
      <c r="BG574" s="376"/>
      <c r="BH574" s="376"/>
      <c r="BI574" s="376"/>
      <c r="BJ574" s="376"/>
      <c r="BK574" s="376"/>
      <c r="BL574" s="376"/>
      <c r="BM574" s="376"/>
      <c r="BN574" s="376"/>
      <c r="BO574" s="376"/>
      <c r="BP574" s="376"/>
      <c r="BQ574" s="376"/>
      <c r="BR574" s="376"/>
      <c r="BS574" s="376"/>
      <c r="BT574" s="376"/>
      <c r="BU574" s="376"/>
      <c r="BV574" s="376"/>
      <c r="BW574" s="376"/>
      <c r="BX574" s="376"/>
      <c r="BY574" s="376"/>
      <c r="BZ574" s="376"/>
      <c r="CA574" s="376"/>
      <c r="CB574" s="376"/>
      <c r="CC574" s="376"/>
      <c r="CD574" s="376"/>
      <c r="CE574" s="376"/>
      <c r="CF574" s="376"/>
      <c r="CG574" s="376"/>
      <c r="CH574" s="376"/>
      <c r="CI574" s="376"/>
      <c r="CJ574" s="376"/>
      <c r="CK574" s="376"/>
      <c r="CL574" s="376"/>
      <c r="CM574" s="376"/>
      <c r="CN574" s="376"/>
      <c r="CO574" s="376"/>
      <c r="CP574" s="376"/>
      <c r="CQ574" s="376"/>
      <c r="CR574" s="376"/>
      <c r="CS574" s="376"/>
      <c r="CT574" s="376"/>
      <c r="CU574" s="376"/>
    </row>
    <row r="575" spans="45:99" x14ac:dyDescent="0.2">
      <c r="AS575" s="376"/>
      <c r="AT575" s="376"/>
      <c r="AU575" s="376"/>
      <c r="AV575" s="376"/>
      <c r="AW575" s="376"/>
      <c r="AX575" s="376"/>
      <c r="AY575" s="376"/>
      <c r="AZ575" s="376"/>
      <c r="BA575" s="376"/>
      <c r="BB575" s="376"/>
      <c r="BC575" s="376"/>
      <c r="BD575" s="376"/>
      <c r="BE575" s="376"/>
      <c r="BF575" s="376"/>
      <c r="BG575" s="376"/>
      <c r="BH575" s="376"/>
      <c r="BI575" s="376"/>
      <c r="BJ575" s="376"/>
      <c r="BK575" s="376"/>
      <c r="BL575" s="376"/>
      <c r="BM575" s="376"/>
      <c r="BN575" s="376"/>
      <c r="BO575" s="376"/>
      <c r="BP575" s="376"/>
      <c r="BQ575" s="376"/>
      <c r="BR575" s="376"/>
      <c r="BS575" s="376"/>
      <c r="BT575" s="376"/>
      <c r="BU575" s="376"/>
      <c r="BV575" s="376"/>
      <c r="BW575" s="376"/>
      <c r="BX575" s="376"/>
      <c r="BY575" s="376"/>
      <c r="BZ575" s="376"/>
      <c r="CA575" s="376"/>
      <c r="CB575" s="376"/>
      <c r="CC575" s="376"/>
      <c r="CD575" s="376"/>
      <c r="CE575" s="376"/>
      <c r="CF575" s="376"/>
      <c r="CG575" s="376"/>
      <c r="CH575" s="376"/>
      <c r="CI575" s="376"/>
      <c r="CJ575" s="376"/>
      <c r="CK575" s="376"/>
      <c r="CL575" s="376"/>
      <c r="CM575" s="376"/>
      <c r="CN575" s="376"/>
      <c r="CO575" s="376"/>
      <c r="CP575" s="376"/>
      <c r="CQ575" s="376"/>
      <c r="CR575" s="376"/>
      <c r="CS575" s="376"/>
      <c r="CT575" s="376"/>
      <c r="CU575" s="376"/>
    </row>
    <row r="576" spans="45:99" x14ac:dyDescent="0.2">
      <c r="AS576" s="376"/>
      <c r="AT576" s="376"/>
      <c r="AU576" s="376"/>
      <c r="AV576" s="376"/>
      <c r="AW576" s="376"/>
      <c r="AX576" s="376"/>
      <c r="AY576" s="376"/>
      <c r="AZ576" s="376"/>
      <c r="BA576" s="376"/>
      <c r="BB576" s="376"/>
      <c r="BC576" s="376"/>
      <c r="BD576" s="376"/>
      <c r="BE576" s="376"/>
      <c r="BF576" s="376"/>
      <c r="BG576" s="376"/>
      <c r="BH576" s="376"/>
      <c r="BI576" s="376"/>
      <c r="BJ576" s="376"/>
      <c r="BK576" s="376"/>
      <c r="BL576" s="376"/>
      <c r="BM576" s="376"/>
      <c r="BN576" s="376"/>
      <c r="BO576" s="376"/>
      <c r="BP576" s="376"/>
      <c r="BQ576" s="376"/>
      <c r="BR576" s="376"/>
      <c r="BS576" s="376"/>
      <c r="BT576" s="376"/>
      <c r="BU576" s="376"/>
      <c r="BV576" s="376"/>
      <c r="BW576" s="376"/>
      <c r="BX576" s="376"/>
      <c r="BY576" s="376"/>
      <c r="BZ576" s="376"/>
      <c r="CA576" s="376"/>
      <c r="CB576" s="376"/>
      <c r="CC576" s="376"/>
      <c r="CD576" s="376"/>
      <c r="CE576" s="376"/>
      <c r="CF576" s="376"/>
      <c r="CG576" s="376"/>
      <c r="CH576" s="376"/>
      <c r="CI576" s="376"/>
      <c r="CJ576" s="376"/>
      <c r="CK576" s="376"/>
      <c r="CL576" s="376"/>
      <c r="CM576" s="376"/>
      <c r="CN576" s="376"/>
      <c r="CO576" s="376"/>
      <c r="CP576" s="376"/>
      <c r="CQ576" s="376"/>
      <c r="CR576" s="376"/>
      <c r="CS576" s="376"/>
      <c r="CT576" s="376"/>
      <c r="CU576" s="376"/>
    </row>
    <row r="577" spans="45:99" x14ac:dyDescent="0.2">
      <c r="AS577" s="376"/>
      <c r="AT577" s="376"/>
      <c r="AU577" s="376"/>
      <c r="AV577" s="376"/>
      <c r="AW577" s="376"/>
      <c r="AX577" s="376"/>
      <c r="AY577" s="376"/>
      <c r="AZ577" s="376"/>
      <c r="BA577" s="376"/>
      <c r="BB577" s="376"/>
      <c r="BC577" s="376"/>
      <c r="BD577" s="376"/>
      <c r="BE577" s="376"/>
      <c r="BF577" s="376"/>
      <c r="BG577" s="376"/>
      <c r="BH577" s="376"/>
      <c r="BI577" s="376"/>
      <c r="BJ577" s="376"/>
      <c r="BK577" s="376"/>
      <c r="BL577" s="376"/>
      <c r="BM577" s="376"/>
      <c r="BN577" s="376"/>
      <c r="BO577" s="376"/>
      <c r="BP577" s="376"/>
      <c r="BQ577" s="376"/>
      <c r="BR577" s="376"/>
      <c r="BS577" s="376"/>
      <c r="BT577" s="376"/>
      <c r="BU577" s="376"/>
      <c r="BV577" s="376"/>
      <c r="BW577" s="376"/>
      <c r="BX577" s="376"/>
      <c r="BY577" s="376"/>
      <c r="BZ577" s="376"/>
      <c r="CA577" s="376"/>
      <c r="CB577" s="376"/>
      <c r="CC577" s="376"/>
      <c r="CD577" s="376"/>
      <c r="CE577" s="376"/>
      <c r="CF577" s="376"/>
      <c r="CG577" s="376"/>
      <c r="CH577" s="376"/>
      <c r="CI577" s="376"/>
      <c r="CJ577" s="376"/>
      <c r="CK577" s="376"/>
      <c r="CL577" s="376"/>
      <c r="CM577" s="376"/>
      <c r="CN577" s="376"/>
      <c r="CO577" s="376"/>
      <c r="CP577" s="376"/>
      <c r="CQ577" s="376"/>
      <c r="CR577" s="376"/>
      <c r="CS577" s="376"/>
      <c r="CT577" s="376"/>
      <c r="CU577" s="376"/>
    </row>
    <row r="578" spans="45:99" x14ac:dyDescent="0.2">
      <c r="AS578" s="376"/>
      <c r="AT578" s="376"/>
      <c r="AU578" s="376"/>
      <c r="AV578" s="376"/>
      <c r="AW578" s="376"/>
      <c r="AX578" s="376"/>
      <c r="AY578" s="376"/>
      <c r="AZ578" s="376"/>
      <c r="BA578" s="376"/>
      <c r="BB578" s="376"/>
      <c r="BC578" s="376"/>
      <c r="BD578" s="376"/>
      <c r="BE578" s="376"/>
      <c r="BF578" s="376"/>
      <c r="BG578" s="376"/>
      <c r="BH578" s="376"/>
      <c r="BI578" s="376"/>
      <c r="BJ578" s="376"/>
      <c r="BK578" s="376"/>
      <c r="BL578" s="376"/>
      <c r="BM578" s="376"/>
      <c r="BN578" s="376"/>
      <c r="BO578" s="376"/>
      <c r="BP578" s="376"/>
      <c r="BQ578" s="376"/>
      <c r="BR578" s="376"/>
      <c r="BS578" s="376"/>
      <c r="BT578" s="376"/>
      <c r="BU578" s="376"/>
      <c r="BV578" s="376"/>
      <c r="BW578" s="376"/>
      <c r="BX578" s="376"/>
      <c r="BY578" s="376"/>
      <c r="BZ578" s="376"/>
      <c r="CA578" s="376"/>
      <c r="CB578" s="376"/>
      <c r="CC578" s="376"/>
      <c r="CD578" s="376"/>
      <c r="CE578" s="376"/>
      <c r="CF578" s="376"/>
      <c r="CG578" s="376"/>
      <c r="CH578" s="376"/>
      <c r="CI578" s="376"/>
      <c r="CJ578" s="376"/>
      <c r="CK578" s="376"/>
      <c r="CL578" s="376"/>
      <c r="CM578" s="376"/>
      <c r="CN578" s="376"/>
      <c r="CO578" s="376"/>
      <c r="CP578" s="376"/>
      <c r="CQ578" s="376"/>
      <c r="CR578" s="376"/>
      <c r="CS578" s="376"/>
      <c r="CT578" s="376"/>
      <c r="CU578" s="376"/>
    </row>
    <row r="579" spans="45:99" x14ac:dyDescent="0.2">
      <c r="AS579" s="376"/>
      <c r="AT579" s="376"/>
      <c r="AU579" s="376"/>
      <c r="AV579" s="376"/>
      <c r="AW579" s="376"/>
      <c r="AX579" s="376"/>
      <c r="AY579" s="376"/>
      <c r="AZ579" s="376"/>
      <c r="BA579" s="376"/>
      <c r="BB579" s="376"/>
      <c r="BC579" s="376"/>
      <c r="BD579" s="376"/>
      <c r="BE579" s="376"/>
      <c r="BF579" s="376"/>
      <c r="BG579" s="376"/>
      <c r="BH579" s="376"/>
      <c r="BI579" s="376"/>
      <c r="BJ579" s="376"/>
      <c r="BK579" s="376"/>
      <c r="BL579" s="376"/>
      <c r="BM579" s="376"/>
      <c r="BN579" s="376"/>
      <c r="BO579" s="376"/>
      <c r="BP579" s="376"/>
      <c r="BQ579" s="376"/>
      <c r="BR579" s="376"/>
      <c r="BS579" s="376"/>
      <c r="BT579" s="376"/>
      <c r="BU579" s="376"/>
      <c r="BV579" s="376"/>
      <c r="BW579" s="376"/>
      <c r="BX579" s="376"/>
      <c r="BY579" s="376"/>
      <c r="BZ579" s="376"/>
      <c r="CA579" s="376"/>
      <c r="CB579" s="376"/>
      <c r="CC579" s="376"/>
      <c r="CD579" s="376"/>
      <c r="CE579" s="376"/>
      <c r="CF579" s="376"/>
      <c r="CG579" s="376"/>
      <c r="CH579" s="376"/>
      <c r="CI579" s="376"/>
      <c r="CJ579" s="376"/>
      <c r="CK579" s="376"/>
      <c r="CL579" s="376"/>
      <c r="CM579" s="376"/>
      <c r="CN579" s="376"/>
      <c r="CO579" s="376"/>
      <c r="CP579" s="376"/>
      <c r="CQ579" s="376"/>
      <c r="CR579" s="376"/>
      <c r="CS579" s="376"/>
      <c r="CT579" s="376"/>
      <c r="CU579" s="376"/>
    </row>
    <row r="580" spans="45:99" x14ac:dyDescent="0.2">
      <c r="AS580" s="376"/>
      <c r="AT580" s="376"/>
      <c r="AU580" s="376"/>
      <c r="AV580" s="376"/>
      <c r="AW580" s="376"/>
      <c r="AX580" s="376"/>
      <c r="AY580" s="376"/>
      <c r="AZ580" s="376"/>
      <c r="BA580" s="376"/>
      <c r="BB580" s="376"/>
      <c r="BC580" s="376"/>
      <c r="BD580" s="376"/>
      <c r="BE580" s="376"/>
      <c r="BF580" s="376"/>
      <c r="BG580" s="376"/>
      <c r="BH580" s="376"/>
      <c r="BI580" s="376"/>
      <c r="BJ580" s="376"/>
      <c r="BK580" s="376"/>
      <c r="BL580" s="376"/>
      <c r="BM580" s="376"/>
      <c r="BN580" s="376"/>
      <c r="BO580" s="376"/>
      <c r="BP580" s="376"/>
      <c r="BQ580" s="376"/>
      <c r="BR580" s="376"/>
      <c r="BS580" s="376"/>
      <c r="BT580" s="376"/>
      <c r="BU580" s="376"/>
      <c r="BV580" s="376"/>
      <c r="BW580" s="376"/>
      <c r="BX580" s="376"/>
      <c r="BY580" s="376"/>
      <c r="BZ580" s="376"/>
      <c r="CA580" s="376"/>
      <c r="CB580" s="376"/>
      <c r="CC580" s="376"/>
      <c r="CD580" s="376"/>
      <c r="CE580" s="376"/>
      <c r="CF580" s="376"/>
      <c r="CG580" s="376"/>
      <c r="CH580" s="376"/>
      <c r="CI580" s="376"/>
      <c r="CJ580" s="376"/>
      <c r="CK580" s="376"/>
      <c r="CL580" s="376"/>
      <c r="CM580" s="376"/>
      <c r="CN580" s="376"/>
      <c r="CO580" s="376"/>
      <c r="CP580" s="376"/>
      <c r="CQ580" s="376"/>
      <c r="CR580" s="376"/>
      <c r="CS580" s="376"/>
      <c r="CT580" s="376"/>
      <c r="CU580" s="376"/>
    </row>
    <row r="581" spans="45:99" x14ac:dyDescent="0.2">
      <c r="AS581" s="376"/>
      <c r="AT581" s="376"/>
      <c r="AU581" s="376"/>
      <c r="AV581" s="376"/>
      <c r="AW581" s="376"/>
      <c r="AX581" s="376"/>
      <c r="AY581" s="376"/>
      <c r="AZ581" s="376"/>
      <c r="BA581" s="376"/>
      <c r="BB581" s="376"/>
      <c r="BC581" s="376"/>
      <c r="BD581" s="376"/>
      <c r="BE581" s="376"/>
      <c r="BF581" s="376"/>
      <c r="BG581" s="376"/>
      <c r="BH581" s="376"/>
      <c r="BI581" s="376"/>
      <c r="BJ581" s="376"/>
      <c r="BK581" s="376"/>
      <c r="BL581" s="376"/>
      <c r="BM581" s="376"/>
      <c r="BN581" s="376"/>
      <c r="BO581" s="376"/>
      <c r="BP581" s="376"/>
      <c r="BQ581" s="376"/>
      <c r="BR581" s="376"/>
      <c r="BS581" s="376"/>
      <c r="BT581" s="376"/>
      <c r="BU581" s="376"/>
      <c r="BV581" s="376"/>
      <c r="BW581" s="376"/>
      <c r="BX581" s="376"/>
      <c r="BY581" s="376"/>
      <c r="BZ581" s="376"/>
      <c r="CA581" s="376"/>
      <c r="CB581" s="376"/>
      <c r="CC581" s="376"/>
      <c r="CD581" s="376"/>
      <c r="CE581" s="376"/>
      <c r="CF581" s="376"/>
      <c r="CG581" s="376"/>
      <c r="CH581" s="376"/>
      <c r="CI581" s="376"/>
      <c r="CJ581" s="376"/>
      <c r="CK581" s="376"/>
      <c r="CL581" s="376"/>
      <c r="CM581" s="376"/>
      <c r="CN581" s="376"/>
      <c r="CO581" s="376"/>
      <c r="CP581" s="376"/>
      <c r="CQ581" s="376"/>
      <c r="CR581" s="376"/>
      <c r="CS581" s="376"/>
      <c r="CT581" s="376"/>
      <c r="CU581" s="376"/>
    </row>
    <row r="582" spans="45:99" x14ac:dyDescent="0.2">
      <c r="AS582" s="376"/>
      <c r="AT582" s="376"/>
      <c r="AU582" s="376"/>
      <c r="AV582" s="376"/>
      <c r="AW582" s="376"/>
      <c r="AX582" s="376"/>
      <c r="AY582" s="376"/>
      <c r="AZ582" s="376"/>
      <c r="BA582" s="376"/>
      <c r="BB582" s="376"/>
      <c r="BC582" s="376"/>
      <c r="BD582" s="376"/>
      <c r="BE582" s="376"/>
      <c r="BF582" s="376"/>
      <c r="BG582" s="376"/>
      <c r="BH582" s="376"/>
      <c r="BI582" s="376"/>
      <c r="BJ582" s="376"/>
      <c r="BK582" s="376"/>
      <c r="BL582" s="376"/>
      <c r="BM582" s="376"/>
      <c r="BN582" s="376"/>
      <c r="BO582" s="376"/>
      <c r="BP582" s="376"/>
      <c r="BQ582" s="376"/>
      <c r="BR582" s="376"/>
      <c r="BS582" s="376"/>
      <c r="BT582" s="376"/>
      <c r="BU582" s="376"/>
      <c r="BV582" s="376"/>
      <c r="BW582" s="376"/>
      <c r="BX582" s="376"/>
      <c r="BY582" s="376"/>
      <c r="BZ582" s="376"/>
      <c r="CA582" s="376"/>
      <c r="CB582" s="376"/>
      <c r="CC582" s="376"/>
      <c r="CD582" s="376"/>
      <c r="CE582" s="376"/>
      <c r="CF582" s="376"/>
      <c r="CG582" s="376"/>
      <c r="CH582" s="376"/>
      <c r="CI582" s="376"/>
      <c r="CJ582" s="376"/>
      <c r="CK582" s="376"/>
      <c r="CL582" s="376"/>
      <c r="CM582" s="376"/>
      <c r="CN582" s="376"/>
      <c r="CO582" s="376"/>
      <c r="CP582" s="376"/>
      <c r="CQ582" s="376"/>
      <c r="CR582" s="376"/>
      <c r="CS582" s="376"/>
      <c r="CT582" s="376"/>
      <c r="CU582" s="376"/>
    </row>
    <row r="583" spans="45:99" x14ac:dyDescent="0.2">
      <c r="AS583" s="376"/>
      <c r="AT583" s="376"/>
      <c r="AU583" s="376"/>
      <c r="AV583" s="376"/>
      <c r="AW583" s="376"/>
      <c r="AX583" s="376"/>
      <c r="AY583" s="376"/>
      <c r="AZ583" s="376"/>
      <c r="BA583" s="376"/>
      <c r="BB583" s="376"/>
      <c r="BC583" s="376"/>
      <c r="BD583" s="376"/>
      <c r="BE583" s="376"/>
      <c r="BF583" s="376"/>
      <c r="BG583" s="376"/>
      <c r="BH583" s="376"/>
      <c r="BI583" s="376"/>
      <c r="BJ583" s="376"/>
      <c r="BK583" s="376"/>
      <c r="BL583" s="376"/>
      <c r="BM583" s="376"/>
      <c r="BN583" s="376"/>
      <c r="BO583" s="376"/>
      <c r="BP583" s="376"/>
      <c r="BQ583" s="376"/>
      <c r="BR583" s="376"/>
      <c r="BS583" s="376"/>
      <c r="BT583" s="376"/>
      <c r="BU583" s="376"/>
      <c r="BV583" s="376"/>
      <c r="BW583" s="376"/>
      <c r="BX583" s="376"/>
      <c r="BY583" s="376"/>
      <c r="BZ583" s="376"/>
      <c r="CA583" s="376"/>
      <c r="CB583" s="376"/>
      <c r="CC583" s="376"/>
      <c r="CD583" s="376"/>
      <c r="CE583" s="376"/>
      <c r="CF583" s="376"/>
      <c r="CG583" s="376"/>
      <c r="CH583" s="376"/>
      <c r="CI583" s="376"/>
      <c r="CJ583" s="376"/>
      <c r="CK583" s="376"/>
      <c r="CL583" s="376"/>
      <c r="CM583" s="376"/>
      <c r="CN583" s="376"/>
      <c r="CO583" s="376"/>
      <c r="CP583" s="376"/>
      <c r="CQ583" s="376"/>
      <c r="CR583" s="376"/>
      <c r="CS583" s="376"/>
      <c r="CT583" s="376"/>
      <c r="CU583" s="376"/>
    </row>
    <row r="584" spans="45:99" x14ac:dyDescent="0.2">
      <c r="AS584" s="376"/>
      <c r="AT584" s="376"/>
      <c r="AU584" s="376"/>
      <c r="AV584" s="376"/>
      <c r="AW584" s="376"/>
      <c r="AX584" s="376"/>
      <c r="AY584" s="376"/>
      <c r="AZ584" s="376"/>
      <c r="BA584" s="376"/>
      <c r="BB584" s="376"/>
      <c r="BC584" s="376"/>
      <c r="BD584" s="376"/>
      <c r="BE584" s="376"/>
      <c r="BF584" s="376"/>
      <c r="BG584" s="376"/>
      <c r="BH584" s="376"/>
      <c r="BI584" s="376"/>
      <c r="BJ584" s="376"/>
      <c r="BK584" s="376"/>
      <c r="BL584" s="376"/>
      <c r="BM584" s="376"/>
      <c r="BN584" s="376"/>
      <c r="BO584" s="376"/>
      <c r="BP584" s="376"/>
      <c r="BQ584" s="376"/>
      <c r="BR584" s="376"/>
      <c r="BS584" s="376"/>
      <c r="BT584" s="376"/>
      <c r="BU584" s="376"/>
      <c r="BV584" s="376"/>
      <c r="BW584" s="376"/>
      <c r="BX584" s="376"/>
      <c r="BY584" s="376"/>
      <c r="BZ584" s="376"/>
      <c r="CA584" s="376"/>
      <c r="CB584" s="376"/>
      <c r="CC584" s="376"/>
      <c r="CD584" s="376"/>
      <c r="CE584" s="376"/>
      <c r="CF584" s="376"/>
      <c r="CG584" s="376"/>
      <c r="CH584" s="376"/>
      <c r="CI584" s="376"/>
      <c r="CJ584" s="376"/>
      <c r="CK584" s="376"/>
      <c r="CL584" s="376"/>
      <c r="CM584" s="376"/>
      <c r="CN584" s="376"/>
      <c r="CO584" s="376"/>
      <c r="CP584" s="376"/>
      <c r="CQ584" s="376"/>
      <c r="CR584" s="376"/>
      <c r="CS584" s="376"/>
      <c r="CT584" s="376"/>
      <c r="CU584" s="376"/>
    </row>
    <row r="585" spans="45:99" x14ac:dyDescent="0.2">
      <c r="AS585" s="376"/>
      <c r="AT585" s="376"/>
      <c r="AU585" s="376"/>
      <c r="AV585" s="376"/>
      <c r="AW585" s="376"/>
      <c r="AX585" s="376"/>
      <c r="AY585" s="376"/>
      <c r="AZ585" s="376"/>
      <c r="BA585" s="376"/>
      <c r="BB585" s="376"/>
      <c r="BC585" s="376"/>
      <c r="BD585" s="376"/>
      <c r="BE585" s="376"/>
      <c r="BF585" s="376"/>
      <c r="BG585" s="376"/>
      <c r="BH585" s="376"/>
      <c r="BI585" s="376"/>
      <c r="BJ585" s="376"/>
      <c r="BK585" s="376"/>
      <c r="BL585" s="376"/>
      <c r="BM585" s="376"/>
      <c r="BN585" s="376"/>
      <c r="BO585" s="376"/>
      <c r="BP585" s="376"/>
      <c r="BQ585" s="376"/>
      <c r="BR585" s="376"/>
      <c r="BS585" s="376"/>
      <c r="BT585" s="376"/>
      <c r="BU585" s="376"/>
      <c r="BV585" s="376"/>
      <c r="BW585" s="376"/>
      <c r="BX585" s="376"/>
      <c r="BY585" s="376"/>
      <c r="BZ585" s="376"/>
      <c r="CA585" s="376"/>
      <c r="CB585" s="376"/>
      <c r="CC585" s="376"/>
      <c r="CD585" s="376"/>
      <c r="CE585" s="376"/>
      <c r="CF585" s="376"/>
      <c r="CG585" s="376"/>
      <c r="CH585" s="376"/>
      <c r="CI585" s="376"/>
      <c r="CJ585" s="376"/>
      <c r="CK585" s="376"/>
      <c r="CL585" s="376"/>
      <c r="CM585" s="376"/>
      <c r="CN585" s="376"/>
      <c r="CO585" s="376"/>
      <c r="CP585" s="376"/>
      <c r="CQ585" s="376"/>
      <c r="CR585" s="376"/>
      <c r="CS585" s="376"/>
      <c r="CT585" s="376"/>
      <c r="CU585" s="376"/>
    </row>
    <row r="586" spans="45:99" x14ac:dyDescent="0.2">
      <c r="AS586" s="376"/>
      <c r="AT586" s="376"/>
      <c r="AU586" s="376"/>
      <c r="AV586" s="376"/>
      <c r="AW586" s="376"/>
      <c r="AX586" s="376"/>
      <c r="AY586" s="376"/>
      <c r="AZ586" s="376"/>
      <c r="BA586" s="376"/>
      <c r="BB586" s="376"/>
      <c r="BC586" s="376"/>
      <c r="BD586" s="376"/>
      <c r="BE586" s="376"/>
      <c r="BF586" s="376"/>
      <c r="BG586" s="376"/>
      <c r="BH586" s="376"/>
      <c r="BI586" s="376"/>
      <c r="BJ586" s="376"/>
      <c r="BK586" s="376"/>
      <c r="BL586" s="376"/>
      <c r="BM586" s="376"/>
      <c r="BN586" s="376"/>
      <c r="BO586" s="376"/>
      <c r="BP586" s="376"/>
      <c r="BQ586" s="376"/>
      <c r="BR586" s="376"/>
      <c r="BS586" s="376"/>
      <c r="BT586" s="376"/>
      <c r="BU586" s="376"/>
      <c r="BV586" s="376"/>
      <c r="BW586" s="376"/>
      <c r="BX586" s="376"/>
      <c r="BY586" s="376"/>
      <c r="BZ586" s="376"/>
      <c r="CA586" s="376"/>
      <c r="CB586" s="376"/>
      <c r="CC586" s="376"/>
      <c r="CD586" s="376"/>
      <c r="CE586" s="376"/>
      <c r="CF586" s="376"/>
      <c r="CG586" s="376"/>
      <c r="CH586" s="376"/>
      <c r="CI586" s="376"/>
      <c r="CJ586" s="376"/>
      <c r="CK586" s="376"/>
      <c r="CL586" s="376"/>
      <c r="CM586" s="376"/>
      <c r="CN586" s="376"/>
      <c r="CO586" s="376"/>
      <c r="CP586" s="376"/>
      <c r="CQ586" s="376"/>
      <c r="CR586" s="376"/>
      <c r="CS586" s="376"/>
      <c r="CT586" s="376"/>
      <c r="CU586" s="376"/>
    </row>
    <row r="587" spans="45:99" x14ac:dyDescent="0.2">
      <c r="AS587" s="376"/>
      <c r="AT587" s="376"/>
      <c r="AU587" s="376"/>
      <c r="AV587" s="376"/>
      <c r="AW587" s="376"/>
      <c r="AX587" s="376"/>
      <c r="AY587" s="376"/>
      <c r="AZ587" s="376"/>
      <c r="BA587" s="376"/>
      <c r="BB587" s="376"/>
      <c r="BC587" s="376"/>
      <c r="BD587" s="376"/>
      <c r="BE587" s="376"/>
      <c r="BF587" s="376"/>
      <c r="BG587" s="376"/>
      <c r="BH587" s="376"/>
      <c r="BI587" s="376"/>
      <c r="BJ587" s="376"/>
      <c r="BK587" s="376"/>
      <c r="BL587" s="376"/>
      <c r="BM587" s="376"/>
      <c r="BN587" s="376"/>
      <c r="BO587" s="376"/>
      <c r="BP587" s="376"/>
      <c r="BQ587" s="376"/>
      <c r="BR587" s="376"/>
      <c r="BS587" s="376"/>
      <c r="BT587" s="376"/>
      <c r="BU587" s="376"/>
      <c r="BV587" s="376"/>
      <c r="BW587" s="376"/>
      <c r="BX587" s="376"/>
      <c r="BY587" s="376"/>
      <c r="BZ587" s="376"/>
      <c r="CA587" s="376"/>
      <c r="CB587" s="376"/>
      <c r="CC587" s="376"/>
      <c r="CD587" s="376"/>
      <c r="CE587" s="376"/>
      <c r="CF587" s="376"/>
      <c r="CG587" s="376"/>
      <c r="CH587" s="376"/>
      <c r="CI587" s="376"/>
      <c r="CJ587" s="376"/>
      <c r="CK587" s="376"/>
      <c r="CL587" s="376"/>
      <c r="CM587" s="376"/>
      <c r="CN587" s="376"/>
      <c r="CO587" s="376"/>
      <c r="CP587" s="376"/>
      <c r="CQ587" s="376"/>
      <c r="CR587" s="376"/>
      <c r="CS587" s="376"/>
      <c r="CT587" s="376"/>
      <c r="CU587" s="376"/>
    </row>
    <row r="588" spans="45:99" x14ac:dyDescent="0.2">
      <c r="AS588" s="376"/>
      <c r="AT588" s="376"/>
      <c r="AU588" s="376"/>
      <c r="AV588" s="376"/>
      <c r="AW588" s="376"/>
      <c r="AX588" s="376"/>
      <c r="AY588" s="376"/>
      <c r="AZ588" s="376"/>
      <c r="BA588" s="376"/>
      <c r="BB588" s="376"/>
      <c r="BC588" s="376"/>
      <c r="BD588" s="376"/>
      <c r="BE588" s="376"/>
      <c r="BF588" s="376"/>
      <c r="BG588" s="376"/>
      <c r="BH588" s="376"/>
      <c r="BI588" s="376"/>
      <c r="BJ588" s="376"/>
      <c r="BK588" s="376"/>
      <c r="BL588" s="376"/>
      <c r="BM588" s="376"/>
      <c r="BN588" s="376"/>
      <c r="BO588" s="376"/>
      <c r="BP588" s="376"/>
      <c r="BQ588" s="376"/>
      <c r="BR588" s="376"/>
      <c r="BS588" s="376"/>
      <c r="BT588" s="376"/>
      <c r="BU588" s="376"/>
      <c r="BV588" s="376"/>
      <c r="BW588" s="376"/>
      <c r="BX588" s="376"/>
      <c r="BY588" s="376"/>
      <c r="BZ588" s="376"/>
      <c r="CA588" s="376"/>
      <c r="CB588" s="376"/>
      <c r="CC588" s="376"/>
      <c r="CD588" s="376"/>
      <c r="CE588" s="376"/>
      <c r="CF588" s="376"/>
      <c r="CG588" s="376"/>
      <c r="CH588" s="376"/>
      <c r="CI588" s="376"/>
      <c r="CJ588" s="376"/>
      <c r="CK588" s="376"/>
      <c r="CL588" s="376"/>
      <c r="CM588" s="376"/>
      <c r="CN588" s="376"/>
      <c r="CO588" s="376"/>
      <c r="CP588" s="376"/>
      <c r="CQ588" s="376"/>
      <c r="CR588" s="376"/>
      <c r="CS588" s="376"/>
      <c r="CT588" s="376"/>
      <c r="CU588" s="376"/>
    </row>
    <row r="589" spans="45:99" x14ac:dyDescent="0.2">
      <c r="AS589" s="376"/>
      <c r="AT589" s="376"/>
      <c r="AU589" s="376"/>
      <c r="AV589" s="376"/>
      <c r="AW589" s="376"/>
      <c r="AX589" s="376"/>
      <c r="AY589" s="376"/>
      <c r="AZ589" s="376"/>
      <c r="BA589" s="376"/>
      <c r="BB589" s="376"/>
      <c r="BC589" s="376"/>
      <c r="BD589" s="376"/>
      <c r="BE589" s="376"/>
      <c r="BF589" s="376"/>
      <c r="BG589" s="376"/>
      <c r="BH589" s="376"/>
      <c r="BI589" s="376"/>
      <c r="BJ589" s="376"/>
      <c r="BK589" s="376"/>
      <c r="BL589" s="376"/>
      <c r="BM589" s="376"/>
      <c r="BN589" s="376"/>
      <c r="BO589" s="376"/>
      <c r="BP589" s="376"/>
      <c r="BQ589" s="376"/>
      <c r="BR589" s="376"/>
      <c r="BS589" s="376"/>
      <c r="BT589" s="376"/>
      <c r="BU589" s="376"/>
      <c r="BV589" s="376"/>
      <c r="BW589" s="376"/>
      <c r="BX589" s="376"/>
      <c r="BY589" s="376"/>
      <c r="BZ589" s="376"/>
      <c r="CA589" s="376"/>
      <c r="CB589" s="376"/>
      <c r="CC589" s="376"/>
      <c r="CD589" s="376"/>
      <c r="CE589" s="376"/>
      <c r="CF589" s="376"/>
      <c r="CG589" s="376"/>
      <c r="CH589" s="376"/>
      <c r="CI589" s="376"/>
      <c r="CJ589" s="376"/>
      <c r="CK589" s="376"/>
      <c r="CL589" s="376"/>
      <c r="CM589" s="376"/>
      <c r="CN589" s="376"/>
      <c r="CO589" s="376"/>
      <c r="CP589" s="376"/>
      <c r="CQ589" s="376"/>
      <c r="CR589" s="376"/>
      <c r="CS589" s="376"/>
      <c r="CT589" s="376"/>
      <c r="CU589" s="376"/>
    </row>
    <row r="590" spans="45:99" x14ac:dyDescent="0.2">
      <c r="AS590" s="376"/>
      <c r="AT590" s="376"/>
      <c r="AU590" s="376"/>
      <c r="AV590" s="376"/>
      <c r="AW590" s="376"/>
      <c r="AX590" s="376"/>
      <c r="AY590" s="376"/>
      <c r="AZ590" s="376"/>
      <c r="BA590" s="376"/>
      <c r="BB590" s="376"/>
      <c r="BC590" s="376"/>
      <c r="BD590" s="376"/>
      <c r="BE590" s="376"/>
      <c r="BF590" s="376"/>
      <c r="BG590" s="376"/>
      <c r="BH590" s="376"/>
      <c r="BI590" s="376"/>
      <c r="BJ590" s="376"/>
      <c r="BK590" s="376"/>
      <c r="BL590" s="376"/>
      <c r="BM590" s="376"/>
      <c r="BN590" s="376"/>
      <c r="BO590" s="376"/>
      <c r="BP590" s="376"/>
      <c r="BQ590" s="376"/>
      <c r="BR590" s="376"/>
      <c r="BS590" s="376"/>
      <c r="BT590" s="376"/>
      <c r="BU590" s="376"/>
      <c r="BV590" s="376"/>
      <c r="BW590" s="376"/>
      <c r="BX590" s="376"/>
      <c r="BY590" s="376"/>
      <c r="BZ590" s="376"/>
      <c r="CA590" s="376"/>
      <c r="CB590" s="376"/>
      <c r="CC590" s="376"/>
      <c r="CD590" s="376"/>
      <c r="CE590" s="376"/>
      <c r="CF590" s="376"/>
      <c r="CG590" s="376"/>
      <c r="CH590" s="376"/>
      <c r="CI590" s="376"/>
      <c r="CJ590" s="376"/>
      <c r="CK590" s="376"/>
      <c r="CL590" s="376"/>
      <c r="CM590" s="376"/>
      <c r="CN590" s="376"/>
      <c r="CO590" s="376"/>
      <c r="CP590" s="376"/>
      <c r="CQ590" s="376"/>
      <c r="CR590" s="376"/>
      <c r="CS590" s="376"/>
      <c r="CT590" s="376"/>
      <c r="CU590" s="376"/>
    </row>
    <row r="591" spans="45:99" x14ac:dyDescent="0.2">
      <c r="AS591" s="376"/>
      <c r="AT591" s="376"/>
      <c r="AU591" s="376"/>
      <c r="AV591" s="376"/>
      <c r="AW591" s="376"/>
      <c r="AX591" s="376"/>
      <c r="AY591" s="376"/>
      <c r="AZ591" s="376"/>
      <c r="BA591" s="376"/>
      <c r="BB591" s="376"/>
      <c r="BC591" s="376"/>
      <c r="BD591" s="376"/>
      <c r="BE591" s="376"/>
      <c r="BF591" s="376"/>
      <c r="BG591" s="376"/>
      <c r="BH591" s="376"/>
      <c r="BI591" s="376"/>
      <c r="BJ591" s="376"/>
      <c r="BK591" s="376"/>
      <c r="BL591" s="376"/>
      <c r="BM591" s="376"/>
      <c r="BN591" s="376"/>
      <c r="BO591" s="376"/>
      <c r="BP591" s="376"/>
      <c r="BQ591" s="376"/>
      <c r="BR591" s="376"/>
      <c r="BS591" s="376"/>
      <c r="BT591" s="376"/>
      <c r="BU591" s="376"/>
      <c r="BV591" s="376"/>
      <c r="BW591" s="376"/>
      <c r="BX591" s="376"/>
      <c r="BY591" s="376"/>
      <c r="BZ591" s="376"/>
      <c r="CA591" s="376"/>
      <c r="CB591" s="376"/>
      <c r="CC591" s="376"/>
      <c r="CD591" s="376"/>
      <c r="CE591" s="376"/>
      <c r="CF591" s="376"/>
      <c r="CG591" s="376"/>
      <c r="CH591" s="376"/>
      <c r="CI591" s="376"/>
      <c r="CJ591" s="376"/>
      <c r="CK591" s="376"/>
      <c r="CL591" s="376"/>
      <c r="CM591" s="376"/>
      <c r="CN591" s="376"/>
      <c r="CO591" s="376"/>
      <c r="CP591" s="376"/>
      <c r="CQ591" s="376"/>
      <c r="CR591" s="376"/>
      <c r="CS591" s="376"/>
      <c r="CT591" s="376"/>
      <c r="CU591" s="376"/>
    </row>
    <row r="592" spans="45:99" x14ac:dyDescent="0.2">
      <c r="AS592" s="376"/>
      <c r="AT592" s="376"/>
      <c r="AU592" s="376"/>
      <c r="AV592" s="376"/>
      <c r="AW592" s="376"/>
      <c r="AX592" s="376"/>
      <c r="AY592" s="376"/>
      <c r="AZ592" s="376"/>
      <c r="BA592" s="376"/>
      <c r="BB592" s="376"/>
      <c r="BC592" s="376"/>
      <c r="BD592" s="376"/>
      <c r="BE592" s="376"/>
      <c r="BF592" s="376"/>
      <c r="BG592" s="376"/>
      <c r="BH592" s="376"/>
      <c r="BI592" s="376"/>
      <c r="BJ592" s="376"/>
      <c r="BK592" s="376"/>
      <c r="BL592" s="376"/>
      <c r="BM592" s="376"/>
      <c r="BN592" s="376"/>
      <c r="BO592" s="376"/>
      <c r="BP592" s="376"/>
      <c r="BQ592" s="376"/>
      <c r="BR592" s="376"/>
      <c r="BS592" s="376"/>
      <c r="BT592" s="376"/>
      <c r="BU592" s="376"/>
      <c r="BV592" s="376"/>
      <c r="BW592" s="376"/>
      <c r="BX592" s="376"/>
      <c r="BY592" s="376"/>
      <c r="BZ592" s="376"/>
      <c r="CA592" s="376"/>
      <c r="CB592" s="376"/>
      <c r="CC592" s="376"/>
      <c r="CD592" s="376"/>
      <c r="CE592" s="376"/>
      <c r="CF592" s="376"/>
      <c r="CG592" s="376"/>
      <c r="CH592" s="376"/>
      <c r="CI592" s="376"/>
      <c r="CJ592" s="376"/>
      <c r="CK592" s="376"/>
      <c r="CL592" s="376"/>
      <c r="CM592" s="376"/>
      <c r="CN592" s="376"/>
      <c r="CO592" s="376"/>
      <c r="CP592" s="376"/>
      <c r="CQ592" s="376"/>
      <c r="CR592" s="376"/>
      <c r="CS592" s="376"/>
      <c r="CT592" s="376"/>
      <c r="CU592" s="376"/>
    </row>
    <row r="593" spans="45:99" x14ac:dyDescent="0.2">
      <c r="AS593" s="376"/>
      <c r="AT593" s="376"/>
      <c r="AU593" s="376"/>
      <c r="AV593" s="376"/>
      <c r="AW593" s="376"/>
      <c r="AX593" s="376"/>
      <c r="AY593" s="376"/>
      <c r="AZ593" s="376"/>
      <c r="BA593" s="376"/>
      <c r="BB593" s="376"/>
      <c r="BC593" s="376"/>
      <c r="BD593" s="376"/>
      <c r="BE593" s="376"/>
      <c r="BF593" s="376"/>
      <c r="BG593" s="376"/>
      <c r="BH593" s="376"/>
      <c r="BI593" s="376"/>
      <c r="BJ593" s="376"/>
      <c r="BK593" s="376"/>
      <c r="BL593" s="376"/>
      <c r="BM593" s="376"/>
      <c r="BN593" s="376"/>
      <c r="BO593" s="376"/>
      <c r="BP593" s="376"/>
      <c r="BQ593" s="376"/>
      <c r="BR593" s="376"/>
      <c r="BS593" s="376"/>
      <c r="BT593" s="376"/>
      <c r="BU593" s="376"/>
      <c r="BV593" s="376"/>
      <c r="BW593" s="376"/>
      <c r="BX593" s="376"/>
      <c r="BY593" s="376"/>
      <c r="BZ593" s="376"/>
      <c r="CA593" s="376"/>
      <c r="CB593" s="376"/>
      <c r="CC593" s="376"/>
      <c r="CD593" s="376"/>
      <c r="CE593" s="376"/>
      <c r="CF593" s="376"/>
      <c r="CG593" s="376"/>
      <c r="CH593" s="376"/>
      <c r="CI593" s="376"/>
      <c r="CJ593" s="376"/>
      <c r="CK593" s="376"/>
      <c r="CL593" s="376"/>
      <c r="CM593" s="376"/>
      <c r="CN593" s="376"/>
      <c r="CO593" s="376"/>
      <c r="CP593" s="376"/>
      <c r="CQ593" s="376"/>
      <c r="CR593" s="376"/>
      <c r="CS593" s="376"/>
      <c r="CT593" s="376"/>
      <c r="CU593" s="376"/>
    </row>
    <row r="594" spans="45:99" x14ac:dyDescent="0.2">
      <c r="AS594" s="376"/>
      <c r="AT594" s="376"/>
      <c r="AU594" s="376"/>
      <c r="AV594" s="376"/>
      <c r="AW594" s="376"/>
      <c r="AX594" s="376"/>
      <c r="AY594" s="376"/>
      <c r="AZ594" s="376"/>
      <c r="BA594" s="376"/>
      <c r="BB594" s="376"/>
      <c r="BC594" s="376"/>
      <c r="BD594" s="376"/>
      <c r="BE594" s="376"/>
      <c r="BF594" s="376"/>
      <c r="BG594" s="376"/>
      <c r="BH594" s="376"/>
      <c r="BI594" s="376"/>
      <c r="BJ594" s="376"/>
      <c r="BK594" s="376"/>
      <c r="BL594" s="376"/>
      <c r="BM594" s="376"/>
      <c r="BN594" s="376"/>
      <c r="BO594" s="376"/>
      <c r="BP594" s="376"/>
      <c r="BQ594" s="376"/>
      <c r="BR594" s="376"/>
      <c r="BS594" s="376"/>
      <c r="BT594" s="376"/>
      <c r="BU594" s="376"/>
      <c r="BV594" s="376"/>
      <c r="BW594" s="376"/>
      <c r="BX594" s="376"/>
      <c r="BY594" s="376"/>
      <c r="BZ594" s="376"/>
      <c r="CA594" s="376"/>
      <c r="CB594" s="376"/>
      <c r="CC594" s="376"/>
      <c r="CD594" s="376"/>
      <c r="CE594" s="376"/>
      <c r="CF594" s="376"/>
      <c r="CG594" s="376"/>
      <c r="CH594" s="376"/>
      <c r="CI594" s="376"/>
      <c r="CJ594" s="376"/>
      <c r="CK594" s="376"/>
      <c r="CL594" s="376"/>
      <c r="CM594" s="376"/>
      <c r="CN594" s="376"/>
      <c r="CO594" s="376"/>
      <c r="CP594" s="376"/>
      <c r="CQ594" s="376"/>
      <c r="CR594" s="376"/>
      <c r="CS594" s="376"/>
      <c r="CT594" s="376"/>
      <c r="CU594" s="376"/>
    </row>
    <row r="595" spans="45:99" x14ac:dyDescent="0.2">
      <c r="AS595" s="376"/>
      <c r="AT595" s="376"/>
      <c r="AU595" s="376"/>
      <c r="AV595" s="376"/>
      <c r="AW595" s="376"/>
      <c r="AX595" s="376"/>
      <c r="AY595" s="376"/>
      <c r="AZ595" s="376"/>
      <c r="BA595" s="376"/>
      <c r="BB595" s="376"/>
      <c r="BC595" s="376"/>
      <c r="BD595" s="376"/>
      <c r="BE595" s="376"/>
      <c r="BF595" s="376"/>
      <c r="BG595" s="376"/>
      <c r="BH595" s="376"/>
      <c r="BI595" s="376"/>
      <c r="BJ595" s="376"/>
      <c r="BK595" s="376"/>
      <c r="BL595" s="376"/>
      <c r="BM595" s="376"/>
      <c r="BN595" s="376"/>
      <c r="BO595" s="376"/>
      <c r="BP595" s="376"/>
      <c r="BQ595" s="376"/>
      <c r="BR595" s="376"/>
      <c r="BS595" s="376"/>
      <c r="BT595" s="376"/>
      <c r="BU595" s="376"/>
      <c r="BV595" s="376"/>
      <c r="BW595" s="376"/>
      <c r="BX595" s="376"/>
      <c r="BY595" s="376"/>
      <c r="BZ595" s="376"/>
      <c r="CA595" s="376"/>
      <c r="CB595" s="376"/>
      <c r="CC595" s="376"/>
      <c r="CD595" s="376"/>
      <c r="CE595" s="376"/>
      <c r="CF595" s="376"/>
      <c r="CG595" s="376"/>
      <c r="CH595" s="376"/>
      <c r="CI595" s="376"/>
      <c r="CJ595" s="376"/>
      <c r="CK595" s="376"/>
      <c r="CL595" s="376"/>
      <c r="CM595" s="376"/>
      <c r="CN595" s="376"/>
      <c r="CO595" s="376"/>
      <c r="CP595" s="376"/>
      <c r="CQ595" s="376"/>
      <c r="CR595" s="376"/>
      <c r="CS595" s="376"/>
      <c r="CT595" s="376"/>
      <c r="CU595" s="376"/>
    </row>
    <row r="596" spans="45:99" x14ac:dyDescent="0.2">
      <c r="AS596" s="376"/>
      <c r="AT596" s="376"/>
      <c r="AU596" s="376"/>
      <c r="AV596" s="376"/>
      <c r="AW596" s="376"/>
      <c r="AX596" s="376"/>
      <c r="AY596" s="376"/>
      <c r="AZ596" s="376"/>
      <c r="BA596" s="376"/>
      <c r="BB596" s="376"/>
      <c r="BC596" s="376"/>
      <c r="BD596" s="376"/>
      <c r="BE596" s="376"/>
      <c r="BF596" s="376"/>
      <c r="BG596" s="376"/>
      <c r="BH596" s="376"/>
      <c r="BI596" s="376"/>
      <c r="BJ596" s="376"/>
      <c r="BK596" s="376"/>
      <c r="BL596" s="376"/>
      <c r="BM596" s="376"/>
      <c r="BN596" s="376"/>
      <c r="BO596" s="376"/>
      <c r="BP596" s="376"/>
      <c r="BQ596" s="376"/>
      <c r="BR596" s="376"/>
      <c r="BS596" s="376"/>
      <c r="BT596" s="376"/>
      <c r="BU596" s="376"/>
      <c r="BV596" s="376"/>
      <c r="BW596" s="376"/>
      <c r="BX596" s="376"/>
      <c r="BY596" s="376"/>
      <c r="BZ596" s="376"/>
      <c r="CA596" s="376"/>
      <c r="CB596" s="376"/>
      <c r="CC596" s="376"/>
      <c r="CD596" s="376"/>
      <c r="CE596" s="376"/>
      <c r="CF596" s="376"/>
      <c r="CG596" s="376"/>
      <c r="CH596" s="376"/>
      <c r="CI596" s="376"/>
      <c r="CJ596" s="376"/>
      <c r="CK596" s="376"/>
      <c r="CL596" s="376"/>
      <c r="CM596" s="376"/>
      <c r="CN596" s="376"/>
      <c r="CO596" s="376"/>
      <c r="CP596" s="376"/>
      <c r="CQ596" s="376"/>
      <c r="CR596" s="376"/>
      <c r="CS596" s="376"/>
      <c r="CT596" s="376"/>
      <c r="CU596" s="376"/>
    </row>
    <row r="597" spans="45:99" x14ac:dyDescent="0.2">
      <c r="AS597" s="376"/>
      <c r="AT597" s="376"/>
      <c r="AU597" s="376"/>
      <c r="AV597" s="376"/>
      <c r="AW597" s="376"/>
      <c r="AX597" s="376"/>
      <c r="AY597" s="376"/>
      <c r="AZ597" s="376"/>
      <c r="BA597" s="376"/>
      <c r="BB597" s="376"/>
      <c r="BC597" s="376"/>
      <c r="BD597" s="376"/>
      <c r="BE597" s="376"/>
      <c r="BF597" s="376"/>
      <c r="BG597" s="376"/>
      <c r="BH597" s="376"/>
      <c r="BI597" s="376"/>
      <c r="BJ597" s="376"/>
      <c r="BK597" s="376"/>
      <c r="BL597" s="376"/>
      <c r="BM597" s="376"/>
      <c r="BN597" s="376"/>
      <c r="BO597" s="376"/>
      <c r="BP597" s="376"/>
      <c r="BQ597" s="376"/>
      <c r="BR597" s="376"/>
      <c r="BS597" s="376"/>
      <c r="BT597" s="376"/>
      <c r="BU597" s="376"/>
      <c r="BV597" s="376"/>
      <c r="BW597" s="376"/>
      <c r="BX597" s="376"/>
      <c r="BY597" s="376"/>
      <c r="BZ597" s="376"/>
      <c r="CA597" s="376"/>
      <c r="CB597" s="376"/>
      <c r="CC597" s="376"/>
      <c r="CD597" s="376"/>
      <c r="CE597" s="376"/>
      <c r="CF597" s="376"/>
      <c r="CG597" s="376"/>
      <c r="CH597" s="376"/>
      <c r="CI597" s="376"/>
      <c r="CJ597" s="376"/>
      <c r="CK597" s="376"/>
      <c r="CL597" s="376"/>
      <c r="CM597" s="376"/>
      <c r="CN597" s="376"/>
      <c r="CO597" s="376"/>
      <c r="CP597" s="376"/>
      <c r="CQ597" s="376"/>
      <c r="CR597" s="376"/>
      <c r="CS597" s="376"/>
      <c r="CT597" s="376"/>
      <c r="CU597" s="376"/>
    </row>
    <row r="598" spans="45:99" x14ac:dyDescent="0.2">
      <c r="AS598" s="376"/>
      <c r="AT598" s="376"/>
      <c r="AU598" s="376"/>
      <c r="AV598" s="376"/>
      <c r="AW598" s="376"/>
      <c r="AX598" s="376"/>
      <c r="AY598" s="376"/>
      <c r="AZ598" s="376"/>
      <c r="BA598" s="376"/>
      <c r="BB598" s="376"/>
      <c r="BC598" s="376"/>
      <c r="BD598" s="376"/>
      <c r="BE598" s="376"/>
      <c r="BF598" s="376"/>
      <c r="BG598" s="376"/>
      <c r="BH598" s="376"/>
      <c r="BI598" s="376"/>
      <c r="BJ598" s="376"/>
      <c r="BK598" s="376"/>
      <c r="BL598" s="376"/>
      <c r="BM598" s="376"/>
      <c r="BN598" s="376"/>
      <c r="BO598" s="376"/>
      <c r="BP598" s="376"/>
      <c r="BQ598" s="376"/>
      <c r="BR598" s="376"/>
      <c r="BS598" s="376"/>
      <c r="BT598" s="376"/>
      <c r="BU598" s="376"/>
      <c r="BV598" s="376"/>
      <c r="BW598" s="376"/>
      <c r="BX598" s="376"/>
      <c r="BY598" s="376"/>
      <c r="BZ598" s="376"/>
      <c r="CA598" s="376"/>
      <c r="CB598" s="376"/>
      <c r="CC598" s="376"/>
      <c r="CD598" s="376"/>
      <c r="CE598" s="376"/>
      <c r="CF598" s="376"/>
      <c r="CG598" s="376"/>
      <c r="CH598" s="376"/>
      <c r="CI598" s="376"/>
      <c r="CJ598" s="376"/>
      <c r="CK598" s="376"/>
      <c r="CL598" s="376"/>
      <c r="CM598" s="376"/>
      <c r="CN598" s="376"/>
      <c r="CO598" s="376"/>
      <c r="CP598" s="376"/>
      <c r="CQ598" s="376"/>
      <c r="CR598" s="376"/>
      <c r="CS598" s="376"/>
      <c r="CT598" s="376"/>
      <c r="CU598" s="376"/>
    </row>
    <row r="599" spans="45:99" x14ac:dyDescent="0.2">
      <c r="AS599" s="376"/>
      <c r="AT599" s="376"/>
      <c r="AU599" s="376"/>
      <c r="AV599" s="376"/>
      <c r="AW599" s="376"/>
      <c r="AX599" s="376"/>
      <c r="AY599" s="376"/>
      <c r="AZ599" s="376"/>
      <c r="BA599" s="376"/>
      <c r="BB599" s="376"/>
      <c r="BC599" s="376"/>
      <c r="BD599" s="376"/>
      <c r="BE599" s="376"/>
      <c r="BF599" s="376"/>
      <c r="BG599" s="376"/>
      <c r="BH599" s="376"/>
      <c r="BI599" s="376"/>
      <c r="BJ599" s="376"/>
      <c r="BK599" s="376"/>
      <c r="BL599" s="376"/>
      <c r="BM599" s="376"/>
      <c r="BN599" s="376"/>
      <c r="BO599" s="376"/>
      <c r="BP599" s="376"/>
      <c r="BQ599" s="376"/>
      <c r="BR599" s="376"/>
      <c r="BS599" s="376"/>
      <c r="BT599" s="376"/>
      <c r="BU599" s="376"/>
      <c r="BV599" s="376"/>
      <c r="BW599" s="376"/>
      <c r="BX599" s="376"/>
      <c r="BY599" s="376"/>
      <c r="BZ599" s="376"/>
      <c r="CA599" s="376"/>
      <c r="CB599" s="376"/>
      <c r="CC599" s="376"/>
      <c r="CD599" s="376"/>
      <c r="CE599" s="376"/>
      <c r="CF599" s="376"/>
      <c r="CG599" s="376"/>
      <c r="CH599" s="376"/>
      <c r="CI599" s="376"/>
      <c r="CJ599" s="376"/>
      <c r="CK599" s="376"/>
      <c r="CL599" s="376"/>
      <c r="CM599" s="376"/>
      <c r="CN599" s="376"/>
      <c r="CO599" s="376"/>
      <c r="CP599" s="376"/>
      <c r="CQ599" s="376"/>
      <c r="CR599" s="376"/>
      <c r="CS599" s="376"/>
      <c r="CT599" s="376"/>
      <c r="CU599" s="376"/>
    </row>
    <row r="600" spans="45:99" x14ac:dyDescent="0.2">
      <c r="AS600" s="376"/>
      <c r="AT600" s="376"/>
      <c r="AU600" s="376"/>
      <c r="AV600" s="376"/>
      <c r="AW600" s="376"/>
      <c r="AX600" s="376"/>
      <c r="AY600" s="376"/>
      <c r="AZ600" s="376"/>
      <c r="BA600" s="376"/>
      <c r="BB600" s="376"/>
      <c r="BC600" s="376"/>
      <c r="BD600" s="376"/>
      <c r="BE600" s="376"/>
      <c r="BF600" s="376"/>
      <c r="BG600" s="376"/>
      <c r="BH600" s="376"/>
      <c r="BI600" s="376"/>
      <c r="BJ600" s="376"/>
      <c r="BK600" s="376"/>
      <c r="BL600" s="376"/>
      <c r="BM600" s="376"/>
      <c r="BN600" s="376"/>
      <c r="BO600" s="376"/>
      <c r="BP600" s="376"/>
      <c r="BQ600" s="376"/>
      <c r="BR600" s="376"/>
      <c r="BS600" s="376"/>
      <c r="BT600" s="376"/>
      <c r="BU600" s="376"/>
      <c r="BV600" s="376"/>
      <c r="BW600" s="376"/>
      <c r="BX600" s="376"/>
      <c r="BY600" s="376"/>
      <c r="BZ600" s="376"/>
      <c r="CA600" s="376"/>
      <c r="CB600" s="376"/>
      <c r="CC600" s="376"/>
      <c r="CD600" s="376"/>
      <c r="CE600" s="376"/>
      <c r="CF600" s="376"/>
      <c r="CG600" s="376"/>
      <c r="CH600" s="376"/>
      <c r="CI600" s="376"/>
      <c r="CJ600" s="376"/>
      <c r="CK600" s="376"/>
      <c r="CL600" s="376"/>
      <c r="CM600" s="376"/>
      <c r="CN600" s="376"/>
      <c r="CO600" s="376"/>
      <c r="CP600" s="376"/>
      <c r="CQ600" s="376"/>
      <c r="CR600" s="376"/>
      <c r="CS600" s="376"/>
      <c r="CT600" s="376"/>
      <c r="CU600" s="376"/>
    </row>
    <row r="601" spans="45:99" x14ac:dyDescent="0.2">
      <c r="AS601" s="376"/>
      <c r="AT601" s="376"/>
      <c r="AU601" s="376"/>
      <c r="AV601" s="376"/>
      <c r="AW601" s="376"/>
      <c r="AX601" s="376"/>
      <c r="AY601" s="376"/>
      <c r="AZ601" s="376"/>
      <c r="BA601" s="376"/>
      <c r="BB601" s="376"/>
      <c r="BC601" s="376"/>
      <c r="BD601" s="376"/>
      <c r="BE601" s="376"/>
      <c r="BF601" s="376"/>
      <c r="BG601" s="376"/>
      <c r="BH601" s="376"/>
      <c r="BI601" s="376"/>
      <c r="BJ601" s="376"/>
      <c r="BK601" s="376"/>
      <c r="BL601" s="376"/>
      <c r="BM601" s="376"/>
      <c r="BN601" s="376"/>
      <c r="BO601" s="376"/>
      <c r="BP601" s="376"/>
      <c r="BQ601" s="376"/>
      <c r="BR601" s="376"/>
      <c r="BS601" s="376"/>
      <c r="BT601" s="376"/>
      <c r="BU601" s="376"/>
      <c r="BV601" s="376"/>
      <c r="BW601" s="376"/>
      <c r="BX601" s="376"/>
      <c r="BY601" s="376"/>
      <c r="BZ601" s="376"/>
      <c r="CA601" s="376"/>
      <c r="CB601" s="376"/>
      <c r="CC601" s="376"/>
      <c r="CD601" s="376"/>
      <c r="CE601" s="376"/>
      <c r="CF601" s="376"/>
      <c r="CG601" s="376"/>
      <c r="CH601" s="376"/>
      <c r="CI601" s="376"/>
      <c r="CJ601" s="376"/>
      <c r="CK601" s="376"/>
      <c r="CL601" s="376"/>
      <c r="CM601" s="376"/>
      <c r="CN601" s="376"/>
      <c r="CO601" s="376"/>
      <c r="CP601" s="376"/>
      <c r="CQ601" s="376"/>
      <c r="CR601" s="376"/>
      <c r="CS601" s="376"/>
      <c r="CT601" s="376"/>
      <c r="CU601" s="376"/>
    </row>
    <row r="602" spans="45:99" x14ac:dyDescent="0.2">
      <c r="AS602" s="376"/>
      <c r="AT602" s="376"/>
      <c r="AU602" s="376"/>
      <c r="AV602" s="376"/>
      <c r="AW602" s="376"/>
      <c r="AX602" s="376"/>
      <c r="AY602" s="376"/>
      <c r="AZ602" s="376"/>
      <c r="BA602" s="376"/>
      <c r="BB602" s="376"/>
      <c r="BC602" s="376"/>
      <c r="BD602" s="376"/>
      <c r="BE602" s="376"/>
      <c r="BF602" s="376"/>
      <c r="BG602" s="376"/>
      <c r="BH602" s="376"/>
      <c r="BI602" s="376"/>
      <c r="BJ602" s="376"/>
      <c r="BK602" s="376"/>
      <c r="BL602" s="376"/>
      <c r="BM602" s="376"/>
      <c r="BN602" s="376"/>
      <c r="BO602" s="376"/>
      <c r="BP602" s="376"/>
      <c r="BQ602" s="376"/>
      <c r="BR602" s="376"/>
      <c r="BS602" s="376"/>
      <c r="BT602" s="376"/>
      <c r="BU602" s="376"/>
      <c r="BV602" s="376"/>
      <c r="BW602" s="376"/>
      <c r="BX602" s="376"/>
      <c r="BY602" s="376"/>
      <c r="BZ602" s="376"/>
      <c r="CA602" s="376"/>
      <c r="CB602" s="376"/>
      <c r="CC602" s="376"/>
      <c r="CD602" s="376"/>
      <c r="CE602" s="376"/>
      <c r="CF602" s="376"/>
      <c r="CG602" s="376"/>
      <c r="CH602" s="376"/>
      <c r="CI602" s="376"/>
      <c r="CJ602" s="376"/>
      <c r="CK602" s="376"/>
      <c r="CL602" s="376"/>
      <c r="CM602" s="376"/>
      <c r="CN602" s="376"/>
      <c r="CO602" s="376"/>
      <c r="CP602" s="376"/>
      <c r="CQ602" s="376"/>
      <c r="CR602" s="376"/>
      <c r="CS602" s="376"/>
      <c r="CT602" s="376"/>
      <c r="CU602" s="376"/>
    </row>
    <row r="603" spans="45:99" x14ac:dyDescent="0.2">
      <c r="AS603" s="376"/>
      <c r="AT603" s="376"/>
      <c r="AU603" s="376"/>
      <c r="AV603" s="376"/>
      <c r="AW603" s="376"/>
      <c r="AX603" s="376"/>
      <c r="AY603" s="376"/>
      <c r="AZ603" s="376"/>
      <c r="BA603" s="376"/>
      <c r="BB603" s="376"/>
      <c r="BC603" s="376"/>
      <c r="BD603" s="376"/>
      <c r="BE603" s="376"/>
      <c r="BF603" s="376"/>
      <c r="BG603" s="376"/>
      <c r="BH603" s="376"/>
      <c r="BI603" s="376"/>
      <c r="BJ603" s="376"/>
      <c r="BK603" s="376"/>
      <c r="BL603" s="376"/>
      <c r="BM603" s="376"/>
      <c r="BN603" s="376"/>
      <c r="BO603" s="376"/>
      <c r="BP603" s="376"/>
      <c r="BQ603" s="376"/>
      <c r="BR603" s="376"/>
      <c r="BS603" s="376"/>
      <c r="BT603" s="376"/>
      <c r="BU603" s="376"/>
      <c r="BV603" s="376"/>
      <c r="BW603" s="376"/>
      <c r="BX603" s="376"/>
      <c r="BY603" s="376"/>
      <c r="BZ603" s="376"/>
      <c r="CA603" s="376"/>
      <c r="CB603" s="376"/>
      <c r="CC603" s="376"/>
      <c r="CD603" s="376"/>
      <c r="CE603" s="376"/>
      <c r="CF603" s="376"/>
      <c r="CG603" s="376"/>
      <c r="CH603" s="376"/>
      <c r="CI603" s="376"/>
      <c r="CJ603" s="376"/>
      <c r="CK603" s="376"/>
      <c r="CL603" s="376"/>
      <c r="CM603" s="376"/>
      <c r="CN603" s="376"/>
      <c r="CO603" s="376"/>
      <c r="CP603" s="376"/>
      <c r="CQ603" s="376"/>
      <c r="CR603" s="376"/>
      <c r="CS603" s="376"/>
      <c r="CT603" s="376"/>
      <c r="CU603" s="376"/>
    </row>
    <row r="604" spans="45:99" x14ac:dyDescent="0.2">
      <c r="AS604" s="376"/>
      <c r="AT604" s="376"/>
      <c r="AU604" s="376"/>
      <c r="AV604" s="376"/>
      <c r="AW604" s="376"/>
      <c r="AX604" s="376"/>
      <c r="AY604" s="376"/>
      <c r="AZ604" s="376"/>
      <c r="BA604" s="376"/>
      <c r="BB604" s="376"/>
      <c r="BC604" s="376"/>
      <c r="BD604" s="376"/>
      <c r="BE604" s="376"/>
      <c r="BF604" s="376"/>
      <c r="BG604" s="376"/>
      <c r="BH604" s="376"/>
      <c r="BI604" s="376"/>
      <c r="BJ604" s="376"/>
      <c r="BK604" s="376"/>
      <c r="BL604" s="376"/>
      <c r="BM604" s="376"/>
      <c r="BN604" s="376"/>
      <c r="BO604" s="376"/>
      <c r="BP604" s="376"/>
      <c r="BQ604" s="376"/>
      <c r="BR604" s="376"/>
      <c r="BS604" s="376"/>
      <c r="BT604" s="376"/>
      <c r="BU604" s="376"/>
      <c r="BV604" s="376"/>
      <c r="BW604" s="376"/>
      <c r="BX604" s="376"/>
      <c r="BY604" s="376"/>
      <c r="BZ604" s="376"/>
      <c r="CA604" s="376"/>
      <c r="CB604" s="376"/>
      <c r="CC604" s="376"/>
      <c r="CD604" s="376"/>
      <c r="CE604" s="376"/>
      <c r="CF604" s="376"/>
      <c r="CG604" s="376"/>
      <c r="CH604" s="376"/>
      <c r="CI604" s="376"/>
      <c r="CJ604" s="376"/>
      <c r="CK604" s="376"/>
      <c r="CL604" s="376"/>
      <c r="CM604" s="376"/>
      <c r="CN604" s="376"/>
      <c r="CO604" s="376"/>
      <c r="CP604" s="376"/>
      <c r="CQ604" s="376"/>
      <c r="CR604" s="376"/>
      <c r="CS604" s="376"/>
      <c r="CT604" s="376"/>
      <c r="CU604" s="376"/>
    </row>
    <row r="605" spans="45:99" x14ac:dyDescent="0.2">
      <c r="AS605" s="376"/>
      <c r="AT605" s="376"/>
      <c r="AU605" s="376"/>
      <c r="AV605" s="376"/>
      <c r="AW605" s="376"/>
      <c r="AX605" s="376"/>
      <c r="AY605" s="376"/>
      <c r="AZ605" s="376"/>
      <c r="BA605" s="376"/>
      <c r="BB605" s="376"/>
      <c r="BC605" s="376"/>
      <c r="BD605" s="376"/>
      <c r="BE605" s="376"/>
      <c r="BF605" s="376"/>
      <c r="BG605" s="376"/>
      <c r="BH605" s="376"/>
      <c r="BI605" s="376"/>
      <c r="BJ605" s="376"/>
      <c r="BK605" s="376"/>
      <c r="BL605" s="376"/>
      <c r="BM605" s="376"/>
      <c r="BN605" s="376"/>
      <c r="BO605" s="376"/>
      <c r="BP605" s="376"/>
      <c r="BQ605" s="376"/>
      <c r="BR605" s="376"/>
      <c r="BS605" s="376"/>
      <c r="BT605" s="376"/>
      <c r="BU605" s="376"/>
      <c r="BV605" s="376"/>
      <c r="BW605" s="376"/>
      <c r="BX605" s="376"/>
      <c r="BY605" s="376"/>
      <c r="BZ605" s="376"/>
      <c r="CA605" s="376"/>
      <c r="CB605" s="376"/>
      <c r="CC605" s="376"/>
      <c r="CD605" s="376"/>
      <c r="CE605" s="376"/>
      <c r="CF605" s="376"/>
      <c r="CG605" s="376"/>
      <c r="CH605" s="376"/>
      <c r="CI605" s="376"/>
      <c r="CJ605" s="376"/>
      <c r="CK605" s="376"/>
      <c r="CL605" s="376"/>
      <c r="CM605" s="376"/>
      <c r="CN605" s="376"/>
      <c r="CO605" s="376"/>
      <c r="CP605" s="376"/>
      <c r="CQ605" s="376"/>
      <c r="CR605" s="376"/>
      <c r="CS605" s="376"/>
      <c r="CT605" s="376"/>
      <c r="CU605" s="376"/>
    </row>
    <row r="606" spans="45:99" x14ac:dyDescent="0.2">
      <c r="AS606" s="376"/>
      <c r="AT606" s="376"/>
      <c r="AU606" s="376"/>
      <c r="AV606" s="376"/>
      <c r="AW606" s="376"/>
      <c r="AX606" s="376"/>
      <c r="AY606" s="376"/>
      <c r="AZ606" s="376"/>
      <c r="BA606" s="376"/>
      <c r="BB606" s="376"/>
      <c r="BC606" s="376"/>
      <c r="BD606" s="376"/>
      <c r="BE606" s="376"/>
      <c r="BF606" s="376"/>
      <c r="BG606" s="376"/>
      <c r="BH606" s="376"/>
      <c r="BI606" s="376"/>
      <c r="BJ606" s="376"/>
      <c r="BK606" s="376"/>
      <c r="BL606" s="376"/>
      <c r="BM606" s="376"/>
      <c r="BN606" s="376"/>
      <c r="BO606" s="376"/>
      <c r="BP606" s="376"/>
      <c r="BQ606" s="376"/>
      <c r="BR606" s="376"/>
      <c r="BS606" s="376"/>
      <c r="BT606" s="376"/>
      <c r="BU606" s="376"/>
      <c r="BV606" s="376"/>
      <c r="BW606" s="376"/>
      <c r="BX606" s="376"/>
      <c r="BY606" s="376"/>
      <c r="BZ606" s="376"/>
      <c r="CA606" s="376"/>
      <c r="CB606" s="376"/>
      <c r="CC606" s="376"/>
      <c r="CD606" s="376"/>
      <c r="CE606" s="376"/>
      <c r="CF606" s="376"/>
      <c r="CG606" s="376"/>
      <c r="CH606" s="376"/>
      <c r="CI606" s="376"/>
      <c r="CJ606" s="376"/>
      <c r="CK606" s="376"/>
      <c r="CL606" s="376"/>
      <c r="CM606" s="376"/>
      <c r="CN606" s="376"/>
      <c r="CO606" s="376"/>
      <c r="CP606" s="376"/>
      <c r="CQ606" s="376"/>
      <c r="CR606" s="376"/>
      <c r="CS606" s="376"/>
      <c r="CT606" s="376"/>
      <c r="CU606" s="376"/>
    </row>
    <row r="607" spans="45:99" x14ac:dyDescent="0.2">
      <c r="AS607" s="376"/>
      <c r="AT607" s="376"/>
      <c r="AU607" s="376"/>
      <c r="AV607" s="376"/>
      <c r="AW607" s="376"/>
      <c r="AX607" s="376"/>
      <c r="AY607" s="376"/>
      <c r="AZ607" s="376"/>
      <c r="BA607" s="376"/>
      <c r="BB607" s="376"/>
      <c r="BC607" s="376"/>
      <c r="BD607" s="376"/>
      <c r="BE607" s="376"/>
      <c r="BF607" s="376"/>
      <c r="BG607" s="376"/>
      <c r="BH607" s="376"/>
      <c r="BI607" s="376"/>
      <c r="BJ607" s="376"/>
      <c r="BK607" s="376"/>
      <c r="BL607" s="376"/>
      <c r="BM607" s="376"/>
      <c r="BN607" s="376"/>
      <c r="BO607" s="376"/>
      <c r="BP607" s="376"/>
      <c r="BQ607" s="376"/>
      <c r="BR607" s="376"/>
      <c r="BS607" s="376"/>
      <c r="BT607" s="376"/>
      <c r="BU607" s="376"/>
      <c r="BV607" s="376"/>
      <c r="BW607" s="376"/>
      <c r="BX607" s="376"/>
      <c r="BY607" s="376"/>
      <c r="BZ607" s="376"/>
      <c r="CA607" s="376"/>
      <c r="CB607" s="376"/>
      <c r="CC607" s="376"/>
      <c r="CD607" s="376"/>
      <c r="CE607" s="376"/>
      <c r="CF607" s="376"/>
      <c r="CG607" s="376"/>
      <c r="CH607" s="376"/>
      <c r="CI607" s="376"/>
      <c r="CJ607" s="376"/>
      <c r="CK607" s="376"/>
      <c r="CL607" s="376"/>
      <c r="CM607" s="376"/>
      <c r="CN607" s="376"/>
      <c r="CO607" s="376"/>
      <c r="CP607" s="376"/>
      <c r="CQ607" s="376"/>
      <c r="CR607" s="376"/>
      <c r="CS607" s="376"/>
      <c r="CT607" s="376"/>
      <c r="CU607" s="376"/>
    </row>
    <row r="608" spans="45:99" x14ac:dyDescent="0.2">
      <c r="AS608" s="376"/>
      <c r="AT608" s="376"/>
      <c r="AU608" s="376"/>
      <c r="AV608" s="376"/>
      <c r="AW608" s="376"/>
      <c r="AX608" s="376"/>
      <c r="AY608" s="376"/>
      <c r="AZ608" s="376"/>
      <c r="BA608" s="376"/>
      <c r="BB608" s="376"/>
      <c r="BC608" s="376"/>
      <c r="BD608" s="376"/>
      <c r="BE608" s="376"/>
      <c r="BF608" s="376"/>
      <c r="BG608" s="376"/>
      <c r="BH608" s="376"/>
      <c r="BI608" s="376"/>
      <c r="BJ608" s="376"/>
      <c r="BK608" s="376"/>
      <c r="BL608" s="376"/>
      <c r="BM608" s="376"/>
      <c r="BN608" s="376"/>
      <c r="BO608" s="376"/>
      <c r="BP608" s="376"/>
      <c r="BQ608" s="376"/>
      <c r="BR608" s="376"/>
      <c r="BS608" s="376"/>
      <c r="BT608" s="376"/>
      <c r="BU608" s="376"/>
      <c r="BV608" s="376"/>
      <c r="BW608" s="376"/>
      <c r="BX608" s="376"/>
      <c r="BY608" s="376"/>
      <c r="BZ608" s="376"/>
      <c r="CA608" s="376"/>
      <c r="CB608" s="376"/>
      <c r="CC608" s="376"/>
      <c r="CD608" s="376"/>
      <c r="CE608" s="376"/>
      <c r="CF608" s="376"/>
      <c r="CG608" s="376"/>
      <c r="CH608" s="376"/>
      <c r="CI608" s="376"/>
      <c r="CJ608" s="376"/>
      <c r="CK608" s="376"/>
      <c r="CL608" s="376"/>
      <c r="CM608" s="376"/>
      <c r="CN608" s="376"/>
      <c r="CO608" s="376"/>
      <c r="CP608" s="376"/>
      <c r="CQ608" s="376"/>
      <c r="CR608" s="376"/>
      <c r="CS608" s="376"/>
      <c r="CT608" s="376"/>
      <c r="CU608" s="376"/>
    </row>
    <row r="609" spans="45:99" x14ac:dyDescent="0.2">
      <c r="AS609" s="376"/>
      <c r="AT609" s="376"/>
      <c r="AU609" s="376"/>
      <c r="AV609" s="376"/>
      <c r="AW609" s="376"/>
      <c r="AX609" s="376"/>
      <c r="AY609" s="376"/>
      <c r="AZ609" s="376"/>
      <c r="BA609" s="376"/>
      <c r="BB609" s="376"/>
      <c r="BC609" s="376"/>
      <c r="BD609" s="376"/>
      <c r="BE609" s="376"/>
      <c r="BF609" s="376"/>
      <c r="BG609" s="376"/>
      <c r="BH609" s="376"/>
      <c r="BI609" s="376"/>
      <c r="BJ609" s="376"/>
      <c r="BK609" s="376"/>
      <c r="BL609" s="376"/>
      <c r="BM609" s="376"/>
      <c r="BN609" s="376"/>
      <c r="BO609" s="376"/>
      <c r="BP609" s="376"/>
      <c r="BQ609" s="376"/>
      <c r="BR609" s="376"/>
      <c r="BS609" s="376"/>
      <c r="BT609" s="376"/>
      <c r="BU609" s="376"/>
      <c r="BV609" s="376"/>
      <c r="BW609" s="376"/>
      <c r="BX609" s="376"/>
      <c r="BY609" s="376"/>
      <c r="BZ609" s="376"/>
      <c r="CA609" s="376"/>
      <c r="CB609" s="376"/>
      <c r="CC609" s="376"/>
      <c r="CD609" s="376"/>
      <c r="CE609" s="376"/>
      <c r="CF609" s="376"/>
      <c r="CG609" s="376"/>
      <c r="CH609" s="376"/>
      <c r="CI609" s="376"/>
      <c r="CJ609" s="376"/>
      <c r="CK609" s="376"/>
      <c r="CL609" s="376"/>
      <c r="CM609" s="376"/>
      <c r="CN609" s="376"/>
      <c r="CO609" s="376"/>
      <c r="CP609" s="376"/>
      <c r="CQ609" s="376"/>
      <c r="CR609" s="376"/>
      <c r="CS609" s="376"/>
      <c r="CT609" s="376"/>
      <c r="CU609" s="376"/>
    </row>
    <row r="610" spans="45:99" x14ac:dyDescent="0.2">
      <c r="AS610" s="376"/>
      <c r="AT610" s="376"/>
      <c r="AU610" s="376"/>
      <c r="AV610" s="376"/>
      <c r="AW610" s="376"/>
      <c r="AX610" s="376"/>
      <c r="AY610" s="376"/>
      <c r="AZ610" s="376"/>
      <c r="BA610" s="376"/>
      <c r="BB610" s="376"/>
      <c r="BC610" s="376"/>
      <c r="BD610" s="376"/>
      <c r="BE610" s="376"/>
      <c r="BF610" s="376"/>
      <c r="BG610" s="376"/>
      <c r="BH610" s="376"/>
      <c r="BI610" s="376"/>
      <c r="BJ610" s="376"/>
      <c r="BK610" s="376"/>
      <c r="BL610" s="376"/>
      <c r="BM610" s="376"/>
      <c r="BN610" s="376"/>
      <c r="BO610" s="376"/>
      <c r="BP610" s="376"/>
      <c r="BQ610" s="376"/>
      <c r="BR610" s="376"/>
      <c r="BS610" s="376"/>
      <c r="BT610" s="376"/>
      <c r="BU610" s="376"/>
      <c r="BV610" s="376"/>
      <c r="BW610" s="376"/>
      <c r="BX610" s="376"/>
      <c r="BY610" s="376"/>
      <c r="BZ610" s="376"/>
      <c r="CA610" s="376"/>
      <c r="CB610" s="376"/>
      <c r="CC610" s="376"/>
      <c r="CD610" s="376"/>
      <c r="CE610" s="376"/>
      <c r="CF610" s="376"/>
      <c r="CG610" s="376"/>
      <c r="CH610" s="376"/>
      <c r="CI610" s="376"/>
      <c r="CJ610" s="376"/>
      <c r="CK610" s="376"/>
      <c r="CL610" s="376"/>
      <c r="CM610" s="376"/>
      <c r="CN610" s="376"/>
      <c r="CO610" s="376"/>
      <c r="CP610" s="376"/>
      <c r="CQ610" s="376"/>
      <c r="CR610" s="376"/>
      <c r="CS610" s="376"/>
      <c r="CT610" s="376"/>
      <c r="CU610" s="376"/>
    </row>
    <row r="611" spans="45:99" x14ac:dyDescent="0.2">
      <c r="AS611" s="376"/>
      <c r="AT611" s="376"/>
      <c r="AU611" s="376"/>
      <c r="AV611" s="376"/>
      <c r="AW611" s="376"/>
      <c r="AX611" s="376"/>
      <c r="AY611" s="376"/>
      <c r="AZ611" s="376"/>
      <c r="BA611" s="376"/>
      <c r="BB611" s="376"/>
      <c r="BC611" s="376"/>
      <c r="BD611" s="376"/>
      <c r="BE611" s="376"/>
      <c r="BF611" s="376"/>
      <c r="BG611" s="376"/>
      <c r="BH611" s="376"/>
      <c r="BI611" s="376"/>
      <c r="BJ611" s="376"/>
      <c r="BK611" s="376"/>
      <c r="BL611" s="376"/>
      <c r="BM611" s="376"/>
      <c r="BN611" s="376"/>
      <c r="BO611" s="376"/>
      <c r="BP611" s="376"/>
      <c r="BQ611" s="376"/>
      <c r="BR611" s="376"/>
      <c r="BS611" s="376"/>
      <c r="BT611" s="376"/>
      <c r="BU611" s="376"/>
      <c r="BV611" s="376"/>
      <c r="BW611" s="376"/>
      <c r="BX611" s="376"/>
      <c r="BY611" s="376"/>
      <c r="BZ611" s="376"/>
      <c r="CA611" s="376"/>
      <c r="CB611" s="376"/>
      <c r="CC611" s="376"/>
      <c r="CD611" s="376"/>
      <c r="CE611" s="376"/>
      <c r="CF611" s="376"/>
      <c r="CG611" s="376"/>
      <c r="CH611" s="376"/>
      <c r="CI611" s="376"/>
      <c r="CJ611" s="376"/>
      <c r="CK611" s="376"/>
      <c r="CL611" s="376"/>
      <c r="CM611" s="376"/>
      <c r="CN611" s="376"/>
      <c r="CO611" s="376"/>
      <c r="CP611" s="376"/>
      <c r="CQ611" s="376"/>
      <c r="CR611" s="376"/>
      <c r="CS611" s="376"/>
      <c r="CT611" s="376"/>
      <c r="CU611" s="376"/>
    </row>
    <row r="612" spans="45:99" x14ac:dyDescent="0.2">
      <c r="AS612" s="376"/>
      <c r="AT612" s="376"/>
      <c r="AU612" s="376"/>
      <c r="AV612" s="376"/>
      <c r="AW612" s="376"/>
      <c r="AX612" s="376"/>
      <c r="AY612" s="376"/>
      <c r="AZ612" s="376"/>
      <c r="BA612" s="376"/>
      <c r="BB612" s="376"/>
      <c r="BC612" s="376"/>
      <c r="BD612" s="376"/>
      <c r="BE612" s="376"/>
      <c r="BF612" s="376"/>
      <c r="BG612" s="376"/>
      <c r="BH612" s="376"/>
      <c r="BI612" s="376"/>
      <c r="BJ612" s="376"/>
      <c r="BK612" s="376"/>
      <c r="BL612" s="376"/>
      <c r="BM612" s="376"/>
      <c r="BN612" s="376"/>
      <c r="BO612" s="376"/>
      <c r="BP612" s="376"/>
      <c r="BQ612" s="376"/>
      <c r="BR612" s="376"/>
      <c r="BS612" s="376"/>
      <c r="BT612" s="376"/>
      <c r="BU612" s="376"/>
      <c r="BV612" s="376"/>
      <c r="BW612" s="376"/>
      <c r="BX612" s="376"/>
      <c r="BY612" s="376"/>
      <c r="BZ612" s="376"/>
      <c r="CA612" s="376"/>
      <c r="CB612" s="376"/>
      <c r="CC612" s="376"/>
      <c r="CD612" s="376"/>
      <c r="CE612" s="376"/>
      <c r="CF612" s="376"/>
      <c r="CG612" s="376"/>
      <c r="CH612" s="376"/>
      <c r="CI612" s="376"/>
      <c r="CJ612" s="376"/>
      <c r="CK612" s="376"/>
      <c r="CL612" s="376"/>
      <c r="CM612" s="376"/>
      <c r="CN612" s="376"/>
      <c r="CO612" s="376"/>
      <c r="CP612" s="376"/>
      <c r="CQ612" s="376"/>
      <c r="CR612" s="376"/>
      <c r="CS612" s="376"/>
      <c r="CT612" s="376"/>
      <c r="CU612" s="376"/>
    </row>
    <row r="613" spans="45:99" x14ac:dyDescent="0.2">
      <c r="AS613" s="376"/>
      <c r="AT613" s="376"/>
      <c r="AU613" s="376"/>
      <c r="AV613" s="376"/>
      <c r="AW613" s="376"/>
      <c r="AX613" s="376"/>
      <c r="AY613" s="376"/>
      <c r="AZ613" s="376"/>
      <c r="BA613" s="376"/>
      <c r="BB613" s="376"/>
      <c r="BC613" s="376"/>
      <c r="BD613" s="376"/>
      <c r="BE613" s="376"/>
      <c r="BF613" s="376"/>
      <c r="BG613" s="376"/>
      <c r="BH613" s="376"/>
      <c r="BI613" s="376"/>
      <c r="BJ613" s="376"/>
      <c r="BK613" s="376"/>
      <c r="BL613" s="376"/>
      <c r="BM613" s="376"/>
      <c r="BN613" s="376"/>
      <c r="BO613" s="376"/>
      <c r="BP613" s="376"/>
      <c r="BQ613" s="376"/>
      <c r="BR613" s="376"/>
      <c r="BS613" s="376"/>
      <c r="BT613" s="376"/>
      <c r="BU613" s="376"/>
      <c r="BV613" s="376"/>
      <c r="BW613" s="376"/>
      <c r="BX613" s="376"/>
      <c r="BY613" s="376"/>
      <c r="BZ613" s="376"/>
      <c r="CA613" s="376"/>
      <c r="CB613" s="376"/>
      <c r="CC613" s="376"/>
      <c r="CD613" s="376"/>
      <c r="CE613" s="376"/>
      <c r="CF613" s="376"/>
      <c r="CG613" s="376"/>
      <c r="CH613" s="376"/>
      <c r="CI613" s="376"/>
      <c r="CJ613" s="376"/>
      <c r="CK613" s="376"/>
      <c r="CL613" s="376"/>
      <c r="CM613" s="376"/>
      <c r="CN613" s="376"/>
      <c r="CO613" s="376"/>
      <c r="CP613" s="376"/>
      <c r="CQ613" s="376"/>
      <c r="CR613" s="376"/>
      <c r="CS613" s="376"/>
      <c r="CT613" s="376"/>
      <c r="CU613" s="376"/>
    </row>
    <row r="614" spans="45:99" x14ac:dyDescent="0.2">
      <c r="AS614" s="376"/>
      <c r="AT614" s="376"/>
      <c r="AU614" s="376"/>
      <c r="AV614" s="376"/>
      <c r="AW614" s="376"/>
      <c r="AX614" s="376"/>
      <c r="AY614" s="376"/>
      <c r="AZ614" s="376"/>
      <c r="BA614" s="376"/>
      <c r="BB614" s="376"/>
      <c r="BC614" s="376"/>
      <c r="BD614" s="376"/>
      <c r="BE614" s="376"/>
      <c r="BF614" s="376"/>
      <c r="BG614" s="376"/>
      <c r="BH614" s="376"/>
      <c r="BI614" s="376"/>
      <c r="BJ614" s="376"/>
      <c r="BK614" s="376"/>
      <c r="BL614" s="376"/>
      <c r="BM614" s="376"/>
      <c r="BN614" s="376"/>
      <c r="BO614" s="376"/>
      <c r="BP614" s="376"/>
      <c r="BQ614" s="376"/>
      <c r="BR614" s="376"/>
      <c r="BS614" s="376"/>
      <c r="BT614" s="376"/>
      <c r="BU614" s="376"/>
      <c r="BV614" s="376"/>
      <c r="BW614" s="376"/>
      <c r="BX614" s="376"/>
      <c r="BY614" s="376"/>
      <c r="BZ614" s="376"/>
      <c r="CA614" s="376"/>
      <c r="CB614" s="376"/>
      <c r="CC614" s="376"/>
      <c r="CD614" s="376"/>
      <c r="CE614" s="376"/>
      <c r="CF614" s="376"/>
      <c r="CG614" s="376"/>
      <c r="CH614" s="376"/>
      <c r="CI614" s="376"/>
      <c r="CJ614" s="376"/>
      <c r="CK614" s="376"/>
      <c r="CL614" s="376"/>
      <c r="CM614" s="376"/>
      <c r="CN614" s="376"/>
      <c r="CO614" s="376"/>
      <c r="CP614" s="376"/>
      <c r="CQ614" s="376"/>
      <c r="CR614" s="376"/>
      <c r="CS614" s="376"/>
      <c r="CT614" s="376"/>
      <c r="CU614" s="376"/>
    </row>
    <row r="615" spans="45:99" x14ac:dyDescent="0.2">
      <c r="AS615" s="376"/>
      <c r="AT615" s="376"/>
      <c r="AU615" s="376"/>
      <c r="AV615" s="376"/>
      <c r="AW615" s="376"/>
      <c r="AX615" s="376"/>
      <c r="AY615" s="376"/>
      <c r="AZ615" s="376"/>
      <c r="BA615" s="376"/>
      <c r="BB615" s="376"/>
      <c r="BC615" s="376"/>
      <c r="BD615" s="376"/>
      <c r="BE615" s="376"/>
      <c r="BF615" s="376"/>
      <c r="BG615" s="376"/>
      <c r="BH615" s="376"/>
      <c r="BI615" s="376"/>
      <c r="BJ615" s="376"/>
      <c r="BK615" s="376"/>
      <c r="BL615" s="376"/>
      <c r="BM615" s="376"/>
      <c r="BN615" s="376"/>
      <c r="BO615" s="376"/>
      <c r="BP615" s="376"/>
      <c r="BQ615" s="376"/>
      <c r="BR615" s="376"/>
      <c r="BS615" s="376"/>
      <c r="BT615" s="376"/>
      <c r="BU615" s="376"/>
      <c r="BV615" s="376"/>
      <c r="BW615" s="376"/>
      <c r="BX615" s="376"/>
      <c r="BY615" s="376"/>
      <c r="BZ615" s="376"/>
      <c r="CA615" s="376"/>
      <c r="CB615" s="376"/>
      <c r="CC615" s="376"/>
      <c r="CD615" s="376"/>
      <c r="CE615" s="376"/>
      <c r="CF615" s="376"/>
      <c r="CG615" s="376"/>
      <c r="CH615" s="376"/>
      <c r="CI615" s="376"/>
      <c r="CJ615" s="376"/>
      <c r="CK615" s="376"/>
      <c r="CL615" s="376"/>
      <c r="CM615" s="376"/>
      <c r="CN615" s="376"/>
      <c r="CO615" s="376"/>
      <c r="CP615" s="376"/>
      <c r="CQ615" s="376"/>
      <c r="CR615" s="376"/>
      <c r="CS615" s="376"/>
      <c r="CT615" s="376"/>
      <c r="CU615" s="376"/>
    </row>
    <row r="616" spans="45:99" x14ac:dyDescent="0.2">
      <c r="AS616" s="376"/>
      <c r="AT616" s="376"/>
      <c r="AU616" s="376"/>
      <c r="AV616" s="376"/>
      <c r="AW616" s="376"/>
      <c r="AX616" s="376"/>
      <c r="AY616" s="376"/>
      <c r="AZ616" s="376"/>
      <c r="BA616" s="376"/>
      <c r="BB616" s="376"/>
      <c r="BC616" s="376"/>
      <c r="BD616" s="376"/>
      <c r="BE616" s="376"/>
      <c r="BF616" s="376"/>
      <c r="BG616" s="376"/>
      <c r="BH616" s="376"/>
      <c r="BI616" s="376"/>
      <c r="BJ616" s="376"/>
      <c r="BK616" s="376"/>
      <c r="BL616" s="376"/>
      <c r="BM616" s="376"/>
      <c r="BN616" s="376"/>
      <c r="BO616" s="376"/>
      <c r="BP616" s="376"/>
      <c r="BQ616" s="376"/>
      <c r="BR616" s="376"/>
      <c r="BS616" s="376"/>
      <c r="BT616" s="376"/>
      <c r="BU616" s="376"/>
      <c r="BV616" s="376"/>
      <c r="BW616" s="376"/>
      <c r="BX616" s="376"/>
      <c r="BY616" s="376"/>
      <c r="BZ616" s="376"/>
      <c r="CA616" s="376"/>
      <c r="CB616" s="376"/>
      <c r="CC616" s="376"/>
      <c r="CD616" s="376"/>
      <c r="CE616" s="376"/>
      <c r="CF616" s="376"/>
      <c r="CG616" s="376"/>
      <c r="CH616" s="376"/>
      <c r="CI616" s="376"/>
      <c r="CJ616" s="376"/>
      <c r="CK616" s="376"/>
      <c r="CL616" s="376"/>
      <c r="CM616" s="376"/>
      <c r="CN616" s="376"/>
      <c r="CO616" s="376"/>
      <c r="CP616" s="376"/>
      <c r="CQ616" s="376"/>
      <c r="CR616" s="376"/>
      <c r="CS616" s="376"/>
      <c r="CT616" s="376"/>
      <c r="CU616" s="376"/>
    </row>
    <row r="617" spans="45:99" x14ac:dyDescent="0.2">
      <c r="AS617" s="376"/>
      <c r="AT617" s="376"/>
      <c r="AU617" s="376"/>
      <c r="AV617" s="376"/>
      <c r="AW617" s="376"/>
      <c r="AX617" s="376"/>
      <c r="AY617" s="376"/>
      <c r="AZ617" s="376"/>
      <c r="BA617" s="376"/>
      <c r="BB617" s="376"/>
      <c r="BC617" s="376"/>
      <c r="BD617" s="376"/>
      <c r="BE617" s="376"/>
      <c r="BF617" s="376"/>
      <c r="BG617" s="376"/>
      <c r="BH617" s="376"/>
      <c r="BI617" s="376"/>
      <c r="BJ617" s="376"/>
      <c r="BK617" s="376"/>
      <c r="BL617" s="376"/>
      <c r="BM617" s="376"/>
      <c r="BN617" s="376"/>
      <c r="BO617" s="376"/>
      <c r="BP617" s="376"/>
      <c r="BQ617" s="376"/>
      <c r="BR617" s="376"/>
      <c r="BS617" s="376"/>
      <c r="BT617" s="376"/>
      <c r="BU617" s="376"/>
      <c r="BV617" s="376"/>
      <c r="BW617" s="376"/>
      <c r="BX617" s="376"/>
      <c r="BY617" s="376"/>
      <c r="BZ617" s="376"/>
      <c r="CA617" s="376"/>
      <c r="CB617" s="376"/>
      <c r="CC617" s="376"/>
      <c r="CD617" s="376"/>
      <c r="CE617" s="376"/>
      <c r="CF617" s="376"/>
      <c r="CG617" s="376"/>
      <c r="CH617" s="376"/>
      <c r="CI617" s="376"/>
      <c r="CJ617" s="376"/>
      <c r="CK617" s="376"/>
      <c r="CL617" s="376"/>
      <c r="CM617" s="376"/>
      <c r="CN617" s="376"/>
      <c r="CO617" s="376"/>
      <c r="CP617" s="376"/>
      <c r="CQ617" s="376"/>
      <c r="CR617" s="376"/>
      <c r="CS617" s="376"/>
      <c r="CT617" s="376"/>
      <c r="CU617" s="376"/>
    </row>
    <row r="618" spans="45:99" x14ac:dyDescent="0.2">
      <c r="AS618" s="376"/>
      <c r="AT618" s="376"/>
      <c r="AU618" s="376"/>
      <c r="AV618" s="376"/>
      <c r="AW618" s="376"/>
      <c r="AX618" s="376"/>
      <c r="AY618" s="376"/>
      <c r="AZ618" s="376"/>
      <c r="BA618" s="376"/>
      <c r="BB618" s="376"/>
      <c r="BC618" s="376"/>
      <c r="BD618" s="376"/>
      <c r="BE618" s="376"/>
      <c r="BF618" s="376"/>
      <c r="BG618" s="376"/>
      <c r="BH618" s="376"/>
      <c r="BI618" s="376"/>
      <c r="BJ618" s="376"/>
      <c r="BK618" s="376"/>
      <c r="BL618" s="376"/>
      <c r="BM618" s="376"/>
      <c r="BN618" s="376"/>
      <c r="BO618" s="376"/>
      <c r="BP618" s="376"/>
      <c r="BQ618" s="376"/>
      <c r="BR618" s="376"/>
      <c r="BS618" s="376"/>
      <c r="BT618" s="376"/>
      <c r="BU618" s="376"/>
      <c r="BV618" s="376"/>
      <c r="BW618" s="376"/>
      <c r="BX618" s="376"/>
      <c r="BY618" s="376"/>
      <c r="BZ618" s="376"/>
      <c r="CA618" s="376"/>
      <c r="CB618" s="376"/>
      <c r="CC618" s="376"/>
      <c r="CD618" s="376"/>
      <c r="CE618" s="376"/>
      <c r="CF618" s="376"/>
      <c r="CG618" s="376"/>
      <c r="CH618" s="376"/>
      <c r="CI618" s="376"/>
      <c r="CJ618" s="376"/>
      <c r="CK618" s="376"/>
      <c r="CL618" s="376"/>
      <c r="CM618" s="376"/>
      <c r="CN618" s="376"/>
      <c r="CO618" s="376"/>
      <c r="CP618" s="376"/>
      <c r="CQ618" s="376"/>
      <c r="CR618" s="376"/>
      <c r="CS618" s="376"/>
      <c r="CT618" s="376"/>
      <c r="CU618" s="376"/>
    </row>
    <row r="619" spans="45:99" x14ac:dyDescent="0.2">
      <c r="AS619" s="376"/>
      <c r="AT619" s="376"/>
      <c r="AU619" s="376"/>
      <c r="AV619" s="376"/>
      <c r="AW619" s="376"/>
      <c r="AX619" s="376"/>
      <c r="AY619" s="376"/>
      <c r="AZ619" s="376"/>
      <c r="BA619" s="376"/>
      <c r="BB619" s="376"/>
      <c r="BC619" s="376"/>
      <c r="BD619" s="376"/>
      <c r="BE619" s="376"/>
      <c r="BF619" s="376"/>
      <c r="BG619" s="376"/>
      <c r="BH619" s="376"/>
      <c r="BI619" s="376"/>
      <c r="BJ619" s="376"/>
      <c r="BK619" s="376"/>
      <c r="BL619" s="376"/>
      <c r="BM619" s="376"/>
      <c r="BN619" s="376"/>
      <c r="BO619" s="376"/>
      <c r="BP619" s="376"/>
      <c r="BQ619" s="376"/>
      <c r="BR619" s="376"/>
      <c r="BS619" s="376"/>
      <c r="BT619" s="376"/>
      <c r="BU619" s="376"/>
      <c r="BV619" s="376"/>
      <c r="BW619" s="376"/>
      <c r="BX619" s="376"/>
      <c r="BY619" s="376"/>
      <c r="BZ619" s="376"/>
      <c r="CA619" s="376"/>
      <c r="CB619" s="376"/>
      <c r="CC619" s="376"/>
      <c r="CD619" s="376"/>
      <c r="CE619" s="376"/>
      <c r="CF619" s="376"/>
      <c r="CG619" s="376"/>
      <c r="CH619" s="376"/>
      <c r="CI619" s="376"/>
      <c r="CJ619" s="376"/>
      <c r="CK619" s="376"/>
      <c r="CL619" s="376"/>
      <c r="CM619" s="376"/>
      <c r="CN619" s="376"/>
      <c r="CO619" s="376"/>
      <c r="CP619" s="376"/>
      <c r="CQ619" s="376"/>
      <c r="CR619" s="376"/>
      <c r="CS619" s="376"/>
      <c r="CT619" s="376"/>
      <c r="CU619" s="376"/>
    </row>
    <row r="620" spans="45:99" x14ac:dyDescent="0.2">
      <c r="AS620" s="376"/>
      <c r="AT620" s="376"/>
      <c r="AU620" s="376"/>
      <c r="AV620" s="376"/>
      <c r="AW620" s="376"/>
      <c r="AX620" s="376"/>
      <c r="AY620" s="376"/>
      <c r="AZ620" s="376"/>
      <c r="BA620" s="376"/>
      <c r="BB620" s="376"/>
      <c r="BC620" s="376"/>
      <c r="BD620" s="376"/>
      <c r="BE620" s="376"/>
      <c r="BF620" s="376"/>
      <c r="BG620" s="376"/>
      <c r="BH620" s="376"/>
      <c r="BI620" s="376"/>
      <c r="BJ620" s="376"/>
      <c r="BK620" s="376"/>
      <c r="BL620" s="376"/>
      <c r="BM620" s="376"/>
      <c r="BN620" s="376"/>
      <c r="BO620" s="376"/>
      <c r="BP620" s="376"/>
      <c r="BQ620" s="376"/>
      <c r="BR620" s="376"/>
      <c r="BS620" s="376"/>
      <c r="BT620" s="376"/>
      <c r="BU620" s="376"/>
      <c r="BV620" s="376"/>
      <c r="BW620" s="376"/>
      <c r="BX620" s="376"/>
      <c r="BY620" s="376"/>
      <c r="BZ620" s="376"/>
      <c r="CA620" s="376"/>
      <c r="CB620" s="376"/>
      <c r="CC620" s="376"/>
      <c r="CD620" s="376"/>
      <c r="CE620" s="376"/>
      <c r="CF620" s="376"/>
      <c r="CG620" s="376"/>
      <c r="CH620" s="376"/>
      <c r="CI620" s="376"/>
      <c r="CJ620" s="376"/>
      <c r="CK620" s="376"/>
      <c r="CL620" s="376"/>
      <c r="CM620" s="376"/>
      <c r="CN620" s="376"/>
      <c r="CO620" s="376"/>
      <c r="CP620" s="376"/>
      <c r="CQ620" s="376"/>
      <c r="CR620" s="376"/>
      <c r="CS620" s="376"/>
      <c r="CT620" s="376"/>
      <c r="CU620" s="376"/>
    </row>
    <row r="621" spans="45:99" x14ac:dyDescent="0.2">
      <c r="AS621" s="376"/>
      <c r="AT621" s="376"/>
      <c r="AU621" s="376"/>
      <c r="AV621" s="376"/>
      <c r="AW621" s="376"/>
      <c r="AX621" s="376"/>
      <c r="AY621" s="376"/>
      <c r="AZ621" s="376"/>
      <c r="BA621" s="376"/>
      <c r="BB621" s="376"/>
      <c r="BC621" s="376"/>
      <c r="BD621" s="376"/>
      <c r="BE621" s="376"/>
      <c r="BF621" s="376"/>
      <c r="BG621" s="376"/>
      <c r="BH621" s="376"/>
      <c r="BI621" s="376"/>
      <c r="BJ621" s="376"/>
      <c r="BK621" s="376"/>
      <c r="BL621" s="376"/>
      <c r="BM621" s="376"/>
      <c r="BN621" s="376"/>
      <c r="BO621" s="376"/>
      <c r="BP621" s="376"/>
      <c r="BQ621" s="376"/>
      <c r="BR621" s="376"/>
      <c r="BS621" s="376"/>
      <c r="BT621" s="376"/>
      <c r="BU621" s="376"/>
      <c r="BV621" s="376"/>
      <c r="BW621" s="376"/>
      <c r="BX621" s="376"/>
      <c r="BY621" s="376"/>
      <c r="BZ621" s="376"/>
      <c r="CA621" s="376"/>
      <c r="CB621" s="376"/>
      <c r="CC621" s="376"/>
      <c r="CD621" s="376"/>
      <c r="CE621" s="376"/>
      <c r="CF621" s="376"/>
      <c r="CG621" s="376"/>
      <c r="CH621" s="376"/>
      <c r="CI621" s="376"/>
      <c r="CJ621" s="376"/>
      <c r="CK621" s="376"/>
      <c r="CL621" s="376"/>
      <c r="CM621" s="376"/>
      <c r="CN621" s="376"/>
      <c r="CO621" s="376"/>
      <c r="CP621" s="376"/>
      <c r="CQ621" s="376"/>
      <c r="CR621" s="376"/>
      <c r="CS621" s="376"/>
      <c r="CT621" s="376"/>
      <c r="CU621" s="376"/>
    </row>
    <row r="622" spans="45:99" x14ac:dyDescent="0.2">
      <c r="AS622" s="376"/>
      <c r="AT622" s="376"/>
      <c r="AU622" s="376"/>
      <c r="AV622" s="376"/>
      <c r="AW622" s="376"/>
      <c r="AX622" s="376"/>
      <c r="AY622" s="376"/>
      <c r="AZ622" s="376"/>
      <c r="BA622" s="376"/>
      <c r="BB622" s="376"/>
      <c r="BC622" s="376"/>
      <c r="BD622" s="376"/>
      <c r="BE622" s="376"/>
      <c r="BF622" s="376"/>
      <c r="BG622" s="376"/>
      <c r="BH622" s="376"/>
      <c r="BI622" s="376"/>
      <c r="BJ622" s="376"/>
      <c r="BK622" s="376"/>
      <c r="BL622" s="376"/>
      <c r="BM622" s="376"/>
      <c r="BN622" s="376"/>
      <c r="BO622" s="376"/>
      <c r="BP622" s="376"/>
      <c r="BQ622" s="376"/>
      <c r="BR622" s="376"/>
      <c r="BS622" s="376"/>
      <c r="BT622" s="376"/>
      <c r="BU622" s="376"/>
      <c r="BV622" s="376"/>
      <c r="BW622" s="376"/>
      <c r="BX622" s="376"/>
      <c r="BY622" s="376"/>
      <c r="BZ622" s="376"/>
      <c r="CA622" s="376"/>
      <c r="CB622" s="376"/>
      <c r="CC622" s="376"/>
      <c r="CD622" s="376"/>
      <c r="CE622" s="376"/>
      <c r="CF622" s="376"/>
      <c r="CG622" s="376"/>
      <c r="CH622" s="376"/>
      <c r="CI622" s="376"/>
      <c r="CJ622" s="376"/>
      <c r="CK622" s="376"/>
      <c r="CL622" s="376"/>
      <c r="CM622" s="376"/>
      <c r="CN622" s="376"/>
      <c r="CO622" s="376"/>
      <c r="CP622" s="376"/>
      <c r="CQ622" s="376"/>
      <c r="CR622" s="376"/>
      <c r="CS622" s="376"/>
      <c r="CT622" s="376"/>
      <c r="CU622" s="376"/>
    </row>
    <row r="623" spans="45:99" x14ac:dyDescent="0.2">
      <c r="AS623" s="376"/>
      <c r="AT623" s="376"/>
      <c r="AU623" s="376"/>
      <c r="AV623" s="376"/>
      <c r="AW623" s="376"/>
      <c r="AX623" s="376"/>
      <c r="AY623" s="376"/>
      <c r="AZ623" s="376"/>
      <c r="BA623" s="376"/>
      <c r="BB623" s="376"/>
      <c r="BC623" s="376"/>
      <c r="BD623" s="376"/>
      <c r="BE623" s="376"/>
      <c r="BF623" s="376"/>
      <c r="BG623" s="376"/>
      <c r="BH623" s="376"/>
      <c r="BI623" s="376"/>
      <c r="BJ623" s="376"/>
      <c r="BK623" s="376"/>
      <c r="BL623" s="376"/>
      <c r="BM623" s="376"/>
      <c r="BN623" s="376"/>
      <c r="BO623" s="376"/>
      <c r="BP623" s="376"/>
      <c r="BQ623" s="376"/>
      <c r="BR623" s="376"/>
      <c r="BS623" s="376"/>
      <c r="BT623" s="376"/>
      <c r="BU623" s="376"/>
      <c r="BV623" s="376"/>
      <c r="BW623" s="376"/>
      <c r="BX623" s="376"/>
      <c r="BY623" s="376"/>
      <c r="BZ623" s="376"/>
      <c r="CA623" s="376"/>
      <c r="CB623" s="376"/>
      <c r="CC623" s="376"/>
      <c r="CD623" s="376"/>
      <c r="CE623" s="376"/>
      <c r="CF623" s="376"/>
      <c r="CG623" s="376"/>
      <c r="CH623" s="376"/>
      <c r="CI623" s="376"/>
      <c r="CJ623" s="376"/>
      <c r="CK623" s="376"/>
      <c r="CL623" s="376"/>
      <c r="CM623" s="376"/>
      <c r="CN623" s="376"/>
      <c r="CO623" s="376"/>
      <c r="CP623" s="376"/>
      <c r="CQ623" s="376"/>
      <c r="CR623" s="376"/>
      <c r="CS623" s="376"/>
      <c r="CT623" s="376"/>
      <c r="CU623" s="376"/>
    </row>
    <row r="624" spans="45:99" x14ac:dyDescent="0.2">
      <c r="AS624" s="376"/>
      <c r="AT624" s="376"/>
      <c r="AU624" s="376"/>
      <c r="AV624" s="376"/>
      <c r="AW624" s="376"/>
      <c r="AX624" s="376"/>
      <c r="AY624" s="376"/>
      <c r="AZ624" s="376"/>
      <c r="BA624" s="376"/>
      <c r="BB624" s="376"/>
      <c r="BC624" s="376"/>
      <c r="BD624" s="376"/>
      <c r="BE624" s="376"/>
      <c r="BF624" s="376"/>
      <c r="BG624" s="376"/>
      <c r="BH624" s="376"/>
      <c r="BI624" s="376"/>
      <c r="BJ624" s="376"/>
      <c r="BK624" s="376"/>
      <c r="BL624" s="376"/>
      <c r="BM624" s="376"/>
      <c r="BN624" s="376"/>
      <c r="BO624" s="376"/>
      <c r="BP624" s="376"/>
      <c r="BQ624" s="376"/>
      <c r="BR624" s="376"/>
      <c r="BS624" s="376"/>
      <c r="BT624" s="376"/>
      <c r="BU624" s="376"/>
      <c r="BV624" s="376"/>
      <c r="BW624" s="376"/>
      <c r="BX624" s="376"/>
      <c r="BY624" s="376"/>
      <c r="BZ624" s="376"/>
      <c r="CA624" s="376"/>
      <c r="CB624" s="376"/>
      <c r="CC624" s="376"/>
      <c r="CD624" s="376"/>
      <c r="CE624" s="376"/>
      <c r="CF624" s="376"/>
      <c r="CG624" s="376"/>
      <c r="CH624" s="376"/>
      <c r="CI624" s="376"/>
      <c r="CJ624" s="376"/>
      <c r="CK624" s="376"/>
      <c r="CL624" s="376"/>
      <c r="CM624" s="376"/>
      <c r="CN624" s="376"/>
      <c r="CO624" s="376"/>
      <c r="CP624" s="376"/>
      <c r="CQ624" s="376"/>
      <c r="CR624" s="376"/>
      <c r="CS624" s="376"/>
      <c r="CT624" s="376"/>
      <c r="CU624" s="376"/>
    </row>
    <row r="625" spans="45:99" x14ac:dyDescent="0.2">
      <c r="AS625" s="376"/>
      <c r="AT625" s="376"/>
      <c r="AU625" s="376"/>
      <c r="AV625" s="376"/>
      <c r="AW625" s="376"/>
      <c r="AX625" s="376"/>
      <c r="AY625" s="376"/>
      <c r="AZ625" s="376"/>
      <c r="BA625" s="376"/>
      <c r="BB625" s="376"/>
      <c r="BC625" s="376"/>
      <c r="BD625" s="376"/>
      <c r="BE625" s="376"/>
      <c r="BF625" s="376"/>
      <c r="BG625" s="376"/>
      <c r="BH625" s="376"/>
      <c r="BI625" s="376"/>
      <c r="BJ625" s="376"/>
      <c r="BK625" s="376"/>
      <c r="BL625" s="376"/>
      <c r="BM625" s="376"/>
      <c r="BN625" s="376"/>
      <c r="BO625" s="376"/>
      <c r="BP625" s="376"/>
      <c r="BQ625" s="376"/>
      <c r="BR625" s="376"/>
      <c r="BS625" s="376"/>
      <c r="BT625" s="376"/>
      <c r="BU625" s="376"/>
      <c r="BV625" s="376"/>
      <c r="BW625" s="376"/>
      <c r="BX625" s="376"/>
      <c r="BY625" s="376"/>
      <c r="BZ625" s="376"/>
      <c r="CA625" s="376"/>
      <c r="CB625" s="376"/>
      <c r="CC625" s="376"/>
      <c r="CD625" s="376"/>
      <c r="CE625" s="376"/>
      <c r="CF625" s="376"/>
      <c r="CG625" s="376"/>
      <c r="CH625" s="376"/>
      <c r="CI625" s="376"/>
      <c r="CJ625" s="376"/>
      <c r="CK625" s="376"/>
      <c r="CL625" s="376"/>
      <c r="CM625" s="376"/>
      <c r="CN625" s="376"/>
      <c r="CO625" s="376"/>
      <c r="CP625" s="376"/>
      <c r="CQ625" s="376"/>
      <c r="CR625" s="376"/>
      <c r="CS625" s="376"/>
      <c r="CT625" s="376"/>
      <c r="CU625" s="376"/>
    </row>
    <row r="626" spans="45:99" x14ac:dyDescent="0.2">
      <c r="AS626" s="376"/>
      <c r="AT626" s="376"/>
      <c r="AU626" s="376"/>
      <c r="AV626" s="376"/>
      <c r="AW626" s="376"/>
      <c r="AX626" s="376"/>
      <c r="AY626" s="376"/>
      <c r="AZ626" s="376"/>
      <c r="BA626" s="376"/>
      <c r="BB626" s="376"/>
      <c r="BC626" s="376"/>
      <c r="BD626" s="376"/>
      <c r="BE626" s="376"/>
      <c r="BF626" s="376"/>
      <c r="BG626" s="376"/>
      <c r="BH626" s="376"/>
      <c r="BI626" s="376"/>
      <c r="BJ626" s="376"/>
      <c r="BK626" s="376"/>
      <c r="BL626" s="376"/>
      <c r="BM626" s="376"/>
      <c r="BN626" s="376"/>
      <c r="BO626" s="376"/>
      <c r="BP626" s="376"/>
      <c r="BQ626" s="376"/>
      <c r="BR626" s="376"/>
      <c r="BS626" s="376"/>
      <c r="BT626" s="376"/>
      <c r="BU626" s="376"/>
      <c r="BV626" s="376"/>
      <c r="BW626" s="376"/>
      <c r="BX626" s="376"/>
      <c r="BY626" s="376"/>
      <c r="BZ626" s="376"/>
      <c r="CA626" s="376"/>
      <c r="CB626" s="376"/>
      <c r="CC626" s="376"/>
      <c r="CD626" s="376"/>
      <c r="CE626" s="376"/>
      <c r="CF626" s="376"/>
      <c r="CG626" s="376"/>
      <c r="CH626" s="376"/>
      <c r="CI626" s="376"/>
      <c r="CJ626" s="376"/>
      <c r="CK626" s="376"/>
      <c r="CL626" s="376"/>
      <c r="CM626" s="376"/>
      <c r="CN626" s="376"/>
      <c r="CO626" s="376"/>
      <c r="CP626" s="376"/>
      <c r="CQ626" s="376"/>
      <c r="CR626" s="376"/>
      <c r="CS626" s="376"/>
      <c r="CT626" s="376"/>
      <c r="CU626" s="376"/>
    </row>
    <row r="627" spans="45:99" x14ac:dyDescent="0.2">
      <c r="AS627" s="376"/>
      <c r="AT627" s="376"/>
      <c r="AU627" s="376"/>
      <c r="AV627" s="376"/>
      <c r="AW627" s="376"/>
      <c r="AX627" s="376"/>
      <c r="AY627" s="376"/>
      <c r="AZ627" s="376"/>
      <c r="BA627" s="376"/>
      <c r="BB627" s="376"/>
      <c r="BC627" s="376"/>
      <c r="BD627" s="376"/>
      <c r="BE627" s="376"/>
      <c r="BF627" s="376"/>
      <c r="BG627" s="376"/>
      <c r="BH627" s="376"/>
      <c r="BI627" s="376"/>
      <c r="BJ627" s="376"/>
      <c r="BK627" s="376"/>
      <c r="BL627" s="376"/>
      <c r="BM627" s="376"/>
      <c r="BN627" s="376"/>
      <c r="BO627" s="376"/>
      <c r="BP627" s="376"/>
      <c r="BQ627" s="376"/>
      <c r="BR627" s="376"/>
      <c r="BS627" s="376"/>
      <c r="BT627" s="376"/>
      <c r="BU627" s="376"/>
      <c r="BV627" s="376"/>
      <c r="BW627" s="376"/>
      <c r="BX627" s="376"/>
      <c r="BY627" s="376"/>
      <c r="BZ627" s="376"/>
      <c r="CA627" s="376"/>
      <c r="CB627" s="376"/>
      <c r="CC627" s="376"/>
      <c r="CD627" s="376"/>
      <c r="CE627" s="376"/>
      <c r="CF627" s="376"/>
      <c r="CG627" s="376"/>
      <c r="CH627" s="376"/>
      <c r="CI627" s="376"/>
      <c r="CJ627" s="376"/>
      <c r="CK627" s="376"/>
      <c r="CL627" s="376"/>
      <c r="CM627" s="376"/>
      <c r="CN627" s="376"/>
      <c r="CO627" s="376"/>
      <c r="CP627" s="376"/>
      <c r="CQ627" s="376"/>
      <c r="CR627" s="376"/>
      <c r="CS627" s="376"/>
      <c r="CT627" s="376"/>
      <c r="CU627" s="376"/>
    </row>
    <row r="628" spans="45:99" x14ac:dyDescent="0.2">
      <c r="AS628" s="376"/>
      <c r="AT628" s="376"/>
      <c r="AU628" s="376"/>
      <c r="AV628" s="376"/>
      <c r="AW628" s="376"/>
      <c r="AX628" s="376"/>
      <c r="AY628" s="376"/>
      <c r="AZ628" s="376"/>
      <c r="BA628" s="376"/>
      <c r="BB628" s="376"/>
      <c r="BC628" s="376"/>
      <c r="BD628" s="376"/>
      <c r="BE628" s="376"/>
      <c r="BF628" s="376"/>
      <c r="BG628" s="376"/>
      <c r="BH628" s="376"/>
      <c r="BI628" s="376"/>
      <c r="BJ628" s="376"/>
      <c r="BK628" s="376"/>
      <c r="BL628" s="376"/>
      <c r="BM628" s="376"/>
      <c r="BN628" s="376"/>
      <c r="BO628" s="376"/>
      <c r="BP628" s="376"/>
      <c r="BQ628" s="376"/>
      <c r="BR628" s="376"/>
      <c r="BS628" s="376"/>
      <c r="BT628" s="376"/>
      <c r="BU628" s="376"/>
      <c r="BV628" s="376"/>
      <c r="BW628" s="376"/>
      <c r="BX628" s="376"/>
      <c r="BY628" s="376"/>
      <c r="BZ628" s="376"/>
      <c r="CA628" s="376"/>
      <c r="CB628" s="376"/>
      <c r="CC628" s="376"/>
      <c r="CD628" s="376"/>
      <c r="CE628" s="376"/>
      <c r="CF628" s="376"/>
      <c r="CG628" s="376"/>
      <c r="CH628" s="376"/>
      <c r="CI628" s="376"/>
      <c r="CJ628" s="376"/>
      <c r="CK628" s="376"/>
      <c r="CL628" s="376"/>
      <c r="CM628" s="376"/>
      <c r="CN628" s="376"/>
      <c r="CO628" s="376"/>
      <c r="CP628" s="376"/>
      <c r="CQ628" s="376"/>
      <c r="CR628" s="376"/>
      <c r="CS628" s="376"/>
      <c r="CT628" s="376"/>
      <c r="CU628" s="376"/>
    </row>
    <row r="629" spans="45:99" x14ac:dyDescent="0.2">
      <c r="AS629" s="376"/>
      <c r="AT629" s="376"/>
      <c r="AU629" s="376"/>
      <c r="AV629" s="376"/>
      <c r="AW629" s="376"/>
      <c r="AX629" s="376"/>
      <c r="AY629" s="376"/>
      <c r="AZ629" s="376"/>
      <c r="BA629" s="376"/>
      <c r="BB629" s="376"/>
      <c r="BC629" s="376"/>
      <c r="BD629" s="376"/>
      <c r="BE629" s="376"/>
      <c r="BF629" s="376"/>
      <c r="BG629" s="376"/>
      <c r="BH629" s="376"/>
      <c r="BI629" s="376"/>
      <c r="BJ629" s="376"/>
      <c r="BK629" s="376"/>
      <c r="BL629" s="376"/>
      <c r="BM629" s="376"/>
      <c r="BN629" s="376"/>
      <c r="BO629" s="376"/>
      <c r="BP629" s="376"/>
      <c r="BQ629" s="376"/>
      <c r="BR629" s="376"/>
      <c r="BS629" s="376"/>
      <c r="BT629" s="376"/>
      <c r="BU629" s="376"/>
      <c r="BV629" s="376"/>
      <c r="BW629" s="376"/>
      <c r="BX629" s="376"/>
      <c r="BY629" s="376"/>
      <c r="BZ629" s="376"/>
      <c r="CA629" s="376"/>
      <c r="CB629" s="376"/>
      <c r="CC629" s="376"/>
      <c r="CD629" s="376"/>
      <c r="CE629" s="376"/>
      <c r="CF629" s="376"/>
      <c r="CG629" s="376"/>
      <c r="CH629" s="376"/>
      <c r="CI629" s="376"/>
      <c r="CJ629" s="376"/>
      <c r="CK629" s="376"/>
      <c r="CL629" s="376"/>
      <c r="CM629" s="376"/>
      <c r="CN629" s="376"/>
      <c r="CO629" s="376"/>
      <c r="CP629" s="376"/>
      <c r="CQ629" s="376"/>
      <c r="CR629" s="376"/>
      <c r="CS629" s="376"/>
      <c r="CT629" s="376"/>
      <c r="CU629" s="376"/>
    </row>
    <row r="630" spans="45:99" x14ac:dyDescent="0.2">
      <c r="AS630" s="376"/>
      <c r="AT630" s="376"/>
      <c r="AU630" s="376"/>
      <c r="AV630" s="376"/>
      <c r="AW630" s="376"/>
      <c r="AX630" s="376"/>
      <c r="AY630" s="376"/>
      <c r="AZ630" s="376"/>
      <c r="BA630" s="376"/>
      <c r="BB630" s="376"/>
      <c r="BC630" s="376"/>
      <c r="BD630" s="376"/>
      <c r="BE630" s="376"/>
      <c r="BF630" s="376"/>
      <c r="BG630" s="376"/>
      <c r="BH630" s="376"/>
      <c r="BI630" s="376"/>
      <c r="BJ630" s="376"/>
      <c r="BK630" s="376"/>
      <c r="BL630" s="376"/>
      <c r="BM630" s="376"/>
      <c r="BN630" s="376"/>
      <c r="BO630" s="376"/>
      <c r="BP630" s="376"/>
      <c r="BQ630" s="376"/>
      <c r="BR630" s="376"/>
      <c r="BS630" s="376"/>
      <c r="BT630" s="376"/>
      <c r="BU630" s="376"/>
      <c r="BV630" s="376"/>
      <c r="BW630" s="376"/>
      <c r="BX630" s="376"/>
      <c r="BY630" s="376"/>
      <c r="BZ630" s="376"/>
      <c r="CA630" s="376"/>
      <c r="CB630" s="376"/>
      <c r="CC630" s="376"/>
      <c r="CD630" s="376"/>
      <c r="CE630" s="376"/>
      <c r="CF630" s="376"/>
      <c r="CG630" s="376"/>
      <c r="CH630" s="376"/>
      <c r="CI630" s="376"/>
      <c r="CJ630" s="376"/>
      <c r="CK630" s="376"/>
      <c r="CL630" s="376"/>
      <c r="CM630" s="376"/>
      <c r="CN630" s="376"/>
      <c r="CO630" s="376"/>
      <c r="CP630" s="376"/>
      <c r="CQ630" s="376"/>
      <c r="CR630" s="376"/>
      <c r="CS630" s="376"/>
      <c r="CT630" s="376"/>
      <c r="CU630" s="376"/>
    </row>
    <row r="631" spans="45:99" x14ac:dyDescent="0.2">
      <c r="AS631" s="376"/>
      <c r="AT631" s="376"/>
      <c r="AU631" s="376"/>
      <c r="AV631" s="376"/>
      <c r="AW631" s="376"/>
      <c r="AX631" s="376"/>
      <c r="AY631" s="376"/>
      <c r="AZ631" s="376"/>
      <c r="BA631" s="376"/>
      <c r="BB631" s="376"/>
      <c r="BC631" s="376"/>
      <c r="BD631" s="376"/>
      <c r="BE631" s="376"/>
      <c r="BF631" s="376"/>
      <c r="BG631" s="376"/>
      <c r="BH631" s="376"/>
      <c r="BI631" s="376"/>
      <c r="BJ631" s="376"/>
      <c r="BK631" s="376"/>
      <c r="BL631" s="376"/>
      <c r="BM631" s="376"/>
      <c r="BN631" s="376"/>
      <c r="BO631" s="376"/>
      <c r="BP631" s="376"/>
      <c r="BQ631" s="376"/>
      <c r="BR631" s="376"/>
      <c r="BS631" s="376"/>
      <c r="BT631" s="376"/>
      <c r="BU631" s="376"/>
      <c r="BV631" s="376"/>
      <c r="BW631" s="376"/>
      <c r="BX631" s="376"/>
      <c r="BY631" s="376"/>
      <c r="BZ631" s="376"/>
      <c r="CA631" s="376"/>
      <c r="CB631" s="376"/>
      <c r="CC631" s="376"/>
      <c r="CD631" s="376"/>
      <c r="CE631" s="376"/>
      <c r="CF631" s="376"/>
      <c r="CG631" s="376"/>
      <c r="CH631" s="376"/>
      <c r="CI631" s="376"/>
      <c r="CJ631" s="376"/>
      <c r="CK631" s="376"/>
      <c r="CL631" s="376"/>
      <c r="CM631" s="376"/>
      <c r="CN631" s="376"/>
      <c r="CO631" s="376"/>
      <c r="CP631" s="376"/>
      <c r="CQ631" s="376"/>
      <c r="CR631" s="376"/>
      <c r="CS631" s="376"/>
      <c r="CT631" s="376"/>
      <c r="CU631" s="376"/>
    </row>
    <row r="632" spans="45:99" x14ac:dyDescent="0.2">
      <c r="AS632" s="376"/>
      <c r="AT632" s="376"/>
      <c r="AU632" s="376"/>
      <c r="AV632" s="376"/>
      <c r="AW632" s="376"/>
      <c r="AX632" s="376"/>
      <c r="AY632" s="376"/>
      <c r="AZ632" s="376"/>
      <c r="BA632" s="376"/>
      <c r="BB632" s="376"/>
      <c r="BC632" s="376"/>
      <c r="BD632" s="376"/>
      <c r="BE632" s="376"/>
      <c r="BF632" s="376"/>
      <c r="BG632" s="376"/>
      <c r="BH632" s="376"/>
      <c r="BI632" s="376"/>
      <c r="BJ632" s="376"/>
      <c r="BK632" s="376"/>
      <c r="BL632" s="376"/>
      <c r="BM632" s="376"/>
      <c r="BN632" s="376"/>
      <c r="BO632" s="376"/>
      <c r="BP632" s="376"/>
      <c r="BQ632" s="376"/>
      <c r="BR632" s="376"/>
      <c r="BS632" s="376"/>
      <c r="BT632" s="376"/>
      <c r="BU632" s="376"/>
      <c r="BV632" s="376"/>
      <c r="BW632" s="376"/>
      <c r="BX632" s="376"/>
      <c r="BY632" s="376"/>
      <c r="BZ632" s="376"/>
      <c r="CA632" s="376"/>
      <c r="CB632" s="376"/>
      <c r="CC632" s="376"/>
      <c r="CD632" s="376"/>
      <c r="CE632" s="376"/>
      <c r="CF632" s="376"/>
      <c r="CG632" s="376"/>
      <c r="CH632" s="376"/>
      <c r="CI632" s="376"/>
      <c r="CJ632" s="376"/>
      <c r="CK632" s="376"/>
      <c r="CL632" s="376"/>
      <c r="CM632" s="376"/>
      <c r="CN632" s="376"/>
      <c r="CO632" s="376"/>
      <c r="CP632" s="376"/>
      <c r="CQ632" s="376"/>
      <c r="CR632" s="376"/>
      <c r="CS632" s="376"/>
      <c r="CT632" s="376"/>
      <c r="CU632" s="376"/>
    </row>
    <row r="633" spans="45:99" x14ac:dyDescent="0.2">
      <c r="AS633" s="376"/>
      <c r="AT633" s="376"/>
      <c r="AU633" s="376"/>
      <c r="AV633" s="376"/>
      <c r="AW633" s="376"/>
      <c r="AX633" s="376"/>
      <c r="AY633" s="376"/>
      <c r="AZ633" s="376"/>
      <c r="BA633" s="376"/>
      <c r="BB633" s="376"/>
      <c r="BC633" s="376"/>
      <c r="BD633" s="376"/>
      <c r="BE633" s="376"/>
      <c r="BF633" s="376"/>
      <c r="BG633" s="376"/>
      <c r="BH633" s="376"/>
      <c r="BI633" s="376"/>
      <c r="BJ633" s="376"/>
      <c r="BK633" s="376"/>
      <c r="BL633" s="376"/>
      <c r="BM633" s="376"/>
      <c r="BN633" s="376"/>
      <c r="BO633" s="376"/>
      <c r="BP633" s="376"/>
      <c r="BQ633" s="376"/>
      <c r="BR633" s="376"/>
      <c r="BS633" s="376"/>
      <c r="BT633" s="376"/>
      <c r="BU633" s="376"/>
      <c r="BV633" s="376"/>
      <c r="BW633" s="376"/>
      <c r="BX633" s="376"/>
      <c r="BY633" s="376"/>
      <c r="BZ633" s="376"/>
      <c r="CA633" s="376"/>
      <c r="CB633" s="376"/>
      <c r="CC633" s="376"/>
      <c r="CD633" s="376"/>
      <c r="CE633" s="376"/>
      <c r="CF633" s="376"/>
      <c r="CG633" s="376"/>
      <c r="CH633" s="376"/>
      <c r="CI633" s="376"/>
      <c r="CJ633" s="376"/>
      <c r="CK633" s="376"/>
      <c r="CL633" s="376"/>
      <c r="CM633" s="376"/>
      <c r="CN633" s="376"/>
      <c r="CO633" s="376"/>
      <c r="CP633" s="376"/>
      <c r="CQ633" s="376"/>
      <c r="CR633" s="376"/>
      <c r="CS633" s="376"/>
      <c r="CT633" s="376"/>
      <c r="CU633" s="376"/>
    </row>
    <row r="634" spans="45:99" x14ac:dyDescent="0.2">
      <c r="AS634" s="376"/>
      <c r="AT634" s="376"/>
      <c r="AU634" s="376"/>
      <c r="AV634" s="376"/>
      <c r="AW634" s="376"/>
      <c r="AX634" s="376"/>
      <c r="AY634" s="376"/>
      <c r="AZ634" s="376"/>
      <c r="BA634" s="376"/>
      <c r="BB634" s="376"/>
      <c r="BC634" s="376"/>
      <c r="BD634" s="376"/>
      <c r="BE634" s="376"/>
      <c r="BF634" s="376"/>
      <c r="BG634" s="376"/>
      <c r="BH634" s="376"/>
      <c r="BI634" s="376"/>
      <c r="BJ634" s="376"/>
      <c r="BK634" s="376"/>
      <c r="BL634" s="376"/>
      <c r="BM634" s="376"/>
      <c r="BN634" s="376"/>
      <c r="BO634" s="376"/>
      <c r="BP634" s="376"/>
      <c r="BQ634" s="376"/>
      <c r="BR634" s="376"/>
      <c r="BS634" s="376"/>
      <c r="BT634" s="376"/>
      <c r="BU634" s="376"/>
      <c r="BV634" s="376"/>
      <c r="BW634" s="376"/>
      <c r="BX634" s="376"/>
      <c r="BY634" s="376"/>
      <c r="BZ634" s="376"/>
      <c r="CA634" s="376"/>
      <c r="CB634" s="376"/>
      <c r="CC634" s="376"/>
      <c r="CD634" s="376"/>
      <c r="CE634" s="376"/>
      <c r="CF634" s="376"/>
      <c r="CG634" s="376"/>
      <c r="CH634" s="376"/>
      <c r="CI634" s="376"/>
      <c r="CJ634" s="376"/>
      <c r="CK634" s="376"/>
      <c r="CL634" s="376"/>
      <c r="CM634" s="376"/>
      <c r="CN634" s="376"/>
      <c r="CO634" s="376"/>
      <c r="CP634" s="376"/>
      <c r="CQ634" s="376"/>
      <c r="CR634" s="376"/>
      <c r="CS634" s="376"/>
      <c r="CT634" s="376"/>
      <c r="CU634" s="376"/>
    </row>
    <row r="635" spans="45:99" x14ac:dyDescent="0.2">
      <c r="AS635" s="376"/>
      <c r="AT635" s="376"/>
      <c r="AU635" s="376"/>
      <c r="AV635" s="376"/>
      <c r="AW635" s="376"/>
      <c r="AX635" s="376"/>
      <c r="AY635" s="376"/>
      <c r="AZ635" s="376"/>
      <c r="BA635" s="376"/>
      <c r="BB635" s="376"/>
      <c r="BC635" s="376"/>
      <c r="BD635" s="376"/>
      <c r="BE635" s="376"/>
      <c r="BF635" s="376"/>
      <c r="BG635" s="376"/>
      <c r="BH635" s="376"/>
      <c r="BI635" s="376"/>
      <c r="BJ635" s="376"/>
      <c r="BK635" s="376"/>
      <c r="BL635" s="376"/>
      <c r="BM635" s="376"/>
      <c r="BN635" s="376"/>
      <c r="BO635" s="376"/>
      <c r="BP635" s="376"/>
      <c r="BQ635" s="376"/>
      <c r="BR635" s="376"/>
      <c r="BS635" s="376"/>
      <c r="BT635" s="376"/>
      <c r="BU635" s="376"/>
      <c r="BV635" s="376"/>
      <c r="BW635" s="376"/>
      <c r="BX635" s="376"/>
      <c r="BY635" s="376"/>
      <c r="BZ635" s="376"/>
      <c r="CA635" s="376"/>
      <c r="CB635" s="376"/>
      <c r="CC635" s="376"/>
      <c r="CD635" s="376"/>
      <c r="CE635" s="376"/>
      <c r="CF635" s="376"/>
      <c r="CG635" s="376"/>
      <c r="CH635" s="376"/>
      <c r="CI635" s="376"/>
      <c r="CJ635" s="376"/>
      <c r="CK635" s="376"/>
      <c r="CL635" s="376"/>
      <c r="CM635" s="376"/>
      <c r="CN635" s="376"/>
      <c r="CO635" s="376"/>
      <c r="CP635" s="376"/>
      <c r="CQ635" s="376"/>
      <c r="CR635" s="376"/>
      <c r="CS635" s="376"/>
      <c r="CT635" s="376"/>
      <c r="CU635" s="376"/>
    </row>
    <row r="636" spans="45:99" x14ac:dyDescent="0.2">
      <c r="AS636" s="376"/>
      <c r="AT636" s="376"/>
      <c r="AU636" s="376"/>
      <c r="AV636" s="376"/>
      <c r="AW636" s="376"/>
      <c r="AX636" s="376"/>
      <c r="AY636" s="376"/>
      <c r="AZ636" s="376"/>
      <c r="BA636" s="376"/>
      <c r="BB636" s="376"/>
      <c r="BC636" s="376"/>
      <c r="BD636" s="376"/>
      <c r="BE636" s="376"/>
      <c r="BF636" s="376"/>
      <c r="BG636" s="376"/>
      <c r="BH636" s="376"/>
      <c r="BI636" s="376"/>
      <c r="BJ636" s="376"/>
      <c r="BK636" s="376"/>
      <c r="BL636" s="376"/>
      <c r="BM636" s="376"/>
      <c r="BN636" s="376"/>
      <c r="BO636" s="376"/>
      <c r="BP636" s="376"/>
      <c r="BQ636" s="376"/>
      <c r="BR636" s="376"/>
      <c r="BS636" s="376"/>
      <c r="BT636" s="376"/>
      <c r="BU636" s="376"/>
      <c r="BV636" s="376"/>
      <c r="BW636" s="376"/>
      <c r="BX636" s="376"/>
      <c r="BY636" s="376"/>
      <c r="BZ636" s="376"/>
      <c r="CA636" s="376"/>
      <c r="CB636" s="376"/>
      <c r="CC636" s="376"/>
      <c r="CD636" s="376"/>
      <c r="CE636" s="376"/>
      <c r="CF636" s="376"/>
      <c r="CG636" s="376"/>
      <c r="CH636" s="376"/>
      <c r="CI636" s="376"/>
      <c r="CJ636" s="376"/>
      <c r="CK636" s="376"/>
      <c r="CL636" s="376"/>
      <c r="CM636" s="376"/>
      <c r="CN636" s="376"/>
      <c r="CO636" s="376"/>
      <c r="CP636" s="376"/>
      <c r="CQ636" s="376"/>
      <c r="CR636" s="376"/>
      <c r="CS636" s="376"/>
      <c r="CT636" s="376"/>
      <c r="CU636" s="376"/>
    </row>
    <row r="637" spans="45:99" x14ac:dyDescent="0.2">
      <c r="AS637" s="376"/>
      <c r="AT637" s="376"/>
      <c r="AU637" s="376"/>
      <c r="AV637" s="376"/>
      <c r="AW637" s="376"/>
      <c r="AX637" s="376"/>
      <c r="AY637" s="376"/>
      <c r="AZ637" s="376"/>
      <c r="BA637" s="376"/>
      <c r="BB637" s="376"/>
      <c r="BC637" s="376"/>
      <c r="BD637" s="376"/>
      <c r="BE637" s="376"/>
      <c r="BF637" s="376"/>
      <c r="BG637" s="376"/>
      <c r="BH637" s="376"/>
      <c r="BI637" s="376"/>
      <c r="BJ637" s="376"/>
      <c r="BK637" s="376"/>
      <c r="BL637" s="376"/>
      <c r="BM637" s="376"/>
      <c r="BN637" s="376"/>
      <c r="BO637" s="376"/>
      <c r="BP637" s="376"/>
      <c r="BQ637" s="376"/>
      <c r="BR637" s="376"/>
      <c r="BS637" s="376"/>
      <c r="BT637" s="376"/>
      <c r="BU637" s="376"/>
      <c r="BV637" s="376"/>
      <c r="BW637" s="376"/>
      <c r="BX637" s="376"/>
      <c r="BY637" s="376"/>
      <c r="BZ637" s="376"/>
      <c r="CA637" s="376"/>
      <c r="CB637" s="376"/>
      <c r="CC637" s="376"/>
      <c r="CD637" s="376"/>
      <c r="CE637" s="376"/>
      <c r="CF637" s="376"/>
      <c r="CG637" s="376"/>
      <c r="CH637" s="376"/>
      <c r="CI637" s="376"/>
      <c r="CJ637" s="376"/>
      <c r="CK637" s="376"/>
      <c r="CL637" s="376"/>
      <c r="CM637" s="376"/>
      <c r="CN637" s="376"/>
      <c r="CO637" s="376"/>
      <c r="CP637" s="376"/>
      <c r="CQ637" s="376"/>
      <c r="CR637" s="376"/>
      <c r="CS637" s="376"/>
      <c r="CT637" s="376"/>
      <c r="CU637" s="376"/>
    </row>
    <row r="638" spans="45:99" x14ac:dyDescent="0.2">
      <c r="AS638" s="376"/>
      <c r="AT638" s="376"/>
      <c r="AU638" s="376"/>
      <c r="AV638" s="376"/>
      <c r="AW638" s="376"/>
      <c r="AX638" s="376"/>
      <c r="AY638" s="376"/>
      <c r="AZ638" s="376"/>
      <c r="BA638" s="376"/>
      <c r="BB638" s="376"/>
      <c r="BC638" s="376"/>
      <c r="BD638" s="376"/>
      <c r="BE638" s="376"/>
      <c r="BF638" s="376"/>
      <c r="BG638" s="376"/>
      <c r="BH638" s="376"/>
      <c r="BI638" s="376"/>
      <c r="BJ638" s="376"/>
      <c r="BK638" s="376"/>
      <c r="BL638" s="376"/>
      <c r="BM638" s="376"/>
      <c r="BN638" s="376"/>
      <c r="BO638" s="376"/>
      <c r="BP638" s="376"/>
      <c r="BQ638" s="376"/>
      <c r="BR638" s="376"/>
      <c r="BS638" s="376"/>
      <c r="BT638" s="376"/>
      <c r="BU638" s="376"/>
      <c r="BV638" s="376"/>
      <c r="BW638" s="376"/>
      <c r="BX638" s="376"/>
      <c r="BY638" s="376"/>
      <c r="BZ638" s="376"/>
      <c r="CA638" s="376"/>
      <c r="CB638" s="376"/>
      <c r="CC638" s="376"/>
      <c r="CD638" s="376"/>
      <c r="CE638" s="376"/>
      <c r="CF638" s="376"/>
      <c r="CG638" s="376"/>
      <c r="CH638" s="376"/>
      <c r="CI638" s="376"/>
      <c r="CJ638" s="376"/>
      <c r="CK638" s="376"/>
      <c r="CL638" s="376"/>
      <c r="CM638" s="376"/>
      <c r="CN638" s="376"/>
      <c r="CO638" s="376"/>
      <c r="CP638" s="376"/>
      <c r="CQ638" s="376"/>
      <c r="CR638" s="376"/>
      <c r="CS638" s="376"/>
      <c r="CT638" s="376"/>
      <c r="CU638" s="376"/>
    </row>
    <row r="639" spans="45:99" x14ac:dyDescent="0.2">
      <c r="AS639" s="376"/>
      <c r="AT639" s="376"/>
      <c r="AU639" s="376"/>
      <c r="AV639" s="376"/>
      <c r="AW639" s="376"/>
      <c r="AX639" s="376"/>
      <c r="AY639" s="376"/>
      <c r="AZ639" s="376"/>
      <c r="BA639" s="376"/>
      <c r="BB639" s="376"/>
      <c r="BC639" s="376"/>
      <c r="BD639" s="376"/>
      <c r="BE639" s="376"/>
      <c r="BF639" s="376"/>
      <c r="BG639" s="376"/>
      <c r="BH639" s="376"/>
      <c r="BI639" s="376"/>
      <c r="BJ639" s="376"/>
      <c r="BK639" s="376"/>
      <c r="BL639" s="376"/>
      <c r="BM639" s="376"/>
      <c r="BN639" s="376"/>
      <c r="BO639" s="376"/>
      <c r="BP639" s="376"/>
      <c r="BQ639" s="376"/>
      <c r="BR639" s="376"/>
      <c r="BS639" s="376"/>
      <c r="BT639" s="376"/>
      <c r="BU639" s="376"/>
      <c r="BV639" s="376"/>
      <c r="BW639" s="376"/>
      <c r="BX639" s="376"/>
      <c r="BY639" s="376"/>
      <c r="BZ639" s="376"/>
      <c r="CA639" s="376"/>
      <c r="CB639" s="376"/>
      <c r="CC639" s="376"/>
      <c r="CD639" s="376"/>
      <c r="CE639" s="376"/>
      <c r="CF639" s="376"/>
      <c r="CG639" s="376"/>
      <c r="CH639" s="376"/>
      <c r="CI639" s="376"/>
      <c r="CJ639" s="376"/>
      <c r="CK639" s="376"/>
      <c r="CL639" s="376"/>
      <c r="CM639" s="376"/>
      <c r="CN639" s="376"/>
      <c r="CO639" s="376"/>
      <c r="CP639" s="376"/>
      <c r="CQ639" s="376"/>
      <c r="CR639" s="376"/>
      <c r="CS639" s="376"/>
      <c r="CT639" s="376"/>
      <c r="CU639" s="376"/>
    </row>
    <row r="640" spans="45:99" x14ac:dyDescent="0.2">
      <c r="AS640" s="376"/>
      <c r="AT640" s="376"/>
      <c r="AU640" s="376"/>
      <c r="AV640" s="376"/>
      <c r="AW640" s="376"/>
      <c r="AX640" s="376"/>
      <c r="AY640" s="376"/>
      <c r="AZ640" s="376"/>
      <c r="BA640" s="376"/>
      <c r="BB640" s="376"/>
      <c r="BC640" s="376"/>
      <c r="BD640" s="376"/>
      <c r="BE640" s="376"/>
      <c r="BF640" s="376"/>
      <c r="BG640" s="376"/>
      <c r="BH640" s="376"/>
      <c r="BI640" s="376"/>
      <c r="BJ640" s="376"/>
      <c r="BK640" s="376"/>
      <c r="BL640" s="376"/>
      <c r="BM640" s="376"/>
      <c r="BN640" s="376"/>
      <c r="BO640" s="376"/>
      <c r="BP640" s="376"/>
      <c r="BQ640" s="376"/>
      <c r="BR640" s="376"/>
      <c r="BS640" s="376"/>
      <c r="BT640" s="376"/>
      <c r="BU640" s="376"/>
      <c r="BV640" s="376"/>
      <c r="BW640" s="376"/>
      <c r="BX640" s="376"/>
      <c r="BY640" s="376"/>
      <c r="BZ640" s="376"/>
      <c r="CA640" s="376"/>
      <c r="CB640" s="376"/>
      <c r="CC640" s="376"/>
      <c r="CD640" s="376"/>
      <c r="CE640" s="376"/>
      <c r="CF640" s="376"/>
      <c r="CG640" s="376"/>
      <c r="CH640" s="376"/>
      <c r="CI640" s="376"/>
      <c r="CJ640" s="376"/>
      <c r="CK640" s="376"/>
      <c r="CL640" s="376"/>
      <c r="CM640" s="376"/>
      <c r="CN640" s="376"/>
      <c r="CO640" s="376"/>
      <c r="CP640" s="376"/>
      <c r="CQ640" s="376"/>
      <c r="CR640" s="376"/>
      <c r="CS640" s="376"/>
      <c r="CT640" s="376"/>
      <c r="CU640" s="376"/>
    </row>
    <row r="641" spans="45:99" x14ac:dyDescent="0.2">
      <c r="AS641" s="376"/>
      <c r="AT641" s="376"/>
      <c r="AU641" s="376"/>
      <c r="AV641" s="376"/>
      <c r="AW641" s="376"/>
      <c r="AX641" s="376"/>
      <c r="AY641" s="376"/>
      <c r="AZ641" s="376"/>
      <c r="BA641" s="376"/>
      <c r="BB641" s="376"/>
      <c r="BC641" s="376"/>
      <c r="BD641" s="376"/>
      <c r="BE641" s="376"/>
      <c r="BF641" s="376"/>
      <c r="BG641" s="376"/>
      <c r="BH641" s="376"/>
      <c r="BI641" s="376"/>
      <c r="BJ641" s="376"/>
      <c r="BK641" s="376"/>
      <c r="BL641" s="376"/>
      <c r="BM641" s="376"/>
      <c r="BN641" s="376"/>
      <c r="BO641" s="376"/>
      <c r="BP641" s="376"/>
      <c r="BQ641" s="376"/>
      <c r="BR641" s="376"/>
      <c r="BS641" s="376"/>
      <c r="BT641" s="376"/>
      <c r="BU641" s="376"/>
      <c r="BV641" s="376"/>
      <c r="BW641" s="376"/>
      <c r="BX641" s="376"/>
      <c r="BY641" s="376"/>
      <c r="BZ641" s="376"/>
      <c r="CA641" s="376"/>
      <c r="CB641" s="376"/>
      <c r="CC641" s="376"/>
      <c r="CD641" s="376"/>
      <c r="CE641" s="376"/>
      <c r="CF641" s="376"/>
      <c r="CG641" s="376"/>
      <c r="CH641" s="376"/>
      <c r="CI641" s="376"/>
      <c r="CJ641" s="376"/>
      <c r="CK641" s="376"/>
      <c r="CL641" s="376"/>
      <c r="CM641" s="376"/>
      <c r="CN641" s="376"/>
      <c r="CO641" s="376"/>
      <c r="CP641" s="376"/>
      <c r="CQ641" s="376"/>
      <c r="CR641" s="376"/>
      <c r="CS641" s="376"/>
      <c r="CT641" s="376"/>
      <c r="CU641" s="376"/>
    </row>
    <row r="642" spans="45:99" x14ac:dyDescent="0.2">
      <c r="AS642" s="376"/>
      <c r="AT642" s="376"/>
      <c r="AU642" s="376"/>
      <c r="AV642" s="376"/>
      <c r="AW642" s="376"/>
      <c r="AX642" s="376"/>
      <c r="AY642" s="376"/>
      <c r="AZ642" s="376"/>
      <c r="BA642" s="376"/>
      <c r="BB642" s="376"/>
      <c r="BC642" s="376"/>
      <c r="BD642" s="376"/>
      <c r="BE642" s="376"/>
      <c r="BF642" s="376"/>
      <c r="BG642" s="376"/>
      <c r="BH642" s="376"/>
      <c r="BI642" s="376"/>
      <c r="BJ642" s="376"/>
      <c r="BK642" s="376"/>
      <c r="BL642" s="376"/>
      <c r="BM642" s="376"/>
      <c r="BN642" s="376"/>
      <c r="BO642" s="376"/>
      <c r="BP642" s="376"/>
      <c r="BQ642" s="376"/>
      <c r="BR642" s="376"/>
      <c r="BS642" s="376"/>
      <c r="BT642" s="376"/>
      <c r="BU642" s="376"/>
      <c r="BV642" s="376"/>
      <c r="BW642" s="376"/>
      <c r="BX642" s="376"/>
      <c r="BY642" s="376"/>
      <c r="BZ642" s="376"/>
      <c r="CA642" s="376"/>
      <c r="CB642" s="376"/>
      <c r="CC642" s="376"/>
      <c r="CD642" s="376"/>
      <c r="CE642" s="376"/>
      <c r="CF642" s="376"/>
      <c r="CG642" s="376"/>
      <c r="CH642" s="376"/>
      <c r="CI642" s="376"/>
      <c r="CJ642" s="376"/>
      <c r="CK642" s="376"/>
      <c r="CL642" s="376"/>
      <c r="CM642" s="376"/>
      <c r="CN642" s="376"/>
      <c r="CO642" s="376"/>
      <c r="CP642" s="376"/>
      <c r="CQ642" s="376"/>
      <c r="CR642" s="376"/>
      <c r="CS642" s="376"/>
      <c r="CT642" s="376"/>
      <c r="CU642" s="376"/>
    </row>
    <row r="643" spans="45:99" x14ac:dyDescent="0.2">
      <c r="AS643" s="376"/>
      <c r="AT643" s="376"/>
      <c r="AU643" s="376"/>
      <c r="AV643" s="376"/>
      <c r="AW643" s="376"/>
      <c r="AX643" s="376"/>
      <c r="AY643" s="376"/>
      <c r="AZ643" s="376"/>
      <c r="BA643" s="376"/>
      <c r="BB643" s="376"/>
      <c r="BC643" s="376"/>
      <c r="BD643" s="376"/>
      <c r="BE643" s="376"/>
      <c r="BF643" s="376"/>
      <c r="BG643" s="376"/>
      <c r="BH643" s="376"/>
      <c r="BI643" s="376"/>
      <c r="BJ643" s="376"/>
      <c r="BK643" s="376"/>
      <c r="BL643" s="376"/>
      <c r="BM643" s="376"/>
      <c r="BN643" s="376"/>
      <c r="BO643" s="376"/>
      <c r="BP643" s="376"/>
      <c r="BQ643" s="376"/>
      <c r="BR643" s="376"/>
      <c r="BS643" s="376"/>
      <c r="BT643" s="376"/>
      <c r="BU643" s="376"/>
      <c r="BV643" s="376"/>
      <c r="BW643" s="376"/>
      <c r="BX643" s="376"/>
      <c r="BY643" s="376"/>
      <c r="BZ643" s="376"/>
      <c r="CA643" s="376"/>
      <c r="CB643" s="376"/>
      <c r="CC643" s="376"/>
      <c r="CD643" s="376"/>
      <c r="CE643" s="376"/>
      <c r="CF643" s="376"/>
      <c r="CG643" s="376"/>
      <c r="CH643" s="376"/>
      <c r="CI643" s="376"/>
      <c r="CJ643" s="376"/>
      <c r="CK643" s="376"/>
      <c r="CL643" s="376"/>
      <c r="CM643" s="376"/>
      <c r="CN643" s="376"/>
      <c r="CO643" s="376"/>
      <c r="CP643" s="376"/>
      <c r="CQ643" s="376"/>
      <c r="CR643" s="376"/>
      <c r="CS643" s="376"/>
      <c r="CT643" s="376"/>
      <c r="CU643" s="376"/>
    </row>
    <row r="644" spans="45:99" x14ac:dyDescent="0.2">
      <c r="AS644" s="376"/>
      <c r="AT644" s="376"/>
      <c r="AU644" s="376"/>
      <c r="AV644" s="376"/>
      <c r="AW644" s="376"/>
      <c r="AX644" s="376"/>
      <c r="AY644" s="376"/>
      <c r="AZ644" s="376"/>
      <c r="BA644" s="376"/>
      <c r="BB644" s="376"/>
      <c r="BC644" s="376"/>
      <c r="BD644" s="376"/>
      <c r="BE644" s="376"/>
      <c r="BF644" s="376"/>
      <c r="BG644" s="376"/>
      <c r="BH644" s="376"/>
      <c r="BI644" s="376"/>
      <c r="BJ644" s="376"/>
      <c r="BK644" s="376"/>
      <c r="BL644" s="376"/>
      <c r="BM644" s="376"/>
      <c r="BN644" s="376"/>
      <c r="BO644" s="376"/>
      <c r="BP644" s="376"/>
      <c r="BQ644" s="376"/>
      <c r="BR644" s="376"/>
      <c r="BS644" s="376"/>
      <c r="BT644" s="376"/>
      <c r="BU644" s="376"/>
      <c r="BV644" s="376"/>
      <c r="BW644" s="376"/>
      <c r="BX644" s="376"/>
      <c r="BY644" s="376"/>
      <c r="BZ644" s="376"/>
      <c r="CA644" s="376"/>
      <c r="CB644" s="376"/>
      <c r="CC644" s="376"/>
      <c r="CD644" s="376"/>
      <c r="CE644" s="376"/>
      <c r="CF644" s="376"/>
      <c r="CG644" s="376"/>
      <c r="CH644" s="376"/>
      <c r="CI644" s="376"/>
      <c r="CJ644" s="376"/>
      <c r="CK644" s="376"/>
      <c r="CL644" s="376"/>
      <c r="CM644" s="376"/>
      <c r="CN644" s="376"/>
      <c r="CO644" s="376"/>
      <c r="CP644" s="376"/>
      <c r="CQ644" s="376"/>
      <c r="CR644" s="376"/>
      <c r="CS644" s="376"/>
      <c r="CT644" s="376"/>
      <c r="CU644" s="376"/>
    </row>
    <row r="645" spans="45:99" x14ac:dyDescent="0.2">
      <c r="AS645" s="376"/>
      <c r="AT645" s="376"/>
      <c r="AU645" s="376"/>
      <c r="AV645" s="376"/>
      <c r="AW645" s="376"/>
      <c r="AX645" s="376"/>
      <c r="AY645" s="376"/>
      <c r="AZ645" s="376"/>
      <c r="BA645" s="376"/>
      <c r="BB645" s="376"/>
      <c r="BC645" s="376"/>
      <c r="BD645" s="376"/>
      <c r="BE645" s="376"/>
      <c r="BF645" s="376"/>
      <c r="BG645" s="376"/>
      <c r="BH645" s="376"/>
      <c r="BI645" s="376"/>
      <c r="BJ645" s="376"/>
      <c r="BK645" s="376"/>
      <c r="BL645" s="376"/>
      <c r="BM645" s="376"/>
      <c r="BN645" s="376"/>
      <c r="BO645" s="376"/>
      <c r="BP645" s="376"/>
      <c r="BQ645" s="376"/>
      <c r="BR645" s="376"/>
      <c r="BS645" s="376"/>
      <c r="BT645" s="376"/>
      <c r="BU645" s="376"/>
      <c r="BV645" s="376"/>
      <c r="BW645" s="376"/>
      <c r="BX645" s="376"/>
      <c r="BY645" s="376"/>
      <c r="BZ645" s="376"/>
      <c r="CA645" s="376"/>
      <c r="CB645" s="376"/>
      <c r="CC645" s="376"/>
      <c r="CD645" s="376"/>
      <c r="CE645" s="376"/>
      <c r="CF645" s="376"/>
      <c r="CG645" s="376"/>
      <c r="CH645" s="376"/>
      <c r="CI645" s="376"/>
      <c r="CJ645" s="376"/>
      <c r="CK645" s="376"/>
      <c r="CL645" s="376"/>
      <c r="CM645" s="376"/>
      <c r="CN645" s="376"/>
      <c r="CO645" s="376"/>
      <c r="CP645" s="376"/>
      <c r="CQ645" s="376"/>
      <c r="CR645" s="376"/>
      <c r="CS645" s="376"/>
      <c r="CT645" s="376"/>
      <c r="CU645" s="376"/>
    </row>
    <row r="646" spans="45:99" x14ac:dyDescent="0.2">
      <c r="AS646" s="376"/>
      <c r="AT646" s="376"/>
      <c r="AU646" s="376"/>
      <c r="AV646" s="376"/>
      <c r="AW646" s="376"/>
      <c r="AX646" s="376"/>
      <c r="AY646" s="376"/>
      <c r="AZ646" s="376"/>
      <c r="BA646" s="376"/>
      <c r="BB646" s="376"/>
      <c r="BC646" s="376"/>
      <c r="BD646" s="376"/>
      <c r="BE646" s="376"/>
      <c r="BF646" s="376"/>
      <c r="BG646" s="376"/>
      <c r="BH646" s="376"/>
      <c r="BI646" s="376"/>
      <c r="BJ646" s="376"/>
      <c r="BK646" s="376"/>
      <c r="BL646" s="376"/>
      <c r="BM646" s="376"/>
      <c r="BN646" s="376"/>
      <c r="BO646" s="376"/>
      <c r="BP646" s="376"/>
      <c r="BQ646" s="376"/>
      <c r="BR646" s="376"/>
      <c r="BS646" s="376"/>
      <c r="BT646" s="376"/>
      <c r="BU646" s="376"/>
      <c r="BV646" s="376"/>
      <c r="BW646" s="376"/>
      <c r="BX646" s="376"/>
      <c r="BY646" s="376"/>
      <c r="BZ646" s="376"/>
      <c r="CA646" s="376"/>
      <c r="CB646" s="376"/>
      <c r="CC646" s="376"/>
      <c r="CD646" s="376"/>
      <c r="CE646" s="376"/>
      <c r="CF646" s="376"/>
      <c r="CG646" s="376"/>
      <c r="CH646" s="376"/>
      <c r="CI646" s="376"/>
      <c r="CJ646" s="376"/>
      <c r="CK646" s="376"/>
      <c r="CL646" s="376"/>
      <c r="CM646" s="376"/>
      <c r="CN646" s="376"/>
      <c r="CO646" s="376"/>
      <c r="CP646" s="376"/>
      <c r="CQ646" s="376"/>
      <c r="CR646" s="376"/>
      <c r="CS646" s="376"/>
      <c r="CT646" s="376"/>
      <c r="CU646" s="376"/>
    </row>
    <row r="647" spans="45:99" x14ac:dyDescent="0.2">
      <c r="AS647" s="376"/>
      <c r="AT647" s="376"/>
      <c r="AU647" s="376"/>
      <c r="AV647" s="376"/>
      <c r="AW647" s="376"/>
      <c r="AX647" s="376"/>
      <c r="AY647" s="376"/>
      <c r="AZ647" s="376"/>
      <c r="BA647" s="376"/>
      <c r="BB647" s="376"/>
      <c r="BC647" s="376"/>
      <c r="BD647" s="376"/>
      <c r="BE647" s="376"/>
      <c r="BF647" s="376"/>
      <c r="BG647" s="376"/>
      <c r="BH647" s="376"/>
      <c r="BI647" s="376"/>
      <c r="BJ647" s="376"/>
      <c r="BK647" s="376"/>
      <c r="BL647" s="376"/>
      <c r="BM647" s="376"/>
      <c r="BN647" s="376"/>
      <c r="BO647" s="376"/>
      <c r="BP647" s="376"/>
      <c r="BQ647" s="376"/>
      <c r="BR647" s="376"/>
      <c r="BS647" s="376"/>
      <c r="BT647" s="376"/>
      <c r="BU647" s="376"/>
      <c r="BV647" s="376"/>
      <c r="BW647" s="376"/>
      <c r="BX647" s="376"/>
      <c r="BY647" s="376"/>
      <c r="BZ647" s="376"/>
      <c r="CA647" s="376"/>
      <c r="CB647" s="376"/>
      <c r="CC647" s="376"/>
      <c r="CD647" s="376"/>
      <c r="CE647" s="376"/>
      <c r="CF647" s="376"/>
      <c r="CG647" s="376"/>
      <c r="CH647" s="376"/>
      <c r="CI647" s="376"/>
      <c r="CJ647" s="376"/>
      <c r="CK647" s="376"/>
      <c r="CL647" s="376"/>
      <c r="CM647" s="376"/>
      <c r="CN647" s="376"/>
      <c r="CO647" s="376"/>
      <c r="CP647" s="376"/>
      <c r="CQ647" s="376"/>
      <c r="CR647" s="376"/>
      <c r="CS647" s="376"/>
      <c r="CT647" s="376"/>
      <c r="CU647" s="376"/>
    </row>
    <row r="648" spans="45:99" x14ac:dyDescent="0.2">
      <c r="AS648" s="376"/>
      <c r="AT648" s="376"/>
      <c r="AU648" s="376"/>
      <c r="AV648" s="376"/>
      <c r="AW648" s="376"/>
      <c r="AX648" s="376"/>
      <c r="AY648" s="376"/>
      <c r="AZ648" s="376"/>
      <c r="BA648" s="376"/>
      <c r="BB648" s="376"/>
      <c r="BC648" s="376"/>
      <c r="BD648" s="376"/>
      <c r="BE648" s="376"/>
      <c r="BF648" s="376"/>
      <c r="BG648" s="376"/>
      <c r="BH648" s="376"/>
      <c r="BI648" s="376"/>
      <c r="BJ648" s="376"/>
      <c r="BK648" s="376"/>
      <c r="BL648" s="376"/>
      <c r="BM648" s="376"/>
      <c r="BN648" s="376"/>
      <c r="BO648" s="376"/>
      <c r="BP648" s="376"/>
      <c r="BQ648" s="376"/>
      <c r="BR648" s="376"/>
      <c r="BS648" s="376"/>
      <c r="BT648" s="376"/>
      <c r="BU648" s="376"/>
      <c r="BV648" s="376"/>
      <c r="BW648" s="376"/>
      <c r="BX648" s="376"/>
      <c r="BY648" s="376"/>
      <c r="BZ648" s="376"/>
      <c r="CA648" s="376"/>
      <c r="CB648" s="376"/>
      <c r="CC648" s="376"/>
      <c r="CD648" s="376"/>
      <c r="CE648" s="376"/>
      <c r="CF648" s="376"/>
      <c r="CG648" s="376"/>
      <c r="CH648" s="376"/>
      <c r="CI648" s="376"/>
      <c r="CJ648" s="376"/>
      <c r="CK648" s="376"/>
      <c r="CL648" s="376"/>
      <c r="CM648" s="376"/>
      <c r="CN648" s="376"/>
      <c r="CO648" s="376"/>
      <c r="CP648" s="376"/>
      <c r="CQ648" s="376"/>
      <c r="CR648" s="376"/>
      <c r="CS648" s="376"/>
      <c r="CT648" s="376"/>
      <c r="CU648" s="376"/>
    </row>
    <row r="649" spans="45:99" x14ac:dyDescent="0.2">
      <c r="AS649" s="376"/>
      <c r="AT649" s="376"/>
      <c r="AU649" s="376"/>
      <c r="AV649" s="376"/>
      <c r="AW649" s="376"/>
      <c r="AX649" s="376"/>
      <c r="AY649" s="376"/>
      <c r="AZ649" s="376"/>
      <c r="BA649" s="376"/>
      <c r="BB649" s="376"/>
      <c r="BC649" s="376"/>
      <c r="BD649" s="376"/>
      <c r="BE649" s="376"/>
      <c r="BF649" s="376"/>
      <c r="BG649" s="376"/>
      <c r="BH649" s="376"/>
      <c r="BI649" s="376"/>
      <c r="BJ649" s="376"/>
      <c r="BK649" s="376"/>
      <c r="BL649" s="376"/>
      <c r="BM649" s="376"/>
      <c r="BN649" s="376"/>
      <c r="BO649" s="376"/>
      <c r="BP649" s="376"/>
      <c r="BQ649" s="376"/>
      <c r="BR649" s="376"/>
      <c r="BS649" s="376"/>
      <c r="BT649" s="376"/>
      <c r="BU649" s="376"/>
      <c r="BV649" s="376"/>
      <c r="BW649" s="376"/>
      <c r="BX649" s="376"/>
      <c r="BY649" s="376"/>
      <c r="BZ649" s="376"/>
      <c r="CA649" s="376"/>
      <c r="CB649" s="376"/>
      <c r="CC649" s="376"/>
      <c r="CD649" s="376"/>
      <c r="CE649" s="376"/>
      <c r="CF649" s="376"/>
      <c r="CG649" s="376"/>
      <c r="CH649" s="376"/>
      <c r="CI649" s="376"/>
      <c r="CJ649" s="376"/>
      <c r="CK649" s="376"/>
      <c r="CL649" s="376"/>
      <c r="CM649" s="376"/>
      <c r="CN649" s="376"/>
      <c r="CO649" s="376"/>
      <c r="CP649" s="376"/>
      <c r="CQ649" s="376"/>
      <c r="CR649" s="376"/>
      <c r="CS649" s="376"/>
      <c r="CT649" s="376"/>
      <c r="CU649" s="376"/>
    </row>
    <row r="650" spans="45:99" x14ac:dyDescent="0.2">
      <c r="AS650" s="376"/>
      <c r="AT650" s="376"/>
      <c r="AU650" s="376"/>
      <c r="AV650" s="376"/>
      <c r="AW650" s="376"/>
      <c r="AX650" s="376"/>
      <c r="AY650" s="376"/>
      <c r="AZ650" s="376"/>
      <c r="BA650" s="376"/>
      <c r="BB650" s="376"/>
      <c r="BC650" s="376"/>
      <c r="BD650" s="376"/>
      <c r="BE650" s="376"/>
      <c r="BF650" s="376"/>
      <c r="BG650" s="376"/>
      <c r="BH650" s="376"/>
      <c r="BI650" s="376"/>
      <c r="BJ650" s="376"/>
      <c r="BK650" s="376"/>
      <c r="BL650" s="376"/>
      <c r="BM650" s="376"/>
      <c r="BN650" s="376"/>
      <c r="BO650" s="376"/>
      <c r="BP650" s="376"/>
      <c r="BQ650" s="376"/>
      <c r="BR650" s="376"/>
      <c r="BS650" s="376"/>
      <c r="BT650" s="376"/>
      <c r="BU650" s="376"/>
      <c r="BV650" s="376"/>
      <c r="BW650" s="376"/>
      <c r="BX650" s="376"/>
      <c r="BY650" s="376"/>
      <c r="BZ650" s="376"/>
      <c r="CA650" s="376"/>
      <c r="CB650" s="376"/>
      <c r="CC650" s="376"/>
      <c r="CD650" s="376"/>
      <c r="CE650" s="376"/>
      <c r="CF650" s="376"/>
      <c r="CG650" s="376"/>
      <c r="CH650" s="376"/>
      <c r="CI650" s="376"/>
      <c r="CJ650" s="376"/>
      <c r="CK650" s="376"/>
      <c r="CL650" s="376"/>
      <c r="CM650" s="376"/>
      <c r="CN650" s="376"/>
      <c r="CO650" s="376"/>
      <c r="CP650" s="376"/>
      <c r="CQ650" s="376"/>
      <c r="CR650" s="376"/>
      <c r="CS650" s="376"/>
      <c r="CT650" s="376"/>
      <c r="CU650" s="376"/>
    </row>
    <row r="651" spans="45:99" x14ac:dyDescent="0.2">
      <c r="AS651" s="376"/>
      <c r="AT651" s="376"/>
      <c r="AU651" s="376"/>
      <c r="AV651" s="376"/>
      <c r="AW651" s="376"/>
      <c r="AX651" s="376"/>
      <c r="AY651" s="376"/>
      <c r="AZ651" s="376"/>
      <c r="BA651" s="376"/>
      <c r="BB651" s="376"/>
      <c r="BC651" s="376"/>
      <c r="BD651" s="376"/>
      <c r="BE651" s="376"/>
      <c r="BF651" s="376"/>
      <c r="BG651" s="376"/>
      <c r="BH651" s="376"/>
      <c r="BI651" s="376"/>
      <c r="BJ651" s="376"/>
      <c r="BK651" s="376"/>
      <c r="BL651" s="376"/>
      <c r="BM651" s="376"/>
      <c r="BN651" s="376"/>
      <c r="BO651" s="376"/>
      <c r="BP651" s="376"/>
      <c r="BQ651" s="376"/>
      <c r="BR651" s="376"/>
      <c r="BS651" s="376"/>
      <c r="BT651" s="376"/>
      <c r="BU651" s="376"/>
      <c r="BV651" s="376"/>
      <c r="BW651" s="376"/>
      <c r="BX651" s="376"/>
      <c r="BY651" s="376"/>
      <c r="BZ651" s="376"/>
      <c r="CA651" s="376"/>
      <c r="CB651" s="376"/>
      <c r="CC651" s="376"/>
      <c r="CD651" s="376"/>
      <c r="CE651" s="376"/>
      <c r="CF651" s="376"/>
      <c r="CG651" s="376"/>
      <c r="CH651" s="376"/>
      <c r="CI651" s="376"/>
      <c r="CJ651" s="376"/>
      <c r="CK651" s="376"/>
      <c r="CL651" s="376"/>
      <c r="CM651" s="376"/>
      <c r="CN651" s="376"/>
      <c r="CO651" s="376"/>
      <c r="CP651" s="376"/>
      <c r="CQ651" s="376"/>
      <c r="CR651" s="376"/>
      <c r="CS651" s="376"/>
      <c r="CT651" s="376"/>
      <c r="CU651" s="376"/>
    </row>
    <row r="652" spans="45:99" x14ac:dyDescent="0.2">
      <c r="AS652" s="376"/>
      <c r="AT652" s="376"/>
      <c r="AU652" s="376"/>
      <c r="AV652" s="376"/>
      <c r="AW652" s="376"/>
      <c r="AX652" s="376"/>
      <c r="AY652" s="376"/>
      <c r="AZ652" s="376"/>
      <c r="BA652" s="376"/>
      <c r="BB652" s="376"/>
      <c r="BC652" s="376"/>
      <c r="BD652" s="376"/>
      <c r="BE652" s="376"/>
      <c r="BF652" s="376"/>
      <c r="BG652" s="376"/>
      <c r="BH652" s="376"/>
      <c r="BI652" s="376"/>
      <c r="BJ652" s="376"/>
      <c r="BK652" s="376"/>
      <c r="BL652" s="376"/>
      <c r="BM652" s="376"/>
      <c r="BN652" s="376"/>
      <c r="BO652" s="376"/>
      <c r="BP652" s="376"/>
      <c r="BQ652" s="376"/>
      <c r="BR652" s="376"/>
      <c r="BS652" s="376"/>
      <c r="BT652" s="376"/>
      <c r="BU652" s="376"/>
      <c r="BV652" s="376"/>
      <c r="BW652" s="376"/>
      <c r="BX652" s="376"/>
      <c r="BY652" s="376"/>
      <c r="BZ652" s="376"/>
      <c r="CA652" s="376"/>
      <c r="CB652" s="376"/>
      <c r="CC652" s="376"/>
      <c r="CD652" s="376"/>
      <c r="CE652" s="376"/>
      <c r="CF652" s="376"/>
      <c r="CG652" s="376"/>
      <c r="CH652" s="376"/>
      <c r="CI652" s="376"/>
      <c r="CJ652" s="376"/>
      <c r="CK652" s="376"/>
      <c r="CL652" s="376"/>
      <c r="CM652" s="376"/>
      <c r="CN652" s="376"/>
      <c r="CO652" s="376"/>
      <c r="CP652" s="376"/>
      <c r="CQ652" s="376"/>
      <c r="CR652" s="376"/>
      <c r="CS652" s="376"/>
      <c r="CT652" s="376"/>
      <c r="CU652" s="376"/>
    </row>
    <row r="653" spans="45:99" x14ac:dyDescent="0.2">
      <c r="AS653" s="376"/>
      <c r="AT653" s="376"/>
      <c r="AU653" s="376"/>
      <c r="AV653" s="376"/>
      <c r="AW653" s="376"/>
      <c r="AX653" s="376"/>
      <c r="AY653" s="376"/>
      <c r="AZ653" s="376"/>
      <c r="BA653" s="376"/>
      <c r="BB653" s="376"/>
      <c r="BC653" s="376"/>
      <c r="BD653" s="376"/>
      <c r="BE653" s="376"/>
      <c r="BF653" s="376"/>
      <c r="BG653" s="376"/>
      <c r="BH653" s="376"/>
      <c r="BI653" s="376"/>
      <c r="BJ653" s="376"/>
      <c r="BK653" s="376"/>
      <c r="BL653" s="376"/>
      <c r="BM653" s="376"/>
      <c r="BN653" s="376"/>
      <c r="BO653" s="376"/>
      <c r="BP653" s="376"/>
      <c r="BQ653" s="376"/>
      <c r="BR653" s="376"/>
      <c r="BS653" s="376"/>
      <c r="BT653" s="376"/>
      <c r="BU653" s="376"/>
      <c r="BV653" s="376"/>
      <c r="BW653" s="376"/>
      <c r="BX653" s="376"/>
      <c r="BY653" s="376"/>
      <c r="BZ653" s="376"/>
      <c r="CA653" s="376"/>
      <c r="CB653" s="376"/>
      <c r="CC653" s="376"/>
      <c r="CD653" s="376"/>
      <c r="CE653" s="376"/>
      <c r="CF653" s="376"/>
      <c r="CG653" s="376"/>
      <c r="CH653" s="376"/>
      <c r="CI653" s="376"/>
      <c r="CJ653" s="376"/>
      <c r="CK653" s="376"/>
      <c r="CL653" s="376"/>
      <c r="CM653" s="376"/>
      <c r="CN653" s="376"/>
      <c r="CO653" s="376"/>
      <c r="CP653" s="376"/>
      <c r="CQ653" s="376"/>
      <c r="CR653" s="376"/>
      <c r="CS653" s="376"/>
      <c r="CT653" s="376"/>
      <c r="CU653" s="376"/>
    </row>
    <row r="654" spans="45:99" x14ac:dyDescent="0.2">
      <c r="AS654" s="376"/>
      <c r="AT654" s="376"/>
      <c r="AU654" s="376"/>
      <c r="AV654" s="376"/>
      <c r="AW654" s="376"/>
      <c r="AX654" s="376"/>
      <c r="AY654" s="376"/>
      <c r="AZ654" s="376"/>
      <c r="BA654" s="376"/>
      <c r="BB654" s="376"/>
      <c r="BC654" s="376"/>
      <c r="BD654" s="376"/>
      <c r="BE654" s="376"/>
      <c r="BF654" s="376"/>
      <c r="BG654" s="376"/>
      <c r="BH654" s="376"/>
      <c r="BI654" s="376"/>
      <c r="BJ654" s="376"/>
      <c r="BK654" s="376"/>
      <c r="BL654" s="376"/>
      <c r="BM654" s="376"/>
      <c r="BN654" s="376"/>
      <c r="BO654" s="376"/>
      <c r="BP654" s="376"/>
      <c r="BQ654" s="376"/>
      <c r="BR654" s="376"/>
      <c r="BS654" s="376"/>
      <c r="BT654" s="376"/>
      <c r="BU654" s="376"/>
      <c r="BV654" s="376"/>
      <c r="BW654" s="376"/>
      <c r="BX654" s="376"/>
      <c r="BY654" s="376"/>
      <c r="BZ654" s="376"/>
      <c r="CA654" s="376"/>
      <c r="CB654" s="376"/>
      <c r="CC654" s="376"/>
      <c r="CD654" s="376"/>
      <c r="CE654" s="376"/>
      <c r="CF654" s="376"/>
      <c r="CG654" s="376"/>
      <c r="CH654" s="376"/>
      <c r="CI654" s="376"/>
      <c r="CJ654" s="376"/>
      <c r="CK654" s="376"/>
      <c r="CL654" s="376"/>
      <c r="CM654" s="376"/>
      <c r="CN654" s="376"/>
      <c r="CO654" s="376"/>
      <c r="CP654" s="376"/>
      <c r="CQ654" s="376"/>
      <c r="CR654" s="376"/>
      <c r="CS654" s="376"/>
      <c r="CT654" s="376"/>
      <c r="CU654" s="376"/>
    </row>
    <row r="655" spans="45:99" x14ac:dyDescent="0.2">
      <c r="AS655" s="376"/>
      <c r="AT655" s="376"/>
      <c r="AU655" s="376"/>
      <c r="AV655" s="376"/>
      <c r="AW655" s="376"/>
      <c r="AX655" s="376"/>
      <c r="AY655" s="376"/>
      <c r="AZ655" s="376"/>
      <c r="BA655" s="376"/>
      <c r="BB655" s="376"/>
      <c r="BC655" s="376"/>
      <c r="BD655" s="376"/>
      <c r="BE655" s="376"/>
      <c r="BF655" s="376"/>
      <c r="BG655" s="376"/>
      <c r="BH655" s="376"/>
      <c r="BI655" s="376"/>
      <c r="BJ655" s="376"/>
      <c r="BK655" s="376"/>
      <c r="BL655" s="376"/>
      <c r="BM655" s="376"/>
      <c r="BN655" s="376"/>
      <c r="BO655" s="376"/>
      <c r="BP655" s="376"/>
      <c r="BQ655" s="376"/>
      <c r="BR655" s="376"/>
      <c r="BS655" s="376"/>
      <c r="BT655" s="376"/>
      <c r="BU655" s="376"/>
      <c r="BV655" s="376"/>
      <c r="BW655" s="376"/>
      <c r="BX655" s="376"/>
      <c r="BY655" s="376"/>
      <c r="BZ655" s="376"/>
      <c r="CA655" s="376"/>
      <c r="CB655" s="376"/>
      <c r="CC655" s="376"/>
      <c r="CD655" s="376"/>
      <c r="CE655" s="376"/>
      <c r="CF655" s="376"/>
      <c r="CG655" s="376"/>
      <c r="CH655" s="376"/>
      <c r="CI655" s="376"/>
      <c r="CJ655" s="376"/>
      <c r="CK655" s="376"/>
      <c r="CL655" s="376"/>
      <c r="CM655" s="376"/>
      <c r="CN655" s="376"/>
      <c r="CO655" s="376"/>
      <c r="CP655" s="376"/>
      <c r="CQ655" s="376"/>
      <c r="CR655" s="376"/>
      <c r="CS655" s="376"/>
      <c r="CT655" s="376"/>
      <c r="CU655" s="376"/>
    </row>
    <row r="656" spans="45:99" x14ac:dyDescent="0.2">
      <c r="AS656" s="376"/>
      <c r="AT656" s="376"/>
      <c r="AU656" s="376"/>
      <c r="AV656" s="376"/>
      <c r="AW656" s="376"/>
      <c r="AX656" s="376"/>
      <c r="AY656" s="376"/>
      <c r="AZ656" s="376"/>
      <c r="BA656" s="376"/>
      <c r="BB656" s="376"/>
      <c r="BC656" s="376"/>
      <c r="BD656" s="376"/>
      <c r="BE656" s="376"/>
      <c r="BF656" s="376"/>
      <c r="BG656" s="376"/>
      <c r="BH656" s="376"/>
      <c r="BI656" s="376"/>
      <c r="BJ656" s="376"/>
      <c r="BK656" s="376"/>
      <c r="BL656" s="376"/>
      <c r="BM656" s="376"/>
      <c r="BN656" s="376"/>
      <c r="BO656" s="376"/>
      <c r="BP656" s="376"/>
      <c r="BQ656" s="376"/>
      <c r="BR656" s="376"/>
      <c r="BS656" s="376"/>
      <c r="BT656" s="376"/>
      <c r="BU656" s="376"/>
      <c r="BV656" s="376"/>
      <c r="BW656" s="376"/>
      <c r="BX656" s="376"/>
      <c r="BY656" s="376"/>
      <c r="BZ656" s="376"/>
      <c r="CA656" s="376"/>
      <c r="CB656" s="376"/>
      <c r="CC656" s="376"/>
      <c r="CD656" s="376"/>
      <c r="CE656" s="376"/>
      <c r="CF656" s="376"/>
      <c r="CG656" s="376"/>
      <c r="CH656" s="376"/>
      <c r="CI656" s="376"/>
      <c r="CJ656" s="376"/>
      <c r="CK656" s="376"/>
      <c r="CL656" s="376"/>
      <c r="CM656" s="376"/>
      <c r="CN656" s="376"/>
      <c r="CO656" s="376"/>
      <c r="CP656" s="376"/>
      <c r="CQ656" s="376"/>
      <c r="CR656" s="376"/>
      <c r="CS656" s="376"/>
      <c r="CT656" s="376"/>
      <c r="CU656" s="376"/>
    </row>
    <row r="657" spans="45:99" x14ac:dyDescent="0.2">
      <c r="AS657" s="376"/>
      <c r="AT657" s="376"/>
      <c r="AU657" s="376"/>
      <c r="AV657" s="376"/>
      <c r="AW657" s="376"/>
      <c r="AX657" s="376"/>
      <c r="AY657" s="376"/>
      <c r="AZ657" s="376"/>
      <c r="BA657" s="376"/>
      <c r="BB657" s="376"/>
      <c r="BC657" s="376"/>
      <c r="BD657" s="376"/>
      <c r="BE657" s="376"/>
      <c r="BF657" s="376"/>
      <c r="BG657" s="376"/>
      <c r="BH657" s="376"/>
      <c r="BI657" s="376"/>
      <c r="BJ657" s="376"/>
      <c r="BK657" s="376"/>
      <c r="BL657" s="376"/>
      <c r="BM657" s="376"/>
      <c r="BN657" s="376"/>
      <c r="BO657" s="376"/>
      <c r="BP657" s="376"/>
      <c r="BQ657" s="376"/>
      <c r="BR657" s="376"/>
      <c r="BS657" s="376"/>
      <c r="BT657" s="376"/>
      <c r="BU657" s="376"/>
      <c r="BV657" s="376"/>
      <c r="BW657" s="376"/>
      <c r="BX657" s="376"/>
      <c r="BY657" s="376"/>
      <c r="BZ657" s="376"/>
      <c r="CA657" s="376"/>
      <c r="CB657" s="376"/>
      <c r="CC657" s="376"/>
      <c r="CD657" s="376"/>
      <c r="CE657" s="376"/>
      <c r="CF657" s="376"/>
      <c r="CG657" s="376"/>
      <c r="CH657" s="376"/>
      <c r="CI657" s="376"/>
      <c r="CJ657" s="376"/>
      <c r="CK657" s="376"/>
      <c r="CL657" s="376"/>
      <c r="CM657" s="376"/>
      <c r="CN657" s="376"/>
      <c r="CO657" s="376"/>
      <c r="CP657" s="376"/>
      <c r="CQ657" s="376"/>
      <c r="CR657" s="376"/>
      <c r="CS657" s="376"/>
      <c r="CT657" s="376"/>
      <c r="CU657" s="376"/>
    </row>
    <row r="658" spans="45:99" x14ac:dyDescent="0.2">
      <c r="AS658" s="376"/>
      <c r="AT658" s="376"/>
      <c r="AU658" s="376"/>
      <c r="AV658" s="376"/>
      <c r="AW658" s="376"/>
      <c r="AX658" s="376"/>
      <c r="AY658" s="376"/>
      <c r="AZ658" s="376"/>
      <c r="BA658" s="376"/>
      <c r="BB658" s="376"/>
      <c r="BC658" s="376"/>
      <c r="BD658" s="376"/>
      <c r="BE658" s="376"/>
      <c r="BF658" s="376"/>
      <c r="BG658" s="376"/>
      <c r="BH658" s="376"/>
      <c r="BI658" s="376"/>
      <c r="BJ658" s="376"/>
      <c r="BK658" s="376"/>
      <c r="BL658" s="376"/>
      <c r="BM658" s="376"/>
      <c r="BN658" s="376"/>
      <c r="BO658" s="376"/>
      <c r="BP658" s="376"/>
      <c r="BQ658" s="376"/>
      <c r="BR658" s="376"/>
      <c r="BS658" s="376"/>
      <c r="BT658" s="376"/>
      <c r="BU658" s="376"/>
      <c r="BV658" s="376"/>
      <c r="BW658" s="376"/>
      <c r="BX658" s="376"/>
      <c r="BY658" s="376"/>
      <c r="BZ658" s="376"/>
      <c r="CA658" s="376"/>
      <c r="CB658" s="376"/>
      <c r="CC658" s="376"/>
      <c r="CD658" s="376"/>
      <c r="CE658" s="376"/>
      <c r="CF658" s="376"/>
      <c r="CG658" s="376"/>
      <c r="CH658" s="376"/>
      <c r="CI658" s="376"/>
      <c r="CJ658" s="376"/>
      <c r="CK658" s="376"/>
      <c r="CL658" s="376"/>
      <c r="CM658" s="376"/>
      <c r="CN658" s="376"/>
      <c r="CO658" s="376"/>
      <c r="CP658" s="376"/>
      <c r="CQ658" s="376"/>
      <c r="CR658" s="376"/>
      <c r="CS658" s="376"/>
      <c r="CT658" s="376"/>
      <c r="CU658" s="376"/>
    </row>
    <row r="659" spans="45:99" x14ac:dyDescent="0.2">
      <c r="AS659" s="376"/>
      <c r="AT659" s="376"/>
      <c r="AU659" s="376"/>
      <c r="AV659" s="376"/>
      <c r="AW659" s="376"/>
      <c r="AX659" s="376"/>
      <c r="AY659" s="376"/>
      <c r="AZ659" s="376"/>
      <c r="BA659" s="376"/>
      <c r="BB659" s="376"/>
      <c r="BC659" s="376"/>
      <c r="BD659" s="376"/>
      <c r="BE659" s="376"/>
      <c r="BF659" s="376"/>
      <c r="BG659" s="376"/>
      <c r="BH659" s="376"/>
      <c r="BI659" s="376"/>
      <c r="BJ659" s="376"/>
      <c r="BK659" s="376"/>
      <c r="BL659" s="376"/>
      <c r="BM659" s="376"/>
      <c r="BN659" s="376"/>
      <c r="BO659" s="376"/>
      <c r="BP659" s="376"/>
      <c r="BQ659" s="376"/>
      <c r="BR659" s="376"/>
      <c r="BS659" s="376"/>
      <c r="BT659" s="376"/>
      <c r="BU659" s="376"/>
      <c r="BV659" s="376"/>
      <c r="BW659" s="376"/>
      <c r="BX659" s="376"/>
      <c r="BY659" s="376"/>
      <c r="BZ659" s="376"/>
      <c r="CA659" s="376"/>
      <c r="CB659" s="376"/>
      <c r="CC659" s="376"/>
      <c r="CD659" s="376"/>
      <c r="CE659" s="376"/>
      <c r="CF659" s="376"/>
      <c r="CG659" s="376"/>
      <c r="CH659" s="376"/>
      <c r="CI659" s="376"/>
      <c r="CJ659" s="376"/>
      <c r="CK659" s="376"/>
      <c r="CL659" s="376"/>
      <c r="CM659" s="376"/>
      <c r="CN659" s="376"/>
      <c r="CO659" s="376"/>
      <c r="CP659" s="376"/>
      <c r="CQ659" s="376"/>
      <c r="CR659" s="376"/>
      <c r="CS659" s="376"/>
      <c r="CT659" s="376"/>
      <c r="CU659" s="376"/>
    </row>
    <row r="660" spans="45:99" x14ac:dyDescent="0.2">
      <c r="AS660" s="376"/>
      <c r="AT660" s="376"/>
      <c r="AU660" s="376"/>
      <c r="AV660" s="376"/>
      <c r="AW660" s="376"/>
      <c r="AX660" s="376"/>
      <c r="AY660" s="376"/>
      <c r="AZ660" s="376"/>
      <c r="BA660" s="376"/>
      <c r="BB660" s="376"/>
      <c r="BC660" s="376"/>
      <c r="BD660" s="376"/>
      <c r="BE660" s="376"/>
      <c r="BF660" s="376"/>
      <c r="BG660" s="376"/>
      <c r="BH660" s="376"/>
      <c r="BI660" s="376"/>
      <c r="BJ660" s="376"/>
      <c r="BK660" s="376"/>
      <c r="BL660" s="376"/>
      <c r="BM660" s="376"/>
      <c r="BN660" s="376"/>
      <c r="BO660" s="376"/>
      <c r="BP660" s="376"/>
      <c r="BQ660" s="376"/>
      <c r="BR660" s="376"/>
      <c r="BS660" s="376"/>
      <c r="BT660" s="376"/>
      <c r="BU660" s="376"/>
      <c r="BV660" s="376"/>
      <c r="BW660" s="376"/>
      <c r="BX660" s="376"/>
      <c r="BY660" s="376"/>
      <c r="BZ660" s="376"/>
      <c r="CA660" s="376"/>
      <c r="CB660" s="376"/>
      <c r="CC660" s="376"/>
      <c r="CD660" s="376"/>
      <c r="CE660" s="376"/>
      <c r="CF660" s="376"/>
      <c r="CG660" s="376"/>
      <c r="CH660" s="376"/>
      <c r="CI660" s="376"/>
      <c r="CJ660" s="376"/>
      <c r="CK660" s="376"/>
      <c r="CL660" s="376"/>
      <c r="CM660" s="376"/>
      <c r="CN660" s="376"/>
      <c r="CO660" s="376"/>
      <c r="CP660" s="376"/>
      <c r="CQ660" s="376"/>
      <c r="CR660" s="376"/>
      <c r="CS660" s="376"/>
      <c r="CT660" s="376"/>
      <c r="CU660" s="376"/>
    </row>
    <row r="661" spans="45:99" x14ac:dyDescent="0.2">
      <c r="AS661" s="376"/>
      <c r="AT661" s="376"/>
      <c r="AU661" s="376"/>
      <c r="AV661" s="376"/>
      <c r="AW661" s="376"/>
      <c r="AX661" s="376"/>
      <c r="AY661" s="376"/>
      <c r="AZ661" s="376"/>
      <c r="BA661" s="376"/>
      <c r="BB661" s="376"/>
      <c r="BC661" s="376"/>
      <c r="BD661" s="376"/>
      <c r="BE661" s="376"/>
      <c r="BF661" s="376"/>
      <c r="BG661" s="376"/>
      <c r="BH661" s="376"/>
      <c r="BI661" s="376"/>
      <c r="BJ661" s="376"/>
      <c r="BK661" s="376"/>
      <c r="BL661" s="376"/>
      <c r="BM661" s="376"/>
      <c r="BN661" s="376"/>
      <c r="BO661" s="376"/>
      <c r="BP661" s="376"/>
      <c r="BQ661" s="376"/>
      <c r="BR661" s="376"/>
      <c r="BS661" s="376"/>
      <c r="BT661" s="376"/>
      <c r="BU661" s="376"/>
      <c r="BV661" s="376"/>
      <c r="BW661" s="376"/>
      <c r="BX661" s="376"/>
      <c r="BY661" s="376"/>
      <c r="BZ661" s="376"/>
      <c r="CA661" s="376"/>
      <c r="CB661" s="376"/>
      <c r="CC661" s="376"/>
      <c r="CD661" s="376"/>
      <c r="CE661" s="376"/>
      <c r="CF661" s="376"/>
      <c r="CG661" s="376"/>
      <c r="CH661" s="376"/>
      <c r="CI661" s="376"/>
      <c r="CJ661" s="376"/>
      <c r="CK661" s="376"/>
      <c r="CL661" s="376"/>
      <c r="CM661" s="376"/>
      <c r="CN661" s="376"/>
      <c r="CO661" s="376"/>
      <c r="CP661" s="376"/>
      <c r="CQ661" s="376"/>
      <c r="CR661" s="376"/>
      <c r="CS661" s="376"/>
      <c r="CT661" s="376"/>
      <c r="CU661" s="376"/>
    </row>
    <row r="662" spans="45:99" x14ac:dyDescent="0.2">
      <c r="AS662" s="376"/>
      <c r="AT662" s="376"/>
      <c r="AU662" s="376"/>
      <c r="AV662" s="376"/>
      <c r="AW662" s="376"/>
      <c r="AX662" s="376"/>
      <c r="AY662" s="376"/>
      <c r="AZ662" s="376"/>
      <c r="BA662" s="376"/>
      <c r="BB662" s="376"/>
      <c r="BC662" s="376"/>
      <c r="BD662" s="376"/>
      <c r="BE662" s="376"/>
      <c r="BF662" s="376"/>
      <c r="BG662" s="376"/>
      <c r="BH662" s="376"/>
      <c r="BI662" s="376"/>
      <c r="BJ662" s="376"/>
      <c r="BK662" s="376"/>
      <c r="BL662" s="376"/>
      <c r="BM662" s="376"/>
      <c r="BN662" s="376"/>
      <c r="BO662" s="376"/>
      <c r="BP662" s="376"/>
      <c r="BQ662" s="376"/>
      <c r="BR662" s="376"/>
      <c r="BS662" s="376"/>
      <c r="BT662" s="376"/>
      <c r="BU662" s="376"/>
      <c r="BV662" s="376"/>
      <c r="BW662" s="376"/>
      <c r="BX662" s="376"/>
      <c r="BY662" s="376"/>
      <c r="BZ662" s="376"/>
      <c r="CA662" s="376"/>
      <c r="CB662" s="376"/>
      <c r="CC662" s="376"/>
      <c r="CD662" s="376"/>
      <c r="CE662" s="376"/>
      <c r="CF662" s="376"/>
      <c r="CG662" s="376"/>
      <c r="CH662" s="376"/>
      <c r="CI662" s="376"/>
      <c r="CJ662" s="376"/>
      <c r="CK662" s="376"/>
      <c r="CL662" s="376"/>
      <c r="CM662" s="376"/>
      <c r="CN662" s="376"/>
      <c r="CO662" s="376"/>
      <c r="CP662" s="376"/>
      <c r="CQ662" s="376"/>
      <c r="CR662" s="376"/>
      <c r="CS662" s="376"/>
      <c r="CT662" s="376"/>
      <c r="CU662" s="376"/>
    </row>
    <row r="663" spans="45:99" x14ac:dyDescent="0.2">
      <c r="AS663" s="376"/>
      <c r="AT663" s="376"/>
      <c r="AU663" s="376"/>
      <c r="AV663" s="376"/>
      <c r="AW663" s="376"/>
      <c r="AX663" s="376"/>
      <c r="AY663" s="376"/>
      <c r="AZ663" s="376"/>
      <c r="BA663" s="376"/>
      <c r="BB663" s="376"/>
      <c r="BC663" s="376"/>
      <c r="BD663" s="376"/>
      <c r="BE663" s="376"/>
      <c r="BF663" s="376"/>
      <c r="BG663" s="376"/>
      <c r="BH663" s="376"/>
      <c r="BI663" s="376"/>
      <c r="BJ663" s="376"/>
      <c r="BK663" s="376"/>
      <c r="BL663" s="376"/>
      <c r="BM663" s="376"/>
      <c r="BN663" s="376"/>
      <c r="BO663" s="376"/>
      <c r="BP663" s="376"/>
      <c r="BQ663" s="376"/>
      <c r="BR663" s="376"/>
      <c r="BS663" s="376"/>
      <c r="BT663" s="376"/>
      <c r="BU663" s="376"/>
      <c r="BV663" s="376"/>
      <c r="BW663" s="376"/>
      <c r="BX663" s="376"/>
      <c r="BY663" s="376"/>
      <c r="BZ663" s="376"/>
      <c r="CA663" s="376"/>
      <c r="CB663" s="376"/>
      <c r="CC663" s="376"/>
      <c r="CD663" s="376"/>
      <c r="CE663" s="376"/>
      <c r="CF663" s="376"/>
      <c r="CG663" s="376"/>
      <c r="CH663" s="376"/>
      <c r="CI663" s="376"/>
      <c r="CJ663" s="376"/>
      <c r="CK663" s="376"/>
      <c r="CL663" s="376"/>
      <c r="CM663" s="376"/>
      <c r="CN663" s="376"/>
      <c r="CO663" s="376"/>
      <c r="CP663" s="376"/>
      <c r="CQ663" s="376"/>
      <c r="CR663" s="376"/>
      <c r="CS663" s="376"/>
      <c r="CT663" s="376"/>
      <c r="CU663" s="376"/>
    </row>
    <row r="664" spans="45:99" x14ac:dyDescent="0.2">
      <c r="AS664" s="376"/>
      <c r="AT664" s="376"/>
      <c r="AU664" s="376"/>
      <c r="AV664" s="376"/>
      <c r="AW664" s="376"/>
      <c r="AX664" s="376"/>
      <c r="AY664" s="376"/>
      <c r="AZ664" s="376"/>
      <c r="BA664" s="376"/>
      <c r="BB664" s="376"/>
      <c r="BC664" s="376"/>
      <c r="BD664" s="376"/>
      <c r="BE664" s="376"/>
      <c r="BF664" s="376"/>
      <c r="BG664" s="376"/>
      <c r="BH664" s="376"/>
      <c r="BI664" s="376"/>
      <c r="BJ664" s="376"/>
      <c r="BK664" s="376"/>
      <c r="BL664" s="376"/>
      <c r="BM664" s="376"/>
      <c r="BN664" s="376"/>
      <c r="BO664" s="376"/>
      <c r="BP664" s="376"/>
      <c r="BQ664" s="376"/>
      <c r="BR664" s="376"/>
      <c r="BS664" s="376"/>
      <c r="BT664" s="376"/>
      <c r="BU664" s="376"/>
      <c r="BV664" s="376"/>
      <c r="BW664" s="376"/>
      <c r="BX664" s="376"/>
      <c r="BY664" s="376"/>
      <c r="BZ664" s="376"/>
      <c r="CA664" s="376"/>
      <c r="CB664" s="376"/>
      <c r="CC664" s="376"/>
      <c r="CD664" s="376"/>
      <c r="CE664" s="376"/>
      <c r="CF664" s="376"/>
      <c r="CG664" s="376"/>
      <c r="CH664" s="376"/>
      <c r="CI664" s="376"/>
      <c r="CJ664" s="376"/>
      <c r="CK664" s="376"/>
      <c r="CL664" s="376"/>
      <c r="CM664" s="376"/>
      <c r="CN664" s="376"/>
      <c r="CO664" s="376"/>
      <c r="CP664" s="376"/>
      <c r="CQ664" s="376"/>
      <c r="CR664" s="376"/>
      <c r="CS664" s="376"/>
      <c r="CT664" s="376"/>
      <c r="CU664" s="376"/>
    </row>
    <row r="665" spans="45:99" x14ac:dyDescent="0.2">
      <c r="AS665" s="376"/>
      <c r="AT665" s="376"/>
      <c r="AU665" s="376"/>
      <c r="AV665" s="376"/>
      <c r="AW665" s="376"/>
      <c r="AX665" s="376"/>
      <c r="AY665" s="376"/>
      <c r="AZ665" s="376"/>
      <c r="BA665" s="376"/>
      <c r="BB665" s="376"/>
      <c r="BC665" s="376"/>
      <c r="BD665" s="376"/>
      <c r="BE665" s="376"/>
      <c r="BF665" s="376"/>
      <c r="BG665" s="376"/>
      <c r="BH665" s="376"/>
      <c r="BI665" s="376"/>
      <c r="BJ665" s="376"/>
      <c r="BK665" s="376"/>
      <c r="BL665" s="376"/>
      <c r="BM665" s="376"/>
      <c r="BN665" s="376"/>
      <c r="BO665" s="376"/>
      <c r="BP665" s="376"/>
      <c r="BQ665" s="376"/>
      <c r="BR665" s="376"/>
      <c r="BS665" s="376"/>
      <c r="BT665" s="376"/>
      <c r="BU665" s="376"/>
      <c r="BV665" s="376"/>
      <c r="BW665" s="376"/>
      <c r="BX665" s="376"/>
      <c r="BY665" s="376"/>
      <c r="BZ665" s="376"/>
      <c r="CA665" s="376"/>
      <c r="CB665" s="376"/>
      <c r="CC665" s="376"/>
      <c r="CD665" s="376"/>
      <c r="CE665" s="376"/>
      <c r="CF665" s="376"/>
      <c r="CG665" s="376"/>
      <c r="CH665" s="376"/>
      <c r="CI665" s="376"/>
      <c r="CJ665" s="376"/>
      <c r="CK665" s="376"/>
      <c r="CL665" s="376"/>
      <c r="CM665" s="376"/>
      <c r="CN665" s="376"/>
      <c r="CO665" s="376"/>
      <c r="CP665" s="376"/>
      <c r="CQ665" s="376"/>
      <c r="CR665" s="376"/>
      <c r="CS665" s="376"/>
      <c r="CT665" s="376"/>
      <c r="CU665" s="376"/>
    </row>
    <row r="666" spans="45:99" x14ac:dyDescent="0.2">
      <c r="AS666" s="376"/>
      <c r="AT666" s="376"/>
      <c r="AU666" s="376"/>
      <c r="AV666" s="376"/>
      <c r="AW666" s="376"/>
      <c r="AX666" s="376"/>
      <c r="AY666" s="376"/>
      <c r="AZ666" s="376"/>
      <c r="BA666" s="376"/>
      <c r="BB666" s="376"/>
      <c r="BC666" s="376"/>
      <c r="BD666" s="376"/>
      <c r="BE666" s="376"/>
      <c r="BF666" s="376"/>
      <c r="BG666" s="376"/>
      <c r="BH666" s="376"/>
      <c r="BI666" s="376"/>
      <c r="BJ666" s="376"/>
      <c r="BK666" s="376"/>
      <c r="BL666" s="376"/>
      <c r="BM666" s="376"/>
      <c r="BN666" s="376"/>
      <c r="BO666" s="376"/>
      <c r="BP666" s="376"/>
      <c r="BQ666" s="376"/>
      <c r="BR666" s="376"/>
      <c r="BS666" s="376"/>
      <c r="BT666" s="376"/>
      <c r="BU666" s="376"/>
      <c r="BV666" s="376"/>
      <c r="BW666" s="376"/>
      <c r="BX666" s="376"/>
      <c r="BY666" s="376"/>
      <c r="BZ666" s="376"/>
      <c r="CA666" s="376"/>
      <c r="CB666" s="376"/>
      <c r="CC666" s="376"/>
      <c r="CD666" s="376"/>
      <c r="CE666" s="376"/>
      <c r="CF666" s="376"/>
      <c r="CG666" s="376"/>
      <c r="CH666" s="376"/>
      <c r="CI666" s="376"/>
      <c r="CJ666" s="376"/>
      <c r="CK666" s="376"/>
      <c r="CL666" s="376"/>
      <c r="CM666" s="376"/>
      <c r="CN666" s="376"/>
      <c r="CO666" s="376"/>
      <c r="CP666" s="376"/>
      <c r="CQ666" s="376"/>
      <c r="CR666" s="376"/>
      <c r="CS666" s="376"/>
      <c r="CT666" s="376"/>
      <c r="CU666" s="376"/>
    </row>
    <row r="667" spans="45:99" x14ac:dyDescent="0.2">
      <c r="AS667" s="376"/>
      <c r="AT667" s="376"/>
      <c r="AU667" s="376"/>
      <c r="AV667" s="376"/>
      <c r="AW667" s="376"/>
      <c r="AX667" s="376"/>
      <c r="AY667" s="376"/>
      <c r="AZ667" s="376"/>
      <c r="BA667" s="376"/>
      <c r="BB667" s="376"/>
      <c r="BC667" s="376"/>
      <c r="BD667" s="376"/>
      <c r="BE667" s="376"/>
      <c r="BF667" s="376"/>
      <c r="BG667" s="376"/>
      <c r="BH667" s="376"/>
      <c r="BI667" s="376"/>
      <c r="BJ667" s="376"/>
      <c r="BK667" s="376"/>
      <c r="BL667" s="376"/>
      <c r="BM667" s="376"/>
      <c r="BN667" s="376"/>
      <c r="BO667" s="376"/>
      <c r="BP667" s="376"/>
      <c r="BQ667" s="376"/>
      <c r="BR667" s="376"/>
      <c r="BS667" s="376"/>
      <c r="BT667" s="376"/>
      <c r="BU667" s="376"/>
      <c r="BV667" s="376"/>
      <c r="BW667" s="376"/>
      <c r="BX667" s="376"/>
      <c r="BY667" s="376"/>
      <c r="BZ667" s="376"/>
      <c r="CA667" s="376"/>
      <c r="CB667" s="376"/>
      <c r="CC667" s="376"/>
      <c r="CD667" s="376"/>
      <c r="CE667" s="376"/>
      <c r="CF667" s="376"/>
      <c r="CG667" s="376"/>
      <c r="CH667" s="376"/>
      <c r="CI667" s="376"/>
      <c r="CJ667" s="376"/>
      <c r="CK667" s="376"/>
      <c r="CL667" s="376"/>
      <c r="CM667" s="376"/>
      <c r="CN667" s="376"/>
      <c r="CO667" s="376"/>
      <c r="CP667" s="376"/>
      <c r="CQ667" s="376"/>
      <c r="CR667" s="376"/>
      <c r="CS667" s="376"/>
      <c r="CT667" s="376"/>
      <c r="CU667" s="376"/>
    </row>
    <row r="668" spans="45:99" x14ac:dyDescent="0.2">
      <c r="AS668" s="376"/>
      <c r="AT668" s="376"/>
      <c r="AU668" s="376"/>
      <c r="AV668" s="376"/>
      <c r="AW668" s="376"/>
      <c r="AX668" s="376"/>
      <c r="AY668" s="376"/>
      <c r="AZ668" s="376"/>
      <c r="BA668" s="376"/>
      <c r="BB668" s="376"/>
      <c r="BC668" s="376"/>
      <c r="BD668" s="376"/>
      <c r="BE668" s="376"/>
      <c r="BF668" s="376"/>
      <c r="BG668" s="376"/>
      <c r="BH668" s="376"/>
      <c r="BI668" s="376"/>
      <c r="BJ668" s="376"/>
      <c r="BK668" s="376"/>
      <c r="BL668" s="376"/>
      <c r="BM668" s="376"/>
      <c r="BN668" s="376"/>
      <c r="BO668" s="376"/>
      <c r="BP668" s="376"/>
      <c r="BQ668" s="376"/>
      <c r="BR668" s="376"/>
      <c r="BS668" s="376"/>
      <c r="BT668" s="376"/>
      <c r="BU668" s="376"/>
      <c r="BV668" s="376"/>
      <c r="BW668" s="376"/>
      <c r="BX668" s="376"/>
      <c r="BY668" s="376"/>
      <c r="BZ668" s="376"/>
      <c r="CA668" s="376"/>
      <c r="CB668" s="376"/>
      <c r="CC668" s="376"/>
      <c r="CD668" s="376"/>
      <c r="CE668" s="376"/>
      <c r="CF668" s="376"/>
      <c r="CG668" s="376"/>
      <c r="CH668" s="376"/>
      <c r="CI668" s="376"/>
      <c r="CJ668" s="376"/>
      <c r="CK668" s="376"/>
      <c r="CL668" s="376"/>
      <c r="CM668" s="376"/>
      <c r="CN668" s="376"/>
      <c r="CO668" s="376"/>
      <c r="CP668" s="376"/>
      <c r="CQ668" s="376"/>
      <c r="CR668" s="376"/>
      <c r="CS668" s="376"/>
      <c r="CT668" s="376"/>
      <c r="CU668" s="376"/>
    </row>
    <row r="669" spans="45:99" x14ac:dyDescent="0.2">
      <c r="AS669" s="376"/>
      <c r="AT669" s="376"/>
      <c r="AU669" s="376"/>
      <c r="AV669" s="376"/>
      <c r="AW669" s="376"/>
      <c r="AX669" s="376"/>
      <c r="AY669" s="376"/>
      <c r="AZ669" s="376"/>
      <c r="BA669" s="376"/>
      <c r="BB669" s="376"/>
      <c r="BC669" s="376"/>
      <c r="BD669" s="376"/>
      <c r="BE669" s="376"/>
      <c r="BF669" s="376"/>
      <c r="BG669" s="376"/>
      <c r="BH669" s="376"/>
      <c r="BI669" s="376"/>
      <c r="BJ669" s="376"/>
      <c r="BK669" s="376"/>
      <c r="BL669" s="376"/>
      <c r="BM669" s="376"/>
      <c r="BN669" s="376"/>
      <c r="BO669" s="376"/>
      <c r="BP669" s="376"/>
      <c r="BQ669" s="376"/>
      <c r="BR669" s="376"/>
      <c r="BS669" s="376"/>
      <c r="BT669" s="376"/>
      <c r="BU669" s="376"/>
      <c r="BV669" s="376"/>
      <c r="BW669" s="376"/>
      <c r="BX669" s="376"/>
      <c r="BY669" s="376"/>
      <c r="BZ669" s="376"/>
      <c r="CA669" s="376"/>
      <c r="CB669" s="376"/>
      <c r="CC669" s="376"/>
      <c r="CD669" s="376"/>
      <c r="CE669" s="376"/>
      <c r="CF669" s="376"/>
      <c r="CG669" s="376"/>
      <c r="CH669" s="376"/>
      <c r="CI669" s="376"/>
      <c r="CJ669" s="376"/>
      <c r="CK669" s="376"/>
      <c r="CL669" s="376"/>
      <c r="CM669" s="376"/>
      <c r="CN669" s="376"/>
      <c r="CO669" s="376"/>
      <c r="CP669" s="376"/>
      <c r="CQ669" s="376"/>
      <c r="CR669" s="376"/>
      <c r="CS669" s="376"/>
      <c r="CT669" s="376"/>
      <c r="CU669" s="376"/>
    </row>
    <row r="670" spans="45:99" x14ac:dyDescent="0.2">
      <c r="AS670" s="376"/>
      <c r="AT670" s="376"/>
      <c r="AU670" s="376"/>
      <c r="AV670" s="376"/>
      <c r="AW670" s="376"/>
      <c r="AX670" s="376"/>
      <c r="AY670" s="376"/>
      <c r="AZ670" s="376"/>
      <c r="BA670" s="376"/>
      <c r="BB670" s="376"/>
      <c r="BC670" s="376"/>
      <c r="BD670" s="376"/>
      <c r="BE670" s="376"/>
      <c r="BF670" s="376"/>
      <c r="BG670" s="376"/>
      <c r="BH670" s="376"/>
      <c r="BI670" s="376"/>
      <c r="BJ670" s="376"/>
      <c r="BK670" s="376"/>
      <c r="BL670" s="376"/>
      <c r="BM670" s="376"/>
      <c r="BN670" s="376"/>
      <c r="BO670" s="376"/>
      <c r="BP670" s="376"/>
      <c r="BQ670" s="376"/>
      <c r="BR670" s="376"/>
      <c r="BS670" s="376"/>
      <c r="BT670" s="376"/>
      <c r="BU670" s="376"/>
      <c r="BV670" s="376"/>
      <c r="BW670" s="376"/>
      <c r="BX670" s="376"/>
      <c r="BY670" s="376"/>
      <c r="BZ670" s="376"/>
      <c r="CA670" s="376"/>
      <c r="CB670" s="376"/>
      <c r="CC670" s="376"/>
      <c r="CD670" s="376"/>
      <c r="CE670" s="376"/>
      <c r="CF670" s="376"/>
      <c r="CG670" s="376"/>
      <c r="CH670" s="376"/>
      <c r="CI670" s="376"/>
      <c r="CJ670" s="376"/>
      <c r="CK670" s="376"/>
      <c r="CL670" s="376"/>
      <c r="CM670" s="376"/>
      <c r="CN670" s="376"/>
      <c r="CO670" s="376"/>
      <c r="CP670" s="376"/>
      <c r="CQ670" s="376"/>
      <c r="CR670" s="376"/>
      <c r="CS670" s="376"/>
      <c r="CT670" s="376"/>
      <c r="CU670" s="376"/>
    </row>
    <row r="671" spans="45:99" x14ac:dyDescent="0.2">
      <c r="AS671" s="376"/>
      <c r="AT671" s="376"/>
      <c r="AU671" s="376"/>
      <c r="AV671" s="376"/>
      <c r="AW671" s="376"/>
      <c r="AX671" s="376"/>
      <c r="AY671" s="376"/>
      <c r="AZ671" s="376"/>
      <c r="BA671" s="376"/>
      <c r="BB671" s="376"/>
      <c r="BC671" s="376"/>
      <c r="BD671" s="376"/>
      <c r="BE671" s="376"/>
      <c r="BF671" s="376"/>
      <c r="BG671" s="376"/>
      <c r="BH671" s="376"/>
      <c r="BI671" s="376"/>
      <c r="BJ671" s="376"/>
      <c r="BK671" s="376"/>
      <c r="BL671" s="376"/>
      <c r="BM671" s="376"/>
      <c r="BN671" s="376"/>
      <c r="BO671" s="376"/>
      <c r="BP671" s="376"/>
      <c r="BQ671" s="376"/>
      <c r="BR671" s="376"/>
      <c r="BS671" s="376"/>
      <c r="BT671" s="376"/>
      <c r="BU671" s="376"/>
      <c r="BV671" s="376"/>
      <c r="BW671" s="376"/>
      <c r="BX671" s="376"/>
      <c r="BY671" s="376"/>
      <c r="BZ671" s="376"/>
      <c r="CA671" s="376"/>
      <c r="CB671" s="376"/>
      <c r="CC671" s="376"/>
      <c r="CD671" s="376"/>
      <c r="CE671" s="376"/>
      <c r="CF671" s="376"/>
      <c r="CG671" s="376"/>
      <c r="CH671" s="376"/>
      <c r="CI671" s="376"/>
      <c r="CJ671" s="376"/>
      <c r="CK671" s="376"/>
      <c r="CL671" s="376"/>
      <c r="CM671" s="376"/>
      <c r="CN671" s="376"/>
      <c r="CO671" s="376"/>
      <c r="CP671" s="376"/>
      <c r="CQ671" s="376"/>
      <c r="CR671" s="376"/>
      <c r="CS671" s="376"/>
      <c r="CT671" s="376"/>
      <c r="CU671" s="376"/>
    </row>
    <row r="672" spans="45:99" x14ac:dyDescent="0.2">
      <c r="AS672" s="376"/>
      <c r="AT672" s="376"/>
      <c r="AU672" s="376"/>
      <c r="AV672" s="376"/>
      <c r="AW672" s="376"/>
      <c r="AX672" s="376"/>
      <c r="AY672" s="376"/>
      <c r="AZ672" s="376"/>
      <c r="BA672" s="376"/>
      <c r="BB672" s="376"/>
      <c r="BC672" s="376"/>
      <c r="BD672" s="376"/>
      <c r="BE672" s="376"/>
      <c r="BF672" s="376"/>
      <c r="BG672" s="376"/>
      <c r="BH672" s="376"/>
      <c r="BI672" s="376"/>
      <c r="BJ672" s="376"/>
      <c r="BK672" s="376"/>
      <c r="BL672" s="376"/>
      <c r="BM672" s="376"/>
      <c r="BN672" s="376"/>
      <c r="BO672" s="376"/>
      <c r="BP672" s="376"/>
      <c r="BQ672" s="376"/>
      <c r="BR672" s="376"/>
      <c r="BS672" s="376"/>
      <c r="BT672" s="376"/>
      <c r="BU672" s="376"/>
      <c r="BV672" s="376"/>
      <c r="BW672" s="376"/>
      <c r="BX672" s="376"/>
      <c r="BY672" s="376"/>
      <c r="BZ672" s="376"/>
      <c r="CA672" s="376"/>
      <c r="CB672" s="376"/>
      <c r="CC672" s="376"/>
      <c r="CD672" s="376"/>
      <c r="CE672" s="376"/>
      <c r="CF672" s="376"/>
      <c r="CG672" s="376"/>
      <c r="CH672" s="376"/>
      <c r="CI672" s="376"/>
      <c r="CJ672" s="376"/>
      <c r="CK672" s="376"/>
      <c r="CL672" s="376"/>
      <c r="CM672" s="376"/>
      <c r="CN672" s="376"/>
      <c r="CO672" s="376"/>
      <c r="CP672" s="376"/>
      <c r="CQ672" s="376"/>
      <c r="CR672" s="376"/>
      <c r="CS672" s="376"/>
      <c r="CT672" s="376"/>
      <c r="CU672" s="376"/>
    </row>
    <row r="673" spans="45:99" x14ac:dyDescent="0.2">
      <c r="AS673" s="376"/>
      <c r="AT673" s="376"/>
      <c r="AU673" s="376"/>
      <c r="AV673" s="376"/>
      <c r="AW673" s="376"/>
      <c r="AX673" s="376"/>
      <c r="AY673" s="376"/>
      <c r="AZ673" s="376"/>
      <c r="BA673" s="376"/>
      <c r="BB673" s="376"/>
      <c r="BC673" s="376"/>
      <c r="BD673" s="376"/>
      <c r="BE673" s="376"/>
      <c r="BF673" s="376"/>
      <c r="BG673" s="376"/>
      <c r="BH673" s="376"/>
      <c r="BI673" s="376"/>
      <c r="BJ673" s="376"/>
      <c r="BK673" s="376"/>
      <c r="BL673" s="376"/>
      <c r="BM673" s="376"/>
      <c r="BN673" s="376"/>
      <c r="BO673" s="376"/>
      <c r="BP673" s="376"/>
      <c r="BQ673" s="376"/>
      <c r="BR673" s="376"/>
      <c r="BS673" s="376"/>
      <c r="BT673" s="376"/>
      <c r="BU673" s="376"/>
      <c r="BV673" s="376"/>
      <c r="BW673" s="376"/>
      <c r="BX673" s="376"/>
      <c r="BY673" s="376"/>
      <c r="BZ673" s="376"/>
      <c r="CA673" s="376"/>
      <c r="CB673" s="376"/>
      <c r="CC673" s="376"/>
      <c r="CD673" s="376"/>
      <c r="CE673" s="376"/>
      <c r="CF673" s="376"/>
      <c r="CG673" s="376"/>
      <c r="CH673" s="376"/>
      <c r="CI673" s="376"/>
      <c r="CJ673" s="376"/>
      <c r="CK673" s="376"/>
      <c r="CL673" s="376"/>
      <c r="CM673" s="376"/>
      <c r="CN673" s="376"/>
      <c r="CO673" s="376"/>
      <c r="CP673" s="376"/>
      <c r="CQ673" s="376"/>
      <c r="CR673" s="376"/>
      <c r="CS673" s="376"/>
      <c r="CT673" s="376"/>
      <c r="CU673" s="376"/>
    </row>
    <row r="674" spans="45:99" x14ac:dyDescent="0.2">
      <c r="AS674" s="376"/>
      <c r="AT674" s="376"/>
      <c r="AU674" s="376"/>
      <c r="AV674" s="376"/>
      <c r="AW674" s="376"/>
      <c r="AX674" s="376"/>
      <c r="AY674" s="376"/>
      <c r="AZ674" s="376"/>
      <c r="BA674" s="376"/>
      <c r="BB674" s="376"/>
      <c r="BC674" s="376"/>
      <c r="BD674" s="376"/>
      <c r="BE674" s="376"/>
      <c r="BF674" s="376"/>
      <c r="BG674" s="376"/>
      <c r="BH674" s="376"/>
      <c r="BI674" s="376"/>
      <c r="BJ674" s="376"/>
      <c r="BK674" s="376"/>
      <c r="BL674" s="376"/>
      <c r="BM674" s="376"/>
      <c r="BN674" s="376"/>
      <c r="BO674" s="376"/>
      <c r="BP674" s="376"/>
      <c r="BQ674" s="376"/>
      <c r="BR674" s="376"/>
      <c r="BS674" s="376"/>
      <c r="BT674" s="376"/>
      <c r="BU674" s="376"/>
      <c r="BV674" s="376"/>
      <c r="BW674" s="376"/>
      <c r="BX674" s="376"/>
      <c r="BY674" s="376"/>
      <c r="BZ674" s="376"/>
      <c r="CA674" s="376"/>
      <c r="CB674" s="376"/>
      <c r="CC674" s="376"/>
      <c r="CD674" s="376"/>
      <c r="CE674" s="376"/>
      <c r="CF674" s="376"/>
      <c r="CG674" s="376"/>
      <c r="CH674" s="376"/>
      <c r="CI674" s="376"/>
      <c r="CJ674" s="376"/>
      <c r="CK674" s="376"/>
      <c r="CL674" s="376"/>
      <c r="CM674" s="376"/>
      <c r="CN674" s="376"/>
      <c r="CO674" s="376"/>
      <c r="CP674" s="376"/>
      <c r="CQ674" s="376"/>
      <c r="CR674" s="376"/>
      <c r="CS674" s="376"/>
      <c r="CT674" s="376"/>
      <c r="CU674" s="376"/>
    </row>
    <row r="675" spans="45:99" x14ac:dyDescent="0.2">
      <c r="AS675" s="376"/>
      <c r="AT675" s="376"/>
      <c r="AU675" s="376"/>
      <c r="AV675" s="376"/>
      <c r="AW675" s="376"/>
      <c r="AX675" s="376"/>
      <c r="AY675" s="376"/>
      <c r="AZ675" s="376"/>
      <c r="BA675" s="376"/>
      <c r="BB675" s="376"/>
      <c r="BC675" s="376"/>
      <c r="BD675" s="376"/>
      <c r="BE675" s="376"/>
      <c r="BF675" s="376"/>
      <c r="BG675" s="376"/>
      <c r="BH675" s="376"/>
      <c r="BI675" s="376"/>
      <c r="BJ675" s="376"/>
      <c r="BK675" s="376"/>
      <c r="BL675" s="376"/>
      <c r="BM675" s="376"/>
      <c r="BN675" s="376"/>
      <c r="BO675" s="376"/>
      <c r="BP675" s="376"/>
      <c r="BQ675" s="376"/>
      <c r="BR675" s="376"/>
      <c r="BS675" s="376"/>
      <c r="BT675" s="376"/>
      <c r="BU675" s="376"/>
      <c r="BV675" s="376"/>
      <c r="BW675" s="376"/>
      <c r="BX675" s="376"/>
      <c r="BY675" s="376"/>
      <c r="BZ675" s="376"/>
      <c r="CA675" s="376"/>
      <c r="CB675" s="376"/>
      <c r="CC675" s="376"/>
      <c r="CD675" s="376"/>
      <c r="CE675" s="376"/>
      <c r="CF675" s="376"/>
      <c r="CG675" s="376"/>
      <c r="CH675" s="376"/>
      <c r="CI675" s="376"/>
      <c r="CJ675" s="376"/>
      <c r="CK675" s="376"/>
      <c r="CL675" s="376"/>
      <c r="CM675" s="376"/>
      <c r="CN675" s="376"/>
      <c r="CO675" s="376"/>
      <c r="CP675" s="376"/>
      <c r="CQ675" s="376"/>
      <c r="CR675" s="376"/>
      <c r="CS675" s="376"/>
      <c r="CT675" s="376"/>
      <c r="CU675" s="376"/>
    </row>
    <row r="676" spans="45:99" x14ac:dyDescent="0.2">
      <c r="AS676" s="376"/>
      <c r="AT676" s="376"/>
      <c r="AU676" s="376"/>
      <c r="AV676" s="376"/>
      <c r="AW676" s="376"/>
      <c r="AX676" s="376"/>
      <c r="AY676" s="376"/>
      <c r="AZ676" s="376"/>
      <c r="BA676" s="376"/>
      <c r="BB676" s="376"/>
      <c r="BC676" s="376"/>
      <c r="BD676" s="376"/>
      <c r="BE676" s="376"/>
      <c r="BF676" s="376"/>
      <c r="BG676" s="376"/>
      <c r="BH676" s="376"/>
      <c r="BI676" s="376"/>
      <c r="BJ676" s="376"/>
      <c r="BK676" s="376"/>
      <c r="BL676" s="376"/>
      <c r="BM676" s="376"/>
      <c r="BN676" s="376"/>
      <c r="BO676" s="376"/>
      <c r="BP676" s="376"/>
      <c r="BQ676" s="376"/>
      <c r="BR676" s="376"/>
      <c r="BS676" s="376"/>
      <c r="BT676" s="376"/>
      <c r="BU676" s="376"/>
      <c r="BV676" s="376"/>
      <c r="BW676" s="376"/>
      <c r="BX676" s="376"/>
      <c r="BY676" s="376"/>
      <c r="BZ676" s="376"/>
      <c r="CA676" s="376"/>
      <c r="CB676" s="376"/>
      <c r="CC676" s="376"/>
      <c r="CD676" s="376"/>
      <c r="CE676" s="376"/>
      <c r="CF676" s="376"/>
      <c r="CG676" s="376"/>
      <c r="CH676" s="376"/>
      <c r="CI676" s="376"/>
      <c r="CJ676" s="376"/>
      <c r="CK676" s="376"/>
      <c r="CL676" s="376"/>
      <c r="CM676" s="376"/>
      <c r="CN676" s="376"/>
      <c r="CO676" s="376"/>
      <c r="CP676" s="376"/>
      <c r="CQ676" s="376"/>
      <c r="CR676" s="376"/>
      <c r="CS676" s="376"/>
      <c r="CT676" s="376"/>
      <c r="CU676" s="376"/>
    </row>
    <row r="677" spans="45:99" x14ac:dyDescent="0.2">
      <c r="AS677" s="376"/>
      <c r="AT677" s="376"/>
      <c r="AU677" s="376"/>
      <c r="AV677" s="376"/>
      <c r="AW677" s="376"/>
      <c r="AX677" s="376"/>
      <c r="AY677" s="376"/>
      <c r="AZ677" s="376"/>
      <c r="BA677" s="376"/>
      <c r="BB677" s="376"/>
      <c r="BC677" s="376"/>
      <c r="BD677" s="376"/>
      <c r="BE677" s="376"/>
      <c r="BF677" s="376"/>
      <c r="BG677" s="376"/>
      <c r="BH677" s="376"/>
      <c r="BI677" s="376"/>
      <c r="BJ677" s="376"/>
      <c r="BK677" s="376"/>
      <c r="BL677" s="376"/>
      <c r="BM677" s="376"/>
      <c r="BN677" s="376"/>
      <c r="BO677" s="376"/>
      <c r="BP677" s="376"/>
      <c r="BQ677" s="376"/>
      <c r="BR677" s="376"/>
      <c r="BS677" s="376"/>
      <c r="BT677" s="376"/>
      <c r="BU677" s="376"/>
      <c r="BV677" s="376"/>
      <c r="BW677" s="376"/>
      <c r="BX677" s="376"/>
      <c r="BY677" s="376"/>
      <c r="BZ677" s="376"/>
      <c r="CA677" s="376"/>
      <c r="CB677" s="376"/>
      <c r="CC677" s="376"/>
      <c r="CD677" s="376"/>
      <c r="CE677" s="376"/>
      <c r="CF677" s="376"/>
      <c r="CG677" s="376"/>
      <c r="CH677" s="376"/>
      <c r="CI677" s="376"/>
      <c r="CJ677" s="376"/>
      <c r="CK677" s="376"/>
      <c r="CL677" s="376"/>
      <c r="CM677" s="376"/>
      <c r="CN677" s="376"/>
      <c r="CO677" s="376"/>
      <c r="CP677" s="376"/>
      <c r="CQ677" s="376"/>
      <c r="CR677" s="376"/>
      <c r="CS677" s="376"/>
      <c r="CT677" s="376"/>
      <c r="CU677" s="376"/>
    </row>
    <row r="678" spans="45:99" x14ac:dyDescent="0.2">
      <c r="AS678" s="376"/>
      <c r="AT678" s="376"/>
      <c r="AU678" s="376"/>
      <c r="AV678" s="376"/>
      <c r="AW678" s="376"/>
      <c r="AX678" s="376"/>
      <c r="AY678" s="376"/>
      <c r="AZ678" s="376"/>
      <c r="BA678" s="376"/>
      <c r="BB678" s="376"/>
      <c r="BC678" s="376"/>
      <c r="BD678" s="376"/>
      <c r="BE678" s="376"/>
      <c r="BF678" s="376"/>
      <c r="BG678" s="376"/>
      <c r="BH678" s="376"/>
      <c r="BI678" s="376"/>
      <c r="BJ678" s="376"/>
      <c r="BK678" s="376"/>
      <c r="BL678" s="376"/>
      <c r="BM678" s="376"/>
      <c r="BN678" s="376"/>
      <c r="BO678" s="376"/>
      <c r="BP678" s="376"/>
      <c r="BQ678" s="376"/>
      <c r="BR678" s="376"/>
      <c r="BS678" s="376"/>
      <c r="BT678" s="376"/>
      <c r="BU678" s="376"/>
      <c r="BV678" s="376"/>
      <c r="BW678" s="376"/>
      <c r="BX678" s="376"/>
      <c r="BY678" s="376"/>
      <c r="BZ678" s="376"/>
      <c r="CA678" s="376"/>
      <c r="CB678" s="376"/>
      <c r="CC678" s="376"/>
      <c r="CD678" s="376"/>
      <c r="CE678" s="376"/>
      <c r="CF678" s="376"/>
      <c r="CG678" s="376"/>
      <c r="CH678" s="376"/>
      <c r="CI678" s="376"/>
      <c r="CJ678" s="376"/>
      <c r="CK678" s="376"/>
      <c r="CL678" s="376"/>
      <c r="CM678" s="376"/>
      <c r="CN678" s="376"/>
      <c r="CO678" s="376"/>
      <c r="CP678" s="376"/>
      <c r="CQ678" s="376"/>
      <c r="CR678" s="376"/>
      <c r="CS678" s="376"/>
      <c r="CT678" s="376"/>
      <c r="CU678" s="376"/>
    </row>
    <row r="679" spans="45:99" x14ac:dyDescent="0.2">
      <c r="AS679" s="376"/>
      <c r="AT679" s="376"/>
      <c r="AU679" s="376"/>
      <c r="AV679" s="376"/>
      <c r="AW679" s="376"/>
      <c r="AX679" s="376"/>
      <c r="AY679" s="376"/>
      <c r="AZ679" s="376"/>
      <c r="BA679" s="376"/>
      <c r="BB679" s="376"/>
      <c r="BC679" s="376"/>
      <c r="BD679" s="376"/>
      <c r="BE679" s="376"/>
      <c r="BF679" s="376"/>
      <c r="BG679" s="376"/>
      <c r="BH679" s="376"/>
      <c r="BI679" s="376"/>
      <c r="BJ679" s="376"/>
      <c r="BK679" s="376"/>
      <c r="BL679" s="376"/>
      <c r="BM679" s="376"/>
      <c r="BN679" s="376"/>
      <c r="BO679" s="376"/>
      <c r="BP679" s="376"/>
      <c r="BQ679" s="376"/>
      <c r="BR679" s="376"/>
      <c r="BS679" s="376"/>
      <c r="BT679" s="376"/>
      <c r="BU679" s="376"/>
      <c r="BV679" s="376"/>
      <c r="BW679" s="376"/>
      <c r="BX679" s="376"/>
      <c r="BY679" s="376"/>
      <c r="BZ679" s="376"/>
      <c r="CA679" s="376"/>
      <c r="CB679" s="376"/>
      <c r="CC679" s="376"/>
      <c r="CD679" s="376"/>
      <c r="CE679" s="376"/>
      <c r="CF679" s="376"/>
      <c r="CG679" s="376"/>
      <c r="CH679" s="376"/>
      <c r="CI679" s="376"/>
      <c r="CJ679" s="376"/>
      <c r="CK679" s="376"/>
      <c r="CL679" s="376"/>
      <c r="CM679" s="376"/>
      <c r="CN679" s="376"/>
      <c r="CO679" s="376"/>
      <c r="CP679" s="376"/>
      <c r="CQ679" s="376"/>
      <c r="CR679" s="376"/>
      <c r="CS679" s="376"/>
      <c r="CT679" s="376"/>
      <c r="CU679" s="376"/>
    </row>
    <row r="680" spans="45:99" x14ac:dyDescent="0.2">
      <c r="AS680" s="376"/>
      <c r="AT680" s="376"/>
      <c r="AU680" s="376"/>
      <c r="AV680" s="376"/>
      <c r="AW680" s="376"/>
      <c r="AX680" s="376"/>
      <c r="AY680" s="376"/>
      <c r="AZ680" s="376"/>
      <c r="BA680" s="376"/>
      <c r="BB680" s="376"/>
      <c r="BC680" s="376"/>
      <c r="BD680" s="376"/>
      <c r="BE680" s="376"/>
      <c r="BF680" s="376"/>
      <c r="BG680" s="376"/>
      <c r="BH680" s="376"/>
      <c r="BI680" s="376"/>
      <c r="BJ680" s="376"/>
      <c r="BK680" s="376"/>
      <c r="BL680" s="376"/>
      <c r="BM680" s="376"/>
      <c r="BN680" s="376"/>
      <c r="BO680" s="376"/>
      <c r="BP680" s="376"/>
      <c r="BQ680" s="376"/>
      <c r="BR680" s="376"/>
      <c r="BS680" s="376"/>
      <c r="BT680" s="376"/>
      <c r="BU680" s="376"/>
      <c r="BV680" s="376"/>
      <c r="BW680" s="376"/>
      <c r="BX680" s="376"/>
      <c r="BY680" s="376"/>
      <c r="BZ680" s="376"/>
      <c r="CA680" s="376"/>
      <c r="CB680" s="376"/>
      <c r="CC680" s="376"/>
      <c r="CD680" s="376"/>
      <c r="CE680" s="376"/>
      <c r="CF680" s="376"/>
      <c r="CG680" s="376"/>
      <c r="CH680" s="376"/>
      <c r="CI680" s="376"/>
      <c r="CJ680" s="376"/>
      <c r="CK680" s="376"/>
      <c r="CL680" s="376"/>
      <c r="CM680" s="376"/>
      <c r="CN680" s="376"/>
      <c r="CO680" s="376"/>
      <c r="CP680" s="376"/>
      <c r="CQ680" s="376"/>
      <c r="CR680" s="376"/>
      <c r="CS680" s="376"/>
      <c r="CT680" s="376"/>
      <c r="CU680" s="376"/>
    </row>
    <row r="681" spans="45:99" x14ac:dyDescent="0.2">
      <c r="AS681" s="376"/>
      <c r="AT681" s="376"/>
      <c r="AU681" s="376"/>
      <c r="AV681" s="376"/>
      <c r="AW681" s="376"/>
      <c r="AX681" s="376"/>
      <c r="AY681" s="376"/>
      <c r="AZ681" s="376"/>
      <c r="BA681" s="376"/>
      <c r="BB681" s="376"/>
      <c r="BC681" s="376"/>
      <c r="BD681" s="376"/>
      <c r="BE681" s="376"/>
      <c r="BF681" s="376"/>
      <c r="BG681" s="376"/>
      <c r="BH681" s="376"/>
      <c r="BI681" s="376"/>
      <c r="BJ681" s="376"/>
      <c r="BK681" s="376"/>
      <c r="BL681" s="376"/>
      <c r="BM681" s="376"/>
      <c r="BN681" s="376"/>
      <c r="BO681" s="376"/>
      <c r="BP681" s="376"/>
      <c r="BQ681" s="376"/>
      <c r="BR681" s="376"/>
      <c r="BS681" s="376"/>
      <c r="BT681" s="376"/>
      <c r="BU681" s="376"/>
      <c r="BV681" s="376"/>
      <c r="BW681" s="376"/>
      <c r="BX681" s="376"/>
      <c r="BY681" s="376"/>
      <c r="BZ681" s="376"/>
      <c r="CA681" s="376"/>
      <c r="CB681" s="376"/>
      <c r="CC681" s="376"/>
      <c r="CD681" s="376"/>
      <c r="CE681" s="376"/>
      <c r="CF681" s="376"/>
      <c r="CG681" s="376"/>
      <c r="CH681" s="376"/>
      <c r="CI681" s="376"/>
      <c r="CJ681" s="376"/>
      <c r="CK681" s="376"/>
      <c r="CL681" s="376"/>
      <c r="CM681" s="376"/>
      <c r="CN681" s="376"/>
      <c r="CO681" s="376"/>
      <c r="CP681" s="376"/>
      <c r="CQ681" s="376"/>
      <c r="CR681" s="376"/>
      <c r="CS681" s="376"/>
      <c r="CT681" s="376"/>
      <c r="CU681" s="376"/>
    </row>
    <row r="682" spans="45:99" x14ac:dyDescent="0.2">
      <c r="AS682" s="376"/>
      <c r="AT682" s="376"/>
      <c r="AU682" s="376"/>
      <c r="AV682" s="376"/>
      <c r="AW682" s="376"/>
      <c r="AX682" s="376"/>
      <c r="AY682" s="376"/>
      <c r="AZ682" s="376"/>
      <c r="BA682" s="376"/>
      <c r="BB682" s="376"/>
      <c r="BC682" s="376"/>
      <c r="BD682" s="376"/>
      <c r="BE682" s="376"/>
      <c r="BF682" s="376"/>
      <c r="BG682" s="376"/>
      <c r="BH682" s="376"/>
      <c r="BI682" s="376"/>
      <c r="BJ682" s="376"/>
      <c r="BK682" s="376"/>
      <c r="BL682" s="376"/>
      <c r="BM682" s="376"/>
      <c r="BN682" s="376"/>
      <c r="BO682" s="376"/>
      <c r="BP682" s="376"/>
      <c r="BQ682" s="376"/>
      <c r="BR682" s="376"/>
      <c r="BS682" s="376"/>
      <c r="BT682" s="376"/>
      <c r="BU682" s="376"/>
      <c r="BV682" s="376"/>
      <c r="BW682" s="376"/>
      <c r="BX682" s="376"/>
      <c r="BY682" s="376"/>
      <c r="BZ682" s="376"/>
      <c r="CA682" s="376"/>
      <c r="CB682" s="376"/>
      <c r="CC682" s="376"/>
      <c r="CD682" s="376"/>
      <c r="CE682" s="376"/>
      <c r="CF682" s="376"/>
      <c r="CG682" s="376"/>
      <c r="CH682" s="376"/>
      <c r="CI682" s="376"/>
      <c r="CJ682" s="376"/>
      <c r="CK682" s="376"/>
      <c r="CL682" s="376"/>
      <c r="CM682" s="376"/>
      <c r="CN682" s="376"/>
      <c r="CO682" s="376"/>
      <c r="CP682" s="376"/>
      <c r="CQ682" s="376"/>
      <c r="CR682" s="376"/>
      <c r="CS682" s="376"/>
      <c r="CT682" s="376"/>
      <c r="CU682" s="376"/>
    </row>
    <row r="683" spans="45:99" x14ac:dyDescent="0.2">
      <c r="AS683" s="376"/>
      <c r="AT683" s="376"/>
      <c r="AU683" s="376"/>
      <c r="AV683" s="376"/>
      <c r="AW683" s="376"/>
      <c r="AX683" s="376"/>
      <c r="AY683" s="376"/>
      <c r="AZ683" s="376"/>
      <c r="BA683" s="376"/>
      <c r="BB683" s="376"/>
      <c r="BC683" s="376"/>
      <c r="BD683" s="376"/>
      <c r="BE683" s="376"/>
      <c r="BF683" s="376"/>
      <c r="BG683" s="376"/>
      <c r="BH683" s="376"/>
      <c r="BI683" s="376"/>
      <c r="BJ683" s="376"/>
      <c r="BK683" s="376"/>
      <c r="BL683" s="376"/>
      <c r="BM683" s="376"/>
      <c r="BN683" s="376"/>
      <c r="BO683" s="376"/>
      <c r="BP683" s="376"/>
      <c r="BQ683" s="376"/>
      <c r="BR683" s="376"/>
      <c r="BS683" s="376"/>
      <c r="BT683" s="376"/>
      <c r="BU683" s="376"/>
      <c r="BV683" s="376"/>
      <c r="BW683" s="376"/>
      <c r="BX683" s="376"/>
      <c r="BY683" s="376"/>
      <c r="BZ683" s="376"/>
      <c r="CA683" s="376"/>
      <c r="CB683" s="376"/>
      <c r="CC683" s="376"/>
      <c r="CD683" s="376"/>
      <c r="CE683" s="376"/>
      <c r="CF683" s="376"/>
      <c r="CG683" s="376"/>
      <c r="CH683" s="376"/>
      <c r="CI683" s="376"/>
      <c r="CJ683" s="376"/>
      <c r="CK683" s="376"/>
      <c r="CL683" s="376"/>
      <c r="CM683" s="376"/>
      <c r="CN683" s="376"/>
      <c r="CO683" s="376"/>
      <c r="CP683" s="376"/>
      <c r="CQ683" s="376"/>
      <c r="CR683" s="376"/>
      <c r="CS683" s="376"/>
      <c r="CT683" s="376"/>
      <c r="CU683" s="376"/>
    </row>
    <row r="684" spans="45:99" x14ac:dyDescent="0.2">
      <c r="AS684" s="376"/>
      <c r="AT684" s="376"/>
      <c r="AU684" s="376"/>
      <c r="AV684" s="376"/>
      <c r="AW684" s="376"/>
      <c r="AX684" s="376"/>
      <c r="AY684" s="376"/>
      <c r="AZ684" s="376"/>
      <c r="BA684" s="376"/>
      <c r="BB684" s="376"/>
      <c r="BC684" s="376"/>
      <c r="BD684" s="376"/>
      <c r="BE684" s="376"/>
      <c r="BF684" s="376"/>
      <c r="BG684" s="376"/>
      <c r="BH684" s="376"/>
      <c r="BI684" s="376"/>
      <c r="BJ684" s="376"/>
      <c r="BK684" s="376"/>
      <c r="BL684" s="376"/>
      <c r="BM684" s="376"/>
      <c r="BN684" s="376"/>
      <c r="BO684" s="376"/>
      <c r="BP684" s="376"/>
      <c r="BQ684" s="376"/>
      <c r="BR684" s="376"/>
      <c r="BS684" s="376"/>
      <c r="BT684" s="376"/>
      <c r="BU684" s="376"/>
      <c r="BV684" s="376"/>
      <c r="BW684" s="376"/>
      <c r="BX684" s="376"/>
      <c r="BY684" s="376"/>
      <c r="BZ684" s="376"/>
      <c r="CA684" s="376"/>
      <c r="CB684" s="376"/>
      <c r="CC684" s="376"/>
      <c r="CD684" s="376"/>
      <c r="CE684" s="376"/>
      <c r="CF684" s="376"/>
      <c r="CG684" s="376"/>
      <c r="CH684" s="376"/>
      <c r="CI684" s="376"/>
      <c r="CJ684" s="376"/>
      <c r="CK684" s="376"/>
      <c r="CL684" s="376"/>
      <c r="CM684" s="376"/>
      <c r="CN684" s="376"/>
      <c r="CO684" s="376"/>
      <c r="CP684" s="376"/>
      <c r="CQ684" s="376"/>
      <c r="CR684" s="376"/>
      <c r="CS684" s="376"/>
      <c r="CT684" s="376"/>
      <c r="CU684" s="376"/>
    </row>
    <row r="685" spans="45:99" x14ac:dyDescent="0.2">
      <c r="AS685" s="376"/>
      <c r="AT685" s="376"/>
      <c r="AU685" s="376"/>
      <c r="AV685" s="376"/>
      <c r="AW685" s="376"/>
      <c r="AX685" s="376"/>
      <c r="AY685" s="376"/>
      <c r="AZ685" s="376"/>
      <c r="BA685" s="376"/>
      <c r="BB685" s="376"/>
      <c r="BC685" s="376"/>
      <c r="BD685" s="376"/>
      <c r="BE685" s="376"/>
      <c r="BF685" s="376"/>
      <c r="BG685" s="376"/>
      <c r="BH685" s="376"/>
      <c r="BI685" s="376"/>
      <c r="BJ685" s="376"/>
      <c r="BK685" s="376"/>
      <c r="BL685" s="376"/>
      <c r="BM685" s="376"/>
      <c r="BN685" s="376"/>
      <c r="BO685" s="376"/>
      <c r="BP685" s="376"/>
      <c r="BQ685" s="376"/>
      <c r="BR685" s="376"/>
      <c r="BS685" s="376"/>
      <c r="BT685" s="376"/>
      <c r="BU685" s="376"/>
      <c r="BV685" s="376"/>
      <c r="BW685" s="376"/>
      <c r="BX685" s="376"/>
      <c r="BY685" s="376"/>
      <c r="BZ685" s="376"/>
      <c r="CA685" s="376"/>
      <c r="CB685" s="376"/>
      <c r="CC685" s="376"/>
      <c r="CD685" s="376"/>
      <c r="CE685" s="376"/>
      <c r="CF685" s="376"/>
      <c r="CG685" s="376"/>
      <c r="CH685" s="376"/>
      <c r="CI685" s="376"/>
      <c r="CJ685" s="376"/>
      <c r="CK685" s="376"/>
      <c r="CL685" s="376"/>
      <c r="CM685" s="376"/>
      <c r="CN685" s="376"/>
      <c r="CO685" s="376"/>
      <c r="CP685" s="376"/>
      <c r="CQ685" s="376"/>
      <c r="CR685" s="376"/>
      <c r="CS685" s="376"/>
      <c r="CT685" s="376"/>
      <c r="CU685" s="376"/>
    </row>
    <row r="686" spans="45:99" x14ac:dyDescent="0.2">
      <c r="AS686" s="376"/>
      <c r="AT686" s="376"/>
      <c r="AU686" s="376"/>
      <c r="AV686" s="376"/>
      <c r="AW686" s="376"/>
      <c r="AX686" s="376"/>
      <c r="AY686" s="376"/>
      <c r="AZ686" s="376"/>
      <c r="BA686" s="376"/>
      <c r="BB686" s="376"/>
      <c r="BC686" s="376"/>
      <c r="BD686" s="376"/>
      <c r="BE686" s="376"/>
      <c r="BF686" s="376"/>
      <c r="BG686" s="376"/>
      <c r="BH686" s="376"/>
      <c r="BI686" s="376"/>
      <c r="BJ686" s="376"/>
      <c r="BK686" s="376"/>
      <c r="BL686" s="376"/>
      <c r="BM686" s="376"/>
      <c r="BN686" s="376"/>
      <c r="BO686" s="376"/>
      <c r="BP686" s="376"/>
      <c r="BQ686" s="376"/>
      <c r="BR686" s="376"/>
      <c r="BS686" s="376"/>
      <c r="BT686" s="376"/>
      <c r="BU686" s="376"/>
      <c r="BV686" s="376"/>
      <c r="BW686" s="376"/>
      <c r="BX686" s="376"/>
      <c r="BY686" s="376"/>
      <c r="BZ686" s="376"/>
      <c r="CA686" s="376"/>
      <c r="CB686" s="376"/>
      <c r="CC686" s="376"/>
      <c r="CD686" s="376"/>
      <c r="CE686" s="376"/>
      <c r="CF686" s="376"/>
      <c r="CG686" s="376"/>
      <c r="CH686" s="376"/>
      <c r="CI686" s="376"/>
      <c r="CJ686" s="376"/>
      <c r="CK686" s="376"/>
      <c r="CL686" s="376"/>
      <c r="CM686" s="376"/>
      <c r="CN686" s="376"/>
      <c r="CO686" s="376"/>
      <c r="CP686" s="376"/>
      <c r="CQ686" s="376"/>
      <c r="CR686" s="376"/>
      <c r="CS686" s="376"/>
      <c r="CT686" s="376"/>
      <c r="CU686" s="376"/>
    </row>
    <row r="687" spans="45:99" x14ac:dyDescent="0.2">
      <c r="AS687" s="376"/>
      <c r="AT687" s="376"/>
      <c r="AU687" s="376"/>
      <c r="AV687" s="376"/>
      <c r="AW687" s="376"/>
      <c r="AX687" s="376"/>
      <c r="AY687" s="376"/>
      <c r="AZ687" s="376"/>
      <c r="BA687" s="376"/>
      <c r="BB687" s="376"/>
      <c r="BC687" s="376"/>
      <c r="BD687" s="376"/>
      <c r="BE687" s="376"/>
      <c r="BF687" s="376"/>
      <c r="BG687" s="376"/>
      <c r="BH687" s="376"/>
      <c r="BI687" s="376"/>
      <c r="BJ687" s="376"/>
      <c r="BK687" s="376"/>
      <c r="BL687" s="376"/>
      <c r="BM687" s="376"/>
      <c r="BN687" s="376"/>
      <c r="BO687" s="376"/>
      <c r="BP687" s="376"/>
      <c r="BQ687" s="376"/>
      <c r="BR687" s="376"/>
      <c r="BS687" s="376"/>
      <c r="BT687" s="376"/>
      <c r="BU687" s="376"/>
      <c r="BV687" s="376"/>
      <c r="BW687" s="376"/>
      <c r="BX687" s="376"/>
      <c r="BY687" s="376"/>
      <c r="BZ687" s="376"/>
      <c r="CA687" s="376"/>
      <c r="CB687" s="376"/>
      <c r="CC687" s="376"/>
      <c r="CD687" s="376"/>
      <c r="CE687" s="376"/>
      <c r="CF687" s="376"/>
      <c r="CG687" s="376"/>
      <c r="CH687" s="376"/>
      <c r="CI687" s="376"/>
      <c r="CJ687" s="376"/>
      <c r="CK687" s="376"/>
      <c r="CL687" s="376"/>
      <c r="CM687" s="376"/>
      <c r="CN687" s="376"/>
      <c r="CO687" s="376"/>
      <c r="CP687" s="376"/>
      <c r="CQ687" s="376"/>
      <c r="CR687" s="376"/>
      <c r="CS687" s="376"/>
      <c r="CT687" s="376"/>
      <c r="CU687" s="376"/>
    </row>
    <row r="688" spans="45:99" x14ac:dyDescent="0.2">
      <c r="AS688" s="376"/>
      <c r="AT688" s="376"/>
      <c r="AU688" s="376"/>
      <c r="AV688" s="376"/>
      <c r="AW688" s="376"/>
      <c r="AX688" s="376"/>
      <c r="AY688" s="376"/>
      <c r="AZ688" s="376"/>
      <c r="BA688" s="376"/>
      <c r="BB688" s="376"/>
      <c r="BC688" s="376"/>
      <c r="BD688" s="376"/>
      <c r="BE688" s="376"/>
      <c r="BF688" s="376"/>
      <c r="BG688" s="376"/>
      <c r="BH688" s="376"/>
      <c r="BI688" s="376"/>
      <c r="BJ688" s="376"/>
      <c r="BK688" s="376"/>
      <c r="BL688" s="376"/>
      <c r="BM688" s="376"/>
      <c r="BN688" s="376"/>
      <c r="BO688" s="376"/>
      <c r="BP688" s="376"/>
      <c r="BQ688" s="376"/>
      <c r="BR688" s="376"/>
      <c r="BS688" s="376"/>
      <c r="BT688" s="376"/>
      <c r="BU688" s="376"/>
      <c r="BV688" s="376"/>
      <c r="BW688" s="376"/>
      <c r="BX688" s="376"/>
      <c r="BY688" s="376"/>
      <c r="BZ688" s="376"/>
      <c r="CA688" s="376"/>
      <c r="CB688" s="376"/>
      <c r="CC688" s="376"/>
      <c r="CD688" s="376"/>
      <c r="CE688" s="376"/>
      <c r="CF688" s="376"/>
      <c r="CG688" s="376"/>
      <c r="CH688" s="376"/>
      <c r="CI688" s="376"/>
      <c r="CJ688" s="376"/>
      <c r="CK688" s="376"/>
      <c r="CL688" s="376"/>
      <c r="CM688" s="376"/>
      <c r="CN688" s="376"/>
      <c r="CO688" s="376"/>
      <c r="CP688" s="376"/>
      <c r="CQ688" s="376"/>
      <c r="CR688" s="376"/>
      <c r="CS688" s="376"/>
      <c r="CT688" s="376"/>
      <c r="CU688" s="376"/>
    </row>
    <row r="689" spans="45:99" x14ac:dyDescent="0.2">
      <c r="AS689" s="376"/>
      <c r="AT689" s="376"/>
      <c r="AU689" s="376"/>
      <c r="AV689" s="376"/>
      <c r="AW689" s="376"/>
      <c r="AX689" s="376"/>
      <c r="AY689" s="376"/>
      <c r="AZ689" s="376"/>
      <c r="BA689" s="376"/>
      <c r="BB689" s="376"/>
      <c r="BC689" s="376"/>
      <c r="BD689" s="376"/>
      <c r="BE689" s="376"/>
      <c r="BF689" s="376"/>
      <c r="BG689" s="376"/>
      <c r="BH689" s="376"/>
      <c r="BI689" s="376"/>
      <c r="BJ689" s="376"/>
      <c r="BK689" s="376"/>
      <c r="BL689" s="376"/>
      <c r="BM689" s="376"/>
      <c r="BN689" s="376"/>
      <c r="BO689" s="376"/>
      <c r="BP689" s="376"/>
      <c r="BQ689" s="376"/>
      <c r="BR689" s="376"/>
      <c r="BS689" s="376"/>
      <c r="BT689" s="376"/>
      <c r="BU689" s="376"/>
      <c r="BV689" s="376"/>
      <c r="BW689" s="376"/>
      <c r="BX689" s="376"/>
      <c r="BY689" s="376"/>
      <c r="BZ689" s="376"/>
      <c r="CA689" s="376"/>
      <c r="CB689" s="376"/>
      <c r="CC689" s="376"/>
      <c r="CD689" s="376"/>
      <c r="CE689" s="376"/>
      <c r="CF689" s="376"/>
      <c r="CG689" s="376"/>
      <c r="CH689" s="376"/>
      <c r="CI689" s="376"/>
      <c r="CJ689" s="376"/>
      <c r="CK689" s="376"/>
      <c r="CL689" s="376"/>
      <c r="CM689" s="376"/>
      <c r="CN689" s="376"/>
      <c r="CO689" s="376"/>
      <c r="CP689" s="376"/>
      <c r="CQ689" s="376"/>
      <c r="CR689" s="376"/>
      <c r="CS689" s="376"/>
      <c r="CT689" s="376"/>
      <c r="CU689" s="376"/>
    </row>
    <row r="690" spans="45:99" x14ac:dyDescent="0.2">
      <c r="AS690" s="376"/>
      <c r="AT690" s="376"/>
      <c r="AU690" s="376"/>
      <c r="AV690" s="376"/>
      <c r="AW690" s="376"/>
      <c r="AX690" s="376"/>
      <c r="AY690" s="376"/>
      <c r="AZ690" s="376"/>
      <c r="BA690" s="376"/>
      <c r="BB690" s="376"/>
      <c r="BC690" s="376"/>
      <c r="BD690" s="376"/>
      <c r="BE690" s="376"/>
      <c r="BF690" s="376"/>
      <c r="BG690" s="376"/>
      <c r="BH690" s="376"/>
      <c r="BI690" s="376"/>
      <c r="BJ690" s="376"/>
      <c r="BK690" s="376"/>
      <c r="BL690" s="376"/>
      <c r="BM690" s="376"/>
      <c r="BN690" s="376"/>
      <c r="BO690" s="376"/>
      <c r="BP690" s="376"/>
      <c r="BQ690" s="376"/>
      <c r="BR690" s="376"/>
      <c r="BS690" s="376"/>
      <c r="BT690" s="376"/>
      <c r="BU690" s="376"/>
      <c r="BV690" s="376"/>
      <c r="BW690" s="376"/>
      <c r="BX690" s="376"/>
      <c r="BY690" s="376"/>
      <c r="BZ690" s="376"/>
      <c r="CA690" s="376"/>
      <c r="CB690" s="376"/>
      <c r="CC690" s="376"/>
      <c r="CD690" s="376"/>
      <c r="CE690" s="376"/>
      <c r="CF690" s="376"/>
      <c r="CG690" s="376"/>
      <c r="CH690" s="376"/>
      <c r="CI690" s="376"/>
      <c r="CJ690" s="376"/>
      <c r="CK690" s="376"/>
      <c r="CL690" s="376"/>
      <c r="CM690" s="376"/>
      <c r="CN690" s="376"/>
      <c r="CO690" s="376"/>
      <c r="CP690" s="376"/>
      <c r="CQ690" s="376"/>
      <c r="CR690" s="376"/>
      <c r="CS690" s="376"/>
      <c r="CT690" s="376"/>
      <c r="CU690" s="376"/>
    </row>
    <row r="691" spans="45:99" x14ac:dyDescent="0.2">
      <c r="AS691" s="376"/>
      <c r="AT691" s="376"/>
      <c r="AU691" s="376"/>
      <c r="AV691" s="376"/>
      <c r="AW691" s="376"/>
      <c r="AX691" s="376"/>
      <c r="AY691" s="376"/>
      <c r="AZ691" s="376"/>
      <c r="BA691" s="376"/>
      <c r="BB691" s="376"/>
      <c r="BC691" s="376"/>
      <c r="BD691" s="376"/>
      <c r="BE691" s="376"/>
      <c r="BF691" s="376"/>
      <c r="BG691" s="376"/>
      <c r="BH691" s="376"/>
      <c r="BI691" s="376"/>
      <c r="BJ691" s="376"/>
      <c r="BK691" s="376"/>
      <c r="BL691" s="376"/>
      <c r="BM691" s="376"/>
      <c r="BN691" s="376"/>
      <c r="BO691" s="376"/>
      <c r="BP691" s="376"/>
      <c r="BQ691" s="376"/>
      <c r="BR691" s="376"/>
      <c r="BS691" s="376"/>
      <c r="BT691" s="376"/>
      <c r="BU691" s="376"/>
      <c r="BV691" s="376"/>
      <c r="BW691" s="376"/>
      <c r="BX691" s="376"/>
      <c r="BY691" s="376"/>
      <c r="BZ691" s="376"/>
      <c r="CA691" s="376"/>
      <c r="CB691" s="376"/>
      <c r="CC691" s="376"/>
      <c r="CD691" s="376"/>
      <c r="CE691" s="376"/>
      <c r="CF691" s="376"/>
      <c r="CG691" s="376"/>
      <c r="CH691" s="376"/>
      <c r="CI691" s="376"/>
      <c r="CJ691" s="376"/>
      <c r="CK691" s="376"/>
      <c r="CL691" s="376"/>
      <c r="CM691" s="376"/>
      <c r="CN691" s="376"/>
      <c r="CO691" s="376"/>
      <c r="CP691" s="376"/>
      <c r="CQ691" s="376"/>
      <c r="CR691" s="376"/>
      <c r="CS691" s="376"/>
      <c r="CT691" s="376"/>
      <c r="CU691" s="376"/>
    </row>
    <row r="692" spans="45:99" x14ac:dyDescent="0.2">
      <c r="AS692" s="376"/>
      <c r="AT692" s="376"/>
      <c r="AU692" s="376"/>
      <c r="AV692" s="376"/>
      <c r="AW692" s="376"/>
      <c r="AX692" s="376"/>
      <c r="AY692" s="376"/>
      <c r="AZ692" s="376"/>
      <c r="BA692" s="376"/>
      <c r="BB692" s="376"/>
      <c r="BC692" s="376"/>
      <c r="BD692" s="376"/>
      <c r="BE692" s="376"/>
      <c r="BF692" s="376"/>
      <c r="BG692" s="376"/>
      <c r="BH692" s="376"/>
      <c r="BI692" s="376"/>
      <c r="BJ692" s="376"/>
      <c r="BK692" s="376"/>
      <c r="BL692" s="376"/>
      <c r="BM692" s="376"/>
      <c r="BN692" s="376"/>
      <c r="BO692" s="376"/>
      <c r="BP692" s="376"/>
      <c r="BQ692" s="376"/>
      <c r="BR692" s="376"/>
      <c r="BS692" s="376"/>
      <c r="BT692" s="376"/>
      <c r="BU692" s="376"/>
      <c r="BV692" s="376"/>
      <c r="BW692" s="376"/>
      <c r="BX692" s="376"/>
      <c r="BY692" s="376"/>
      <c r="BZ692" s="376"/>
      <c r="CA692" s="376"/>
      <c r="CB692" s="376"/>
      <c r="CC692" s="376"/>
      <c r="CD692" s="376"/>
      <c r="CE692" s="376"/>
      <c r="CF692" s="376"/>
      <c r="CG692" s="376"/>
      <c r="CH692" s="376"/>
      <c r="CI692" s="376"/>
      <c r="CJ692" s="376"/>
      <c r="CK692" s="376"/>
      <c r="CL692" s="376"/>
      <c r="CM692" s="376"/>
      <c r="CN692" s="376"/>
      <c r="CO692" s="376"/>
      <c r="CP692" s="376"/>
      <c r="CQ692" s="376"/>
      <c r="CR692" s="376"/>
      <c r="CS692" s="376"/>
      <c r="CT692" s="376"/>
      <c r="CU692" s="376"/>
    </row>
    <row r="693" spans="45:99" x14ac:dyDescent="0.2">
      <c r="AS693" s="376"/>
      <c r="AT693" s="376"/>
      <c r="AU693" s="376"/>
      <c r="AV693" s="376"/>
      <c r="AW693" s="376"/>
      <c r="AX693" s="376"/>
      <c r="AY693" s="376"/>
      <c r="AZ693" s="376"/>
      <c r="BA693" s="376"/>
      <c r="BB693" s="376"/>
      <c r="BC693" s="376"/>
      <c r="BD693" s="376"/>
      <c r="BE693" s="376"/>
      <c r="BF693" s="376"/>
      <c r="BG693" s="376"/>
      <c r="BH693" s="376"/>
      <c r="BI693" s="376"/>
      <c r="BJ693" s="376"/>
      <c r="BK693" s="376"/>
      <c r="BL693" s="376"/>
      <c r="BM693" s="376"/>
      <c r="BN693" s="376"/>
      <c r="BO693" s="376"/>
      <c r="BP693" s="376"/>
      <c r="BQ693" s="376"/>
      <c r="BR693" s="376"/>
      <c r="BS693" s="376"/>
      <c r="BT693" s="376"/>
      <c r="BU693" s="376"/>
      <c r="BV693" s="376"/>
      <c r="BW693" s="376"/>
      <c r="BX693" s="376"/>
      <c r="BY693" s="376"/>
      <c r="BZ693" s="376"/>
      <c r="CA693" s="376"/>
      <c r="CB693" s="376"/>
      <c r="CC693" s="376"/>
      <c r="CD693" s="376"/>
      <c r="CE693" s="376"/>
      <c r="CF693" s="376"/>
      <c r="CG693" s="376"/>
      <c r="CH693" s="376"/>
      <c r="CI693" s="376"/>
      <c r="CJ693" s="376"/>
      <c r="CK693" s="376"/>
      <c r="CL693" s="376"/>
      <c r="CM693" s="376"/>
      <c r="CN693" s="376"/>
      <c r="CO693" s="376"/>
      <c r="CP693" s="376"/>
      <c r="CQ693" s="376"/>
      <c r="CR693" s="376"/>
      <c r="CS693" s="376"/>
      <c r="CT693" s="376"/>
      <c r="CU693" s="376"/>
    </row>
    <row r="694" spans="45:99" x14ac:dyDescent="0.2">
      <c r="AS694" s="376"/>
      <c r="AT694" s="376"/>
      <c r="AU694" s="376"/>
      <c r="AV694" s="376"/>
      <c r="AW694" s="376"/>
      <c r="AX694" s="376"/>
      <c r="AY694" s="376"/>
      <c r="AZ694" s="376"/>
      <c r="BA694" s="376"/>
      <c r="BB694" s="376"/>
      <c r="BC694" s="376"/>
      <c r="BD694" s="376"/>
      <c r="BE694" s="376"/>
      <c r="BF694" s="376"/>
      <c r="BG694" s="376"/>
      <c r="BH694" s="376"/>
      <c r="BI694" s="376"/>
      <c r="BJ694" s="376"/>
      <c r="BK694" s="376"/>
      <c r="BL694" s="376"/>
      <c r="BM694" s="376"/>
      <c r="BN694" s="376"/>
      <c r="BO694" s="376"/>
      <c r="BP694" s="376"/>
      <c r="BQ694" s="376"/>
      <c r="BR694" s="376"/>
      <c r="BS694" s="376"/>
      <c r="BT694" s="376"/>
      <c r="BU694" s="376"/>
      <c r="BV694" s="376"/>
      <c r="BW694" s="376"/>
      <c r="BX694" s="376"/>
      <c r="BY694" s="376"/>
      <c r="BZ694" s="376"/>
      <c r="CA694" s="376"/>
      <c r="CB694" s="376"/>
      <c r="CC694" s="376"/>
      <c r="CD694" s="376"/>
      <c r="CE694" s="376"/>
      <c r="CF694" s="376"/>
      <c r="CG694" s="376"/>
      <c r="CH694" s="376"/>
      <c r="CI694" s="376"/>
      <c r="CJ694" s="376"/>
      <c r="CK694" s="376"/>
      <c r="CL694" s="376"/>
      <c r="CM694" s="376"/>
      <c r="CN694" s="376"/>
      <c r="CO694" s="376"/>
      <c r="CP694" s="376"/>
      <c r="CQ694" s="376"/>
      <c r="CR694" s="376"/>
      <c r="CS694" s="376"/>
      <c r="CT694" s="376"/>
      <c r="CU694" s="376"/>
    </row>
    <row r="695" spans="45:99" x14ac:dyDescent="0.2">
      <c r="AS695" s="376"/>
      <c r="AT695" s="376"/>
      <c r="AU695" s="376"/>
      <c r="AV695" s="376"/>
      <c r="AW695" s="376"/>
      <c r="AX695" s="376"/>
      <c r="AY695" s="376"/>
      <c r="AZ695" s="376"/>
      <c r="BA695" s="376"/>
      <c r="BB695" s="376"/>
      <c r="BC695" s="376"/>
      <c r="BD695" s="376"/>
      <c r="BE695" s="376"/>
      <c r="BF695" s="376"/>
      <c r="BG695" s="376"/>
      <c r="BH695" s="376"/>
      <c r="BI695" s="376"/>
      <c r="BJ695" s="376"/>
      <c r="BK695" s="376"/>
      <c r="BL695" s="376"/>
      <c r="BM695" s="376"/>
      <c r="BN695" s="376"/>
      <c r="BO695" s="376"/>
      <c r="BP695" s="376"/>
      <c r="BQ695" s="376"/>
      <c r="BR695" s="376"/>
      <c r="BS695" s="376"/>
      <c r="BT695" s="376"/>
      <c r="BU695" s="376"/>
      <c r="BV695" s="376"/>
      <c r="BW695" s="376"/>
      <c r="BX695" s="376"/>
      <c r="BY695" s="376"/>
      <c r="BZ695" s="376"/>
      <c r="CA695" s="376"/>
      <c r="CB695" s="376"/>
      <c r="CC695" s="376"/>
      <c r="CD695" s="376"/>
      <c r="CE695" s="376"/>
      <c r="CF695" s="376"/>
      <c r="CG695" s="376"/>
      <c r="CH695" s="376"/>
      <c r="CI695" s="376"/>
      <c r="CJ695" s="376"/>
      <c r="CK695" s="376"/>
      <c r="CL695" s="376"/>
      <c r="CM695" s="376"/>
      <c r="CN695" s="376"/>
      <c r="CO695" s="376"/>
      <c r="CP695" s="376"/>
      <c r="CQ695" s="376"/>
      <c r="CR695" s="376"/>
      <c r="CS695" s="376"/>
      <c r="CT695" s="376"/>
      <c r="CU695" s="376"/>
    </row>
    <row r="696" spans="45:99" x14ac:dyDescent="0.2">
      <c r="AS696" s="376"/>
      <c r="AT696" s="376"/>
      <c r="AU696" s="376"/>
      <c r="AV696" s="376"/>
      <c r="AW696" s="376"/>
      <c r="AX696" s="376"/>
      <c r="AY696" s="376"/>
      <c r="AZ696" s="376"/>
      <c r="BA696" s="376"/>
      <c r="BB696" s="376"/>
      <c r="BC696" s="376"/>
      <c r="BD696" s="376"/>
      <c r="BE696" s="376"/>
      <c r="BF696" s="376"/>
      <c r="BG696" s="376"/>
      <c r="BH696" s="376"/>
      <c r="BI696" s="376"/>
      <c r="BJ696" s="376"/>
      <c r="BK696" s="376"/>
      <c r="BL696" s="376"/>
      <c r="BM696" s="376"/>
      <c r="BN696" s="376"/>
      <c r="BO696" s="376"/>
      <c r="BP696" s="376"/>
      <c r="BQ696" s="376"/>
      <c r="BR696" s="376"/>
      <c r="BS696" s="376"/>
      <c r="BT696" s="376"/>
      <c r="BU696" s="376"/>
      <c r="BV696" s="376"/>
      <c r="BW696" s="376"/>
      <c r="BX696" s="376"/>
      <c r="BY696" s="376"/>
      <c r="BZ696" s="376"/>
      <c r="CA696" s="376"/>
      <c r="CB696" s="376"/>
      <c r="CC696" s="376"/>
      <c r="CD696" s="376"/>
      <c r="CE696" s="376"/>
      <c r="CF696" s="376"/>
      <c r="CG696" s="376"/>
      <c r="CH696" s="376"/>
      <c r="CI696" s="376"/>
      <c r="CJ696" s="376"/>
      <c r="CK696" s="376"/>
      <c r="CL696" s="376"/>
      <c r="CM696" s="376"/>
      <c r="CN696" s="376"/>
      <c r="CO696" s="376"/>
      <c r="CP696" s="376"/>
      <c r="CQ696" s="376"/>
      <c r="CR696" s="376"/>
      <c r="CS696" s="376"/>
      <c r="CT696" s="376"/>
      <c r="CU696" s="376"/>
    </row>
    <row r="697" spans="45:99" x14ac:dyDescent="0.2">
      <c r="AS697" s="376"/>
      <c r="AT697" s="376"/>
      <c r="AU697" s="376"/>
      <c r="AV697" s="376"/>
      <c r="AW697" s="376"/>
      <c r="AX697" s="376"/>
      <c r="AY697" s="376"/>
      <c r="AZ697" s="376"/>
      <c r="BA697" s="376"/>
      <c r="BB697" s="376"/>
      <c r="BC697" s="376"/>
      <c r="BD697" s="376"/>
      <c r="BE697" s="376"/>
      <c r="BF697" s="376"/>
      <c r="BG697" s="376"/>
      <c r="BH697" s="376"/>
      <c r="BI697" s="376"/>
      <c r="BJ697" s="376"/>
      <c r="BK697" s="376"/>
      <c r="BL697" s="376"/>
      <c r="BM697" s="376"/>
      <c r="BN697" s="376"/>
      <c r="BO697" s="376"/>
      <c r="BP697" s="376"/>
      <c r="BQ697" s="376"/>
      <c r="BR697" s="376"/>
      <c r="BS697" s="376"/>
      <c r="BT697" s="376"/>
      <c r="BU697" s="376"/>
      <c r="BV697" s="376"/>
      <c r="BW697" s="376"/>
      <c r="BX697" s="376"/>
      <c r="BY697" s="376"/>
      <c r="BZ697" s="376"/>
      <c r="CA697" s="376"/>
      <c r="CB697" s="376"/>
      <c r="CC697" s="376"/>
      <c r="CD697" s="376"/>
      <c r="CE697" s="376"/>
      <c r="CF697" s="376"/>
      <c r="CG697" s="376"/>
      <c r="CH697" s="376"/>
      <c r="CI697" s="376"/>
      <c r="CJ697" s="376"/>
      <c r="CK697" s="376"/>
      <c r="CL697" s="376"/>
      <c r="CM697" s="376"/>
      <c r="CN697" s="376"/>
      <c r="CO697" s="376"/>
      <c r="CP697" s="376"/>
      <c r="CQ697" s="376"/>
      <c r="CR697" s="376"/>
      <c r="CS697" s="376"/>
      <c r="CT697" s="376"/>
      <c r="CU697" s="376"/>
    </row>
    <row r="698" spans="45:99" x14ac:dyDescent="0.2">
      <c r="AS698" s="376"/>
      <c r="AT698" s="376"/>
      <c r="AU698" s="376"/>
      <c r="AV698" s="376"/>
      <c r="AW698" s="376"/>
      <c r="AX698" s="376"/>
      <c r="AY698" s="376"/>
      <c r="AZ698" s="376"/>
      <c r="BA698" s="376"/>
      <c r="BB698" s="376"/>
      <c r="BC698" s="376"/>
      <c r="BD698" s="376"/>
      <c r="BE698" s="376"/>
      <c r="BF698" s="376"/>
      <c r="BG698" s="376"/>
      <c r="BH698" s="376"/>
      <c r="BI698" s="376"/>
      <c r="BJ698" s="376"/>
      <c r="BK698" s="376"/>
      <c r="BL698" s="376"/>
      <c r="BM698" s="376"/>
      <c r="BN698" s="376"/>
      <c r="BO698" s="376"/>
      <c r="BP698" s="376"/>
      <c r="BQ698" s="376"/>
      <c r="BR698" s="376"/>
      <c r="BS698" s="376"/>
      <c r="BT698" s="376"/>
      <c r="BU698" s="376"/>
      <c r="BV698" s="376"/>
      <c r="BW698" s="376"/>
      <c r="BX698" s="376"/>
      <c r="BY698" s="376"/>
      <c r="BZ698" s="376"/>
      <c r="CA698" s="376"/>
      <c r="CB698" s="376"/>
      <c r="CC698" s="376"/>
      <c r="CD698" s="376"/>
      <c r="CE698" s="376"/>
      <c r="CF698" s="376"/>
      <c r="CG698" s="376"/>
      <c r="CH698" s="376"/>
      <c r="CI698" s="376"/>
      <c r="CJ698" s="376"/>
      <c r="CK698" s="376"/>
      <c r="CL698" s="376"/>
      <c r="CM698" s="376"/>
      <c r="CN698" s="376"/>
      <c r="CO698" s="376"/>
      <c r="CP698" s="376"/>
      <c r="CQ698" s="376"/>
      <c r="CR698" s="376"/>
      <c r="CS698" s="376"/>
      <c r="CT698" s="376"/>
      <c r="CU698" s="376"/>
    </row>
    <row r="699" spans="45:99" x14ac:dyDescent="0.2">
      <c r="AS699" s="376"/>
      <c r="AT699" s="376"/>
      <c r="AU699" s="376"/>
      <c r="AV699" s="376"/>
      <c r="AW699" s="376"/>
      <c r="AX699" s="376"/>
      <c r="AY699" s="376"/>
      <c r="AZ699" s="376"/>
      <c r="BA699" s="376"/>
      <c r="BB699" s="376"/>
      <c r="BC699" s="376"/>
      <c r="BD699" s="376"/>
      <c r="BE699" s="376"/>
      <c r="BF699" s="376"/>
      <c r="BG699" s="376"/>
      <c r="BH699" s="376"/>
      <c r="BI699" s="376"/>
      <c r="BJ699" s="376"/>
      <c r="BK699" s="376"/>
      <c r="BL699" s="376"/>
      <c r="BM699" s="376"/>
      <c r="BN699" s="376"/>
      <c r="BO699" s="376"/>
      <c r="BP699" s="376"/>
      <c r="BQ699" s="376"/>
      <c r="BR699" s="376"/>
      <c r="BS699" s="376"/>
      <c r="BT699" s="376"/>
      <c r="BU699" s="376"/>
      <c r="BV699" s="376"/>
      <c r="BW699" s="376"/>
      <c r="BX699" s="376"/>
      <c r="BY699" s="376"/>
      <c r="BZ699" s="376"/>
      <c r="CA699" s="376"/>
      <c r="CB699" s="376"/>
      <c r="CC699" s="376"/>
      <c r="CD699" s="376"/>
      <c r="CE699" s="376"/>
      <c r="CF699" s="376"/>
      <c r="CG699" s="376"/>
      <c r="CH699" s="376"/>
      <c r="CI699" s="376"/>
      <c r="CJ699" s="376"/>
      <c r="CK699" s="376"/>
      <c r="CL699" s="376"/>
      <c r="CM699" s="376"/>
      <c r="CN699" s="376"/>
      <c r="CO699" s="376"/>
      <c r="CP699" s="376"/>
      <c r="CQ699" s="376"/>
      <c r="CR699" s="376"/>
      <c r="CS699" s="376"/>
      <c r="CT699" s="376"/>
      <c r="CU699" s="376"/>
    </row>
    <row r="700" spans="45:99" x14ac:dyDescent="0.2">
      <c r="AS700" s="376"/>
      <c r="AT700" s="376"/>
      <c r="AU700" s="376"/>
      <c r="AV700" s="376"/>
      <c r="AW700" s="376"/>
      <c r="AX700" s="376"/>
      <c r="AY700" s="376"/>
      <c r="AZ700" s="376"/>
      <c r="BA700" s="376"/>
      <c r="BB700" s="376"/>
      <c r="BC700" s="376"/>
      <c r="BD700" s="376"/>
      <c r="BE700" s="376"/>
      <c r="BF700" s="376"/>
      <c r="BG700" s="376"/>
      <c r="BH700" s="376"/>
      <c r="BI700" s="376"/>
      <c r="BJ700" s="376"/>
      <c r="BK700" s="376"/>
      <c r="BL700" s="376"/>
      <c r="BM700" s="376"/>
      <c r="BN700" s="376"/>
      <c r="BO700" s="376"/>
      <c r="BP700" s="376"/>
      <c r="BQ700" s="376"/>
      <c r="BR700" s="376"/>
      <c r="BS700" s="376"/>
      <c r="BT700" s="376"/>
      <c r="BU700" s="376"/>
      <c r="BV700" s="376"/>
      <c r="BW700" s="376"/>
      <c r="BX700" s="376"/>
      <c r="BY700" s="376"/>
      <c r="BZ700" s="376"/>
      <c r="CA700" s="376"/>
      <c r="CB700" s="376"/>
      <c r="CC700" s="376"/>
      <c r="CD700" s="376"/>
      <c r="CE700" s="376"/>
      <c r="CF700" s="376"/>
      <c r="CG700" s="376"/>
      <c r="CH700" s="376"/>
      <c r="CI700" s="376"/>
      <c r="CJ700" s="376"/>
      <c r="CK700" s="376"/>
      <c r="CL700" s="376"/>
      <c r="CM700" s="376"/>
      <c r="CN700" s="376"/>
      <c r="CO700" s="376"/>
      <c r="CP700" s="376"/>
      <c r="CQ700" s="376"/>
      <c r="CR700" s="376"/>
      <c r="CS700" s="376"/>
      <c r="CT700" s="376"/>
      <c r="CU700" s="376"/>
    </row>
    <row r="701" spans="45:99" x14ac:dyDescent="0.2">
      <c r="AS701" s="376"/>
      <c r="AT701" s="376"/>
      <c r="AU701" s="376"/>
      <c r="AV701" s="376"/>
      <c r="AW701" s="376"/>
      <c r="AX701" s="376"/>
      <c r="AY701" s="376"/>
      <c r="AZ701" s="376"/>
      <c r="BA701" s="376"/>
      <c r="BB701" s="376"/>
      <c r="BC701" s="376"/>
      <c r="BD701" s="376"/>
      <c r="BE701" s="376"/>
      <c r="BF701" s="376"/>
      <c r="BG701" s="376"/>
      <c r="BH701" s="376"/>
      <c r="BI701" s="376"/>
      <c r="BJ701" s="376"/>
      <c r="BK701" s="376"/>
      <c r="BL701" s="376"/>
      <c r="BM701" s="376"/>
      <c r="BN701" s="376"/>
      <c r="BO701" s="376"/>
      <c r="BP701" s="376"/>
      <c r="BQ701" s="376"/>
      <c r="BR701" s="376"/>
      <c r="BS701" s="376"/>
      <c r="BT701" s="376"/>
      <c r="BU701" s="376"/>
      <c r="BV701" s="376"/>
      <c r="BW701" s="376"/>
      <c r="BX701" s="376"/>
      <c r="BY701" s="376"/>
      <c r="BZ701" s="376"/>
      <c r="CA701" s="376"/>
      <c r="CB701" s="376"/>
      <c r="CC701" s="376"/>
      <c r="CD701" s="376"/>
      <c r="CE701" s="376"/>
      <c r="CF701" s="376"/>
      <c r="CG701" s="376"/>
      <c r="CH701" s="376"/>
      <c r="CI701" s="376"/>
      <c r="CJ701" s="376"/>
      <c r="CK701" s="376"/>
      <c r="CL701" s="376"/>
      <c r="CM701" s="376"/>
      <c r="CN701" s="376"/>
      <c r="CO701" s="376"/>
      <c r="CP701" s="376"/>
      <c r="CQ701" s="376"/>
      <c r="CR701" s="376"/>
      <c r="CS701" s="376"/>
      <c r="CT701" s="376"/>
      <c r="CU701" s="376"/>
    </row>
    <row r="702" spans="45:99" x14ac:dyDescent="0.2">
      <c r="AS702" s="376"/>
      <c r="AT702" s="376"/>
      <c r="AU702" s="376"/>
      <c r="AV702" s="376"/>
      <c r="AW702" s="376"/>
      <c r="AX702" s="376"/>
      <c r="AY702" s="376"/>
      <c r="AZ702" s="376"/>
      <c r="BA702" s="376"/>
      <c r="BB702" s="376"/>
      <c r="BC702" s="376"/>
      <c r="BD702" s="376"/>
      <c r="BE702" s="376"/>
      <c r="BF702" s="376"/>
      <c r="BG702" s="376"/>
      <c r="BH702" s="376"/>
      <c r="BI702" s="376"/>
      <c r="BJ702" s="376"/>
      <c r="BK702" s="376"/>
      <c r="BL702" s="376"/>
      <c r="BM702" s="376"/>
      <c r="BN702" s="376"/>
      <c r="BO702" s="376"/>
      <c r="BP702" s="376"/>
      <c r="BQ702" s="376"/>
      <c r="BR702" s="376"/>
      <c r="BS702" s="376"/>
      <c r="BT702" s="376"/>
      <c r="BU702" s="376"/>
      <c r="BV702" s="376"/>
      <c r="BW702" s="376"/>
      <c r="BX702" s="376"/>
      <c r="BY702" s="376"/>
      <c r="BZ702" s="376"/>
      <c r="CA702" s="376"/>
      <c r="CB702" s="376"/>
      <c r="CC702" s="376"/>
      <c r="CD702" s="376"/>
      <c r="CE702" s="376"/>
      <c r="CF702" s="376"/>
      <c r="CG702" s="376"/>
      <c r="CH702" s="376"/>
      <c r="CI702" s="376"/>
      <c r="CJ702" s="376"/>
      <c r="CK702" s="376"/>
      <c r="CL702" s="376"/>
      <c r="CM702" s="376"/>
      <c r="CN702" s="376"/>
      <c r="CO702" s="376"/>
      <c r="CP702" s="376"/>
      <c r="CQ702" s="376"/>
      <c r="CR702" s="376"/>
      <c r="CS702" s="376"/>
      <c r="CT702" s="376"/>
      <c r="CU702" s="376"/>
    </row>
    <row r="703" spans="45:99" x14ac:dyDescent="0.2">
      <c r="AS703" s="376"/>
      <c r="AT703" s="376"/>
      <c r="AU703" s="376"/>
      <c r="AV703" s="376"/>
      <c r="AW703" s="376"/>
      <c r="AX703" s="376"/>
      <c r="AY703" s="376"/>
      <c r="AZ703" s="376"/>
      <c r="BA703" s="376"/>
      <c r="BB703" s="376"/>
      <c r="BC703" s="376"/>
      <c r="BD703" s="376"/>
      <c r="BE703" s="376"/>
      <c r="BF703" s="376"/>
      <c r="BG703" s="376"/>
      <c r="BH703" s="376"/>
      <c r="BI703" s="376"/>
      <c r="BJ703" s="376"/>
      <c r="BK703" s="376"/>
      <c r="BL703" s="376"/>
      <c r="BM703" s="376"/>
      <c r="BN703" s="376"/>
      <c r="BO703" s="376"/>
      <c r="BP703" s="376"/>
      <c r="BQ703" s="376"/>
      <c r="BR703" s="376"/>
      <c r="BS703" s="376"/>
      <c r="BT703" s="376"/>
      <c r="BU703" s="376"/>
      <c r="BV703" s="376"/>
      <c r="BW703" s="376"/>
      <c r="BX703" s="376"/>
      <c r="BY703" s="376"/>
      <c r="BZ703" s="376"/>
      <c r="CA703" s="376"/>
      <c r="CB703" s="376"/>
      <c r="CC703" s="376"/>
      <c r="CD703" s="376"/>
      <c r="CE703" s="376"/>
      <c r="CF703" s="376"/>
      <c r="CG703" s="376"/>
      <c r="CH703" s="376"/>
      <c r="CI703" s="376"/>
      <c r="CJ703" s="376"/>
      <c r="CK703" s="376"/>
      <c r="CL703" s="376"/>
      <c r="CM703" s="376"/>
      <c r="CN703" s="376"/>
      <c r="CO703" s="376"/>
      <c r="CP703" s="376"/>
      <c r="CQ703" s="376"/>
      <c r="CR703" s="376"/>
      <c r="CS703" s="376"/>
      <c r="CT703" s="376"/>
      <c r="CU703" s="376"/>
    </row>
    <row r="704" spans="45:99" x14ac:dyDescent="0.2">
      <c r="AS704" s="376"/>
      <c r="AT704" s="376"/>
      <c r="AU704" s="376"/>
      <c r="AV704" s="376"/>
      <c r="AW704" s="376"/>
      <c r="AX704" s="376"/>
      <c r="AY704" s="376"/>
      <c r="AZ704" s="376"/>
      <c r="BA704" s="376"/>
      <c r="BB704" s="376"/>
      <c r="BC704" s="376"/>
      <c r="BD704" s="376"/>
      <c r="BE704" s="376"/>
      <c r="BF704" s="376"/>
      <c r="BG704" s="376"/>
      <c r="BH704" s="376"/>
      <c r="BI704" s="376"/>
      <c r="BJ704" s="376"/>
      <c r="BK704" s="376"/>
      <c r="BL704" s="376"/>
      <c r="BM704" s="376"/>
      <c r="BN704" s="376"/>
      <c r="BO704" s="376"/>
      <c r="BP704" s="376"/>
      <c r="BQ704" s="376"/>
      <c r="BR704" s="376"/>
      <c r="BS704" s="376"/>
      <c r="BT704" s="376"/>
      <c r="BU704" s="376"/>
      <c r="BV704" s="376"/>
      <c r="BW704" s="376"/>
      <c r="BX704" s="376"/>
      <c r="BY704" s="376"/>
      <c r="BZ704" s="376"/>
      <c r="CA704" s="376"/>
      <c r="CB704" s="376"/>
      <c r="CC704" s="376"/>
      <c r="CD704" s="376"/>
      <c r="CE704" s="376"/>
      <c r="CF704" s="376"/>
      <c r="CG704" s="376"/>
      <c r="CH704" s="376"/>
      <c r="CI704" s="376"/>
      <c r="CJ704" s="376"/>
      <c r="CK704" s="376"/>
      <c r="CL704" s="376"/>
      <c r="CM704" s="376"/>
      <c r="CN704" s="376"/>
      <c r="CO704" s="376"/>
      <c r="CP704" s="376"/>
      <c r="CQ704" s="376"/>
      <c r="CR704" s="376"/>
      <c r="CS704" s="376"/>
      <c r="CT704" s="376"/>
      <c r="CU704" s="376"/>
    </row>
    <row r="705" spans="45:99" x14ac:dyDescent="0.2">
      <c r="AS705" s="376"/>
      <c r="AT705" s="376"/>
      <c r="AU705" s="376"/>
      <c r="AV705" s="376"/>
      <c r="AW705" s="376"/>
      <c r="AX705" s="376"/>
      <c r="AY705" s="376"/>
      <c r="AZ705" s="376"/>
      <c r="BA705" s="376"/>
      <c r="BB705" s="376"/>
      <c r="BC705" s="376"/>
      <c r="BD705" s="376"/>
      <c r="BE705" s="376"/>
      <c r="BF705" s="376"/>
      <c r="BG705" s="376"/>
      <c r="BH705" s="376"/>
      <c r="BI705" s="376"/>
      <c r="BJ705" s="376"/>
      <c r="BK705" s="376"/>
      <c r="BL705" s="376"/>
      <c r="BM705" s="376"/>
      <c r="BN705" s="376"/>
      <c r="BO705" s="376"/>
      <c r="BP705" s="376"/>
      <c r="BQ705" s="376"/>
      <c r="BR705" s="376"/>
      <c r="BS705" s="376"/>
      <c r="BT705" s="376"/>
      <c r="BU705" s="376"/>
      <c r="BV705" s="376"/>
      <c r="BW705" s="376"/>
      <c r="BX705" s="376"/>
      <c r="BY705" s="376"/>
      <c r="BZ705" s="376"/>
      <c r="CA705" s="376"/>
      <c r="CB705" s="376"/>
      <c r="CC705" s="376"/>
      <c r="CD705" s="376"/>
      <c r="CE705" s="376"/>
      <c r="CF705" s="376"/>
      <c r="CG705" s="376"/>
      <c r="CH705" s="376"/>
      <c r="CI705" s="376"/>
      <c r="CJ705" s="376"/>
      <c r="CK705" s="376"/>
      <c r="CL705" s="376"/>
      <c r="CM705" s="376"/>
      <c r="CN705" s="376"/>
      <c r="CO705" s="376"/>
      <c r="CP705" s="376"/>
      <c r="CQ705" s="376"/>
      <c r="CR705" s="376"/>
      <c r="CS705" s="376"/>
      <c r="CT705" s="376"/>
      <c r="CU705" s="376"/>
    </row>
    <row r="706" spans="45:99" x14ac:dyDescent="0.2">
      <c r="AS706" s="376"/>
      <c r="AT706" s="376"/>
      <c r="AU706" s="376"/>
      <c r="AV706" s="376"/>
      <c r="AW706" s="376"/>
      <c r="AX706" s="376"/>
      <c r="AY706" s="376"/>
      <c r="AZ706" s="376"/>
      <c r="BA706" s="376"/>
      <c r="BB706" s="376"/>
      <c r="BC706" s="376"/>
      <c r="BD706" s="376"/>
      <c r="BE706" s="376"/>
      <c r="BF706" s="376"/>
      <c r="BG706" s="376"/>
      <c r="BH706" s="376"/>
      <c r="BI706" s="376"/>
      <c r="BJ706" s="376"/>
      <c r="BK706" s="376"/>
      <c r="BL706" s="376"/>
      <c r="BM706" s="376"/>
      <c r="BN706" s="376"/>
      <c r="BO706" s="376"/>
      <c r="BP706" s="376"/>
      <c r="BQ706" s="376"/>
      <c r="BR706" s="376"/>
      <c r="BS706" s="376"/>
      <c r="BT706" s="376"/>
      <c r="BU706" s="376"/>
      <c r="BV706" s="376"/>
      <c r="BW706" s="376"/>
      <c r="BX706" s="376"/>
      <c r="BY706" s="376"/>
      <c r="BZ706" s="376"/>
      <c r="CA706" s="376"/>
      <c r="CB706" s="376"/>
      <c r="CC706" s="376"/>
      <c r="CD706" s="376"/>
      <c r="CE706" s="376"/>
      <c r="CF706" s="376"/>
      <c r="CG706" s="376"/>
      <c r="CH706" s="376"/>
      <c r="CI706" s="376"/>
      <c r="CJ706" s="376"/>
      <c r="CK706" s="376"/>
      <c r="CL706" s="376"/>
      <c r="CM706" s="376"/>
      <c r="CN706" s="376"/>
      <c r="CO706" s="376"/>
      <c r="CP706" s="376"/>
      <c r="CQ706" s="376"/>
      <c r="CR706" s="376"/>
      <c r="CS706" s="376"/>
      <c r="CT706" s="376"/>
      <c r="CU706" s="376"/>
    </row>
    <row r="707" spans="45:99" x14ac:dyDescent="0.2">
      <c r="AS707" s="376"/>
      <c r="AT707" s="376"/>
      <c r="AU707" s="376"/>
      <c r="AV707" s="376"/>
      <c r="AW707" s="376"/>
      <c r="AX707" s="376"/>
      <c r="AY707" s="376"/>
      <c r="AZ707" s="376"/>
      <c r="BA707" s="376"/>
      <c r="BB707" s="376"/>
      <c r="BC707" s="376"/>
      <c r="BD707" s="376"/>
      <c r="BE707" s="376"/>
      <c r="BF707" s="376"/>
      <c r="BG707" s="376"/>
      <c r="BH707" s="376"/>
      <c r="BI707" s="376"/>
      <c r="BJ707" s="376"/>
      <c r="BK707" s="376"/>
      <c r="BL707" s="376"/>
      <c r="BM707" s="376"/>
      <c r="BN707" s="376"/>
      <c r="BO707" s="376"/>
      <c r="BP707" s="376"/>
      <c r="BQ707" s="376"/>
      <c r="BR707" s="376"/>
      <c r="BS707" s="376"/>
      <c r="BT707" s="376"/>
      <c r="BU707" s="376"/>
      <c r="BV707" s="376"/>
      <c r="BW707" s="376"/>
      <c r="BX707" s="376"/>
      <c r="BY707" s="376"/>
      <c r="BZ707" s="376"/>
      <c r="CA707" s="376"/>
      <c r="CB707" s="376"/>
      <c r="CC707" s="376"/>
      <c r="CD707" s="376"/>
      <c r="CE707" s="376"/>
      <c r="CF707" s="376"/>
      <c r="CG707" s="376"/>
      <c r="CH707" s="376"/>
      <c r="CI707" s="376"/>
      <c r="CJ707" s="376"/>
      <c r="CK707" s="376"/>
      <c r="CL707" s="376"/>
      <c r="CM707" s="376"/>
      <c r="CN707" s="376"/>
      <c r="CO707" s="376"/>
      <c r="CP707" s="376"/>
      <c r="CQ707" s="376"/>
      <c r="CR707" s="376"/>
      <c r="CS707" s="376"/>
      <c r="CT707" s="376"/>
      <c r="CU707" s="376"/>
    </row>
    <row r="708" spans="45:99" x14ac:dyDescent="0.2">
      <c r="AS708" s="376"/>
      <c r="AT708" s="376"/>
      <c r="AU708" s="376"/>
      <c r="AV708" s="376"/>
      <c r="AW708" s="376"/>
      <c r="AX708" s="376"/>
      <c r="AY708" s="376"/>
      <c r="AZ708" s="376"/>
      <c r="BA708" s="376"/>
      <c r="BB708" s="376"/>
      <c r="BC708" s="376"/>
      <c r="BD708" s="376"/>
      <c r="BE708" s="376"/>
      <c r="BF708" s="376"/>
      <c r="BG708" s="376"/>
      <c r="BH708" s="376"/>
      <c r="BI708" s="376"/>
      <c r="BJ708" s="376"/>
      <c r="BK708" s="376"/>
      <c r="BL708" s="376"/>
      <c r="BM708" s="376"/>
      <c r="BN708" s="376"/>
      <c r="BO708" s="376"/>
      <c r="BP708" s="376"/>
      <c r="BQ708" s="376"/>
      <c r="BR708" s="376"/>
      <c r="BS708" s="376"/>
      <c r="BT708" s="376"/>
      <c r="BU708" s="376"/>
      <c r="BV708" s="376"/>
      <c r="BW708" s="376"/>
      <c r="BX708" s="376"/>
      <c r="BY708" s="376"/>
      <c r="BZ708" s="376"/>
      <c r="CA708" s="376"/>
      <c r="CB708" s="376"/>
      <c r="CC708" s="376"/>
      <c r="CD708" s="376"/>
      <c r="CE708" s="376"/>
      <c r="CF708" s="376"/>
      <c r="CG708" s="376"/>
      <c r="CH708" s="376"/>
      <c r="CI708" s="376"/>
      <c r="CJ708" s="376"/>
      <c r="CK708" s="376"/>
      <c r="CL708" s="376"/>
      <c r="CM708" s="376"/>
      <c r="CN708" s="376"/>
      <c r="CO708" s="376"/>
      <c r="CP708" s="376"/>
      <c r="CQ708" s="376"/>
      <c r="CR708" s="376"/>
      <c r="CS708" s="376"/>
      <c r="CT708" s="376"/>
      <c r="CU708" s="376"/>
    </row>
    <row r="709" spans="45:99" x14ac:dyDescent="0.2">
      <c r="AS709" s="376"/>
      <c r="AT709" s="376"/>
      <c r="AU709" s="376"/>
      <c r="AV709" s="376"/>
      <c r="AW709" s="376"/>
      <c r="AX709" s="376"/>
      <c r="AY709" s="376"/>
      <c r="AZ709" s="376"/>
      <c r="BA709" s="376"/>
      <c r="BB709" s="376"/>
      <c r="BC709" s="376"/>
      <c r="BD709" s="376"/>
      <c r="BE709" s="376"/>
      <c r="BF709" s="376"/>
      <c r="BG709" s="376"/>
      <c r="BH709" s="376"/>
      <c r="BI709" s="376"/>
      <c r="BJ709" s="376"/>
      <c r="BK709" s="376"/>
      <c r="BL709" s="376"/>
      <c r="BM709" s="376"/>
      <c r="BN709" s="376"/>
      <c r="BO709" s="376"/>
      <c r="BP709" s="376"/>
      <c r="BQ709" s="376"/>
      <c r="BR709" s="376"/>
      <c r="BS709" s="376"/>
      <c r="BT709" s="376"/>
      <c r="BU709" s="376"/>
      <c r="BV709" s="376"/>
      <c r="BW709" s="376"/>
      <c r="BX709" s="376"/>
      <c r="BY709" s="376"/>
      <c r="BZ709" s="376"/>
      <c r="CA709" s="376"/>
      <c r="CB709" s="376"/>
      <c r="CC709" s="376"/>
      <c r="CD709" s="376"/>
      <c r="CE709" s="376"/>
      <c r="CF709" s="376"/>
      <c r="CG709" s="376"/>
      <c r="CH709" s="376"/>
      <c r="CI709" s="376"/>
      <c r="CJ709" s="376"/>
      <c r="CK709" s="376"/>
      <c r="CL709" s="376"/>
      <c r="CM709" s="376"/>
      <c r="CN709" s="376"/>
      <c r="CO709" s="376"/>
      <c r="CP709" s="376"/>
      <c r="CQ709" s="376"/>
      <c r="CR709" s="376"/>
      <c r="CS709" s="376"/>
      <c r="CT709" s="376"/>
      <c r="CU709" s="376"/>
    </row>
    <row r="710" spans="45:99" x14ac:dyDescent="0.2">
      <c r="AS710" s="376"/>
      <c r="AT710" s="376"/>
      <c r="AU710" s="376"/>
      <c r="AV710" s="376"/>
      <c r="AW710" s="376"/>
      <c r="AX710" s="376"/>
      <c r="AY710" s="376"/>
      <c r="AZ710" s="376"/>
      <c r="BA710" s="376"/>
      <c r="BB710" s="376"/>
      <c r="BC710" s="376"/>
      <c r="BD710" s="376"/>
      <c r="BE710" s="376"/>
      <c r="BF710" s="376"/>
      <c r="BG710" s="376"/>
      <c r="BH710" s="376"/>
      <c r="BI710" s="376"/>
      <c r="BJ710" s="376"/>
      <c r="BK710" s="376"/>
      <c r="BL710" s="376"/>
      <c r="BM710" s="376"/>
      <c r="BN710" s="376"/>
      <c r="BO710" s="376"/>
      <c r="BP710" s="376"/>
      <c r="BQ710" s="376"/>
      <c r="BR710" s="376"/>
      <c r="BS710" s="376"/>
      <c r="BT710" s="376"/>
      <c r="BU710" s="376"/>
      <c r="BV710" s="376"/>
      <c r="BW710" s="376"/>
      <c r="BX710" s="376"/>
      <c r="BY710" s="376"/>
      <c r="BZ710" s="376"/>
      <c r="CA710" s="376"/>
      <c r="CB710" s="376"/>
      <c r="CC710" s="376"/>
      <c r="CD710" s="376"/>
      <c r="CE710" s="376"/>
      <c r="CF710" s="376"/>
      <c r="CG710" s="376"/>
      <c r="CH710" s="376"/>
      <c r="CI710" s="376"/>
      <c r="CJ710" s="376"/>
      <c r="CK710" s="376"/>
      <c r="CL710" s="376"/>
      <c r="CM710" s="376"/>
      <c r="CN710" s="376"/>
      <c r="CO710" s="376"/>
      <c r="CP710" s="376"/>
      <c r="CQ710" s="376"/>
      <c r="CR710" s="376"/>
      <c r="CS710" s="376"/>
      <c r="CT710" s="376"/>
      <c r="CU710" s="376"/>
    </row>
    <row r="711" spans="45:99" x14ac:dyDescent="0.2">
      <c r="AS711" s="376"/>
      <c r="AT711" s="376"/>
      <c r="AU711" s="376"/>
      <c r="AV711" s="376"/>
      <c r="AW711" s="376"/>
      <c r="AX711" s="376"/>
      <c r="AY711" s="376"/>
      <c r="AZ711" s="376"/>
      <c r="BA711" s="376"/>
      <c r="BB711" s="376"/>
      <c r="BC711" s="376"/>
      <c r="BD711" s="376"/>
      <c r="BE711" s="376"/>
      <c r="BF711" s="376"/>
      <c r="BG711" s="376"/>
      <c r="BH711" s="376"/>
      <c r="BI711" s="376"/>
      <c r="BJ711" s="376"/>
      <c r="BK711" s="376"/>
      <c r="BL711" s="376"/>
      <c r="BM711" s="376"/>
      <c r="BN711" s="376"/>
      <c r="BO711" s="376"/>
      <c r="BP711" s="376"/>
      <c r="BQ711" s="376"/>
      <c r="BR711" s="376"/>
      <c r="BS711" s="376"/>
      <c r="BT711" s="376"/>
      <c r="BU711" s="376"/>
      <c r="BV711" s="376"/>
      <c r="BW711" s="376"/>
      <c r="BX711" s="376"/>
      <c r="BY711" s="376"/>
      <c r="BZ711" s="376"/>
      <c r="CA711" s="376"/>
      <c r="CB711" s="376"/>
      <c r="CC711" s="376"/>
      <c r="CD711" s="376"/>
      <c r="CE711" s="376"/>
      <c r="CF711" s="376"/>
      <c r="CG711" s="376"/>
      <c r="CH711" s="376"/>
      <c r="CI711" s="376"/>
      <c r="CJ711" s="376"/>
      <c r="CK711" s="376"/>
      <c r="CL711" s="376"/>
      <c r="CM711" s="376"/>
      <c r="CN711" s="376"/>
      <c r="CO711" s="376"/>
      <c r="CP711" s="376"/>
      <c r="CQ711" s="376"/>
      <c r="CR711" s="376"/>
      <c r="CS711" s="376"/>
      <c r="CT711" s="376"/>
      <c r="CU711" s="376"/>
    </row>
    <row r="712" spans="45:99" x14ac:dyDescent="0.2">
      <c r="AS712" s="376"/>
      <c r="AT712" s="376"/>
      <c r="AU712" s="376"/>
      <c r="AV712" s="376"/>
      <c r="AW712" s="376"/>
      <c r="AX712" s="376"/>
      <c r="AY712" s="376"/>
      <c r="AZ712" s="376"/>
      <c r="BA712" s="376"/>
      <c r="BB712" s="376"/>
      <c r="BC712" s="376"/>
      <c r="BD712" s="376"/>
      <c r="BE712" s="376"/>
      <c r="BF712" s="376"/>
      <c r="BG712" s="376"/>
      <c r="BH712" s="376"/>
      <c r="BI712" s="376"/>
      <c r="BJ712" s="376"/>
      <c r="BK712" s="376"/>
      <c r="BL712" s="376"/>
      <c r="BM712" s="376"/>
      <c r="BN712" s="376"/>
      <c r="BO712" s="376"/>
      <c r="BP712" s="376"/>
      <c r="BQ712" s="376"/>
      <c r="BR712" s="376"/>
      <c r="BS712" s="376"/>
      <c r="BT712" s="376"/>
      <c r="BU712" s="376"/>
      <c r="BV712" s="376"/>
      <c r="BW712" s="376"/>
      <c r="BX712" s="376"/>
      <c r="BY712" s="376"/>
      <c r="BZ712" s="376"/>
      <c r="CA712" s="376"/>
      <c r="CB712" s="376"/>
      <c r="CC712" s="376"/>
      <c r="CD712" s="376"/>
      <c r="CE712" s="376"/>
      <c r="CF712" s="376"/>
      <c r="CG712" s="376"/>
      <c r="CH712" s="376"/>
      <c r="CI712" s="376"/>
      <c r="CJ712" s="376"/>
      <c r="CK712" s="376"/>
      <c r="CL712" s="376"/>
      <c r="CM712" s="376"/>
      <c r="CN712" s="376"/>
      <c r="CO712" s="376"/>
      <c r="CP712" s="376"/>
      <c r="CQ712" s="376"/>
      <c r="CR712" s="376"/>
      <c r="CS712" s="376"/>
      <c r="CT712" s="376"/>
      <c r="CU712" s="376"/>
    </row>
    <row r="713" spans="45:99" x14ac:dyDescent="0.2">
      <c r="AS713" s="376"/>
      <c r="AT713" s="376"/>
      <c r="AU713" s="376"/>
      <c r="AV713" s="376"/>
      <c r="AW713" s="376"/>
      <c r="AX713" s="376"/>
      <c r="AY713" s="376"/>
      <c r="AZ713" s="376"/>
      <c r="BA713" s="376"/>
      <c r="BB713" s="376"/>
      <c r="BC713" s="376"/>
      <c r="BD713" s="376"/>
      <c r="BE713" s="376"/>
      <c r="BF713" s="376"/>
      <c r="BG713" s="376"/>
      <c r="BH713" s="376"/>
      <c r="BI713" s="376"/>
      <c r="BJ713" s="376"/>
      <c r="BK713" s="376"/>
      <c r="BL713" s="376"/>
      <c r="BM713" s="376"/>
      <c r="BN713" s="376"/>
      <c r="BO713" s="376"/>
      <c r="BP713" s="376"/>
      <c r="BQ713" s="376"/>
      <c r="BR713" s="376"/>
      <c r="BS713" s="376"/>
      <c r="BT713" s="376"/>
      <c r="BU713" s="376"/>
      <c r="BV713" s="376"/>
      <c r="BW713" s="376"/>
      <c r="BX713" s="376"/>
      <c r="BY713" s="376"/>
      <c r="BZ713" s="376"/>
      <c r="CA713" s="376"/>
      <c r="CB713" s="376"/>
      <c r="CC713" s="376"/>
      <c r="CD713" s="376"/>
      <c r="CE713" s="376"/>
      <c r="CF713" s="376"/>
      <c r="CG713" s="376"/>
      <c r="CH713" s="376"/>
      <c r="CI713" s="376"/>
      <c r="CJ713" s="376"/>
      <c r="CK713" s="376"/>
      <c r="CL713" s="376"/>
      <c r="CM713" s="376"/>
      <c r="CN713" s="376"/>
      <c r="CO713" s="376"/>
      <c r="CP713" s="376"/>
      <c r="CQ713" s="376"/>
      <c r="CR713" s="376"/>
      <c r="CS713" s="376"/>
      <c r="CT713" s="376"/>
      <c r="CU713" s="376"/>
    </row>
    <row r="714" spans="45:99" x14ac:dyDescent="0.2">
      <c r="AS714" s="376"/>
      <c r="AT714" s="376"/>
      <c r="AU714" s="376"/>
      <c r="AV714" s="376"/>
      <c r="AW714" s="376"/>
      <c r="AX714" s="376"/>
      <c r="AY714" s="376"/>
      <c r="AZ714" s="376"/>
      <c r="BA714" s="376"/>
      <c r="BB714" s="376"/>
      <c r="BC714" s="376"/>
      <c r="BD714" s="376"/>
      <c r="BE714" s="376"/>
      <c r="BF714" s="376"/>
      <c r="BG714" s="376"/>
      <c r="BH714" s="376"/>
      <c r="BI714" s="376"/>
      <c r="BJ714" s="376"/>
      <c r="BK714" s="376"/>
      <c r="BL714" s="376"/>
      <c r="BM714" s="376"/>
      <c r="BN714" s="376"/>
      <c r="BO714" s="376"/>
      <c r="BP714" s="376"/>
      <c r="BQ714" s="376"/>
      <c r="BR714" s="376"/>
      <c r="BS714" s="376"/>
      <c r="BT714" s="376"/>
      <c r="BU714" s="376"/>
      <c r="BV714" s="376"/>
      <c r="BW714" s="376"/>
      <c r="BX714" s="376"/>
      <c r="BY714" s="376"/>
      <c r="BZ714" s="376"/>
      <c r="CA714" s="376"/>
      <c r="CB714" s="376"/>
      <c r="CC714" s="376"/>
      <c r="CD714" s="376"/>
      <c r="CE714" s="376"/>
      <c r="CF714" s="376"/>
      <c r="CG714" s="376"/>
      <c r="CH714" s="376"/>
      <c r="CI714" s="376"/>
      <c r="CJ714" s="376"/>
      <c r="CK714" s="376"/>
      <c r="CL714" s="376"/>
      <c r="CM714" s="376"/>
      <c r="CN714" s="376"/>
      <c r="CO714" s="376"/>
      <c r="CP714" s="376"/>
      <c r="CQ714" s="376"/>
      <c r="CR714" s="376"/>
      <c r="CS714" s="376"/>
      <c r="CT714" s="376"/>
      <c r="CU714" s="376"/>
    </row>
    <row r="715" spans="45:99" x14ac:dyDescent="0.2">
      <c r="AS715" s="376"/>
      <c r="AT715" s="376"/>
      <c r="AU715" s="376"/>
      <c r="AV715" s="376"/>
      <c r="AW715" s="376"/>
      <c r="AX715" s="376"/>
      <c r="AY715" s="376"/>
      <c r="AZ715" s="376"/>
      <c r="BA715" s="376"/>
      <c r="BB715" s="376"/>
      <c r="BC715" s="376"/>
      <c r="BD715" s="376"/>
      <c r="BE715" s="376"/>
      <c r="BF715" s="376"/>
      <c r="BG715" s="376"/>
      <c r="BH715" s="376"/>
      <c r="BI715" s="376"/>
      <c r="BJ715" s="376"/>
      <c r="BK715" s="376"/>
      <c r="BL715" s="376"/>
      <c r="BM715" s="376"/>
      <c r="BN715" s="376"/>
      <c r="BO715" s="376"/>
      <c r="BP715" s="376"/>
      <c r="BQ715" s="376"/>
      <c r="BR715" s="376"/>
      <c r="BS715" s="376"/>
      <c r="BT715" s="376"/>
      <c r="BU715" s="376"/>
      <c r="BV715" s="376"/>
      <c r="BW715" s="376"/>
      <c r="BX715" s="376"/>
      <c r="BY715" s="376"/>
      <c r="BZ715" s="376"/>
      <c r="CA715" s="376"/>
      <c r="CB715" s="376"/>
      <c r="CC715" s="376"/>
      <c r="CD715" s="376"/>
      <c r="CE715" s="376"/>
      <c r="CF715" s="376"/>
      <c r="CG715" s="376"/>
      <c r="CH715" s="376"/>
      <c r="CI715" s="376"/>
      <c r="CJ715" s="376"/>
      <c r="CK715" s="376"/>
      <c r="CL715" s="376"/>
      <c r="CM715" s="376"/>
      <c r="CN715" s="376"/>
      <c r="CO715" s="376"/>
      <c r="CP715" s="376"/>
      <c r="CQ715" s="376"/>
      <c r="CR715" s="376"/>
      <c r="CS715" s="376"/>
      <c r="CT715" s="376"/>
      <c r="CU715" s="376"/>
    </row>
    <row r="716" spans="45:99" x14ac:dyDescent="0.2">
      <c r="AS716" s="376"/>
      <c r="AT716" s="376"/>
      <c r="AU716" s="376"/>
      <c r="AV716" s="376"/>
      <c r="AW716" s="376"/>
      <c r="AX716" s="376"/>
      <c r="AY716" s="376"/>
      <c r="AZ716" s="376"/>
      <c r="BA716" s="376"/>
      <c r="BB716" s="376"/>
      <c r="BC716" s="376"/>
      <c r="BD716" s="376"/>
      <c r="BE716" s="376"/>
      <c r="BF716" s="376"/>
      <c r="BG716" s="376"/>
      <c r="BH716" s="376"/>
      <c r="BI716" s="376"/>
      <c r="BJ716" s="376"/>
      <c r="BK716" s="376"/>
      <c r="BL716" s="376"/>
      <c r="BM716" s="376"/>
      <c r="BN716" s="376"/>
      <c r="BO716" s="376"/>
      <c r="BP716" s="376"/>
      <c r="BQ716" s="376"/>
      <c r="BR716" s="376"/>
      <c r="BS716" s="376"/>
      <c r="BT716" s="376"/>
      <c r="BU716" s="376"/>
      <c r="BV716" s="376"/>
      <c r="BW716" s="376"/>
      <c r="BX716" s="376"/>
      <c r="BY716" s="376"/>
      <c r="BZ716" s="376"/>
      <c r="CA716" s="376"/>
      <c r="CB716" s="376"/>
      <c r="CC716" s="376"/>
      <c r="CD716" s="376"/>
      <c r="CE716" s="376"/>
      <c r="CF716" s="376"/>
      <c r="CG716" s="376"/>
      <c r="CH716" s="376"/>
      <c r="CI716" s="376"/>
      <c r="CJ716" s="376"/>
      <c r="CK716" s="376"/>
      <c r="CL716" s="376"/>
      <c r="CM716" s="376"/>
      <c r="CN716" s="376"/>
      <c r="CO716" s="376"/>
      <c r="CP716" s="376"/>
      <c r="CQ716" s="376"/>
      <c r="CR716" s="376"/>
      <c r="CS716" s="376"/>
      <c r="CT716" s="376"/>
      <c r="CU716" s="376"/>
    </row>
    <row r="717" spans="45:99" x14ac:dyDescent="0.2">
      <c r="AS717" s="376"/>
      <c r="AT717" s="376"/>
      <c r="AU717" s="376"/>
      <c r="AV717" s="376"/>
      <c r="AW717" s="376"/>
      <c r="AX717" s="376"/>
      <c r="AY717" s="376"/>
      <c r="AZ717" s="376"/>
      <c r="BA717" s="376"/>
      <c r="BB717" s="376"/>
      <c r="BC717" s="376"/>
      <c r="BD717" s="376"/>
      <c r="BE717" s="376"/>
      <c r="BF717" s="376"/>
      <c r="BG717" s="376"/>
      <c r="BH717" s="376"/>
      <c r="BI717" s="376"/>
      <c r="BJ717" s="376"/>
      <c r="BK717" s="376"/>
      <c r="BL717" s="376"/>
      <c r="BM717" s="376"/>
      <c r="BN717" s="376"/>
      <c r="BO717" s="376"/>
      <c r="BP717" s="376"/>
      <c r="BQ717" s="376"/>
      <c r="BR717" s="376"/>
      <c r="BS717" s="376"/>
      <c r="BT717" s="376"/>
      <c r="BU717" s="376"/>
      <c r="BV717" s="376"/>
      <c r="BW717" s="376"/>
      <c r="BX717" s="376"/>
      <c r="BY717" s="376"/>
      <c r="BZ717" s="376"/>
      <c r="CA717" s="376"/>
      <c r="CB717" s="376"/>
      <c r="CC717" s="376"/>
      <c r="CD717" s="376"/>
      <c r="CE717" s="376"/>
      <c r="CF717" s="376"/>
      <c r="CG717" s="376"/>
      <c r="CH717" s="376"/>
      <c r="CI717" s="376"/>
      <c r="CJ717" s="376"/>
      <c r="CK717" s="376"/>
      <c r="CL717" s="376"/>
      <c r="CM717" s="376"/>
      <c r="CN717" s="376"/>
      <c r="CO717" s="376"/>
      <c r="CP717" s="376"/>
      <c r="CQ717" s="376"/>
      <c r="CR717" s="376"/>
      <c r="CS717" s="376"/>
      <c r="CT717" s="376"/>
      <c r="CU717" s="376"/>
    </row>
    <row r="718" spans="45:99" x14ac:dyDescent="0.2">
      <c r="AS718" s="376"/>
      <c r="AT718" s="376"/>
      <c r="AU718" s="376"/>
      <c r="AV718" s="376"/>
      <c r="AW718" s="376"/>
      <c r="AX718" s="376"/>
      <c r="AY718" s="376"/>
      <c r="AZ718" s="376"/>
      <c r="BA718" s="376"/>
      <c r="BB718" s="376"/>
      <c r="BC718" s="376"/>
      <c r="BD718" s="376"/>
      <c r="BE718" s="376"/>
      <c r="BF718" s="376"/>
      <c r="BG718" s="376"/>
      <c r="BH718" s="376"/>
      <c r="BI718" s="376"/>
      <c r="BJ718" s="376"/>
      <c r="BK718" s="376"/>
      <c r="BL718" s="376"/>
      <c r="BM718" s="376"/>
      <c r="BN718" s="376"/>
      <c r="BO718" s="376"/>
      <c r="BP718" s="376"/>
      <c r="BQ718" s="376"/>
      <c r="BR718" s="376"/>
      <c r="BS718" s="376"/>
      <c r="BT718" s="376"/>
      <c r="BU718" s="376"/>
      <c r="BV718" s="376"/>
      <c r="BW718" s="376"/>
      <c r="BX718" s="376"/>
      <c r="BY718" s="376"/>
      <c r="BZ718" s="376"/>
      <c r="CA718" s="376"/>
      <c r="CB718" s="376"/>
      <c r="CC718" s="376"/>
      <c r="CD718" s="376"/>
      <c r="CE718" s="376"/>
      <c r="CF718" s="376"/>
      <c r="CG718" s="376"/>
      <c r="CH718" s="376"/>
      <c r="CI718" s="376"/>
      <c r="CJ718" s="376"/>
      <c r="CK718" s="376"/>
      <c r="CL718" s="376"/>
      <c r="CM718" s="376"/>
      <c r="CN718" s="376"/>
      <c r="CO718" s="376"/>
      <c r="CP718" s="376"/>
      <c r="CQ718" s="376"/>
      <c r="CR718" s="376"/>
      <c r="CS718" s="376"/>
      <c r="CT718" s="376"/>
      <c r="CU718" s="376"/>
    </row>
    <row r="719" spans="45:99" x14ac:dyDescent="0.2">
      <c r="AS719" s="376"/>
      <c r="AT719" s="376"/>
      <c r="AU719" s="376"/>
      <c r="AV719" s="376"/>
      <c r="AW719" s="376"/>
      <c r="AX719" s="376"/>
      <c r="AY719" s="376"/>
      <c r="AZ719" s="376"/>
      <c r="BA719" s="376"/>
      <c r="BB719" s="376"/>
      <c r="BC719" s="376"/>
      <c r="BD719" s="376"/>
      <c r="BE719" s="376"/>
      <c r="BF719" s="376"/>
      <c r="BG719" s="376"/>
      <c r="BH719" s="376"/>
      <c r="BI719" s="376"/>
      <c r="BJ719" s="376"/>
      <c r="BK719" s="376"/>
      <c r="BL719" s="376"/>
      <c r="BM719" s="376"/>
      <c r="BN719" s="376"/>
      <c r="BO719" s="376"/>
      <c r="BP719" s="376"/>
      <c r="BQ719" s="376"/>
      <c r="BR719" s="376"/>
      <c r="BS719" s="376"/>
      <c r="BT719" s="376"/>
      <c r="BU719" s="376"/>
      <c r="BV719" s="376"/>
      <c r="BW719" s="376"/>
      <c r="BX719" s="376"/>
      <c r="BY719" s="376"/>
      <c r="BZ719" s="376"/>
      <c r="CA719" s="376"/>
      <c r="CB719" s="376"/>
      <c r="CC719" s="376"/>
      <c r="CD719" s="376"/>
      <c r="CE719" s="376"/>
      <c r="CF719" s="376"/>
      <c r="CG719" s="376"/>
      <c r="CH719" s="376"/>
      <c r="CI719" s="376"/>
      <c r="CJ719" s="376"/>
      <c r="CK719" s="376"/>
      <c r="CL719" s="376"/>
      <c r="CM719" s="376"/>
      <c r="CN719" s="376"/>
      <c r="CO719" s="376"/>
      <c r="CP719" s="376"/>
      <c r="CQ719" s="376"/>
      <c r="CR719" s="376"/>
      <c r="CS719" s="376"/>
      <c r="CT719" s="376"/>
      <c r="CU719" s="376"/>
    </row>
    <row r="720" spans="45:99" x14ac:dyDescent="0.2">
      <c r="AS720" s="376"/>
      <c r="AT720" s="376"/>
      <c r="AU720" s="376"/>
      <c r="AV720" s="376"/>
      <c r="AW720" s="376"/>
      <c r="AX720" s="376"/>
      <c r="AY720" s="376"/>
      <c r="AZ720" s="376"/>
      <c r="BA720" s="376"/>
      <c r="BB720" s="376"/>
      <c r="BC720" s="376"/>
      <c r="BD720" s="376"/>
      <c r="BE720" s="376"/>
      <c r="BF720" s="376"/>
      <c r="BG720" s="376"/>
      <c r="BH720" s="376"/>
      <c r="BI720" s="376"/>
      <c r="BJ720" s="376"/>
      <c r="BK720" s="376"/>
      <c r="BL720" s="376"/>
      <c r="BM720" s="376"/>
      <c r="BN720" s="376"/>
      <c r="BO720" s="376"/>
      <c r="BP720" s="376"/>
      <c r="BQ720" s="376"/>
      <c r="BR720" s="376"/>
      <c r="BS720" s="376"/>
      <c r="BT720" s="376"/>
      <c r="BU720" s="376"/>
      <c r="BV720" s="376"/>
      <c r="BW720" s="376"/>
      <c r="BX720" s="376"/>
      <c r="BY720" s="376"/>
      <c r="BZ720" s="376"/>
      <c r="CA720" s="376"/>
      <c r="CB720" s="376"/>
      <c r="CC720" s="376"/>
      <c r="CD720" s="376"/>
      <c r="CE720" s="376"/>
      <c r="CF720" s="376"/>
      <c r="CG720" s="376"/>
      <c r="CH720" s="376"/>
      <c r="CI720" s="376"/>
      <c r="CJ720" s="376"/>
      <c r="CK720" s="376"/>
      <c r="CL720" s="376"/>
      <c r="CM720" s="376"/>
      <c r="CN720" s="376"/>
      <c r="CO720" s="376"/>
      <c r="CP720" s="376"/>
      <c r="CQ720" s="376"/>
      <c r="CR720" s="376"/>
      <c r="CS720" s="376"/>
      <c r="CT720" s="376"/>
      <c r="CU720" s="376"/>
    </row>
    <row r="721" spans="45:99" x14ac:dyDescent="0.2">
      <c r="AS721" s="376"/>
      <c r="AT721" s="376"/>
      <c r="AU721" s="376"/>
      <c r="AV721" s="376"/>
      <c r="AW721" s="376"/>
      <c r="AX721" s="376"/>
      <c r="AY721" s="376"/>
      <c r="AZ721" s="376"/>
      <c r="BA721" s="376"/>
      <c r="BB721" s="376"/>
      <c r="BC721" s="376"/>
      <c r="BD721" s="376"/>
      <c r="BE721" s="376"/>
      <c r="BF721" s="376"/>
      <c r="BG721" s="376"/>
      <c r="BH721" s="376"/>
      <c r="BI721" s="376"/>
      <c r="BJ721" s="376"/>
      <c r="BK721" s="376"/>
      <c r="BL721" s="376"/>
      <c r="BM721" s="376"/>
      <c r="BN721" s="376"/>
      <c r="BO721" s="376"/>
      <c r="BP721" s="376"/>
      <c r="BQ721" s="376"/>
      <c r="BR721" s="376"/>
      <c r="BS721" s="376"/>
      <c r="BT721" s="376"/>
      <c r="BU721" s="376"/>
      <c r="BV721" s="376"/>
      <c r="BW721" s="376"/>
      <c r="BX721" s="376"/>
      <c r="BY721" s="376"/>
      <c r="BZ721" s="376"/>
      <c r="CA721" s="376"/>
      <c r="CB721" s="376"/>
      <c r="CC721" s="376"/>
      <c r="CD721" s="376"/>
      <c r="CE721" s="376"/>
      <c r="CF721" s="376"/>
      <c r="CG721" s="376"/>
      <c r="CH721" s="376"/>
      <c r="CI721" s="376"/>
      <c r="CJ721" s="376"/>
      <c r="CK721" s="376"/>
      <c r="CL721" s="376"/>
      <c r="CM721" s="376"/>
      <c r="CN721" s="376"/>
      <c r="CO721" s="376"/>
      <c r="CP721" s="376"/>
      <c r="CQ721" s="376"/>
      <c r="CR721" s="376"/>
      <c r="CS721" s="376"/>
      <c r="CT721" s="376"/>
      <c r="CU721" s="376"/>
    </row>
    <row r="722" spans="45:99" x14ac:dyDescent="0.2">
      <c r="AS722" s="376"/>
      <c r="AT722" s="376"/>
      <c r="AU722" s="376"/>
      <c r="AV722" s="376"/>
      <c r="AW722" s="376"/>
      <c r="AX722" s="376"/>
      <c r="AY722" s="376"/>
      <c r="AZ722" s="376"/>
      <c r="BA722" s="376"/>
      <c r="BB722" s="376"/>
      <c r="BC722" s="376"/>
      <c r="BD722" s="376"/>
      <c r="BE722" s="376"/>
      <c r="BF722" s="376"/>
      <c r="BG722" s="376"/>
      <c r="BH722" s="376"/>
      <c r="BI722" s="376"/>
      <c r="BJ722" s="376"/>
      <c r="BK722" s="376"/>
      <c r="BL722" s="376"/>
      <c r="BM722" s="376"/>
      <c r="BN722" s="376"/>
      <c r="BO722" s="376"/>
      <c r="BP722" s="376"/>
      <c r="BQ722" s="376"/>
      <c r="BR722" s="376"/>
      <c r="BS722" s="376"/>
      <c r="BT722" s="376"/>
      <c r="BU722" s="376"/>
      <c r="BV722" s="376"/>
      <c r="BW722" s="376"/>
      <c r="BX722" s="376"/>
      <c r="BY722" s="376"/>
      <c r="BZ722" s="376"/>
      <c r="CA722" s="376"/>
      <c r="CB722" s="376"/>
      <c r="CC722" s="376"/>
      <c r="CD722" s="376"/>
      <c r="CE722" s="376"/>
      <c r="CF722" s="376"/>
      <c r="CG722" s="376"/>
      <c r="CH722" s="376"/>
      <c r="CI722" s="376"/>
      <c r="CJ722" s="376"/>
      <c r="CK722" s="376"/>
      <c r="CL722" s="376"/>
      <c r="CM722" s="376"/>
      <c r="CN722" s="376"/>
      <c r="CO722" s="376"/>
      <c r="CP722" s="376"/>
      <c r="CQ722" s="376"/>
      <c r="CR722" s="376"/>
      <c r="CS722" s="376"/>
      <c r="CT722" s="376"/>
      <c r="CU722" s="376"/>
    </row>
    <row r="723" spans="45:99" x14ac:dyDescent="0.2">
      <c r="AS723" s="376"/>
      <c r="AT723" s="376"/>
      <c r="AU723" s="376"/>
      <c r="AV723" s="376"/>
      <c r="AW723" s="376"/>
      <c r="AX723" s="376"/>
      <c r="AY723" s="376"/>
      <c r="AZ723" s="376"/>
      <c r="BA723" s="376"/>
      <c r="BB723" s="376"/>
      <c r="BC723" s="376"/>
      <c r="BD723" s="376"/>
      <c r="BE723" s="376"/>
      <c r="BF723" s="376"/>
      <c r="BG723" s="376"/>
      <c r="BH723" s="376"/>
      <c r="BI723" s="376"/>
      <c r="BJ723" s="376"/>
      <c r="BK723" s="376"/>
      <c r="BL723" s="376"/>
      <c r="BM723" s="376"/>
      <c r="BN723" s="376"/>
      <c r="BO723" s="376"/>
      <c r="BP723" s="376"/>
      <c r="BQ723" s="376"/>
      <c r="BR723" s="376"/>
      <c r="BS723" s="376"/>
      <c r="BT723" s="376"/>
      <c r="BU723" s="376"/>
      <c r="BV723" s="376"/>
      <c r="BW723" s="376"/>
      <c r="BX723" s="376"/>
      <c r="BY723" s="376"/>
      <c r="BZ723" s="376"/>
      <c r="CA723" s="376"/>
      <c r="CB723" s="376"/>
      <c r="CC723" s="376"/>
      <c r="CD723" s="376"/>
      <c r="CE723" s="376"/>
      <c r="CF723" s="376"/>
      <c r="CG723" s="376"/>
      <c r="CH723" s="376"/>
      <c r="CI723" s="376"/>
      <c r="CJ723" s="376"/>
      <c r="CK723" s="376"/>
      <c r="CL723" s="376"/>
      <c r="CM723" s="376"/>
      <c r="CN723" s="376"/>
      <c r="CO723" s="376"/>
      <c r="CP723" s="376"/>
      <c r="CQ723" s="376"/>
      <c r="CR723" s="376"/>
      <c r="CS723" s="376"/>
      <c r="CT723" s="376"/>
      <c r="CU723" s="376"/>
    </row>
    <row r="724" spans="45:99" x14ac:dyDescent="0.2">
      <c r="AS724" s="376"/>
      <c r="AT724" s="376"/>
      <c r="AU724" s="376"/>
      <c r="AV724" s="376"/>
      <c r="AW724" s="376"/>
      <c r="AX724" s="376"/>
      <c r="AY724" s="376"/>
      <c r="AZ724" s="376"/>
      <c r="BA724" s="376"/>
      <c r="BB724" s="376"/>
      <c r="BC724" s="376"/>
      <c r="BD724" s="376"/>
      <c r="BE724" s="376"/>
      <c r="BF724" s="376"/>
      <c r="BG724" s="376"/>
      <c r="BH724" s="376"/>
      <c r="BI724" s="376"/>
      <c r="BJ724" s="376"/>
      <c r="BK724" s="376"/>
      <c r="BL724" s="376"/>
      <c r="BM724" s="376"/>
      <c r="BN724" s="376"/>
      <c r="BO724" s="376"/>
      <c r="BP724" s="376"/>
      <c r="BQ724" s="376"/>
      <c r="BR724" s="376"/>
      <c r="BS724" s="376"/>
      <c r="BT724" s="376"/>
      <c r="BU724" s="376"/>
      <c r="BV724" s="376"/>
      <c r="BW724" s="376"/>
      <c r="BX724" s="376"/>
      <c r="BY724" s="376"/>
      <c r="BZ724" s="376"/>
      <c r="CA724" s="376"/>
      <c r="CB724" s="376"/>
      <c r="CC724" s="376"/>
      <c r="CD724" s="376"/>
      <c r="CE724" s="376"/>
      <c r="CF724" s="376"/>
      <c r="CG724" s="376"/>
      <c r="CH724" s="376"/>
      <c r="CI724" s="376"/>
      <c r="CJ724" s="376"/>
      <c r="CK724" s="376"/>
      <c r="CL724" s="376"/>
      <c r="CM724" s="376"/>
      <c r="CN724" s="376"/>
      <c r="CO724" s="376"/>
      <c r="CP724" s="376"/>
      <c r="CQ724" s="376"/>
      <c r="CR724" s="376"/>
      <c r="CS724" s="376"/>
      <c r="CT724" s="376"/>
      <c r="CU724" s="376"/>
    </row>
    <row r="725" spans="45:99" x14ac:dyDescent="0.2">
      <c r="AS725" s="376"/>
      <c r="AT725" s="376"/>
      <c r="AU725" s="376"/>
      <c r="AV725" s="376"/>
      <c r="AW725" s="376"/>
      <c r="AX725" s="376"/>
      <c r="AY725" s="376"/>
      <c r="AZ725" s="376"/>
      <c r="BA725" s="376"/>
      <c r="BB725" s="376"/>
      <c r="BC725" s="376"/>
      <c r="BD725" s="376"/>
      <c r="BE725" s="376"/>
      <c r="BF725" s="376"/>
      <c r="BG725" s="376"/>
      <c r="BH725" s="376"/>
      <c r="BI725" s="376"/>
      <c r="BJ725" s="376"/>
      <c r="BK725" s="376"/>
      <c r="BL725" s="376"/>
      <c r="BM725" s="376"/>
      <c r="BN725" s="376"/>
      <c r="BO725" s="376"/>
      <c r="BP725" s="376"/>
      <c r="BQ725" s="376"/>
      <c r="BR725" s="376"/>
      <c r="BS725" s="376"/>
      <c r="BT725" s="376"/>
      <c r="BU725" s="376"/>
      <c r="BV725" s="376"/>
      <c r="BW725" s="376"/>
      <c r="BX725" s="376"/>
      <c r="BY725" s="376"/>
      <c r="BZ725" s="376"/>
      <c r="CA725" s="376"/>
      <c r="CB725" s="376"/>
      <c r="CC725" s="376"/>
      <c r="CD725" s="376"/>
      <c r="CE725" s="376"/>
      <c r="CF725" s="376"/>
      <c r="CG725" s="376"/>
      <c r="CH725" s="376"/>
      <c r="CI725" s="376"/>
      <c r="CJ725" s="376"/>
      <c r="CK725" s="376"/>
      <c r="CL725" s="376"/>
      <c r="CM725" s="376"/>
      <c r="CN725" s="376"/>
      <c r="CO725" s="376"/>
      <c r="CP725" s="376"/>
      <c r="CQ725" s="376"/>
      <c r="CR725" s="376"/>
      <c r="CS725" s="376"/>
      <c r="CT725" s="376"/>
      <c r="CU725" s="376"/>
    </row>
    <row r="726" spans="45:99" x14ac:dyDescent="0.2">
      <c r="AS726" s="376"/>
      <c r="AT726" s="376"/>
      <c r="AU726" s="376"/>
      <c r="AV726" s="376"/>
      <c r="AW726" s="376"/>
      <c r="AX726" s="376"/>
      <c r="AY726" s="376"/>
      <c r="AZ726" s="376"/>
      <c r="BA726" s="376"/>
      <c r="BB726" s="376"/>
      <c r="BC726" s="376"/>
      <c r="BD726" s="376"/>
      <c r="BE726" s="376"/>
      <c r="BF726" s="376"/>
      <c r="BG726" s="376"/>
      <c r="BH726" s="376"/>
      <c r="BI726" s="376"/>
      <c r="BJ726" s="376"/>
      <c r="BK726" s="376"/>
      <c r="BL726" s="376"/>
      <c r="BM726" s="376"/>
      <c r="BN726" s="376"/>
      <c r="BO726" s="376"/>
      <c r="BP726" s="376"/>
      <c r="BQ726" s="376"/>
      <c r="BR726" s="376"/>
      <c r="BS726" s="376"/>
      <c r="BT726" s="376"/>
      <c r="BU726" s="376"/>
      <c r="BV726" s="376"/>
      <c r="BW726" s="376"/>
      <c r="BX726" s="376"/>
      <c r="BY726" s="376"/>
      <c r="BZ726" s="376"/>
      <c r="CA726" s="376"/>
      <c r="CB726" s="376"/>
      <c r="CC726" s="376"/>
      <c r="CD726" s="376"/>
      <c r="CE726" s="376"/>
      <c r="CF726" s="376"/>
      <c r="CG726" s="376"/>
      <c r="CH726" s="376"/>
      <c r="CI726" s="376"/>
      <c r="CJ726" s="376"/>
      <c r="CK726" s="376"/>
      <c r="CL726" s="376"/>
      <c r="CM726" s="376"/>
      <c r="CN726" s="376"/>
      <c r="CO726" s="376"/>
      <c r="CP726" s="376"/>
      <c r="CQ726" s="376"/>
      <c r="CR726" s="376"/>
      <c r="CS726" s="376"/>
      <c r="CT726" s="376"/>
      <c r="CU726" s="376"/>
    </row>
    <row r="727" spans="45:99" x14ac:dyDescent="0.2">
      <c r="AS727" s="376"/>
      <c r="AT727" s="376"/>
      <c r="AU727" s="376"/>
      <c r="AV727" s="376"/>
      <c r="AW727" s="376"/>
      <c r="AX727" s="376"/>
      <c r="AY727" s="376"/>
      <c r="AZ727" s="376"/>
      <c r="BA727" s="376"/>
      <c r="BB727" s="376"/>
      <c r="BC727" s="376"/>
      <c r="BD727" s="376"/>
      <c r="BE727" s="376"/>
      <c r="BF727" s="376"/>
      <c r="BG727" s="376"/>
      <c r="BH727" s="376"/>
      <c r="BI727" s="376"/>
      <c r="BJ727" s="376"/>
      <c r="BK727" s="376"/>
      <c r="BL727" s="376"/>
      <c r="BM727" s="376"/>
      <c r="BN727" s="376"/>
      <c r="BO727" s="376"/>
      <c r="BP727" s="376"/>
      <c r="BQ727" s="376"/>
      <c r="BR727" s="376"/>
      <c r="BS727" s="376"/>
      <c r="BT727" s="376"/>
      <c r="BU727" s="376"/>
      <c r="BV727" s="376"/>
      <c r="BW727" s="376"/>
      <c r="BX727" s="376"/>
      <c r="BY727" s="376"/>
      <c r="BZ727" s="376"/>
      <c r="CA727" s="376"/>
      <c r="CB727" s="376"/>
      <c r="CC727" s="376"/>
      <c r="CD727" s="376"/>
      <c r="CE727" s="376"/>
      <c r="CF727" s="376"/>
      <c r="CG727" s="376"/>
      <c r="CH727" s="376"/>
      <c r="CI727" s="376"/>
      <c r="CJ727" s="376"/>
      <c r="CK727" s="376"/>
      <c r="CL727" s="376"/>
      <c r="CM727" s="376"/>
      <c r="CN727" s="376"/>
      <c r="CO727" s="376"/>
      <c r="CP727" s="376"/>
      <c r="CQ727" s="376"/>
      <c r="CR727" s="376"/>
      <c r="CS727" s="376"/>
      <c r="CT727" s="376"/>
      <c r="CU727" s="376"/>
    </row>
    <row r="728" spans="45:99" x14ac:dyDescent="0.2">
      <c r="AS728" s="376"/>
      <c r="AT728" s="376"/>
      <c r="AU728" s="376"/>
      <c r="AV728" s="376"/>
      <c r="AW728" s="376"/>
      <c r="AX728" s="376"/>
      <c r="AY728" s="376"/>
      <c r="AZ728" s="376"/>
      <c r="BA728" s="376"/>
      <c r="BB728" s="376"/>
      <c r="BC728" s="376"/>
      <c r="BD728" s="376"/>
      <c r="BE728" s="376"/>
      <c r="BF728" s="376"/>
      <c r="BG728" s="376"/>
      <c r="BH728" s="376"/>
      <c r="BI728" s="376"/>
      <c r="BJ728" s="376"/>
      <c r="BK728" s="376"/>
      <c r="BL728" s="376"/>
      <c r="BM728" s="376"/>
      <c r="BN728" s="376"/>
      <c r="BO728" s="376"/>
      <c r="BP728" s="376"/>
      <c r="BQ728" s="376"/>
      <c r="BR728" s="376"/>
      <c r="BS728" s="376"/>
      <c r="BT728" s="376"/>
      <c r="BU728" s="376"/>
      <c r="BV728" s="376"/>
      <c r="BW728" s="376"/>
      <c r="BX728" s="376"/>
      <c r="BY728" s="376"/>
      <c r="BZ728" s="376"/>
      <c r="CA728" s="376"/>
      <c r="CB728" s="376"/>
      <c r="CC728" s="376"/>
      <c r="CD728" s="376"/>
      <c r="CE728" s="376"/>
      <c r="CF728" s="376"/>
      <c r="CG728" s="376"/>
      <c r="CH728" s="376"/>
      <c r="CI728" s="376"/>
      <c r="CJ728" s="376"/>
      <c r="CK728" s="376"/>
      <c r="CL728" s="376"/>
      <c r="CM728" s="376"/>
      <c r="CN728" s="376"/>
      <c r="CO728" s="376"/>
      <c r="CP728" s="376"/>
      <c r="CQ728" s="376"/>
      <c r="CR728" s="376"/>
      <c r="CS728" s="376"/>
      <c r="CT728" s="376"/>
      <c r="CU728" s="376"/>
    </row>
    <row r="729" spans="45:99" x14ac:dyDescent="0.2">
      <c r="AS729" s="376"/>
      <c r="AT729" s="376"/>
      <c r="AU729" s="376"/>
      <c r="AV729" s="376"/>
      <c r="AW729" s="376"/>
      <c r="AX729" s="376"/>
      <c r="AY729" s="376"/>
      <c r="AZ729" s="376"/>
      <c r="BA729" s="376"/>
      <c r="BB729" s="376"/>
      <c r="BC729" s="376"/>
      <c r="BD729" s="376"/>
      <c r="BE729" s="376"/>
      <c r="BF729" s="376"/>
      <c r="BG729" s="376"/>
      <c r="BH729" s="376"/>
      <c r="BI729" s="376"/>
      <c r="BJ729" s="376"/>
      <c r="BK729" s="376"/>
      <c r="BL729" s="376"/>
      <c r="BM729" s="376"/>
      <c r="BN729" s="376"/>
      <c r="BO729" s="376"/>
      <c r="BP729" s="376"/>
      <c r="BQ729" s="376"/>
      <c r="BR729" s="376"/>
      <c r="BS729" s="376"/>
      <c r="BT729" s="376"/>
      <c r="BU729" s="376"/>
      <c r="BV729" s="376"/>
      <c r="BW729" s="376"/>
      <c r="BX729" s="376"/>
      <c r="BY729" s="376"/>
      <c r="BZ729" s="376"/>
      <c r="CA729" s="376"/>
      <c r="CB729" s="376"/>
      <c r="CC729" s="376"/>
      <c r="CD729" s="376"/>
      <c r="CE729" s="376"/>
      <c r="CF729" s="376"/>
      <c r="CG729" s="376"/>
      <c r="CH729" s="376"/>
      <c r="CI729" s="376"/>
      <c r="CJ729" s="376"/>
      <c r="CK729" s="376"/>
      <c r="CL729" s="376"/>
      <c r="CM729" s="376"/>
      <c r="CN729" s="376"/>
      <c r="CO729" s="376"/>
      <c r="CP729" s="376"/>
      <c r="CQ729" s="376"/>
      <c r="CR729" s="376"/>
      <c r="CS729" s="376"/>
      <c r="CT729" s="376"/>
      <c r="CU729" s="376"/>
    </row>
    <row r="730" spans="45:99" x14ac:dyDescent="0.2">
      <c r="AS730" s="376"/>
      <c r="AT730" s="376"/>
      <c r="AU730" s="376"/>
      <c r="AV730" s="376"/>
      <c r="AW730" s="376"/>
      <c r="AX730" s="376"/>
      <c r="AY730" s="376"/>
      <c r="AZ730" s="376"/>
      <c r="BA730" s="376"/>
      <c r="BB730" s="376"/>
      <c r="BC730" s="376"/>
      <c r="BD730" s="376"/>
      <c r="BE730" s="376"/>
      <c r="BF730" s="376"/>
      <c r="BG730" s="376"/>
      <c r="BH730" s="376"/>
      <c r="BI730" s="376"/>
      <c r="BJ730" s="376"/>
      <c r="BK730" s="376"/>
      <c r="BL730" s="376"/>
      <c r="BM730" s="376"/>
      <c r="BN730" s="376"/>
      <c r="BO730" s="376"/>
      <c r="BP730" s="376"/>
      <c r="BQ730" s="376"/>
      <c r="BR730" s="376"/>
      <c r="BS730" s="376"/>
      <c r="BT730" s="376"/>
      <c r="BU730" s="376"/>
      <c r="BV730" s="376"/>
      <c r="BW730" s="376"/>
      <c r="BX730" s="376"/>
      <c r="BY730" s="376"/>
      <c r="BZ730" s="376"/>
      <c r="CA730" s="376"/>
      <c r="CB730" s="376"/>
      <c r="CC730" s="376"/>
      <c r="CD730" s="376"/>
      <c r="CE730" s="376"/>
      <c r="CF730" s="376"/>
      <c r="CG730" s="376"/>
      <c r="CH730" s="376"/>
      <c r="CI730" s="376"/>
      <c r="CJ730" s="376"/>
      <c r="CK730" s="376"/>
      <c r="CL730" s="376"/>
      <c r="CM730" s="376"/>
      <c r="CN730" s="376"/>
      <c r="CO730" s="376"/>
      <c r="CP730" s="376"/>
      <c r="CQ730" s="376"/>
      <c r="CR730" s="376"/>
      <c r="CS730" s="376"/>
      <c r="CT730" s="376"/>
      <c r="CU730" s="376"/>
    </row>
    <row r="731" spans="45:99" x14ac:dyDescent="0.2">
      <c r="AS731" s="376"/>
      <c r="AT731" s="376"/>
      <c r="AU731" s="376"/>
      <c r="AV731" s="376"/>
      <c r="AW731" s="376"/>
      <c r="AX731" s="376"/>
      <c r="AY731" s="376"/>
      <c r="AZ731" s="376"/>
      <c r="BA731" s="376"/>
      <c r="BB731" s="376"/>
      <c r="BC731" s="376"/>
      <c r="BD731" s="376"/>
      <c r="BE731" s="376"/>
      <c r="BF731" s="376"/>
      <c r="BG731" s="376"/>
      <c r="BH731" s="376"/>
      <c r="BI731" s="376"/>
      <c r="BJ731" s="376"/>
      <c r="BK731" s="376"/>
      <c r="BL731" s="376"/>
      <c r="BM731" s="376"/>
      <c r="BN731" s="376"/>
      <c r="BO731" s="376"/>
      <c r="BP731" s="376"/>
      <c r="BQ731" s="376"/>
      <c r="BR731" s="376"/>
      <c r="BS731" s="376"/>
      <c r="BT731" s="376"/>
      <c r="BU731" s="376"/>
      <c r="BV731" s="376"/>
      <c r="BW731" s="376"/>
      <c r="BX731" s="376"/>
      <c r="BY731" s="376"/>
      <c r="BZ731" s="376"/>
      <c r="CA731" s="376"/>
      <c r="CB731" s="376"/>
      <c r="CC731" s="376"/>
      <c r="CD731" s="376"/>
      <c r="CE731" s="376"/>
      <c r="CF731" s="376"/>
      <c r="CG731" s="376"/>
      <c r="CH731" s="376"/>
      <c r="CI731" s="376"/>
      <c r="CJ731" s="376"/>
      <c r="CK731" s="376"/>
      <c r="CL731" s="376"/>
      <c r="CM731" s="376"/>
      <c r="CN731" s="376"/>
      <c r="CO731" s="376"/>
      <c r="CP731" s="376"/>
      <c r="CQ731" s="376"/>
      <c r="CR731" s="376"/>
      <c r="CS731" s="376"/>
      <c r="CT731" s="376"/>
      <c r="CU731" s="376"/>
    </row>
    <row r="732" spans="45:99" x14ac:dyDescent="0.2">
      <c r="AS732" s="376"/>
      <c r="AT732" s="376"/>
      <c r="AU732" s="376"/>
      <c r="AV732" s="376"/>
      <c r="AW732" s="376"/>
      <c r="AX732" s="376"/>
      <c r="AY732" s="376"/>
      <c r="AZ732" s="376"/>
      <c r="BA732" s="376"/>
      <c r="BB732" s="376"/>
      <c r="BC732" s="376"/>
      <c r="BD732" s="376"/>
      <c r="BE732" s="376"/>
      <c r="BF732" s="376"/>
      <c r="BG732" s="376"/>
      <c r="BH732" s="376"/>
      <c r="BI732" s="376"/>
      <c r="BJ732" s="376"/>
      <c r="BK732" s="376"/>
      <c r="BL732" s="376"/>
      <c r="BM732" s="376"/>
      <c r="BN732" s="376"/>
      <c r="BO732" s="376"/>
      <c r="BP732" s="376"/>
      <c r="BQ732" s="376"/>
      <c r="BR732" s="376"/>
      <c r="BS732" s="376"/>
      <c r="BT732" s="376"/>
      <c r="BU732" s="376"/>
      <c r="BV732" s="376"/>
      <c r="BW732" s="376"/>
      <c r="BX732" s="376"/>
      <c r="BY732" s="376"/>
      <c r="BZ732" s="376"/>
      <c r="CA732" s="376"/>
      <c r="CB732" s="376"/>
      <c r="CC732" s="376"/>
      <c r="CD732" s="376"/>
      <c r="CE732" s="376"/>
      <c r="CF732" s="376"/>
      <c r="CG732" s="376"/>
      <c r="CH732" s="376"/>
      <c r="CI732" s="376"/>
      <c r="CJ732" s="376"/>
      <c r="CK732" s="376"/>
      <c r="CL732" s="376"/>
      <c r="CM732" s="376"/>
      <c r="CN732" s="376"/>
      <c r="CO732" s="376"/>
      <c r="CP732" s="376"/>
      <c r="CQ732" s="376"/>
      <c r="CR732" s="376"/>
      <c r="CS732" s="376"/>
      <c r="CT732" s="376"/>
      <c r="CU732" s="376"/>
    </row>
    <row r="733" spans="45:99" x14ac:dyDescent="0.2">
      <c r="AS733" s="376"/>
      <c r="AT733" s="376"/>
      <c r="AU733" s="376"/>
      <c r="AV733" s="376"/>
      <c r="AW733" s="376"/>
      <c r="AX733" s="376"/>
      <c r="AY733" s="376"/>
      <c r="AZ733" s="376"/>
      <c r="BA733" s="376"/>
      <c r="BB733" s="376"/>
      <c r="BC733" s="376"/>
      <c r="BD733" s="376"/>
      <c r="BE733" s="376"/>
      <c r="BF733" s="376"/>
      <c r="BG733" s="376"/>
      <c r="BH733" s="376"/>
      <c r="BI733" s="376"/>
      <c r="BJ733" s="376"/>
      <c r="BK733" s="376"/>
      <c r="BL733" s="376"/>
      <c r="BM733" s="376"/>
      <c r="BN733" s="376"/>
      <c r="BO733" s="376"/>
      <c r="BP733" s="376"/>
      <c r="BQ733" s="376"/>
      <c r="BR733" s="376"/>
      <c r="BS733" s="376"/>
      <c r="BT733" s="376"/>
      <c r="BU733" s="376"/>
      <c r="BV733" s="376"/>
      <c r="BW733" s="376"/>
      <c r="BX733" s="376"/>
      <c r="BY733" s="376"/>
      <c r="BZ733" s="376"/>
      <c r="CA733" s="376"/>
      <c r="CB733" s="376"/>
      <c r="CC733" s="376"/>
      <c r="CD733" s="376"/>
      <c r="CE733" s="376"/>
      <c r="CF733" s="376"/>
      <c r="CG733" s="376"/>
      <c r="CH733" s="376"/>
      <c r="CI733" s="376"/>
      <c r="CJ733" s="376"/>
      <c r="CK733" s="376"/>
      <c r="CL733" s="376"/>
      <c r="CM733" s="376"/>
      <c r="CN733" s="376"/>
      <c r="CO733" s="376"/>
      <c r="CP733" s="376"/>
      <c r="CQ733" s="376"/>
      <c r="CR733" s="376"/>
      <c r="CS733" s="376"/>
      <c r="CT733" s="376"/>
      <c r="CU733" s="376"/>
    </row>
    <row r="734" spans="45:99" x14ac:dyDescent="0.2">
      <c r="AS734" s="376"/>
      <c r="AT734" s="376"/>
      <c r="AU734" s="376"/>
      <c r="AV734" s="376"/>
      <c r="AW734" s="376"/>
      <c r="AX734" s="376"/>
      <c r="AY734" s="376"/>
      <c r="AZ734" s="376"/>
      <c r="BA734" s="376"/>
      <c r="BB734" s="376"/>
      <c r="BC734" s="376"/>
      <c r="BD734" s="376"/>
      <c r="BE734" s="376"/>
      <c r="BF734" s="376"/>
      <c r="BG734" s="376"/>
      <c r="BH734" s="376"/>
      <c r="BI734" s="376"/>
      <c r="BJ734" s="376"/>
      <c r="BK734" s="376"/>
      <c r="BL734" s="376"/>
      <c r="BM734" s="376"/>
      <c r="BN734" s="376"/>
      <c r="BO734" s="376"/>
      <c r="BP734" s="376"/>
      <c r="BQ734" s="376"/>
      <c r="BR734" s="376"/>
      <c r="BS734" s="376"/>
      <c r="BT734" s="376"/>
      <c r="BU734" s="376"/>
      <c r="BV734" s="376"/>
      <c r="BW734" s="376"/>
      <c r="BX734" s="376"/>
      <c r="BY734" s="376"/>
      <c r="BZ734" s="376"/>
      <c r="CA734" s="376"/>
      <c r="CB734" s="376"/>
      <c r="CC734" s="376"/>
      <c r="CD734" s="376"/>
      <c r="CE734" s="376"/>
      <c r="CF734" s="376"/>
      <c r="CG734" s="376"/>
      <c r="CH734" s="376"/>
      <c r="CI734" s="376"/>
      <c r="CJ734" s="376"/>
      <c r="CK734" s="376"/>
      <c r="CL734" s="376"/>
      <c r="CM734" s="376"/>
      <c r="CN734" s="376"/>
      <c r="CO734" s="376"/>
      <c r="CP734" s="376"/>
      <c r="CQ734" s="376"/>
      <c r="CR734" s="376"/>
      <c r="CS734" s="376"/>
      <c r="CT734" s="376"/>
      <c r="CU734" s="376"/>
    </row>
    <row r="735" spans="45:99" x14ac:dyDescent="0.2">
      <c r="AS735" s="376"/>
      <c r="AT735" s="376"/>
      <c r="AU735" s="376"/>
      <c r="AV735" s="376"/>
      <c r="AW735" s="376"/>
      <c r="AX735" s="376"/>
      <c r="AY735" s="376"/>
      <c r="AZ735" s="376"/>
      <c r="BA735" s="376"/>
      <c r="BB735" s="376"/>
      <c r="BC735" s="376"/>
      <c r="BD735" s="376"/>
      <c r="BE735" s="376"/>
      <c r="BF735" s="376"/>
      <c r="BG735" s="376"/>
      <c r="BH735" s="376"/>
      <c r="BI735" s="376"/>
      <c r="BJ735" s="376"/>
      <c r="BK735" s="376"/>
      <c r="BL735" s="376"/>
      <c r="BM735" s="376"/>
      <c r="BN735" s="376"/>
      <c r="BO735" s="376"/>
      <c r="BP735" s="376"/>
      <c r="BQ735" s="376"/>
      <c r="BR735" s="376"/>
      <c r="BS735" s="376"/>
      <c r="BT735" s="376"/>
      <c r="BU735" s="376"/>
      <c r="BV735" s="376"/>
      <c r="BW735" s="376"/>
      <c r="BX735" s="376"/>
      <c r="BY735" s="376"/>
      <c r="BZ735" s="376"/>
      <c r="CA735" s="376"/>
      <c r="CB735" s="376"/>
      <c r="CC735" s="376"/>
      <c r="CD735" s="376"/>
      <c r="CE735" s="376"/>
      <c r="CF735" s="376"/>
      <c r="CG735" s="376"/>
      <c r="CH735" s="376"/>
      <c r="CI735" s="376"/>
      <c r="CJ735" s="376"/>
      <c r="CK735" s="376"/>
      <c r="CL735" s="376"/>
      <c r="CM735" s="376"/>
      <c r="CN735" s="376"/>
      <c r="CO735" s="376"/>
      <c r="CP735" s="376"/>
      <c r="CQ735" s="376"/>
      <c r="CR735" s="376"/>
      <c r="CS735" s="376"/>
      <c r="CT735" s="376"/>
      <c r="CU735" s="376"/>
    </row>
    <row r="736" spans="45:99" x14ac:dyDescent="0.2">
      <c r="AS736" s="376"/>
      <c r="AT736" s="376"/>
      <c r="AU736" s="376"/>
      <c r="AV736" s="376"/>
      <c r="AW736" s="376"/>
      <c r="AX736" s="376"/>
      <c r="AY736" s="376"/>
      <c r="AZ736" s="376"/>
      <c r="BA736" s="376"/>
      <c r="BB736" s="376"/>
      <c r="BC736" s="376"/>
      <c r="BD736" s="376"/>
      <c r="BE736" s="376"/>
      <c r="BF736" s="376"/>
      <c r="BG736" s="376"/>
      <c r="BH736" s="376"/>
      <c r="BI736" s="376"/>
      <c r="BJ736" s="376"/>
      <c r="BK736" s="376"/>
      <c r="BL736" s="376"/>
      <c r="BM736" s="376"/>
      <c r="BN736" s="376"/>
      <c r="BO736" s="376"/>
      <c r="BP736" s="376"/>
      <c r="BQ736" s="376"/>
      <c r="BR736" s="376"/>
      <c r="BS736" s="376"/>
      <c r="BT736" s="376"/>
      <c r="BU736" s="376"/>
      <c r="BV736" s="376"/>
      <c r="BW736" s="376"/>
      <c r="BX736" s="376"/>
      <c r="BY736" s="376"/>
      <c r="BZ736" s="376"/>
      <c r="CA736" s="376"/>
      <c r="CB736" s="376"/>
      <c r="CC736" s="376"/>
      <c r="CD736" s="376"/>
      <c r="CE736" s="376"/>
      <c r="CF736" s="376"/>
      <c r="CG736" s="376"/>
      <c r="CH736" s="376"/>
      <c r="CI736" s="376"/>
      <c r="CJ736" s="376"/>
      <c r="CK736" s="376"/>
      <c r="CL736" s="376"/>
      <c r="CM736" s="376"/>
      <c r="CN736" s="376"/>
      <c r="CO736" s="376"/>
      <c r="CP736" s="376"/>
      <c r="CQ736" s="376"/>
      <c r="CR736" s="376"/>
      <c r="CS736" s="376"/>
      <c r="CT736" s="376"/>
      <c r="CU736" s="376"/>
    </row>
    <row r="737" spans="45:99" x14ac:dyDescent="0.2">
      <c r="AS737" s="376"/>
      <c r="AT737" s="376"/>
      <c r="AU737" s="376"/>
      <c r="AV737" s="376"/>
      <c r="AW737" s="376"/>
      <c r="AX737" s="376"/>
      <c r="AY737" s="376"/>
      <c r="AZ737" s="376"/>
      <c r="BA737" s="376"/>
      <c r="BB737" s="376"/>
      <c r="BC737" s="376"/>
      <c r="BD737" s="376"/>
      <c r="BE737" s="376"/>
      <c r="BF737" s="376"/>
      <c r="BG737" s="376"/>
      <c r="BH737" s="376"/>
      <c r="BI737" s="376"/>
      <c r="BJ737" s="376"/>
      <c r="BK737" s="376"/>
      <c r="BL737" s="376"/>
      <c r="BM737" s="376"/>
      <c r="BN737" s="376"/>
      <c r="BO737" s="376"/>
      <c r="BP737" s="376"/>
      <c r="BQ737" s="376"/>
      <c r="BR737" s="376"/>
      <c r="BS737" s="376"/>
      <c r="BT737" s="376"/>
      <c r="BU737" s="376"/>
      <c r="BV737" s="376"/>
      <c r="BW737" s="376"/>
      <c r="BX737" s="376"/>
      <c r="BY737" s="376"/>
      <c r="BZ737" s="376"/>
      <c r="CA737" s="376"/>
      <c r="CB737" s="376"/>
      <c r="CC737" s="376"/>
      <c r="CD737" s="376"/>
      <c r="CE737" s="376"/>
      <c r="CF737" s="376"/>
      <c r="CG737" s="376"/>
      <c r="CH737" s="376"/>
      <c r="CI737" s="376"/>
      <c r="CJ737" s="376"/>
      <c r="CK737" s="376"/>
      <c r="CL737" s="376"/>
      <c r="CM737" s="376"/>
      <c r="CN737" s="376"/>
      <c r="CO737" s="376"/>
      <c r="CP737" s="376"/>
      <c r="CQ737" s="376"/>
      <c r="CR737" s="376"/>
      <c r="CS737" s="376"/>
      <c r="CT737" s="376"/>
      <c r="CU737" s="376"/>
    </row>
    <row r="738" spans="45:99" x14ac:dyDescent="0.2">
      <c r="AS738" s="376"/>
      <c r="AT738" s="376"/>
      <c r="AU738" s="376"/>
      <c r="AV738" s="376"/>
      <c r="AW738" s="376"/>
      <c r="AX738" s="376"/>
      <c r="AY738" s="376"/>
      <c r="AZ738" s="376"/>
      <c r="BA738" s="376"/>
      <c r="BB738" s="376"/>
      <c r="BC738" s="376"/>
      <c r="BD738" s="376"/>
      <c r="BE738" s="376"/>
      <c r="BF738" s="376"/>
      <c r="BG738" s="376"/>
      <c r="BH738" s="376"/>
      <c r="BI738" s="376"/>
      <c r="BJ738" s="376"/>
      <c r="BK738" s="376"/>
      <c r="BL738" s="376"/>
      <c r="BM738" s="376"/>
      <c r="BN738" s="376"/>
      <c r="BO738" s="376"/>
      <c r="BP738" s="376"/>
      <c r="BQ738" s="376"/>
      <c r="BR738" s="376"/>
      <c r="BS738" s="376"/>
      <c r="BT738" s="376"/>
      <c r="BU738" s="376"/>
      <c r="BV738" s="376"/>
      <c r="BW738" s="376"/>
      <c r="BX738" s="376"/>
      <c r="BY738" s="376"/>
      <c r="BZ738" s="376"/>
      <c r="CA738" s="376"/>
      <c r="CB738" s="376"/>
      <c r="CC738" s="376"/>
      <c r="CD738" s="376"/>
      <c r="CE738" s="376"/>
      <c r="CF738" s="376"/>
      <c r="CG738" s="376"/>
      <c r="CH738" s="376"/>
      <c r="CI738" s="376"/>
      <c r="CJ738" s="376"/>
      <c r="CK738" s="376"/>
      <c r="CL738" s="376"/>
      <c r="CM738" s="376"/>
      <c r="CN738" s="376"/>
      <c r="CO738" s="376"/>
      <c r="CP738" s="376"/>
      <c r="CQ738" s="376"/>
      <c r="CR738" s="376"/>
      <c r="CS738" s="376"/>
      <c r="CT738" s="376"/>
      <c r="CU738" s="376"/>
    </row>
    <row r="739" spans="45:99" x14ac:dyDescent="0.2">
      <c r="AS739" s="376"/>
      <c r="AT739" s="376"/>
      <c r="AU739" s="376"/>
      <c r="AV739" s="376"/>
      <c r="AW739" s="376"/>
      <c r="AX739" s="376"/>
      <c r="AY739" s="376"/>
      <c r="AZ739" s="376"/>
      <c r="BA739" s="376"/>
      <c r="BB739" s="376"/>
      <c r="BC739" s="376"/>
      <c r="BD739" s="376"/>
      <c r="BE739" s="376"/>
      <c r="BF739" s="376"/>
      <c r="BG739" s="376"/>
      <c r="BH739" s="376"/>
      <c r="BI739" s="376"/>
      <c r="BJ739" s="376"/>
      <c r="BK739" s="376"/>
      <c r="BL739" s="376"/>
      <c r="BM739" s="376"/>
      <c r="BN739" s="376"/>
      <c r="BO739" s="376"/>
      <c r="BP739" s="376"/>
      <c r="BQ739" s="376"/>
      <c r="BR739" s="376"/>
      <c r="BS739" s="376"/>
      <c r="BT739" s="376"/>
      <c r="BU739" s="376"/>
      <c r="BV739" s="376"/>
      <c r="BW739" s="376"/>
      <c r="BX739" s="376"/>
      <c r="BY739" s="376"/>
      <c r="BZ739" s="376"/>
      <c r="CA739" s="376"/>
      <c r="CB739" s="376"/>
      <c r="CC739" s="376"/>
      <c r="CD739" s="376"/>
      <c r="CE739" s="376"/>
      <c r="CF739" s="376"/>
      <c r="CG739" s="376"/>
      <c r="CH739" s="376"/>
      <c r="CI739" s="376"/>
      <c r="CJ739" s="376"/>
      <c r="CK739" s="376"/>
      <c r="CL739" s="376"/>
      <c r="CM739" s="376"/>
      <c r="CN739" s="376"/>
      <c r="CO739" s="376"/>
      <c r="CP739" s="376"/>
      <c r="CQ739" s="376"/>
      <c r="CR739" s="376"/>
      <c r="CS739" s="376"/>
      <c r="CT739" s="376"/>
      <c r="CU739" s="376"/>
    </row>
    <row r="740" spans="45:99" x14ac:dyDescent="0.2">
      <c r="AS740" s="376"/>
      <c r="AT740" s="376"/>
      <c r="AU740" s="376"/>
      <c r="AV740" s="376"/>
      <c r="AW740" s="376"/>
      <c r="AX740" s="376"/>
      <c r="AY740" s="376"/>
      <c r="AZ740" s="376"/>
      <c r="BA740" s="376"/>
      <c r="BB740" s="376"/>
      <c r="BC740" s="376"/>
      <c r="BD740" s="376"/>
      <c r="BE740" s="376"/>
      <c r="BF740" s="376"/>
      <c r="BG740" s="376"/>
      <c r="BH740" s="376"/>
      <c r="BI740" s="376"/>
      <c r="BJ740" s="376"/>
      <c r="BK740" s="376"/>
      <c r="BL740" s="376"/>
      <c r="BM740" s="376"/>
      <c r="BN740" s="376"/>
      <c r="BO740" s="376"/>
      <c r="BP740" s="376"/>
      <c r="BQ740" s="376"/>
      <c r="BR740" s="376"/>
      <c r="BS740" s="376"/>
      <c r="BT740" s="376"/>
      <c r="BU740" s="376"/>
      <c r="BV740" s="376"/>
      <c r="BW740" s="376"/>
      <c r="BX740" s="376"/>
      <c r="BY740" s="376"/>
      <c r="BZ740" s="376"/>
      <c r="CA740" s="376"/>
      <c r="CB740" s="376"/>
      <c r="CC740" s="376"/>
      <c r="CD740" s="376"/>
      <c r="CE740" s="376"/>
      <c r="CF740" s="376"/>
      <c r="CG740" s="376"/>
      <c r="CH740" s="376"/>
      <c r="CI740" s="376"/>
      <c r="CJ740" s="376"/>
      <c r="CK740" s="376"/>
      <c r="CL740" s="376"/>
      <c r="CM740" s="376"/>
      <c r="CN740" s="376"/>
      <c r="CO740" s="376"/>
      <c r="CP740" s="376"/>
      <c r="CQ740" s="376"/>
      <c r="CR740" s="376"/>
      <c r="CS740" s="376"/>
      <c r="CT740" s="376"/>
      <c r="CU740" s="376"/>
    </row>
    <row r="741" spans="45:99" x14ac:dyDescent="0.2">
      <c r="AS741" s="376"/>
      <c r="AT741" s="376"/>
      <c r="AU741" s="376"/>
      <c r="AV741" s="376"/>
      <c r="AW741" s="376"/>
      <c r="AX741" s="376"/>
      <c r="AY741" s="376"/>
      <c r="AZ741" s="376"/>
      <c r="BA741" s="376"/>
      <c r="BB741" s="376"/>
      <c r="BC741" s="376"/>
      <c r="BD741" s="376"/>
      <c r="BE741" s="376"/>
      <c r="BF741" s="376"/>
      <c r="BG741" s="376"/>
      <c r="BH741" s="376"/>
      <c r="BI741" s="376"/>
      <c r="BJ741" s="376"/>
      <c r="BK741" s="376"/>
      <c r="BL741" s="376"/>
      <c r="BM741" s="376"/>
      <c r="BN741" s="376"/>
      <c r="BO741" s="376"/>
      <c r="BP741" s="376"/>
      <c r="BQ741" s="376"/>
      <c r="BR741" s="376"/>
      <c r="BS741" s="376"/>
      <c r="BT741" s="376"/>
      <c r="BU741" s="376"/>
      <c r="BV741" s="376"/>
      <c r="BW741" s="376"/>
      <c r="BX741" s="376"/>
      <c r="BY741" s="376"/>
      <c r="BZ741" s="376"/>
      <c r="CA741" s="376"/>
      <c r="CB741" s="376"/>
      <c r="CC741" s="376"/>
      <c r="CD741" s="376"/>
      <c r="CE741" s="376"/>
      <c r="CF741" s="376"/>
      <c r="CG741" s="376"/>
      <c r="CH741" s="376"/>
      <c r="CI741" s="376"/>
      <c r="CJ741" s="376"/>
      <c r="CK741" s="376"/>
      <c r="CL741" s="376"/>
      <c r="CM741" s="376"/>
      <c r="CN741" s="376"/>
      <c r="CO741" s="376"/>
      <c r="CP741" s="376"/>
      <c r="CQ741" s="376"/>
      <c r="CR741" s="376"/>
      <c r="CS741" s="376"/>
      <c r="CT741" s="376"/>
      <c r="CU741" s="376"/>
    </row>
  </sheetData>
  <pageMargins left="0.55118110236220474" right="0.51181102362204722" top="0.35433070866141736" bottom="0.51181102362204722" header="0.35433070866141736" footer="0.51181102362204722"/>
  <pageSetup paperSize="9" scale="46" orientation="landscape" r:id="rId1"/>
  <headerFooter alignWithMargins="0"/>
  <rowBreaks count="1" manualBreakCount="1">
    <brk id="65" max="16383" man="1"/>
  </rowBreaks>
  <colBreaks count="17" manualBreakCount="17">
    <brk id="11" max="1048575" man="1"/>
    <brk id="23" max="1048575" man="1"/>
    <brk id="35" max="1048575" man="1"/>
    <brk id="47" max="1048575" man="1"/>
    <brk id="59" max="1048575" man="1"/>
    <brk id="71" max="1048575" man="1"/>
    <brk id="83" max="1048575" man="1"/>
    <brk id="95" max="1048575" man="1"/>
    <brk id="107" max="1048575" man="1"/>
    <brk id="119" max="126" man="1"/>
    <brk id="131" max="126" man="1"/>
    <brk id="143" max="126" man="1"/>
    <brk id="155" max="126" man="1"/>
    <brk id="167" max="1048575" man="1"/>
    <brk id="179" max="126" man="1"/>
    <brk id="191" max="126" man="1"/>
    <brk id="203"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BB130"/>
  <sheetViews>
    <sheetView showGridLines="0" view="pageBreakPreview" zoomScaleNormal="100" zoomScaleSheetLayoutView="100" workbookViewId="0">
      <pane xSplit="5" ySplit="3" topLeftCell="AZ113" activePane="bottomRight" state="frozen"/>
      <selection activeCell="Q42" sqref="Q42"/>
      <selection pane="topRight" activeCell="Q42" sqref="Q42"/>
      <selection pane="bottomLeft" activeCell="Q42" sqref="Q42"/>
      <selection pane="bottomRight" activeCell="BB7" sqref="BB7"/>
    </sheetView>
  </sheetViews>
  <sheetFormatPr defaultColWidth="8" defaultRowHeight="10.199999999999999" x14ac:dyDescent="0.2"/>
  <cols>
    <col min="1" max="1" width="26.88671875" style="342" customWidth="1"/>
    <col min="2" max="2" width="9.5546875" style="342" bestFit="1" customWidth="1"/>
    <col min="3" max="3" width="8" style="342" customWidth="1"/>
    <col min="4" max="4" width="18.33203125" style="342" customWidth="1"/>
    <col min="5" max="5" width="14.33203125" style="342" customWidth="1"/>
    <col min="6" max="6" width="10.5546875" style="343" bestFit="1" customWidth="1"/>
    <col min="7" max="13" width="11" style="343" bestFit="1" customWidth="1"/>
    <col min="14" max="14" width="10.5546875" style="343" bestFit="1" customWidth="1"/>
    <col min="15" max="29" width="11" style="343" bestFit="1" customWidth="1"/>
    <col min="30" max="34" width="11.6640625" style="343" customWidth="1"/>
    <col min="35" max="35" width="10.5546875" style="343" customWidth="1"/>
    <col min="36" max="54" width="12.6640625" style="343" customWidth="1"/>
    <col min="55" max="16384" width="8" style="343"/>
  </cols>
  <sheetData>
    <row r="1" spans="1:54" ht="18.75" customHeight="1" x14ac:dyDescent="0.3">
      <c r="A1" s="341" t="s">
        <v>115</v>
      </c>
      <c r="B1" s="341"/>
    </row>
    <row r="2" spans="1:54" ht="9.75" customHeight="1" x14ac:dyDescent="0.3">
      <c r="A2" s="341"/>
    </row>
    <row r="3" spans="1:54" s="350" customFormat="1" ht="15.6" x14ac:dyDescent="0.3">
      <c r="A3" s="346"/>
      <c r="B3" s="347"/>
      <c r="C3" s="348"/>
      <c r="D3" s="346"/>
      <c r="E3" s="348"/>
      <c r="F3" s="349">
        <v>42005</v>
      </c>
      <c r="G3" s="349">
        <v>42036</v>
      </c>
      <c r="H3" s="349">
        <v>42064</v>
      </c>
      <c r="I3" s="349">
        <v>42095</v>
      </c>
      <c r="J3" s="349">
        <v>42125</v>
      </c>
      <c r="K3" s="349">
        <v>42156</v>
      </c>
      <c r="L3" s="349">
        <v>42186</v>
      </c>
      <c r="M3" s="349">
        <v>42217</v>
      </c>
      <c r="N3" s="349">
        <v>42248</v>
      </c>
      <c r="O3" s="349">
        <v>42278</v>
      </c>
      <c r="P3" s="349">
        <v>42309</v>
      </c>
      <c r="Q3" s="349">
        <v>42339</v>
      </c>
      <c r="R3" s="349">
        <v>42370</v>
      </c>
      <c r="S3" s="349">
        <v>42401</v>
      </c>
      <c r="T3" s="349">
        <v>42430</v>
      </c>
      <c r="U3" s="349">
        <v>42461</v>
      </c>
      <c r="V3" s="349">
        <v>42491</v>
      </c>
      <c r="W3" s="349">
        <v>42522</v>
      </c>
      <c r="X3" s="349">
        <v>42552</v>
      </c>
      <c r="Y3" s="349">
        <v>42583</v>
      </c>
      <c r="Z3" s="349">
        <v>42614</v>
      </c>
      <c r="AA3" s="349">
        <v>42644</v>
      </c>
      <c r="AB3" s="349">
        <v>42675</v>
      </c>
      <c r="AC3" s="349">
        <v>42705</v>
      </c>
      <c r="AD3" s="349">
        <v>42736</v>
      </c>
      <c r="AE3" s="349">
        <v>42767</v>
      </c>
      <c r="AF3" s="349">
        <v>42795</v>
      </c>
      <c r="AG3" s="349">
        <v>42826</v>
      </c>
      <c r="AH3" s="349">
        <v>42856</v>
      </c>
      <c r="AI3" s="349">
        <v>42887</v>
      </c>
      <c r="AJ3" s="349">
        <v>42917</v>
      </c>
      <c r="AK3" s="349">
        <v>42978</v>
      </c>
      <c r="AL3" s="349">
        <v>42979</v>
      </c>
      <c r="AM3" s="349">
        <v>43009</v>
      </c>
      <c r="AN3" s="349">
        <v>43040</v>
      </c>
      <c r="AO3" s="349">
        <v>43070</v>
      </c>
      <c r="AP3" s="349">
        <v>43101</v>
      </c>
      <c r="AQ3" s="349">
        <v>43132</v>
      </c>
      <c r="AR3" s="349">
        <v>43160</v>
      </c>
      <c r="AS3" s="349">
        <v>43191</v>
      </c>
      <c r="AT3" s="349">
        <v>43221</v>
      </c>
      <c r="AU3" s="349">
        <v>43252</v>
      </c>
      <c r="AV3" s="349">
        <v>43282</v>
      </c>
      <c r="AW3" s="349">
        <v>43313</v>
      </c>
      <c r="AX3" s="349">
        <v>43344</v>
      </c>
      <c r="AY3" s="349">
        <v>43374</v>
      </c>
      <c r="AZ3" s="349">
        <v>43405</v>
      </c>
      <c r="BA3" s="349">
        <v>43435</v>
      </c>
      <c r="BB3" s="349">
        <v>43466</v>
      </c>
    </row>
    <row r="4" spans="1:54" ht="15.6" x14ac:dyDescent="0.3">
      <c r="A4" s="351" t="s">
        <v>116</v>
      </c>
      <c r="B4" s="348"/>
      <c r="C4" s="348"/>
      <c r="D4" s="348"/>
      <c r="E4" s="352"/>
    </row>
    <row r="5" spans="1:54" ht="15.6" x14ac:dyDescent="0.3">
      <c r="A5" s="351" t="s">
        <v>170</v>
      </c>
      <c r="B5" s="343"/>
      <c r="C5" s="355"/>
      <c r="D5" s="355"/>
      <c r="E5" s="356"/>
    </row>
    <row r="6" spans="1:54" ht="15.6" x14ac:dyDescent="0.3">
      <c r="A6" s="341" t="s">
        <v>6</v>
      </c>
      <c r="B6" s="358"/>
      <c r="C6" s="356"/>
      <c r="D6" s="356"/>
      <c r="E6" s="356"/>
    </row>
    <row r="7" spans="1:54" ht="12" x14ac:dyDescent="0.25">
      <c r="A7" s="359">
        <v>1</v>
      </c>
      <c r="B7" s="360" t="s">
        <v>7</v>
      </c>
      <c r="C7" s="356"/>
      <c r="D7" s="356"/>
      <c r="E7" s="356"/>
      <c r="F7" s="57">
        <v>73362.915665499138</v>
      </c>
      <c r="G7" s="57">
        <v>78209.656594314278</v>
      </c>
      <c r="H7" s="57">
        <v>84495.829815881632</v>
      </c>
      <c r="I7" s="57">
        <v>87509.256088415757</v>
      </c>
      <c r="J7" s="57">
        <v>88968.068125689533</v>
      </c>
      <c r="K7" s="57">
        <v>89820.31905849927</v>
      </c>
      <c r="L7" s="57">
        <v>90703.491188273474</v>
      </c>
      <c r="M7" s="57">
        <v>92813.118088737639</v>
      </c>
      <c r="N7" s="57">
        <v>94130.276135300242</v>
      </c>
      <c r="O7" s="57">
        <v>93604.166676149791</v>
      </c>
      <c r="P7" s="57">
        <v>92782.757691367588</v>
      </c>
      <c r="Q7" s="57">
        <v>95183.607769240756</v>
      </c>
      <c r="R7" s="57">
        <v>98189.142005392554</v>
      </c>
      <c r="S7" s="57">
        <v>99739.551195431195</v>
      </c>
      <c r="T7" s="57">
        <v>104214.00720197326</v>
      </c>
      <c r="U7" s="57">
        <v>101713.35745894635</v>
      </c>
      <c r="V7" s="57">
        <v>100957.53779316481</v>
      </c>
      <c r="W7" s="57">
        <v>106197.04558398236</v>
      </c>
      <c r="X7" s="57">
        <v>105905.09592958128</v>
      </c>
      <c r="Y7" s="57">
        <v>104478.03642430803</v>
      </c>
      <c r="Z7" s="57">
        <v>105768.25595225513</v>
      </c>
      <c r="AA7" s="57">
        <v>103520.17585467568</v>
      </c>
      <c r="AB7" s="57">
        <v>101152.52997849055</v>
      </c>
      <c r="AC7" s="57">
        <v>100643.79183012384</v>
      </c>
      <c r="AD7" s="57">
        <v>102559.3741418775</v>
      </c>
      <c r="AE7" s="57">
        <v>103447.2193832513</v>
      </c>
      <c r="AF7" s="57">
        <v>104906.14965810951</v>
      </c>
      <c r="AG7" s="57">
        <v>105801.56222002005</v>
      </c>
      <c r="AH7" s="57">
        <v>109865.47687661748</v>
      </c>
      <c r="AI7" s="344">
        <v>113160.25537284644</v>
      </c>
      <c r="AJ7" s="344">
        <v>112299.07</v>
      </c>
      <c r="AK7" s="344">
        <v>113329.41749916281</v>
      </c>
      <c r="AL7" s="344">
        <v>115212.91554723673</v>
      </c>
      <c r="AM7" s="344">
        <v>109802.2963541746</v>
      </c>
      <c r="AN7" s="344">
        <v>112602.92244407287</v>
      </c>
      <c r="AO7" s="344">
        <v>114355.38655828658</v>
      </c>
      <c r="AP7" s="344">
        <v>111245.9842059753</v>
      </c>
      <c r="AQ7" s="344">
        <v>112829.01568873614</v>
      </c>
      <c r="AR7" s="344">
        <v>116108.47123142327</v>
      </c>
      <c r="AS7" s="344">
        <v>115143.9921176028</v>
      </c>
      <c r="AT7" s="344">
        <v>115595.46268670273</v>
      </c>
      <c r="AU7" s="344">
        <v>118135.00467107438</v>
      </c>
      <c r="AV7" s="344">
        <v>113930.705094549</v>
      </c>
      <c r="AW7" s="344">
        <v>114540.34471866369</v>
      </c>
      <c r="AX7" s="344">
        <v>114089.99943260758</v>
      </c>
      <c r="AY7" s="344">
        <v>115825.56574773</v>
      </c>
      <c r="AZ7" s="344">
        <v>130313.90252462466</v>
      </c>
      <c r="BA7" s="344">
        <v>137305.81017584525</v>
      </c>
      <c r="BB7" s="344">
        <v>136788.41614132797</v>
      </c>
    </row>
    <row r="8" spans="1:54" ht="12" x14ac:dyDescent="0.25">
      <c r="B8" s="356"/>
      <c r="C8" s="361"/>
      <c r="D8" s="356"/>
      <c r="E8" s="356"/>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row>
    <row r="9" spans="1:54" ht="12" x14ac:dyDescent="0.25">
      <c r="A9" s="356" t="s">
        <v>9</v>
      </c>
      <c r="B9" s="356"/>
      <c r="C9" s="356"/>
      <c r="D9" s="361"/>
      <c r="E9" s="356"/>
      <c r="F9" s="57">
        <v>74776.803164796016</v>
      </c>
      <c r="G9" s="57">
        <v>78780.436556843662</v>
      </c>
      <c r="H9" s="57">
        <v>84887.43555983172</v>
      </c>
      <c r="I9" s="57">
        <v>87160.890111764864</v>
      </c>
      <c r="J9" s="57">
        <v>89053.082083855057</v>
      </c>
      <c r="K9" s="57">
        <v>89477.687196152314</v>
      </c>
      <c r="L9" s="57">
        <v>90730.968997711796</v>
      </c>
      <c r="M9" s="57">
        <v>93442.036149541993</v>
      </c>
      <c r="N9" s="57">
        <v>94220.58371367029</v>
      </c>
      <c r="O9" s="57">
        <v>94514.75955622211</v>
      </c>
      <c r="P9" s="57">
        <v>93376.483524811672</v>
      </c>
      <c r="Q9" s="57">
        <v>94814.105375832165</v>
      </c>
      <c r="R9" s="57">
        <v>97805.037130501878</v>
      </c>
      <c r="S9" s="57">
        <v>99345.883122314699</v>
      </c>
      <c r="T9" s="57">
        <v>103644.60506430974</v>
      </c>
      <c r="U9" s="57">
        <v>101202.56519634055</v>
      </c>
      <c r="V9" s="57">
        <v>100557.33256434319</v>
      </c>
      <c r="W9" s="57">
        <v>104165.82880728363</v>
      </c>
      <c r="X9" s="57">
        <v>105023.07924410491</v>
      </c>
      <c r="Y9" s="57">
        <v>103467.40983079486</v>
      </c>
      <c r="Z9" s="57">
        <v>104870.43790252577</v>
      </c>
      <c r="AA9" s="57">
        <v>102308.62729146511</v>
      </c>
      <c r="AB9" s="57">
        <v>100271.61451789754</v>
      </c>
      <c r="AC9" s="57">
        <v>98940.31679364189</v>
      </c>
      <c r="AD9" s="57">
        <v>100919.18172935552</v>
      </c>
      <c r="AE9" s="57">
        <v>101841.98629098471</v>
      </c>
      <c r="AF9" s="57">
        <v>102874.85501004649</v>
      </c>
      <c r="AG9" s="57">
        <v>103739.26675627628</v>
      </c>
      <c r="AH9" s="57">
        <v>107916.90321291372</v>
      </c>
      <c r="AI9" s="344">
        <v>109694.82852584909</v>
      </c>
      <c r="AJ9" s="344">
        <v>109788.33</v>
      </c>
      <c r="AK9" s="344">
        <v>109449.69974786238</v>
      </c>
      <c r="AL9" s="344">
        <v>109633.46956712491</v>
      </c>
      <c r="AM9" s="344">
        <v>104693.04289025351</v>
      </c>
      <c r="AN9" s="344">
        <v>107630.94239133973</v>
      </c>
      <c r="AO9" s="344">
        <v>107817.22289019066</v>
      </c>
      <c r="AP9" s="344">
        <v>107624.38690070172</v>
      </c>
      <c r="AQ9" s="344">
        <v>108738.39696337351</v>
      </c>
      <c r="AR9" s="344">
        <v>109622.5839998251</v>
      </c>
      <c r="AS9" s="344">
        <v>111142.81912635092</v>
      </c>
      <c r="AT9" s="344">
        <v>112172.12524297224</v>
      </c>
      <c r="AU9" s="344">
        <v>111677.80517829294</v>
      </c>
      <c r="AV9" s="344">
        <v>111037.10478361856</v>
      </c>
      <c r="AW9" s="344">
        <v>111873.88638992487</v>
      </c>
      <c r="AX9" s="344">
        <v>110816.62514907694</v>
      </c>
      <c r="AY9" s="344">
        <v>111669.77656832209</v>
      </c>
      <c r="AZ9" s="344">
        <v>110167.92979593072</v>
      </c>
      <c r="BA9" s="344">
        <v>107566.46364500414</v>
      </c>
      <c r="BB9" s="344">
        <v>111016.68210860615</v>
      </c>
    </row>
    <row r="10" spans="1:54" ht="12" x14ac:dyDescent="0.25">
      <c r="A10" s="356" t="s">
        <v>10</v>
      </c>
      <c r="F10" s="57">
        <v>71595.701194604757</v>
      </c>
      <c r="G10" s="57">
        <v>75855.086326271761</v>
      </c>
      <c r="H10" s="57">
        <v>79433.092855515322</v>
      </c>
      <c r="I10" s="57">
        <v>80976.718604945243</v>
      </c>
      <c r="J10" s="57">
        <v>82867.386668562627</v>
      </c>
      <c r="K10" s="57">
        <v>85025.782618566445</v>
      </c>
      <c r="L10" s="57">
        <v>86760.467959575893</v>
      </c>
      <c r="M10" s="57">
        <v>89123.578642767883</v>
      </c>
      <c r="N10" s="57">
        <v>90779.429073989028</v>
      </c>
      <c r="O10" s="57">
        <v>91002.749702748246</v>
      </c>
      <c r="P10" s="57">
        <v>90272.725771070254</v>
      </c>
      <c r="Q10" s="57">
        <v>91838.448227998131</v>
      </c>
      <c r="R10" s="57">
        <v>94047.294114833276</v>
      </c>
      <c r="S10" s="57">
        <v>94928.660657003958</v>
      </c>
      <c r="T10" s="57">
        <v>98974.902737289696</v>
      </c>
      <c r="U10" s="57">
        <v>97760.026542764448</v>
      </c>
      <c r="V10" s="57">
        <v>98074.678579040061</v>
      </c>
      <c r="W10" s="57">
        <v>101622.18332286275</v>
      </c>
      <c r="X10" s="57">
        <v>101961.29205431968</v>
      </c>
      <c r="Y10" s="57">
        <v>100554.77596516637</v>
      </c>
      <c r="Z10" s="57">
        <v>101577.17080481941</v>
      </c>
      <c r="AA10" s="57">
        <v>99642.127148587679</v>
      </c>
      <c r="AB10" s="57">
        <v>96898.410756911238</v>
      </c>
      <c r="AC10" s="57">
        <v>94821.345305048468</v>
      </c>
      <c r="AD10" s="57">
        <v>96772.107154927246</v>
      </c>
      <c r="AE10" s="57">
        <v>95567.754551984719</v>
      </c>
      <c r="AF10" s="57">
        <v>96036.674908625777</v>
      </c>
      <c r="AG10" s="57">
        <v>98395.105749056762</v>
      </c>
      <c r="AH10" s="57">
        <v>101695.00675452287</v>
      </c>
      <c r="AI10" s="344">
        <v>102741.97529807044</v>
      </c>
      <c r="AJ10" s="344">
        <v>103675.2</v>
      </c>
      <c r="AK10" s="344">
        <v>104017.45881675357</v>
      </c>
      <c r="AL10" s="344">
        <v>102145.27682360497</v>
      </c>
      <c r="AM10" s="344">
        <v>98560.139911958351</v>
      </c>
      <c r="AN10" s="344">
        <v>101282.27683039164</v>
      </c>
      <c r="AO10" s="344">
        <v>101704.7335253333</v>
      </c>
      <c r="AP10" s="344">
        <v>102950.63675731633</v>
      </c>
      <c r="AQ10" s="344">
        <v>103860.3269687923</v>
      </c>
      <c r="AR10" s="344">
        <v>103137.25479525936</v>
      </c>
      <c r="AS10" s="344">
        <v>100919.1598373078</v>
      </c>
      <c r="AT10" s="344">
        <v>101925.99047961163</v>
      </c>
      <c r="AU10" s="344">
        <v>101678.53306333607</v>
      </c>
      <c r="AV10" s="344">
        <v>103818.12117328677</v>
      </c>
      <c r="AW10" s="344">
        <v>104761.75818436609</v>
      </c>
      <c r="AX10" s="344">
        <v>104952.05521373374</v>
      </c>
      <c r="AY10" s="344">
        <v>104528.62757095693</v>
      </c>
      <c r="AZ10" s="344">
        <v>103773.55510587126</v>
      </c>
      <c r="BA10" s="344">
        <v>102894.10793390752</v>
      </c>
      <c r="BB10" s="344">
        <v>104717.04114814835</v>
      </c>
    </row>
    <row r="11" spans="1:54" ht="12" x14ac:dyDescent="0.25">
      <c r="A11" s="362" t="s">
        <v>11</v>
      </c>
      <c r="B11" s="363" t="s">
        <v>12</v>
      </c>
      <c r="C11" s="356"/>
      <c r="D11" s="356"/>
      <c r="E11" s="356"/>
      <c r="F11" s="57">
        <v>71241.082714469798</v>
      </c>
      <c r="G11" s="57">
        <v>75349.023506134108</v>
      </c>
      <c r="H11" s="57">
        <v>78916.271156480696</v>
      </c>
      <c r="I11" s="57">
        <v>80350.653967649603</v>
      </c>
      <c r="J11" s="57">
        <v>82372.460540342203</v>
      </c>
      <c r="K11" s="57">
        <v>84563.89483371751</v>
      </c>
      <c r="L11" s="57">
        <v>86405.452250254195</v>
      </c>
      <c r="M11" s="57">
        <v>88106.478818011907</v>
      </c>
      <c r="N11" s="57">
        <v>89720.843680308302</v>
      </c>
      <c r="O11" s="57">
        <v>89467.534685549806</v>
      </c>
      <c r="P11" s="57">
        <v>88704.63839984368</v>
      </c>
      <c r="Q11" s="57">
        <v>90327.758859900699</v>
      </c>
      <c r="R11" s="57">
        <v>92313.39517236239</v>
      </c>
      <c r="S11" s="57">
        <v>93278.892168868202</v>
      </c>
      <c r="T11" s="57">
        <v>97027.438937799612</v>
      </c>
      <c r="U11" s="57">
        <v>95474.459928461103</v>
      </c>
      <c r="V11" s="57">
        <v>95674.351938705979</v>
      </c>
      <c r="W11" s="57">
        <v>99381.032939346289</v>
      </c>
      <c r="X11" s="57">
        <v>99562.402178440025</v>
      </c>
      <c r="Y11" s="57">
        <v>98734.359840972611</v>
      </c>
      <c r="Z11" s="57">
        <v>99527.606145027705</v>
      </c>
      <c r="AA11" s="57">
        <v>98178.332497259893</v>
      </c>
      <c r="AB11" s="57">
        <v>95399.248008552953</v>
      </c>
      <c r="AC11" s="57">
        <v>92920.094405257129</v>
      </c>
      <c r="AD11" s="57">
        <v>95029.644021175176</v>
      </c>
      <c r="AE11" s="57">
        <v>93841.125464984725</v>
      </c>
      <c r="AF11" s="57">
        <v>94394.348843547283</v>
      </c>
      <c r="AG11" s="57">
        <v>97196.904436200304</v>
      </c>
      <c r="AH11" s="57">
        <v>100100.55577676273</v>
      </c>
      <c r="AI11" s="344">
        <v>100558.52811602261</v>
      </c>
      <c r="AJ11" s="344">
        <v>101470.37</v>
      </c>
      <c r="AK11" s="344">
        <v>101823.04138640397</v>
      </c>
      <c r="AL11" s="344">
        <v>99854.75830100794</v>
      </c>
      <c r="AM11" s="344">
        <v>96519.612224693788</v>
      </c>
      <c r="AN11" s="344">
        <v>99179.145541739577</v>
      </c>
      <c r="AO11" s="344">
        <v>99677.852936629337</v>
      </c>
      <c r="AP11" s="344">
        <v>100634.78648400023</v>
      </c>
      <c r="AQ11" s="344">
        <v>101474.59943353283</v>
      </c>
      <c r="AR11" s="344">
        <v>100763.57342848838</v>
      </c>
      <c r="AS11" s="344">
        <v>98478.103458513826</v>
      </c>
      <c r="AT11" s="344">
        <v>99327.021282936606</v>
      </c>
      <c r="AU11" s="344">
        <v>99004.537642712312</v>
      </c>
      <c r="AV11" s="344">
        <v>101246.27433633801</v>
      </c>
      <c r="AW11" s="344">
        <v>102156.81149725549</v>
      </c>
      <c r="AX11" s="344">
        <v>101904.10961628176</v>
      </c>
      <c r="AY11" s="344">
        <v>101016.1195542115</v>
      </c>
      <c r="AZ11" s="344">
        <v>100215.54167355281</v>
      </c>
      <c r="BA11" s="344">
        <v>98972.90099965343</v>
      </c>
      <c r="BB11" s="344">
        <v>100816.88818160594</v>
      </c>
    </row>
    <row r="12" spans="1:54" ht="12" x14ac:dyDescent="0.25">
      <c r="A12" s="362" t="s">
        <v>13</v>
      </c>
      <c r="B12" s="356" t="s">
        <v>14</v>
      </c>
      <c r="C12" s="356"/>
      <c r="D12" s="361"/>
      <c r="E12" s="356"/>
      <c r="F12" s="57">
        <v>0</v>
      </c>
      <c r="G12" s="57">
        <v>0</v>
      </c>
      <c r="H12" s="57">
        <v>0</v>
      </c>
      <c r="I12" s="57">
        <v>0</v>
      </c>
      <c r="J12" s="57">
        <v>0</v>
      </c>
      <c r="K12" s="57">
        <v>0</v>
      </c>
      <c r="L12" s="57">
        <v>0</v>
      </c>
      <c r="M12" s="57">
        <v>0</v>
      </c>
      <c r="N12" s="57">
        <v>0</v>
      </c>
      <c r="O12" s="57">
        <v>0</v>
      </c>
      <c r="P12" s="57">
        <v>0</v>
      </c>
      <c r="Q12" s="57">
        <v>0</v>
      </c>
      <c r="R12" s="57">
        <v>0</v>
      </c>
      <c r="S12" s="57">
        <v>0</v>
      </c>
      <c r="T12" s="57">
        <v>0</v>
      </c>
      <c r="U12" s="57">
        <v>0</v>
      </c>
      <c r="V12" s="57">
        <v>0</v>
      </c>
      <c r="W12" s="57">
        <v>0</v>
      </c>
      <c r="X12" s="57">
        <v>0</v>
      </c>
      <c r="Y12" s="57">
        <v>0</v>
      </c>
      <c r="Z12" s="57">
        <v>0</v>
      </c>
      <c r="AA12" s="57">
        <v>0</v>
      </c>
      <c r="AB12" s="57">
        <v>0</v>
      </c>
      <c r="AC12" s="57">
        <v>0</v>
      </c>
      <c r="AD12" s="57">
        <v>0</v>
      </c>
      <c r="AE12" s="57">
        <v>0</v>
      </c>
      <c r="AF12" s="57">
        <v>0</v>
      </c>
      <c r="AG12" s="57">
        <v>0</v>
      </c>
      <c r="AH12" s="57">
        <v>0</v>
      </c>
      <c r="AI12" s="343">
        <v>0</v>
      </c>
      <c r="AJ12" s="343">
        <v>0</v>
      </c>
      <c r="AK12" s="343">
        <v>0</v>
      </c>
      <c r="AL12" s="343">
        <v>0</v>
      </c>
      <c r="AM12" s="343">
        <v>0</v>
      </c>
      <c r="AN12" s="343">
        <v>0</v>
      </c>
      <c r="AO12" s="343">
        <v>0</v>
      </c>
      <c r="AP12" s="343">
        <v>0</v>
      </c>
      <c r="AQ12" s="343">
        <v>0</v>
      </c>
      <c r="AR12" s="343">
        <v>0</v>
      </c>
      <c r="AS12" s="343">
        <v>0</v>
      </c>
      <c r="AT12" s="343">
        <v>0</v>
      </c>
      <c r="AU12" s="343">
        <v>0</v>
      </c>
      <c r="AV12" s="343">
        <v>0</v>
      </c>
      <c r="AW12" s="343">
        <v>0</v>
      </c>
      <c r="AX12" s="343">
        <v>0</v>
      </c>
      <c r="AY12" s="343">
        <v>0</v>
      </c>
      <c r="AZ12" s="343">
        <v>0</v>
      </c>
      <c r="BA12" s="343">
        <v>0</v>
      </c>
      <c r="BB12" s="343">
        <v>0</v>
      </c>
    </row>
    <row r="13" spans="1:54" ht="12" x14ac:dyDescent="0.25">
      <c r="A13" s="362"/>
      <c r="B13" s="356"/>
      <c r="C13" s="361" t="s">
        <v>15</v>
      </c>
      <c r="D13" s="361"/>
      <c r="E13" s="356"/>
      <c r="F13" s="57">
        <v>0</v>
      </c>
      <c r="G13" s="57">
        <v>0</v>
      </c>
      <c r="H13" s="57">
        <v>0</v>
      </c>
      <c r="I13" s="57">
        <v>0</v>
      </c>
      <c r="J13" s="57">
        <v>0</v>
      </c>
      <c r="K13" s="57">
        <v>0</v>
      </c>
      <c r="L13" s="57">
        <v>0</v>
      </c>
      <c r="M13" s="57">
        <v>0</v>
      </c>
      <c r="N13" s="57">
        <v>0</v>
      </c>
      <c r="O13" s="57">
        <v>0</v>
      </c>
      <c r="P13" s="57">
        <v>0</v>
      </c>
      <c r="Q13" s="57">
        <v>0</v>
      </c>
      <c r="R13" s="57">
        <v>0</v>
      </c>
      <c r="S13" s="57">
        <v>0</v>
      </c>
      <c r="T13" s="57">
        <v>0</v>
      </c>
      <c r="U13" s="57">
        <v>0</v>
      </c>
      <c r="V13" s="57">
        <v>0</v>
      </c>
      <c r="W13" s="57">
        <v>0</v>
      </c>
      <c r="X13" s="57">
        <v>0</v>
      </c>
      <c r="Y13" s="57">
        <v>0</v>
      </c>
      <c r="Z13" s="57">
        <v>0</v>
      </c>
      <c r="AA13" s="57">
        <v>0</v>
      </c>
      <c r="AB13" s="57">
        <v>0</v>
      </c>
      <c r="AC13" s="57">
        <v>0</v>
      </c>
      <c r="AD13" s="57">
        <v>0</v>
      </c>
      <c r="AE13" s="57">
        <v>0</v>
      </c>
      <c r="AF13" s="57">
        <v>0</v>
      </c>
      <c r="AG13" s="57">
        <v>0</v>
      </c>
      <c r="AH13" s="57">
        <v>0</v>
      </c>
      <c r="AI13" s="343">
        <v>0</v>
      </c>
      <c r="AJ13" s="343">
        <v>0</v>
      </c>
      <c r="AK13" s="343">
        <v>0</v>
      </c>
      <c r="AL13" s="343">
        <v>0</v>
      </c>
      <c r="AM13" s="343">
        <v>0</v>
      </c>
      <c r="AN13" s="343">
        <v>0</v>
      </c>
      <c r="AO13" s="343">
        <v>0</v>
      </c>
      <c r="AP13" s="343">
        <v>0</v>
      </c>
      <c r="AQ13" s="343">
        <v>0</v>
      </c>
      <c r="AR13" s="343">
        <v>0</v>
      </c>
      <c r="AS13" s="343">
        <v>0</v>
      </c>
      <c r="AT13" s="343">
        <v>0</v>
      </c>
      <c r="AU13" s="343">
        <v>0</v>
      </c>
      <c r="AV13" s="343">
        <v>0</v>
      </c>
      <c r="AW13" s="343">
        <v>0</v>
      </c>
      <c r="AX13" s="343">
        <v>0</v>
      </c>
      <c r="AY13" s="343">
        <v>0</v>
      </c>
      <c r="AZ13" s="343">
        <v>0</v>
      </c>
      <c r="BA13" s="343">
        <v>0</v>
      </c>
      <c r="BB13" s="343">
        <v>0</v>
      </c>
    </row>
    <row r="14" spans="1:54" ht="12" x14ac:dyDescent="0.25">
      <c r="B14" s="356"/>
      <c r="C14" s="361" t="s">
        <v>16</v>
      </c>
      <c r="D14" s="361"/>
      <c r="E14" s="356"/>
      <c r="F14" s="57">
        <v>0</v>
      </c>
      <c r="G14" s="57">
        <v>0</v>
      </c>
      <c r="H14" s="57">
        <v>0</v>
      </c>
      <c r="I14" s="57">
        <v>0</v>
      </c>
      <c r="J14" s="57">
        <v>0</v>
      </c>
      <c r="K14" s="57">
        <v>0</v>
      </c>
      <c r="L14" s="57">
        <v>0</v>
      </c>
      <c r="M14" s="57">
        <v>0</v>
      </c>
      <c r="N14" s="57">
        <v>0</v>
      </c>
      <c r="O14" s="57">
        <v>0</v>
      </c>
      <c r="P14" s="57">
        <v>0</v>
      </c>
      <c r="Q14" s="57">
        <v>0</v>
      </c>
      <c r="R14" s="57">
        <v>0</v>
      </c>
      <c r="S14" s="57">
        <v>0</v>
      </c>
      <c r="T14" s="57">
        <v>0</v>
      </c>
      <c r="U14" s="57">
        <v>0</v>
      </c>
      <c r="V14" s="57">
        <v>0</v>
      </c>
      <c r="W14" s="57">
        <v>0</v>
      </c>
      <c r="X14" s="57">
        <v>0</v>
      </c>
      <c r="Y14" s="57">
        <v>0</v>
      </c>
      <c r="Z14" s="57">
        <v>0</v>
      </c>
      <c r="AA14" s="57">
        <v>0</v>
      </c>
      <c r="AB14" s="57">
        <v>0</v>
      </c>
      <c r="AC14" s="57">
        <v>0</v>
      </c>
      <c r="AD14" s="57">
        <v>0</v>
      </c>
      <c r="AE14" s="57">
        <v>0</v>
      </c>
      <c r="AF14" s="57">
        <v>0</v>
      </c>
      <c r="AG14" s="57">
        <v>0</v>
      </c>
      <c r="AH14" s="57">
        <v>0</v>
      </c>
      <c r="AI14" s="343">
        <v>0</v>
      </c>
      <c r="AJ14" s="343">
        <v>0</v>
      </c>
      <c r="AK14" s="343">
        <v>0</v>
      </c>
      <c r="AL14" s="343">
        <v>0</v>
      </c>
      <c r="AM14" s="343">
        <v>0</v>
      </c>
      <c r="AN14" s="343">
        <v>0</v>
      </c>
      <c r="AO14" s="343">
        <v>0</v>
      </c>
      <c r="AP14" s="343">
        <v>0</v>
      </c>
      <c r="AQ14" s="343">
        <v>0</v>
      </c>
      <c r="AR14" s="343">
        <v>0</v>
      </c>
      <c r="AS14" s="343">
        <v>0</v>
      </c>
      <c r="AT14" s="343">
        <v>0</v>
      </c>
      <c r="AU14" s="343">
        <v>0</v>
      </c>
      <c r="AV14" s="343">
        <v>0</v>
      </c>
      <c r="AW14" s="343">
        <v>0</v>
      </c>
      <c r="AX14" s="343">
        <v>0</v>
      </c>
      <c r="AY14" s="343">
        <v>0</v>
      </c>
      <c r="AZ14" s="343">
        <v>0</v>
      </c>
      <c r="BA14" s="343">
        <v>0</v>
      </c>
      <c r="BB14" s="343">
        <v>0</v>
      </c>
    </row>
    <row r="15" spans="1:54" ht="12" x14ac:dyDescent="0.25">
      <c r="A15" s="362" t="s">
        <v>17</v>
      </c>
      <c r="B15" s="356" t="s">
        <v>18</v>
      </c>
      <c r="C15" s="356"/>
      <c r="D15" s="361"/>
      <c r="E15" s="356"/>
      <c r="F15" s="57">
        <v>354.61848013495006</v>
      </c>
      <c r="G15" s="57">
        <v>506.06282013765406</v>
      </c>
      <c r="H15" s="57">
        <v>516.82169903462</v>
      </c>
      <c r="I15" s="57">
        <v>626.06463729563393</v>
      </c>
      <c r="J15" s="57">
        <v>494.92612822041491</v>
      </c>
      <c r="K15" s="57">
        <v>461.88778484893305</v>
      </c>
      <c r="L15" s="57">
        <v>355.01570932169898</v>
      </c>
      <c r="M15" s="57">
        <v>1017.0998247559849</v>
      </c>
      <c r="N15" s="57">
        <v>1058.5853936807198</v>
      </c>
      <c r="O15" s="57">
        <v>1535.2150171984376</v>
      </c>
      <c r="P15" s="57">
        <v>1568.087371226582</v>
      </c>
      <c r="Q15" s="57">
        <v>1510.689368097436</v>
      </c>
      <c r="R15" s="57">
        <v>1733.8989424708891</v>
      </c>
      <c r="S15" s="57">
        <v>1649.768488135752</v>
      </c>
      <c r="T15" s="57">
        <v>1947.463799490087</v>
      </c>
      <c r="U15" s="57">
        <v>2285.5666143033409</v>
      </c>
      <c r="V15" s="57">
        <v>2400.3266403340804</v>
      </c>
      <c r="W15" s="57">
        <v>2241.1503835164563</v>
      </c>
      <c r="X15" s="57">
        <v>2398.8898758796558</v>
      </c>
      <c r="Y15" s="57">
        <v>1820.4161241937513</v>
      </c>
      <c r="Z15" s="57">
        <v>2049.5646597917089</v>
      </c>
      <c r="AA15" s="57">
        <v>1463.7946513277923</v>
      </c>
      <c r="AB15" s="57">
        <v>1499.1627483582799</v>
      </c>
      <c r="AC15" s="57">
        <v>1901.2508997913424</v>
      </c>
      <c r="AD15" s="57">
        <v>1742.463133752075</v>
      </c>
      <c r="AE15" s="57">
        <v>1726.629087</v>
      </c>
      <c r="AF15" s="57">
        <v>1642.3260650785001</v>
      </c>
      <c r="AG15" s="57">
        <v>1198.2013128564529</v>
      </c>
      <c r="AH15" s="57">
        <v>1594.4509777601331</v>
      </c>
      <c r="AI15" s="344">
        <v>2183.4471820478202</v>
      </c>
      <c r="AJ15" s="344">
        <v>2204.83</v>
      </c>
      <c r="AK15" s="344">
        <v>2194.4174303495979</v>
      </c>
      <c r="AL15" s="344">
        <v>2290.5185225970367</v>
      </c>
      <c r="AM15" s="344">
        <v>2040.5276872645638</v>
      </c>
      <c r="AN15" s="344">
        <v>2103.131288652055</v>
      </c>
      <c r="AO15" s="344">
        <v>2026.880588703963</v>
      </c>
      <c r="AP15" s="344">
        <v>2315.8502733160931</v>
      </c>
      <c r="AQ15" s="344">
        <v>2385.7275352594661</v>
      </c>
      <c r="AR15" s="344">
        <v>2373.6813667709762</v>
      </c>
      <c r="AS15" s="344">
        <v>2441.056378793975</v>
      </c>
      <c r="AT15" s="344">
        <v>2598.9691966750302</v>
      </c>
      <c r="AU15" s="344">
        <v>2673.9954206237549</v>
      </c>
      <c r="AV15" s="344">
        <v>2571.8468369487482</v>
      </c>
      <c r="AW15" s="344">
        <v>2604.9466871106029</v>
      </c>
      <c r="AX15" s="344">
        <v>3047.9455974519869</v>
      </c>
      <c r="AY15" s="344">
        <v>3512.5080167454271</v>
      </c>
      <c r="AZ15" s="344">
        <v>3558.0134323184452</v>
      </c>
      <c r="BA15" s="344">
        <v>3921.2069342540899</v>
      </c>
      <c r="BB15" s="344">
        <v>3900.1529665424091</v>
      </c>
    </row>
    <row r="16" spans="1:54" ht="12" x14ac:dyDescent="0.25">
      <c r="A16" s="362"/>
      <c r="B16" s="356"/>
      <c r="C16" s="361" t="s">
        <v>15</v>
      </c>
      <c r="D16" s="361"/>
      <c r="E16" s="356"/>
      <c r="F16" s="57">
        <v>0</v>
      </c>
      <c r="G16" s="57">
        <v>0</v>
      </c>
      <c r="H16" s="57">
        <v>0</v>
      </c>
      <c r="I16" s="57">
        <v>0</v>
      </c>
      <c r="J16" s="57">
        <v>0</v>
      </c>
      <c r="K16" s="57">
        <v>0</v>
      </c>
      <c r="L16" s="57">
        <v>0</v>
      </c>
      <c r="M16" s="57">
        <v>0</v>
      </c>
      <c r="N16" s="57">
        <v>0</v>
      </c>
      <c r="O16" s="57">
        <v>0</v>
      </c>
      <c r="P16" s="57">
        <v>0</v>
      </c>
      <c r="Q16" s="57">
        <v>0</v>
      </c>
      <c r="R16" s="57">
        <v>0</v>
      </c>
      <c r="S16" s="57">
        <v>0</v>
      </c>
      <c r="T16" s="57">
        <v>0</v>
      </c>
      <c r="U16" s="57">
        <v>0</v>
      </c>
      <c r="V16" s="57">
        <v>0</v>
      </c>
      <c r="W16" s="57">
        <v>0</v>
      </c>
      <c r="X16" s="57">
        <v>0</v>
      </c>
      <c r="Y16" s="57">
        <v>0</v>
      </c>
      <c r="Z16" s="57">
        <v>0</v>
      </c>
      <c r="AA16" s="57">
        <v>0</v>
      </c>
      <c r="AB16" s="57">
        <v>0</v>
      </c>
      <c r="AC16" s="57">
        <v>0</v>
      </c>
      <c r="AD16" s="57">
        <v>0</v>
      </c>
      <c r="AE16" s="57">
        <v>0</v>
      </c>
      <c r="AF16" s="57">
        <v>0</v>
      </c>
      <c r="AG16" s="57">
        <v>0</v>
      </c>
      <c r="AH16" s="57">
        <v>0</v>
      </c>
      <c r="AI16" s="343">
        <v>0</v>
      </c>
      <c r="AJ16" s="343">
        <v>0</v>
      </c>
      <c r="AK16" s="343">
        <v>0</v>
      </c>
      <c r="AL16" s="343">
        <v>0</v>
      </c>
      <c r="AM16" s="343">
        <v>0</v>
      </c>
      <c r="AN16" s="343">
        <v>0</v>
      </c>
      <c r="AO16" s="343">
        <v>0</v>
      </c>
      <c r="AP16" s="343">
        <v>0</v>
      </c>
      <c r="AQ16" s="343">
        <v>0</v>
      </c>
      <c r="AR16" s="343">
        <v>0</v>
      </c>
      <c r="AS16" s="343">
        <v>0</v>
      </c>
      <c r="AT16" s="343">
        <v>0</v>
      </c>
      <c r="AU16" s="343">
        <v>0</v>
      </c>
      <c r="AV16" s="343">
        <v>0</v>
      </c>
      <c r="AW16" s="343">
        <v>0</v>
      </c>
      <c r="AX16" s="343">
        <v>0</v>
      </c>
      <c r="AY16" s="343">
        <v>0</v>
      </c>
      <c r="AZ16" s="343">
        <v>0</v>
      </c>
      <c r="BA16" s="343">
        <v>0</v>
      </c>
      <c r="BB16" s="343">
        <v>0</v>
      </c>
    </row>
    <row r="17" spans="1:54" ht="12" x14ac:dyDescent="0.25">
      <c r="B17" s="356"/>
      <c r="C17" s="361" t="s">
        <v>16</v>
      </c>
      <c r="D17" s="361"/>
      <c r="E17" s="356"/>
      <c r="F17" s="57">
        <v>354.61848013495006</v>
      </c>
      <c r="G17" s="57">
        <v>506.06282013765406</v>
      </c>
      <c r="H17" s="57">
        <v>516.82169903462</v>
      </c>
      <c r="I17" s="57">
        <v>626.06463729563393</v>
      </c>
      <c r="J17" s="57">
        <v>494.92612822041491</v>
      </c>
      <c r="K17" s="57">
        <v>461.88778484893305</v>
      </c>
      <c r="L17" s="57">
        <v>355.01570932169898</v>
      </c>
      <c r="M17" s="57">
        <v>1017.0998247559849</v>
      </c>
      <c r="N17" s="57">
        <v>1058.5853936807198</v>
      </c>
      <c r="O17" s="57">
        <v>1535.2150171984376</v>
      </c>
      <c r="P17" s="57">
        <v>1568.087371226582</v>
      </c>
      <c r="Q17" s="57">
        <v>1510.689368097436</v>
      </c>
      <c r="R17" s="57">
        <v>1733.8989424708891</v>
      </c>
      <c r="S17" s="57">
        <v>1649.768488135752</v>
      </c>
      <c r="T17" s="57">
        <v>1947.463799490087</v>
      </c>
      <c r="U17" s="57">
        <v>2285.5666143033409</v>
      </c>
      <c r="V17" s="57">
        <v>2400.3266403340804</v>
      </c>
      <c r="W17" s="57">
        <v>2241.1503835164563</v>
      </c>
      <c r="X17" s="57">
        <v>2398.8898758796558</v>
      </c>
      <c r="Y17" s="57">
        <v>1820.4161241937513</v>
      </c>
      <c r="Z17" s="57">
        <v>2049.5646597917089</v>
      </c>
      <c r="AA17" s="57">
        <v>1463.7946513277923</v>
      </c>
      <c r="AB17" s="57">
        <v>1499.1627483582799</v>
      </c>
      <c r="AC17" s="57">
        <v>1901.2508997913424</v>
      </c>
      <c r="AD17" s="57">
        <v>1742.463133752075</v>
      </c>
      <c r="AE17" s="57">
        <v>1726.629087</v>
      </c>
      <c r="AF17" s="57">
        <v>1642.3260650785001</v>
      </c>
      <c r="AG17" s="57">
        <v>1198.2013128564529</v>
      </c>
      <c r="AH17" s="57">
        <v>1594.4509777601331</v>
      </c>
      <c r="AI17" s="344">
        <v>2183.4471820478202</v>
      </c>
      <c r="AJ17" s="344">
        <v>2204.83</v>
      </c>
      <c r="AK17" s="344">
        <v>2194.4174303495979</v>
      </c>
      <c r="AL17" s="344">
        <v>2290.5185225970367</v>
      </c>
      <c r="AM17" s="344">
        <v>2040.5276872645638</v>
      </c>
      <c r="AN17" s="344">
        <v>2103.131288652055</v>
      </c>
      <c r="AO17" s="344">
        <v>2026.880588703963</v>
      </c>
      <c r="AP17" s="344">
        <v>2315.8502733160931</v>
      </c>
      <c r="AQ17" s="344">
        <v>2385.7275352594661</v>
      </c>
      <c r="AR17" s="344">
        <v>2373.6813667709762</v>
      </c>
      <c r="AS17" s="344">
        <v>2441.056378793975</v>
      </c>
      <c r="AT17" s="344">
        <v>2598.9691966750302</v>
      </c>
      <c r="AU17" s="344">
        <v>2673.9954206237549</v>
      </c>
      <c r="AV17" s="344">
        <v>2571.8468369487482</v>
      </c>
      <c r="AW17" s="344">
        <v>2604.9466871106029</v>
      </c>
      <c r="AX17" s="344">
        <v>3047.9455974519869</v>
      </c>
      <c r="AY17" s="344">
        <v>3512.5080167454271</v>
      </c>
      <c r="AZ17" s="344">
        <v>3558.0134323184452</v>
      </c>
      <c r="BA17" s="344">
        <v>3921.2069342540899</v>
      </c>
      <c r="BB17" s="344">
        <v>3900.1529665424091</v>
      </c>
    </row>
    <row r="18" spans="1:54" ht="12" x14ac:dyDescent="0.25">
      <c r="B18" s="356"/>
      <c r="D18" s="361"/>
      <c r="E18" s="356"/>
      <c r="F18" s="57"/>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row>
    <row r="19" spans="1:54" ht="12" x14ac:dyDescent="0.25">
      <c r="A19" s="356" t="s">
        <v>19</v>
      </c>
      <c r="F19" s="57">
        <v>3181.1019701912724</v>
      </c>
      <c r="G19" s="57">
        <v>2925.3502305718962</v>
      </c>
      <c r="H19" s="57">
        <v>5454.3427043164011</v>
      </c>
      <c r="I19" s="57">
        <v>6184.1715068196272</v>
      </c>
      <c r="J19" s="57">
        <v>6185.6954152924382</v>
      </c>
      <c r="K19" s="57">
        <v>4451.9045775858649</v>
      </c>
      <c r="L19" s="57">
        <v>3970.5010381358888</v>
      </c>
      <c r="M19" s="57">
        <v>4318.4575067741162</v>
      </c>
      <c r="N19" s="57">
        <v>3441.1546396812632</v>
      </c>
      <c r="O19" s="57">
        <v>3512.0098534738627</v>
      </c>
      <c r="P19" s="57">
        <v>3103.7577537414218</v>
      </c>
      <c r="Q19" s="57">
        <v>2975.657147834037</v>
      </c>
      <c r="R19" s="57">
        <v>3757.7430156685959</v>
      </c>
      <c r="S19" s="57">
        <v>4417.2224653107342</v>
      </c>
      <c r="T19" s="57">
        <v>4669.7023270200498</v>
      </c>
      <c r="U19" s="57">
        <v>3442.5386535761108</v>
      </c>
      <c r="V19" s="57">
        <v>2482.6539853031281</v>
      </c>
      <c r="W19" s="57">
        <v>2543.6454844208852</v>
      </c>
      <c r="X19" s="57">
        <v>3061.7871897852242</v>
      </c>
      <c r="Y19" s="57">
        <v>2912.6338656284897</v>
      </c>
      <c r="Z19" s="57">
        <v>3293.2670977063549</v>
      </c>
      <c r="AA19" s="57">
        <v>2666.5001428774303</v>
      </c>
      <c r="AB19" s="57">
        <v>3373.2037609862973</v>
      </c>
      <c r="AC19" s="57">
        <v>4118.97148859342</v>
      </c>
      <c r="AD19" s="57">
        <v>4147.0745744282749</v>
      </c>
      <c r="AE19" s="57">
        <v>6274.2317390000007</v>
      </c>
      <c r="AF19" s="57">
        <v>6838.1801014207094</v>
      </c>
      <c r="AG19" s="57">
        <v>5344.1610072195199</v>
      </c>
      <c r="AH19" s="57">
        <v>6221.8964583908582</v>
      </c>
      <c r="AI19" s="344">
        <v>6952.8532277786562</v>
      </c>
      <c r="AJ19" s="344">
        <v>6113.13</v>
      </c>
      <c r="AK19" s="344">
        <v>5432.2409311088186</v>
      </c>
      <c r="AL19" s="344">
        <v>7488.1927435199359</v>
      </c>
      <c r="AM19" s="344">
        <v>6132.9029782951593</v>
      </c>
      <c r="AN19" s="344">
        <v>6348.6655609480995</v>
      </c>
      <c r="AO19" s="344">
        <v>6112.4893648573616</v>
      </c>
      <c r="AP19" s="344">
        <v>4673.7501433853959</v>
      </c>
      <c r="AQ19" s="344">
        <v>4878.0699945812057</v>
      </c>
      <c r="AR19" s="344">
        <v>6485.3292045657481</v>
      </c>
      <c r="AS19" s="344">
        <v>10223.659289043126</v>
      </c>
      <c r="AT19" s="344">
        <v>10246.134763360609</v>
      </c>
      <c r="AU19" s="344">
        <v>9999.2721149568624</v>
      </c>
      <c r="AV19" s="344">
        <v>7218.9836103317912</v>
      </c>
      <c r="AW19" s="344">
        <v>7112.1282055587735</v>
      </c>
      <c r="AX19" s="344">
        <v>5864.5699353431937</v>
      </c>
      <c r="AY19" s="344">
        <v>7141.1489973651614</v>
      </c>
      <c r="AZ19" s="344">
        <v>6394.3746900594615</v>
      </c>
      <c r="BA19" s="344">
        <v>4672.355711096614</v>
      </c>
      <c r="BB19" s="344">
        <v>6299.6409604578057</v>
      </c>
    </row>
    <row r="20" spans="1:54" ht="12" x14ac:dyDescent="0.25">
      <c r="A20" s="362" t="s">
        <v>11</v>
      </c>
      <c r="B20" s="363" t="s">
        <v>12</v>
      </c>
      <c r="C20" s="356"/>
      <c r="D20" s="361"/>
      <c r="E20" s="356"/>
      <c r="F20" s="57">
        <v>2919.2678850804655</v>
      </c>
      <c r="G20" s="57">
        <v>2441.32274969628</v>
      </c>
      <c r="H20" s="57">
        <v>4775.8753546905282</v>
      </c>
      <c r="I20" s="57">
        <v>5602.7122381033469</v>
      </c>
      <c r="J20" s="57">
        <v>5481.6439098738892</v>
      </c>
      <c r="K20" s="57">
        <v>3702.9606772279712</v>
      </c>
      <c r="L20" s="57">
        <v>3384.7114514347472</v>
      </c>
      <c r="M20" s="57">
        <v>3636.6905760074064</v>
      </c>
      <c r="N20" s="57">
        <v>2846.3196442625594</v>
      </c>
      <c r="O20" s="57">
        <v>2923.8686699662608</v>
      </c>
      <c r="P20" s="57">
        <v>2487.9375754582638</v>
      </c>
      <c r="Q20" s="57">
        <v>2553.3180486132396</v>
      </c>
      <c r="R20" s="57">
        <v>3025.5221905072281</v>
      </c>
      <c r="S20" s="57">
        <v>3294.4026204428656</v>
      </c>
      <c r="T20" s="57">
        <v>3308.936105524795</v>
      </c>
      <c r="U20" s="57">
        <v>2007.8094043152091</v>
      </c>
      <c r="V20" s="57">
        <v>1481.7215768773042</v>
      </c>
      <c r="W20" s="57">
        <v>1545.1933060593901</v>
      </c>
      <c r="X20" s="57">
        <v>2217.6599307813804</v>
      </c>
      <c r="Y20" s="57">
        <v>2305.0442925147099</v>
      </c>
      <c r="Z20" s="57">
        <v>2340.8064132127929</v>
      </c>
      <c r="AA20" s="57">
        <v>1496.1985072390301</v>
      </c>
      <c r="AB20" s="57">
        <v>2238.998379245892</v>
      </c>
      <c r="AC20" s="57">
        <v>3255.7505111648061</v>
      </c>
      <c r="AD20" s="57">
        <v>3759.8689807974579</v>
      </c>
      <c r="AE20" s="57">
        <v>5627.7751550000003</v>
      </c>
      <c r="AF20" s="57">
        <v>5874.9996758549414</v>
      </c>
      <c r="AG20" s="57">
        <v>4145.3555436823135</v>
      </c>
      <c r="AH20" s="57">
        <v>4845.1284255374503</v>
      </c>
      <c r="AI20" s="344">
        <v>5796.2317618566431</v>
      </c>
      <c r="AJ20" s="344">
        <v>4808.29</v>
      </c>
      <c r="AK20" s="344">
        <v>4140.8858799321715</v>
      </c>
      <c r="AL20" s="344">
        <v>6028.2924899396303</v>
      </c>
      <c r="AM20" s="344">
        <v>5274.8985779113882</v>
      </c>
      <c r="AN20" s="344">
        <v>5748.2516796620512</v>
      </c>
      <c r="AO20" s="344">
        <v>5442.4497609010377</v>
      </c>
      <c r="AP20" s="344">
        <v>3839.6371565216332</v>
      </c>
      <c r="AQ20" s="344">
        <v>4004.1368144692278</v>
      </c>
      <c r="AR20" s="344">
        <v>5098.3111096869561</v>
      </c>
      <c r="AS20" s="344">
        <v>8828.258637225199</v>
      </c>
      <c r="AT20" s="344">
        <v>8874.4425564431986</v>
      </c>
      <c r="AU20" s="344">
        <v>9637.9779089285967</v>
      </c>
      <c r="AV20" s="344">
        <v>7070.3232894606454</v>
      </c>
      <c r="AW20" s="344">
        <v>7112.1282055587735</v>
      </c>
      <c r="AX20" s="344">
        <v>5527.1824028877236</v>
      </c>
      <c r="AY20" s="344">
        <v>6301.0517595314886</v>
      </c>
      <c r="AZ20" s="344">
        <v>5555.1837615215263</v>
      </c>
      <c r="BA20" s="344">
        <v>3927.0706887392139</v>
      </c>
      <c r="BB20" s="344">
        <v>5610.2967772616057</v>
      </c>
    </row>
    <row r="21" spans="1:54" ht="12" x14ac:dyDescent="0.25">
      <c r="A21" s="362" t="s">
        <v>13</v>
      </c>
      <c r="B21" s="356" t="s">
        <v>14</v>
      </c>
      <c r="C21" s="356"/>
      <c r="D21" s="361"/>
      <c r="E21" s="356"/>
      <c r="F21" s="57">
        <v>0</v>
      </c>
      <c r="G21" s="57">
        <v>0</v>
      </c>
      <c r="H21" s="57">
        <v>0</v>
      </c>
      <c r="I21" s="57">
        <v>0</v>
      </c>
      <c r="J21" s="57">
        <v>0</v>
      </c>
      <c r="K21" s="57">
        <v>0</v>
      </c>
      <c r="L21" s="57">
        <v>0</v>
      </c>
      <c r="M21" s="57">
        <v>0</v>
      </c>
      <c r="N21" s="57">
        <v>0</v>
      </c>
      <c r="O21" s="57">
        <v>0</v>
      </c>
      <c r="P21" s="57">
        <v>0</v>
      </c>
      <c r="Q21" s="57">
        <v>0</v>
      </c>
      <c r="R21" s="57">
        <v>0</v>
      </c>
      <c r="S21" s="57">
        <v>0</v>
      </c>
      <c r="T21" s="57">
        <v>0</v>
      </c>
      <c r="U21" s="57">
        <v>0</v>
      </c>
      <c r="V21" s="57">
        <v>0</v>
      </c>
      <c r="W21" s="57">
        <v>0</v>
      </c>
      <c r="X21" s="57">
        <v>0</v>
      </c>
      <c r="Y21" s="57">
        <v>0</v>
      </c>
      <c r="Z21" s="57">
        <v>0</v>
      </c>
      <c r="AA21" s="57">
        <v>0</v>
      </c>
      <c r="AB21" s="57">
        <v>0</v>
      </c>
      <c r="AC21" s="57">
        <v>0</v>
      </c>
      <c r="AD21" s="57">
        <v>0</v>
      </c>
      <c r="AE21" s="57">
        <v>0</v>
      </c>
      <c r="AF21" s="57">
        <v>0</v>
      </c>
      <c r="AG21" s="57">
        <v>0</v>
      </c>
      <c r="AH21" s="57">
        <v>0</v>
      </c>
      <c r="AI21" s="343">
        <v>0</v>
      </c>
      <c r="AJ21" s="343">
        <v>0</v>
      </c>
      <c r="AK21" s="343">
        <v>0</v>
      </c>
      <c r="AL21" s="343">
        <v>0</v>
      </c>
      <c r="AM21" s="343">
        <v>0</v>
      </c>
      <c r="AN21" s="343">
        <v>0</v>
      </c>
      <c r="AO21" s="343">
        <v>0</v>
      </c>
      <c r="AP21" s="343">
        <v>0</v>
      </c>
      <c r="AQ21" s="343">
        <v>0</v>
      </c>
      <c r="AR21" s="343">
        <v>0</v>
      </c>
      <c r="AS21" s="343">
        <v>0</v>
      </c>
      <c r="AT21" s="343">
        <v>0</v>
      </c>
      <c r="AU21" s="343">
        <v>0</v>
      </c>
      <c r="AV21" s="343">
        <v>0</v>
      </c>
      <c r="AW21" s="343">
        <v>0</v>
      </c>
      <c r="AX21" s="343">
        <v>0</v>
      </c>
      <c r="AY21" s="343">
        <v>0</v>
      </c>
      <c r="AZ21" s="343">
        <v>0</v>
      </c>
      <c r="BA21" s="343">
        <v>0</v>
      </c>
      <c r="BB21" s="343">
        <v>0</v>
      </c>
    </row>
    <row r="22" spans="1:54" ht="12" x14ac:dyDescent="0.25">
      <c r="C22" s="361" t="s">
        <v>15</v>
      </c>
      <c r="D22" s="361"/>
      <c r="E22" s="356"/>
      <c r="F22" s="57">
        <v>0</v>
      </c>
      <c r="G22" s="57">
        <v>0</v>
      </c>
      <c r="H22" s="57">
        <v>0</v>
      </c>
      <c r="I22" s="57">
        <v>0</v>
      </c>
      <c r="J22" s="57">
        <v>0</v>
      </c>
      <c r="K22" s="57">
        <v>0</v>
      </c>
      <c r="L22" s="57">
        <v>0</v>
      </c>
      <c r="M22" s="57">
        <v>0</v>
      </c>
      <c r="N22" s="57">
        <v>0</v>
      </c>
      <c r="O22" s="57">
        <v>0</v>
      </c>
      <c r="P22" s="57">
        <v>0</v>
      </c>
      <c r="Q22" s="57">
        <v>0</v>
      </c>
      <c r="R22" s="57">
        <v>0</v>
      </c>
      <c r="S22" s="57">
        <v>0</v>
      </c>
      <c r="T22" s="57">
        <v>0</v>
      </c>
      <c r="U22" s="57">
        <v>0</v>
      </c>
      <c r="V22" s="57">
        <v>0</v>
      </c>
      <c r="W22" s="57">
        <v>0</v>
      </c>
      <c r="X22" s="57">
        <v>0</v>
      </c>
      <c r="Y22" s="57">
        <v>0</v>
      </c>
      <c r="Z22" s="57">
        <v>0</v>
      </c>
      <c r="AA22" s="57">
        <v>0</v>
      </c>
      <c r="AB22" s="57">
        <v>0</v>
      </c>
      <c r="AC22" s="57">
        <v>0</v>
      </c>
      <c r="AD22" s="57">
        <v>0</v>
      </c>
      <c r="AE22" s="57">
        <v>0</v>
      </c>
      <c r="AF22" s="57">
        <v>0</v>
      </c>
      <c r="AG22" s="57">
        <v>0</v>
      </c>
      <c r="AH22" s="57">
        <v>0</v>
      </c>
      <c r="AI22" s="343">
        <v>0</v>
      </c>
      <c r="AJ22" s="343">
        <v>0</v>
      </c>
      <c r="AK22" s="343">
        <v>0</v>
      </c>
      <c r="AL22" s="343">
        <v>0</v>
      </c>
      <c r="AM22" s="343">
        <v>0</v>
      </c>
      <c r="AN22" s="343">
        <v>0</v>
      </c>
      <c r="AO22" s="343">
        <v>0</v>
      </c>
      <c r="AP22" s="343">
        <v>0</v>
      </c>
      <c r="AQ22" s="343">
        <v>0</v>
      </c>
      <c r="AR22" s="343">
        <v>0</v>
      </c>
      <c r="AS22" s="343">
        <v>0</v>
      </c>
      <c r="AT22" s="343">
        <v>0</v>
      </c>
      <c r="AU22" s="343">
        <v>0</v>
      </c>
      <c r="AV22" s="343">
        <v>0</v>
      </c>
      <c r="AW22" s="343">
        <v>0</v>
      </c>
      <c r="AX22" s="343">
        <v>0</v>
      </c>
      <c r="AY22" s="343">
        <v>0</v>
      </c>
      <c r="AZ22" s="343">
        <v>0</v>
      </c>
      <c r="BA22" s="343">
        <v>0</v>
      </c>
      <c r="BB22" s="343">
        <v>0</v>
      </c>
    </row>
    <row r="23" spans="1:54" ht="12" x14ac:dyDescent="0.25">
      <c r="C23" s="361" t="s">
        <v>16</v>
      </c>
      <c r="D23" s="361"/>
      <c r="E23" s="356"/>
      <c r="F23" s="57">
        <v>0</v>
      </c>
      <c r="G23" s="57">
        <v>0</v>
      </c>
      <c r="H23" s="57">
        <v>0</v>
      </c>
      <c r="I23" s="57">
        <v>0</v>
      </c>
      <c r="J23" s="57">
        <v>0</v>
      </c>
      <c r="K23" s="57">
        <v>0</v>
      </c>
      <c r="L23" s="57">
        <v>0</v>
      </c>
      <c r="M23" s="57">
        <v>0</v>
      </c>
      <c r="N23" s="57">
        <v>0</v>
      </c>
      <c r="O23" s="57">
        <v>0</v>
      </c>
      <c r="P23" s="57">
        <v>0</v>
      </c>
      <c r="Q23" s="57">
        <v>0</v>
      </c>
      <c r="R23" s="57">
        <v>0</v>
      </c>
      <c r="S23" s="57">
        <v>0</v>
      </c>
      <c r="T23" s="57">
        <v>0</v>
      </c>
      <c r="U23" s="57">
        <v>0</v>
      </c>
      <c r="V23" s="57">
        <v>0</v>
      </c>
      <c r="W23" s="57">
        <v>0</v>
      </c>
      <c r="X23" s="57">
        <v>0</v>
      </c>
      <c r="Y23" s="57">
        <v>0</v>
      </c>
      <c r="Z23" s="57">
        <v>0</v>
      </c>
      <c r="AA23" s="57">
        <v>0</v>
      </c>
      <c r="AB23" s="57">
        <v>0</v>
      </c>
      <c r="AC23" s="57">
        <v>0</v>
      </c>
      <c r="AD23" s="57">
        <v>0</v>
      </c>
      <c r="AE23" s="57">
        <v>0</v>
      </c>
      <c r="AF23" s="57">
        <v>0</v>
      </c>
      <c r="AG23" s="57">
        <v>0</v>
      </c>
      <c r="AH23" s="57">
        <v>0</v>
      </c>
      <c r="AI23" s="343">
        <v>0</v>
      </c>
      <c r="AJ23" s="343">
        <v>0</v>
      </c>
      <c r="AK23" s="343">
        <v>0</v>
      </c>
      <c r="AL23" s="343">
        <v>0</v>
      </c>
      <c r="AM23" s="343">
        <v>0</v>
      </c>
      <c r="AN23" s="343">
        <v>0</v>
      </c>
      <c r="AO23" s="343">
        <v>0</v>
      </c>
      <c r="AP23" s="343">
        <v>0</v>
      </c>
      <c r="AQ23" s="343">
        <v>0</v>
      </c>
      <c r="AR23" s="343">
        <v>0</v>
      </c>
      <c r="AS23" s="343">
        <v>0</v>
      </c>
      <c r="AT23" s="343">
        <v>0</v>
      </c>
      <c r="AU23" s="343">
        <v>0</v>
      </c>
      <c r="AV23" s="343">
        <v>0</v>
      </c>
      <c r="AW23" s="343">
        <v>0</v>
      </c>
      <c r="AX23" s="343">
        <v>0</v>
      </c>
      <c r="AY23" s="343">
        <v>0</v>
      </c>
      <c r="AZ23" s="343">
        <v>0</v>
      </c>
      <c r="BA23" s="343">
        <v>0</v>
      </c>
      <c r="BB23" s="343">
        <v>0</v>
      </c>
    </row>
    <row r="24" spans="1:54" ht="12" x14ac:dyDescent="0.25">
      <c r="A24" s="362" t="s">
        <v>17</v>
      </c>
      <c r="B24" s="356" t="s">
        <v>18</v>
      </c>
      <c r="C24" s="356"/>
      <c r="D24" s="361"/>
      <c r="E24" s="356"/>
      <c r="F24" s="57">
        <v>261.834085110807</v>
      </c>
      <c r="G24" s="57">
        <v>484.02748087561599</v>
      </c>
      <c r="H24" s="57">
        <v>678.46734962587391</v>
      </c>
      <c r="I24" s="57">
        <v>581.45926871628001</v>
      </c>
      <c r="J24" s="57">
        <v>704.05150541855005</v>
      </c>
      <c r="K24" s="57">
        <v>748.94390035789399</v>
      </c>
      <c r="L24" s="57">
        <v>585.78958670114196</v>
      </c>
      <c r="M24" s="57">
        <v>681.76693076671006</v>
      </c>
      <c r="N24" s="57">
        <v>594.83499541870401</v>
      </c>
      <c r="O24" s="57">
        <v>588.14118350760202</v>
      </c>
      <c r="P24" s="57">
        <v>615.82017828315793</v>
      </c>
      <c r="Q24" s="57">
        <v>422.33909922079692</v>
      </c>
      <c r="R24" s="57">
        <v>732.22082516136788</v>
      </c>
      <c r="S24" s="57">
        <v>1122.8198448678688</v>
      </c>
      <c r="T24" s="57">
        <v>1360.766221495255</v>
      </c>
      <c r="U24" s="57">
        <v>1434.7292492609017</v>
      </c>
      <c r="V24" s="57">
        <v>1000.932408425824</v>
      </c>
      <c r="W24" s="57">
        <v>998.45217836149493</v>
      </c>
      <c r="X24" s="57">
        <v>844.12725900384373</v>
      </c>
      <c r="Y24" s="57">
        <v>607.58957311378003</v>
      </c>
      <c r="Z24" s="57">
        <v>952.46068449356198</v>
      </c>
      <c r="AA24" s="57">
        <v>1170.3016356384001</v>
      </c>
      <c r="AB24" s="57">
        <v>1134.2053817404051</v>
      </c>
      <c r="AC24" s="57">
        <v>863.22097742861399</v>
      </c>
      <c r="AD24" s="57">
        <v>387.20559363081708</v>
      </c>
      <c r="AE24" s="57">
        <v>646.45658400000002</v>
      </c>
      <c r="AF24" s="57">
        <v>963.18042556576802</v>
      </c>
      <c r="AG24" s="57">
        <v>1198.8054635372068</v>
      </c>
      <c r="AH24" s="57">
        <v>1376.7680328534082</v>
      </c>
      <c r="AI24" s="344">
        <v>1156.6214659220132</v>
      </c>
      <c r="AJ24" s="344">
        <v>1304.8399999999999</v>
      </c>
      <c r="AK24" s="344">
        <v>1291.3550511766468</v>
      </c>
      <c r="AL24" s="344">
        <v>1459.9002535803052</v>
      </c>
      <c r="AM24" s="344">
        <v>858.00440038377099</v>
      </c>
      <c r="AN24" s="344">
        <v>600.41388128604797</v>
      </c>
      <c r="AO24" s="344">
        <v>670.03960395632396</v>
      </c>
      <c r="AP24" s="344">
        <v>834.11298686376301</v>
      </c>
      <c r="AQ24" s="344">
        <v>873.933180111978</v>
      </c>
      <c r="AR24" s="344">
        <v>1387.018094878792</v>
      </c>
      <c r="AS24" s="344">
        <v>1395.400651817926</v>
      </c>
      <c r="AT24" s="344">
        <v>1371.69220691741</v>
      </c>
      <c r="AU24" s="344">
        <v>361.29420602826502</v>
      </c>
      <c r="AV24" s="344">
        <v>148.66032087114598</v>
      </c>
      <c r="AW24" s="344">
        <v>0</v>
      </c>
      <c r="AX24" s="344">
        <v>337.38753245547002</v>
      </c>
      <c r="AY24" s="344">
        <v>840.09723783367303</v>
      </c>
      <c r="AZ24" s="344">
        <v>839.19092853793506</v>
      </c>
      <c r="BA24" s="344">
        <v>745.28502235739995</v>
      </c>
      <c r="BB24" s="344">
        <v>689.34418319619988</v>
      </c>
    </row>
    <row r="25" spans="1:54" ht="12" x14ac:dyDescent="0.25">
      <c r="C25" s="361" t="s">
        <v>15</v>
      </c>
      <c r="D25" s="361"/>
      <c r="E25" s="356"/>
      <c r="F25" s="57">
        <v>0</v>
      </c>
      <c r="G25" s="57">
        <v>0</v>
      </c>
      <c r="H25" s="57">
        <v>0</v>
      </c>
      <c r="I25" s="57">
        <v>0</v>
      </c>
      <c r="J25" s="57">
        <v>0</v>
      </c>
      <c r="K25" s="57">
        <v>0</v>
      </c>
      <c r="L25" s="57">
        <v>0</v>
      </c>
      <c r="M25" s="57">
        <v>0</v>
      </c>
      <c r="N25" s="57">
        <v>0</v>
      </c>
      <c r="O25" s="57">
        <v>0</v>
      </c>
      <c r="P25" s="57">
        <v>0</v>
      </c>
      <c r="Q25" s="57">
        <v>0</v>
      </c>
      <c r="R25" s="57">
        <v>0</v>
      </c>
      <c r="S25" s="57">
        <v>0</v>
      </c>
      <c r="T25" s="57">
        <v>0</v>
      </c>
      <c r="U25" s="57">
        <v>0</v>
      </c>
      <c r="V25" s="57">
        <v>0</v>
      </c>
      <c r="W25" s="57">
        <v>0</v>
      </c>
      <c r="X25" s="57">
        <v>0</v>
      </c>
      <c r="Y25" s="57">
        <v>0</v>
      </c>
      <c r="Z25" s="57">
        <v>0</v>
      </c>
      <c r="AA25" s="57">
        <v>0</v>
      </c>
      <c r="AB25" s="57">
        <v>0</v>
      </c>
      <c r="AC25" s="57">
        <v>0</v>
      </c>
      <c r="AD25" s="57">
        <v>0</v>
      </c>
      <c r="AE25" s="57">
        <v>0</v>
      </c>
      <c r="AF25" s="57">
        <v>0</v>
      </c>
      <c r="AG25" s="57">
        <v>0</v>
      </c>
      <c r="AH25" s="57">
        <v>0</v>
      </c>
      <c r="AI25" s="343">
        <v>0</v>
      </c>
      <c r="AJ25" s="343">
        <v>0</v>
      </c>
      <c r="AK25" s="343">
        <v>0</v>
      </c>
      <c r="AL25" s="343">
        <v>0</v>
      </c>
      <c r="AM25" s="343">
        <v>0</v>
      </c>
      <c r="AN25" s="343">
        <v>0</v>
      </c>
      <c r="AO25" s="343">
        <v>0</v>
      </c>
      <c r="AP25" s="343">
        <v>0</v>
      </c>
      <c r="AQ25" s="343">
        <v>0</v>
      </c>
      <c r="AR25" s="343">
        <v>0</v>
      </c>
      <c r="AS25" s="343">
        <v>0</v>
      </c>
      <c r="AT25" s="343">
        <v>0</v>
      </c>
      <c r="AU25" s="343">
        <v>0</v>
      </c>
      <c r="AV25" s="343">
        <v>0</v>
      </c>
      <c r="AW25" s="343">
        <v>0</v>
      </c>
      <c r="AX25" s="343">
        <v>0</v>
      </c>
      <c r="AY25" s="343">
        <v>0</v>
      </c>
      <c r="AZ25" s="343">
        <v>0</v>
      </c>
      <c r="BA25" s="343">
        <v>0</v>
      </c>
      <c r="BB25" s="343">
        <v>0</v>
      </c>
    </row>
    <row r="26" spans="1:54" ht="12" x14ac:dyDescent="0.25">
      <c r="C26" s="361" t="s">
        <v>16</v>
      </c>
      <c r="D26" s="361"/>
      <c r="E26" s="356"/>
      <c r="F26" s="57">
        <v>261.834085110807</v>
      </c>
      <c r="G26" s="57">
        <v>484.02748087561599</v>
      </c>
      <c r="H26" s="57">
        <v>678.46734962587391</v>
      </c>
      <c r="I26" s="57">
        <v>581.45926871628001</v>
      </c>
      <c r="J26" s="57">
        <v>704.05150541855005</v>
      </c>
      <c r="K26" s="57">
        <v>748.94390035789399</v>
      </c>
      <c r="L26" s="57">
        <v>585.78958670114196</v>
      </c>
      <c r="M26" s="57">
        <v>681.76693076671006</v>
      </c>
      <c r="N26" s="57">
        <v>594.83499541870401</v>
      </c>
      <c r="O26" s="57">
        <v>588.14118350760202</v>
      </c>
      <c r="P26" s="57">
        <v>615.82017828315793</v>
      </c>
      <c r="Q26" s="57">
        <v>422.33909922079692</v>
      </c>
      <c r="R26" s="57">
        <v>732.22082516136788</v>
      </c>
      <c r="S26" s="57">
        <v>1122.8198448678688</v>
      </c>
      <c r="T26" s="57">
        <v>1360.766221495255</v>
      </c>
      <c r="U26" s="57">
        <v>1434.7292492609017</v>
      </c>
      <c r="V26" s="57">
        <v>1000.932408425824</v>
      </c>
      <c r="W26" s="57">
        <v>998.45217836149493</v>
      </c>
      <c r="X26" s="57">
        <v>844.12725900384373</v>
      </c>
      <c r="Y26" s="57">
        <v>607.58957311378003</v>
      </c>
      <c r="Z26" s="57">
        <v>952.46068449356198</v>
      </c>
      <c r="AA26" s="57">
        <v>1170.3016356384001</v>
      </c>
      <c r="AB26" s="57">
        <v>1134.2053817404051</v>
      </c>
      <c r="AC26" s="57">
        <v>863.22097742861399</v>
      </c>
      <c r="AD26" s="57">
        <v>387.20559363081708</v>
      </c>
      <c r="AE26" s="57">
        <v>646.45658400000002</v>
      </c>
      <c r="AF26" s="57">
        <v>963.18042556576802</v>
      </c>
      <c r="AG26" s="57">
        <v>1198.8054635372068</v>
      </c>
      <c r="AH26" s="57">
        <v>1376.7680328534082</v>
      </c>
      <c r="AI26" s="344">
        <v>1156.6214659220132</v>
      </c>
      <c r="AJ26" s="344">
        <v>1304.8399999999999</v>
      </c>
      <c r="AK26" s="344">
        <v>1291.3550511766468</v>
      </c>
      <c r="AL26" s="344">
        <v>1459.9002535803052</v>
      </c>
      <c r="AM26" s="344">
        <v>858.00440038377099</v>
      </c>
      <c r="AN26" s="344">
        <v>600.41388128604797</v>
      </c>
      <c r="AO26" s="344">
        <v>670.03960395632396</v>
      </c>
      <c r="AP26" s="344">
        <v>834.11298686376301</v>
      </c>
      <c r="AQ26" s="344">
        <v>873.933180111978</v>
      </c>
      <c r="AR26" s="344">
        <v>1387.018094878792</v>
      </c>
      <c r="AS26" s="344">
        <v>1395.400651817926</v>
      </c>
      <c r="AT26" s="344">
        <v>1371.69220691741</v>
      </c>
      <c r="AU26" s="344">
        <v>361.29420602826502</v>
      </c>
      <c r="AV26" s="344">
        <v>148.66032087114598</v>
      </c>
      <c r="AW26" s="344">
        <v>0</v>
      </c>
      <c r="AX26" s="344">
        <v>337.38753245547002</v>
      </c>
      <c r="AY26" s="344">
        <v>840.09723783367303</v>
      </c>
      <c r="AZ26" s="344">
        <v>839.19092853793506</v>
      </c>
      <c r="BA26" s="344">
        <v>745.28502235739995</v>
      </c>
      <c r="BB26" s="344">
        <v>689.34418319619988</v>
      </c>
    </row>
    <row r="27" spans="1:54" ht="12" x14ac:dyDescent="0.25">
      <c r="A27" s="356"/>
      <c r="B27" s="364"/>
      <c r="C27" s="361"/>
      <c r="D27" s="356"/>
      <c r="E27" s="356"/>
      <c r="F27" s="57"/>
      <c r="G27" s="57"/>
      <c r="H27" s="57"/>
      <c r="I27" s="57"/>
      <c r="J27" s="57"/>
      <c r="K27" s="57"/>
      <c r="L27" s="57"/>
      <c r="M27" s="57"/>
      <c r="N27" s="57"/>
      <c r="O27" s="57"/>
      <c r="P27" s="57"/>
      <c r="Q27" s="57"/>
      <c r="R27" s="57"/>
      <c r="S27" s="57"/>
      <c r="T27" s="57"/>
      <c r="U27" s="57"/>
      <c r="V27" s="57"/>
      <c r="W27" s="57"/>
      <c r="X27" s="57"/>
      <c r="Y27" s="57"/>
      <c r="Z27" s="57"/>
      <c r="AA27" s="57"/>
      <c r="AB27" s="57"/>
      <c r="AC27" s="57"/>
      <c r="AD27" s="57"/>
      <c r="AE27" s="57"/>
      <c r="AF27" s="57"/>
      <c r="AG27" s="57"/>
      <c r="AH27" s="57"/>
    </row>
    <row r="28" spans="1:54" ht="12" x14ac:dyDescent="0.25">
      <c r="A28" s="356" t="s">
        <v>80</v>
      </c>
      <c r="B28" s="356"/>
      <c r="C28" s="356"/>
      <c r="D28" s="356"/>
      <c r="E28" s="356"/>
      <c r="F28" s="57">
        <v>-1413.887499296879</v>
      </c>
      <c r="G28" s="57">
        <v>-570.77996252938772</v>
      </c>
      <c r="H28" s="57">
        <v>-391.60574395008445</v>
      </c>
      <c r="I28" s="57">
        <v>348.36597665088721</v>
      </c>
      <c r="J28" s="57">
        <v>-85.013958165529175</v>
      </c>
      <c r="K28" s="57">
        <v>342.63186234695394</v>
      </c>
      <c r="L28" s="57">
        <v>-27.477809438327768</v>
      </c>
      <c r="M28" s="57">
        <v>-628.9180608043547</v>
      </c>
      <c r="N28" s="57">
        <v>-90.307578370049043</v>
      </c>
      <c r="O28" s="57">
        <v>-910.59288007231658</v>
      </c>
      <c r="P28" s="57">
        <v>-593.72583344409168</v>
      </c>
      <c r="Q28" s="57">
        <v>369.50239340858559</v>
      </c>
      <c r="R28" s="57">
        <v>384.10487489066907</v>
      </c>
      <c r="S28" s="57">
        <v>393.66807311649029</v>
      </c>
      <c r="T28" s="57">
        <v>569.40213766352372</v>
      </c>
      <c r="U28" s="57">
        <v>510.79226260580367</v>
      </c>
      <c r="V28" s="57">
        <v>400.20522882161788</v>
      </c>
      <c r="W28" s="57">
        <v>2031.2167766987268</v>
      </c>
      <c r="X28" s="57">
        <v>882.01668547636302</v>
      </c>
      <c r="Y28" s="57">
        <v>1010.626593513166</v>
      </c>
      <c r="Z28" s="57">
        <v>897.81804972937232</v>
      </c>
      <c r="AA28" s="57">
        <v>1211.5485632105667</v>
      </c>
      <c r="AB28" s="57">
        <v>880.91546059300822</v>
      </c>
      <c r="AC28" s="57">
        <v>1703.4750364819417</v>
      </c>
      <c r="AD28" s="57">
        <v>1640.1924125219853</v>
      </c>
      <c r="AE28" s="57">
        <v>1605.2330922665872</v>
      </c>
      <c r="AF28" s="57">
        <v>2031.2946480630208</v>
      </c>
      <c r="AG28" s="57">
        <v>2062.2954637437597</v>
      </c>
      <c r="AH28" s="57">
        <v>1948.5736637037573</v>
      </c>
      <c r="AI28" s="344">
        <v>3465.4268469973454</v>
      </c>
      <c r="AJ28" s="344">
        <v>2510.7399999999998</v>
      </c>
      <c r="AK28" s="344">
        <v>3879.7177513004317</v>
      </c>
      <c r="AL28" s="344">
        <v>5579.4459801118246</v>
      </c>
      <c r="AM28" s="344">
        <v>5109.253463921089</v>
      </c>
      <c r="AN28" s="344">
        <v>4971.9800527331354</v>
      </c>
      <c r="AO28" s="344">
        <v>6538.1636680959227</v>
      </c>
      <c r="AP28" s="344">
        <v>3621.5973052735826</v>
      </c>
      <c r="AQ28" s="344">
        <v>4090.6187253626249</v>
      </c>
      <c r="AR28" s="344">
        <v>6485.8872315981671</v>
      </c>
      <c r="AS28" s="344">
        <v>4001.1729912518754</v>
      </c>
      <c r="AT28" s="344">
        <v>3423.3374437304815</v>
      </c>
      <c r="AU28" s="344">
        <v>6457.199492781444</v>
      </c>
      <c r="AV28" s="344">
        <v>2893.6003109304379</v>
      </c>
      <c r="AW28" s="344">
        <v>2666.4583287388173</v>
      </c>
      <c r="AX28" s="344">
        <v>3273.3742835306521</v>
      </c>
      <c r="AY28" s="344">
        <v>4155.7891794079105</v>
      </c>
      <c r="AZ28" s="344">
        <v>20145.972728693938</v>
      </c>
      <c r="BA28" s="344">
        <v>29739.346530841107</v>
      </c>
      <c r="BB28" s="344">
        <v>25771.734032721804</v>
      </c>
    </row>
    <row r="29" spans="1:54" ht="12" x14ac:dyDescent="0.25">
      <c r="A29" s="362" t="s">
        <v>11</v>
      </c>
      <c r="B29" s="356" t="s">
        <v>21</v>
      </c>
      <c r="F29" s="57">
        <v>204.9783513319295</v>
      </c>
      <c r="G29" s="57">
        <v>419.79630560704373</v>
      </c>
      <c r="H29" s="57">
        <v>355.54423777136685</v>
      </c>
      <c r="I29" s="57">
        <v>408.21430890118415</v>
      </c>
      <c r="J29" s="57">
        <v>369.66175455888697</v>
      </c>
      <c r="K29" s="57">
        <v>320.11090835874734</v>
      </c>
      <c r="L29" s="57">
        <v>215.05603339558806</v>
      </c>
      <c r="M29" s="57">
        <v>307.69354722315063</v>
      </c>
      <c r="N29" s="57">
        <v>282.77929943660774</v>
      </c>
      <c r="O29" s="57">
        <v>284.21999265296955</v>
      </c>
      <c r="P29" s="57">
        <v>333.97310044091057</v>
      </c>
      <c r="Q29" s="57">
        <v>377.37973880810881</v>
      </c>
      <c r="R29" s="57">
        <v>260.1582193855466</v>
      </c>
      <c r="S29" s="57">
        <v>299.60509702259753</v>
      </c>
      <c r="T29" s="57">
        <v>450.00287604523515</v>
      </c>
      <c r="U29" s="57">
        <v>260.02199726393962</v>
      </c>
      <c r="V29" s="57">
        <v>383.22055688677176</v>
      </c>
      <c r="W29" s="57">
        <v>2016.5255826150055</v>
      </c>
      <c r="X29" s="57">
        <v>867.63752620630339</v>
      </c>
      <c r="Y29" s="57">
        <v>998.59462310163497</v>
      </c>
      <c r="Z29" s="57">
        <v>883.63355004281368</v>
      </c>
      <c r="AA29" s="57">
        <v>882.60181065270172</v>
      </c>
      <c r="AB29" s="57">
        <v>550.31969849896734</v>
      </c>
      <c r="AC29" s="57">
        <v>1374.1650074555876</v>
      </c>
      <c r="AD29" s="57">
        <v>1307.6976499403179</v>
      </c>
      <c r="AE29" s="57">
        <v>1174.40197185537</v>
      </c>
      <c r="AF29" s="57">
        <v>1606.799529894857</v>
      </c>
      <c r="AG29" s="57">
        <v>1645.7605517692582</v>
      </c>
      <c r="AH29" s="57">
        <v>1526.9571987030777</v>
      </c>
      <c r="AI29" s="344">
        <v>3028.2869030022584</v>
      </c>
      <c r="AJ29" s="344">
        <v>2066.29</v>
      </c>
      <c r="AK29" s="344">
        <v>3424.3240967798811</v>
      </c>
      <c r="AL29" s="344">
        <v>5128.3110757955073</v>
      </c>
      <c r="AM29" s="344">
        <v>5037.3808668400407</v>
      </c>
      <c r="AN29" s="344">
        <v>4612.710403895233</v>
      </c>
      <c r="AO29" s="344">
        <v>6079.6292734366207</v>
      </c>
      <c r="AP29" s="344">
        <v>3139.3407611024959</v>
      </c>
      <c r="AQ29" s="344">
        <v>3610.3777416154721</v>
      </c>
      <c r="AR29" s="344">
        <v>6000.8862180231781</v>
      </c>
      <c r="AS29" s="344">
        <v>3518.2341816989656</v>
      </c>
      <c r="AT29" s="344">
        <v>2949.957045316713</v>
      </c>
      <c r="AU29" s="344">
        <v>5996.5441287941949</v>
      </c>
      <c r="AV29" s="344">
        <v>2446.1288377564138</v>
      </c>
      <c r="AW29" s="344">
        <v>2221.1433682402753</v>
      </c>
      <c r="AX29" s="344">
        <v>2829.4225114815672</v>
      </c>
      <c r="AY29" s="344">
        <v>3713.8173371990952</v>
      </c>
      <c r="AZ29" s="344">
        <v>19694.778933369427</v>
      </c>
      <c r="BA29" s="344">
        <v>29283.877350412196</v>
      </c>
      <c r="BB29" s="344">
        <v>25303.701626888138</v>
      </c>
    </row>
    <row r="30" spans="1:54" ht="12" x14ac:dyDescent="0.25">
      <c r="A30" s="362" t="s">
        <v>13</v>
      </c>
      <c r="B30" s="356" t="s">
        <v>22</v>
      </c>
      <c r="F30" s="57">
        <v>66.786721029381965</v>
      </c>
      <c r="G30" s="57">
        <v>125.93902858788623</v>
      </c>
      <c r="H30" s="57">
        <v>91.255484386629149</v>
      </c>
      <c r="I30" s="57">
        <v>80.791283564771959</v>
      </c>
      <c r="J30" s="57">
        <v>87.304454735634565</v>
      </c>
      <c r="K30" s="57">
        <v>140.34032862175684</v>
      </c>
      <c r="L30" s="57">
        <v>89.752160595916905</v>
      </c>
      <c r="M30" s="57">
        <v>35.008193170189202</v>
      </c>
      <c r="N30" s="57">
        <v>123.21460471571363</v>
      </c>
      <c r="O30" s="57">
        <v>104.9227718271147</v>
      </c>
      <c r="P30" s="57">
        <v>40.700849374861136</v>
      </c>
      <c r="Q30" s="57">
        <v>50.321990592226726</v>
      </c>
      <c r="R30" s="57">
        <v>111.98755681570559</v>
      </c>
      <c r="S30" s="57">
        <v>76.204425267133573</v>
      </c>
      <c r="T30" s="57">
        <v>107.17992247868557</v>
      </c>
      <c r="U30" s="57">
        <v>36.546056320335389</v>
      </c>
      <c r="V30" s="57">
        <v>0.62364513931799004</v>
      </c>
      <c r="W30" s="57">
        <v>0.53994178955641969</v>
      </c>
      <c r="X30" s="57">
        <v>0.43035551964911734</v>
      </c>
      <c r="Y30" s="57">
        <v>0.43823908781621584</v>
      </c>
      <c r="Z30" s="57">
        <v>0.89629295974545564</v>
      </c>
      <c r="AA30" s="57">
        <v>0.95230056984572053</v>
      </c>
      <c r="AB30" s="57">
        <v>7.0184642905237489</v>
      </c>
      <c r="AC30" s="57">
        <v>11.733950752338682</v>
      </c>
      <c r="AD30" s="57">
        <v>8.5575608968321575</v>
      </c>
      <c r="AE30" s="57">
        <v>10.944769379909847</v>
      </c>
      <c r="AF30" s="57">
        <v>5.3289847224211853</v>
      </c>
      <c r="AG30" s="57">
        <v>1.5766369886661662</v>
      </c>
      <c r="AH30" s="57">
        <v>20.499459887883891</v>
      </c>
      <c r="AI30" s="344">
        <v>20.917239071889355</v>
      </c>
      <c r="AJ30" s="343">
        <v>23.57</v>
      </c>
      <c r="AK30" s="344">
        <v>24.846537318123687</v>
      </c>
      <c r="AL30" s="344">
        <v>24.095629464265905</v>
      </c>
      <c r="AM30" s="344">
        <v>5.3275644054626703</v>
      </c>
      <c r="AN30" s="344">
        <v>5.9045060892049115</v>
      </c>
      <c r="AO30" s="344">
        <v>7.1057339585894219</v>
      </c>
      <c r="AP30" s="344">
        <v>7.1723549558289772</v>
      </c>
      <c r="AQ30" s="344">
        <v>7.6879635124034094</v>
      </c>
      <c r="AR30" s="344">
        <v>6.1762822933893187</v>
      </c>
      <c r="AS30" s="344">
        <v>5.819695934871894</v>
      </c>
      <c r="AT30" s="344">
        <v>4.3018679931118617</v>
      </c>
      <c r="AU30" s="344">
        <v>5.3943688640623551</v>
      </c>
      <c r="AV30" s="344">
        <v>4.8291175205239858</v>
      </c>
      <c r="AW30" s="344">
        <v>3.7978119555450678</v>
      </c>
      <c r="AX30" s="344">
        <v>2.2169250718798024</v>
      </c>
      <c r="AY30" s="344">
        <v>2.1623106988807619</v>
      </c>
      <c r="AZ30" s="344">
        <v>1.8580216852670093</v>
      </c>
      <c r="BA30" s="344">
        <v>2.4389778883179245</v>
      </c>
      <c r="BB30" s="344">
        <v>2.0515909638481884</v>
      </c>
    </row>
    <row r="31" spans="1:54" x14ac:dyDescent="0.2">
      <c r="C31" s="361" t="s">
        <v>15</v>
      </c>
      <c r="F31" s="57">
        <v>66.784081029381966</v>
      </c>
      <c r="G31" s="57">
        <v>125.93646358788622</v>
      </c>
      <c r="H31" s="57">
        <v>91.252994386629155</v>
      </c>
      <c r="I31" s="57">
        <v>80.788866564771965</v>
      </c>
      <c r="J31" s="57">
        <v>87.30245273563456</v>
      </c>
      <c r="K31" s="57">
        <v>140.33840162175684</v>
      </c>
      <c r="L31" s="57">
        <v>89.750343595916917</v>
      </c>
      <c r="M31" s="57">
        <v>35.006451170189202</v>
      </c>
      <c r="N31" s="57">
        <v>123.21293771571364</v>
      </c>
      <c r="O31" s="57">
        <v>104.9211798271147</v>
      </c>
      <c r="P31" s="57">
        <v>40.699257374861133</v>
      </c>
      <c r="Q31" s="57">
        <v>50.320473592226726</v>
      </c>
      <c r="R31" s="57">
        <v>111.98611481570558</v>
      </c>
      <c r="S31" s="57">
        <v>76.203058267133571</v>
      </c>
      <c r="T31" s="57">
        <v>107.17984547868556</v>
      </c>
      <c r="U31" s="57">
        <v>36.546056320335389</v>
      </c>
      <c r="V31" s="57">
        <v>0.62364313931799009</v>
      </c>
      <c r="W31" s="57">
        <v>0.53993978955641975</v>
      </c>
      <c r="X31" s="57">
        <v>0.43035351964911733</v>
      </c>
      <c r="Y31" s="57">
        <v>0.43823708781621584</v>
      </c>
      <c r="Z31" s="57">
        <v>0.8962909597454557</v>
      </c>
      <c r="AA31" s="57">
        <v>0.95229856984572059</v>
      </c>
      <c r="AB31" s="57">
        <v>7.0184622905237486</v>
      </c>
      <c r="AC31" s="57">
        <v>11.733948752338682</v>
      </c>
      <c r="AD31" s="57">
        <v>8.5575588968321572</v>
      </c>
      <c r="AE31" s="57">
        <v>10.944767379909846</v>
      </c>
      <c r="AF31" s="57">
        <v>5.328982722421185</v>
      </c>
      <c r="AG31" s="57">
        <v>1.5766349886661661</v>
      </c>
      <c r="AH31" s="57">
        <v>20.499457887883892</v>
      </c>
      <c r="AI31" s="344">
        <v>20.917237071889357</v>
      </c>
      <c r="AJ31" s="343">
        <v>23.57</v>
      </c>
      <c r="AK31" s="344">
        <v>24.846535318123689</v>
      </c>
      <c r="AL31" s="344">
        <v>24.095627464265906</v>
      </c>
      <c r="AM31" s="344">
        <v>5.32756240546267</v>
      </c>
      <c r="AN31" s="344">
        <v>5.9045040892049112</v>
      </c>
      <c r="AO31" s="344">
        <v>7.1057319585894216</v>
      </c>
      <c r="AP31" s="344">
        <v>7.1723529558289769</v>
      </c>
      <c r="AQ31" s="344">
        <v>7.6879615124034091</v>
      </c>
      <c r="AR31" s="344">
        <v>6.1762802933893184</v>
      </c>
      <c r="AS31" s="344">
        <v>5.8196939348718937</v>
      </c>
      <c r="AT31" s="344">
        <v>4.3018659931118615</v>
      </c>
      <c r="AU31" s="344">
        <v>5.3943668640623548</v>
      </c>
      <c r="AV31" s="344">
        <v>4.8291155205239855</v>
      </c>
      <c r="AW31" s="344">
        <v>3.797809955545068</v>
      </c>
      <c r="AX31" s="344">
        <v>2.2169230718798025</v>
      </c>
      <c r="AY31" s="344">
        <v>2.162308698880762</v>
      </c>
      <c r="AZ31" s="344">
        <v>1.8580196852670092</v>
      </c>
      <c r="BA31" s="344">
        <v>2.4389758883179247</v>
      </c>
      <c r="BB31" s="344">
        <v>2.0515889638481886</v>
      </c>
    </row>
    <row r="32" spans="1:54" x14ac:dyDescent="0.2">
      <c r="C32" s="361" t="s">
        <v>16</v>
      </c>
      <c r="F32" s="57">
        <v>2.64E-3</v>
      </c>
      <c r="G32" s="57">
        <v>2.565E-3</v>
      </c>
      <c r="H32" s="57">
        <v>2.49E-3</v>
      </c>
      <c r="I32" s="57">
        <v>2.4169999999999999E-3</v>
      </c>
      <c r="J32" s="57">
        <v>2.0019999999999999E-3</v>
      </c>
      <c r="K32" s="57">
        <v>1.9269999999999999E-3</v>
      </c>
      <c r="L32" s="57">
        <v>1.817E-3</v>
      </c>
      <c r="M32" s="57">
        <v>1.7420000000000001E-3</v>
      </c>
      <c r="N32" s="57">
        <v>1.6670000000000001E-3</v>
      </c>
      <c r="O32" s="57">
        <v>1.5920000000000001E-3</v>
      </c>
      <c r="P32" s="57">
        <v>1.5920000000000001E-3</v>
      </c>
      <c r="Q32" s="57">
        <v>1.5169999999999999E-3</v>
      </c>
      <c r="R32" s="57">
        <v>1.4419999999999999E-3</v>
      </c>
      <c r="S32" s="57">
        <v>1.3669999999999999E-3</v>
      </c>
      <c r="T32" s="57">
        <v>7.7000000000000001E-5</v>
      </c>
      <c r="U32" s="57">
        <v>0</v>
      </c>
      <c r="V32" s="57">
        <v>1.9999999999999999E-6</v>
      </c>
      <c r="W32" s="57">
        <v>1.9999999999999999E-6</v>
      </c>
      <c r="X32" s="57">
        <v>1.9999999999999999E-6</v>
      </c>
      <c r="Y32" s="57">
        <v>1.9999999999999999E-6</v>
      </c>
      <c r="Z32" s="57">
        <v>1.9999999999999999E-6</v>
      </c>
      <c r="AA32" s="57">
        <v>1.9999999999999999E-6</v>
      </c>
      <c r="AB32" s="57">
        <v>1.9999999999999999E-6</v>
      </c>
      <c r="AC32" s="57">
        <v>1.9999999999999999E-6</v>
      </c>
      <c r="AD32" s="57">
        <v>1.9999999999999999E-6</v>
      </c>
      <c r="AE32" s="57">
        <v>1.9999999999999999E-6</v>
      </c>
      <c r="AF32" s="57">
        <v>1.9999999999999999E-6</v>
      </c>
      <c r="AG32" s="57">
        <v>1.9999999999999999E-6</v>
      </c>
      <c r="AH32" s="57">
        <v>1.9999999999999999E-6</v>
      </c>
      <c r="AI32" s="344">
        <v>1.9999999999999999E-6</v>
      </c>
      <c r="AJ32" s="343">
        <v>0</v>
      </c>
      <c r="AK32" s="344">
        <v>1.9999999999999999E-6</v>
      </c>
      <c r="AL32" s="344">
        <v>1.9999999999999999E-6</v>
      </c>
      <c r="AM32" s="344">
        <v>1.9999999999999999E-6</v>
      </c>
      <c r="AN32" s="344">
        <v>1.9999999999999999E-6</v>
      </c>
      <c r="AO32" s="344">
        <v>1.9999999999999999E-6</v>
      </c>
      <c r="AP32" s="344">
        <v>1.9999999999999999E-6</v>
      </c>
      <c r="AQ32" s="344">
        <v>1.9999999999999999E-6</v>
      </c>
      <c r="AR32" s="344">
        <v>1.9999999999999999E-6</v>
      </c>
      <c r="AS32" s="344">
        <v>1.9999999999999999E-6</v>
      </c>
      <c r="AT32" s="344">
        <v>1.9999999999999999E-6</v>
      </c>
      <c r="AU32" s="344">
        <v>1.9999999999999999E-6</v>
      </c>
      <c r="AV32" s="344">
        <v>1.9999999999999999E-6</v>
      </c>
      <c r="AW32" s="344">
        <v>1.9999999999999999E-6</v>
      </c>
      <c r="AX32" s="344">
        <v>1.9999999999999999E-6</v>
      </c>
      <c r="AY32" s="344">
        <v>1.9999999999999999E-6</v>
      </c>
      <c r="AZ32" s="344">
        <v>1.9999999999999999E-6</v>
      </c>
      <c r="BA32" s="344">
        <v>1.9999999999999999E-6</v>
      </c>
      <c r="BB32" s="344">
        <v>1.9999999999999999E-6</v>
      </c>
    </row>
    <row r="33" spans="1:54" ht="12" x14ac:dyDescent="0.25">
      <c r="A33" s="362" t="s">
        <v>17</v>
      </c>
      <c r="B33" s="356" t="s">
        <v>23</v>
      </c>
      <c r="F33" s="57">
        <v>8.7562204521073888</v>
      </c>
      <c r="G33" s="57">
        <v>8.7848666101713899</v>
      </c>
      <c r="H33" s="57">
        <v>7.322046439613513</v>
      </c>
      <c r="I33" s="57">
        <v>8.8071510299320543</v>
      </c>
      <c r="J33" s="57">
        <v>12.186166292683282</v>
      </c>
      <c r="K33" s="57">
        <v>5.4859786770487631</v>
      </c>
      <c r="L33" s="57">
        <v>7.5158314467512817</v>
      </c>
      <c r="M33" s="57">
        <v>11.086796721730501</v>
      </c>
      <c r="N33" s="57">
        <v>8.3828924776295839</v>
      </c>
      <c r="O33" s="57">
        <v>10.692392029286056</v>
      </c>
      <c r="P33" s="57">
        <v>10.810307694623619</v>
      </c>
      <c r="Q33" s="57">
        <v>11.426947294900057</v>
      </c>
      <c r="R33" s="57">
        <v>11.959098432029789</v>
      </c>
      <c r="S33" s="57">
        <v>17.858550826759224</v>
      </c>
      <c r="T33" s="57">
        <v>12.219339139603022</v>
      </c>
      <c r="U33" s="57">
        <v>214.22420902152871</v>
      </c>
      <c r="V33" s="57">
        <v>16.361026795528119</v>
      </c>
      <c r="W33" s="57">
        <v>14.151252294164761</v>
      </c>
      <c r="X33" s="57">
        <v>13.948803750410519</v>
      </c>
      <c r="Y33" s="57">
        <v>11.593731323714753</v>
      </c>
      <c r="Z33" s="57">
        <v>13.28820672681319</v>
      </c>
      <c r="AA33" s="57">
        <v>327.99445198801931</v>
      </c>
      <c r="AB33" s="57">
        <v>323.57729780351718</v>
      </c>
      <c r="AC33" s="57">
        <v>317.57607827401557</v>
      </c>
      <c r="AD33" s="57">
        <v>323.93720168483526</v>
      </c>
      <c r="AE33" s="57">
        <v>419.88635103130736</v>
      </c>
      <c r="AF33" s="57">
        <v>419.16613344574273</v>
      </c>
      <c r="AG33" s="57">
        <v>414.95827498583549</v>
      </c>
      <c r="AH33" s="57">
        <v>401.11700511279582</v>
      </c>
      <c r="AI33" s="344">
        <v>416.22270492319751</v>
      </c>
      <c r="AJ33" s="343">
        <v>420.88</v>
      </c>
      <c r="AK33" s="344">
        <v>430.54711720242688</v>
      </c>
      <c r="AL33" s="344">
        <v>427.03927485205213</v>
      </c>
      <c r="AM33" s="344">
        <v>66.545032675585617</v>
      </c>
      <c r="AN33" s="344">
        <v>353.36514274869711</v>
      </c>
      <c r="AO33" s="344">
        <v>451.42866070071261</v>
      </c>
      <c r="AP33" s="344">
        <v>475.08418921525754</v>
      </c>
      <c r="AQ33" s="344">
        <v>472.55302023474928</v>
      </c>
      <c r="AR33" s="344">
        <v>478.82473128159967</v>
      </c>
      <c r="AS33" s="344">
        <v>477.11911361803766</v>
      </c>
      <c r="AT33" s="344">
        <v>469.07853042065636</v>
      </c>
      <c r="AU33" s="344">
        <v>455.26099512318677</v>
      </c>
      <c r="AV33" s="344">
        <v>442.6423556535002</v>
      </c>
      <c r="AW33" s="344">
        <v>441.51714854299706</v>
      </c>
      <c r="AX33" s="344">
        <v>441.73484697720522</v>
      </c>
      <c r="AY33" s="344">
        <v>439.80953150993406</v>
      </c>
      <c r="AZ33" s="344">
        <v>449.33577363924365</v>
      </c>
      <c r="BA33" s="344">
        <v>453.03020254059015</v>
      </c>
      <c r="BB33" s="344">
        <v>465.98081486981749</v>
      </c>
    </row>
    <row r="34" spans="1:54" ht="12" x14ac:dyDescent="0.25">
      <c r="B34" s="361" t="s">
        <v>15</v>
      </c>
      <c r="C34" s="356"/>
      <c r="D34" s="356"/>
      <c r="E34" s="356"/>
      <c r="F34" s="57">
        <v>0</v>
      </c>
      <c r="G34" s="57">
        <v>0</v>
      </c>
      <c r="H34" s="57">
        <v>0.35769195111582003</v>
      </c>
      <c r="I34" s="57">
        <v>0.37129669349933975</v>
      </c>
      <c r="J34" s="57">
        <v>1.1794898480118012</v>
      </c>
      <c r="K34" s="57">
        <v>0.59248870415636012</v>
      </c>
      <c r="L34" s="57">
        <v>0.50695137380026756</v>
      </c>
      <c r="M34" s="57">
        <v>0.5069574522032817</v>
      </c>
      <c r="N34" s="57">
        <v>1.2835077788578442</v>
      </c>
      <c r="O34" s="57">
        <v>4.1393809602464806</v>
      </c>
      <c r="P34" s="57">
        <v>3.1412663536942573</v>
      </c>
      <c r="Q34" s="57">
        <v>3.1127087767113206</v>
      </c>
      <c r="R34" s="57">
        <v>3.480679896020737</v>
      </c>
      <c r="S34" s="57">
        <v>7.583963102263259</v>
      </c>
      <c r="T34" s="57">
        <v>6.7696404269631634</v>
      </c>
      <c r="U34" s="57">
        <v>0</v>
      </c>
      <c r="V34" s="57">
        <v>7.0504689816625987</v>
      </c>
      <c r="W34" s="57">
        <v>8.8698926196009165</v>
      </c>
      <c r="X34" s="57">
        <v>7.2572550648590655</v>
      </c>
      <c r="Y34" s="57">
        <v>5.1706333488012373</v>
      </c>
      <c r="Z34" s="57">
        <v>4.6464327541954589</v>
      </c>
      <c r="AA34" s="57">
        <v>321.33649225560174</v>
      </c>
      <c r="AB34" s="57">
        <v>314.53509854262035</v>
      </c>
      <c r="AC34" s="57">
        <v>312.29805873971583</v>
      </c>
      <c r="AD34" s="57">
        <v>319.05822526874613</v>
      </c>
      <c r="AE34" s="57">
        <v>412.30812049259191</v>
      </c>
      <c r="AF34" s="57">
        <v>382.48153098111942</v>
      </c>
      <c r="AG34" s="57">
        <v>353.72705024359237</v>
      </c>
      <c r="AH34" s="57">
        <v>340.89223460155779</v>
      </c>
      <c r="AI34" s="344">
        <v>355.48582341409093</v>
      </c>
      <c r="AJ34" s="343">
        <v>342.58</v>
      </c>
      <c r="AK34" s="344">
        <v>271.77965119472788</v>
      </c>
      <c r="AL34" s="344">
        <v>172.24953341127394</v>
      </c>
      <c r="AM34" s="344">
        <v>30.668153027782637</v>
      </c>
      <c r="AN34" s="344">
        <v>317.5167351907732</v>
      </c>
      <c r="AO34" s="344">
        <v>418.74293366210446</v>
      </c>
      <c r="AP34" s="344">
        <v>404.97249853147656</v>
      </c>
      <c r="AQ34" s="344">
        <v>280.59605796254857</v>
      </c>
      <c r="AR34" s="344">
        <v>252.32512200000002</v>
      </c>
      <c r="AS34" s="344">
        <v>281.96596098570996</v>
      </c>
      <c r="AT34" s="344">
        <v>294.93536496163847</v>
      </c>
      <c r="AU34" s="344">
        <v>261.2071643486035</v>
      </c>
      <c r="AV34" s="344">
        <v>244.90232690724747</v>
      </c>
      <c r="AW34" s="344">
        <v>201.16577870764817</v>
      </c>
      <c r="AX34" s="344">
        <v>170.14414158269824</v>
      </c>
      <c r="AY34" s="344">
        <v>199.31153276006307</v>
      </c>
      <c r="AZ34" s="344">
        <v>249.81269866485746</v>
      </c>
      <c r="BA34" s="344">
        <v>284.69502441870139</v>
      </c>
      <c r="BB34" s="344">
        <v>327.70260677312098</v>
      </c>
    </row>
    <row r="35" spans="1:54" ht="12" x14ac:dyDescent="0.25">
      <c r="A35" s="356"/>
      <c r="B35" s="361" t="s">
        <v>16</v>
      </c>
      <c r="C35" s="356"/>
      <c r="D35" s="356"/>
      <c r="E35" s="356"/>
      <c r="F35" s="57">
        <v>8.7562204521073888</v>
      </c>
      <c r="G35" s="57">
        <v>8.7848666101713899</v>
      </c>
      <c r="H35" s="57">
        <v>6.9643544884976931</v>
      </c>
      <c r="I35" s="57">
        <v>8.4358543364327137</v>
      </c>
      <c r="J35" s="57">
        <v>11.006676444671482</v>
      </c>
      <c r="K35" s="57">
        <v>4.8934899728924037</v>
      </c>
      <c r="L35" s="57">
        <v>7.0088800729510146</v>
      </c>
      <c r="M35" s="57">
        <v>10.57983926952722</v>
      </c>
      <c r="N35" s="57">
        <v>7.0993846987717397</v>
      </c>
      <c r="O35" s="57">
        <v>6.5530110690395764</v>
      </c>
      <c r="P35" s="57">
        <v>7.6690413409293621</v>
      </c>
      <c r="Q35" s="57">
        <v>8.3142385181887342</v>
      </c>
      <c r="R35" s="57">
        <v>8.4784185360090536</v>
      </c>
      <c r="S35" s="57">
        <v>10.274587724495964</v>
      </c>
      <c r="T35" s="57">
        <v>5.4496987126398588</v>
      </c>
      <c r="U35" s="57">
        <v>214.22420902152871</v>
      </c>
      <c r="V35" s="57">
        <v>9.3105578138655201</v>
      </c>
      <c r="W35" s="57">
        <v>5.2813596745638449</v>
      </c>
      <c r="X35" s="57">
        <v>6.6915486855514539</v>
      </c>
      <c r="Y35" s="57">
        <v>6.4230979749135155</v>
      </c>
      <c r="Z35" s="57">
        <v>8.6417739726177309</v>
      </c>
      <c r="AA35" s="57">
        <v>6.6579597324175648</v>
      </c>
      <c r="AB35" s="57">
        <v>9.042199260896858</v>
      </c>
      <c r="AC35" s="57">
        <v>5.2780195342997533</v>
      </c>
      <c r="AD35" s="57">
        <v>4.8789764160891487</v>
      </c>
      <c r="AE35" s="57">
        <v>7.5782305387154398</v>
      </c>
      <c r="AF35" s="57">
        <v>36.684602464623296</v>
      </c>
      <c r="AG35" s="57">
        <v>61.231224742243086</v>
      </c>
      <c r="AH35" s="57">
        <v>60.224770511238063</v>
      </c>
      <c r="AI35" s="344">
        <v>60.736881509106603</v>
      </c>
      <c r="AJ35" s="343">
        <v>78.31</v>
      </c>
      <c r="AK35" s="344">
        <v>158.76746600769903</v>
      </c>
      <c r="AL35" s="344">
        <v>254.78974144077816</v>
      </c>
      <c r="AM35" s="344">
        <v>35.876879647802987</v>
      </c>
      <c r="AN35" s="344">
        <v>35.848407557923927</v>
      </c>
      <c r="AO35" s="344">
        <v>32.68572703860815</v>
      </c>
      <c r="AP35" s="344">
        <v>70.111690683780964</v>
      </c>
      <c r="AQ35" s="344">
        <v>191.95696227220074</v>
      </c>
      <c r="AR35" s="344">
        <v>226.49960928159965</v>
      </c>
      <c r="AS35" s="344">
        <v>195.15315263232768</v>
      </c>
      <c r="AT35" s="344">
        <v>174.14316545901789</v>
      </c>
      <c r="AU35" s="344">
        <v>194.05383077458328</v>
      </c>
      <c r="AV35" s="344">
        <v>197.7400287462527</v>
      </c>
      <c r="AW35" s="344">
        <v>240.35136983534889</v>
      </c>
      <c r="AX35" s="344">
        <v>271.59070539450698</v>
      </c>
      <c r="AY35" s="344">
        <v>240.49799874987099</v>
      </c>
      <c r="AZ35" s="344">
        <v>199.52307497438619</v>
      </c>
      <c r="BA35" s="344">
        <v>168.33517812188876</v>
      </c>
      <c r="BB35" s="344">
        <v>138.27820809669652</v>
      </c>
    </row>
    <row r="36" spans="1:54" ht="12" x14ac:dyDescent="0.25">
      <c r="A36" s="362" t="s">
        <v>81</v>
      </c>
      <c r="B36" s="356" t="s">
        <v>74</v>
      </c>
      <c r="C36" s="356"/>
      <c r="D36" s="356" t="s">
        <v>117</v>
      </c>
      <c r="E36" s="356"/>
      <c r="F36" s="57">
        <v>-1694.408792110298</v>
      </c>
      <c r="G36" s="57">
        <v>-1125.3001633344891</v>
      </c>
      <c r="H36" s="57">
        <v>-845.727512547694</v>
      </c>
      <c r="I36" s="57">
        <v>-149.44676684500101</v>
      </c>
      <c r="J36" s="57">
        <v>-554.16633375273398</v>
      </c>
      <c r="K36" s="57">
        <v>-123.305353310599</v>
      </c>
      <c r="L36" s="57">
        <v>-339.801834876584</v>
      </c>
      <c r="M36" s="57">
        <v>-982.70659791942501</v>
      </c>
      <c r="N36" s="57">
        <v>-504.68437499999999</v>
      </c>
      <c r="O36" s="57">
        <v>-1310.4280365816869</v>
      </c>
      <c r="P36" s="57">
        <v>-979.21009095448699</v>
      </c>
      <c r="Q36" s="57">
        <v>-69.626283286650008</v>
      </c>
      <c r="R36" s="57">
        <v>2.5738704204559326E-7</v>
      </c>
      <c r="S36" s="57">
        <v>0</v>
      </c>
      <c r="T36" s="57">
        <v>0</v>
      </c>
      <c r="U36" s="57">
        <v>0</v>
      </c>
      <c r="V36" s="57">
        <v>0</v>
      </c>
      <c r="W36" s="57">
        <v>0</v>
      </c>
      <c r="X36" s="57">
        <v>0</v>
      </c>
      <c r="Y36" s="57">
        <v>0</v>
      </c>
      <c r="Z36" s="57">
        <v>0</v>
      </c>
      <c r="AA36" s="57">
        <v>0</v>
      </c>
      <c r="AB36" s="57">
        <v>0</v>
      </c>
      <c r="AC36" s="57">
        <v>0</v>
      </c>
      <c r="AD36" s="57">
        <v>0</v>
      </c>
      <c r="AE36" s="57">
        <v>0</v>
      </c>
      <c r="AF36" s="57">
        <v>0</v>
      </c>
      <c r="AG36" s="57">
        <v>0</v>
      </c>
      <c r="AH36" s="57">
        <v>0</v>
      </c>
      <c r="AI36" s="344">
        <v>0</v>
      </c>
      <c r="AJ36" s="343">
        <v>0</v>
      </c>
      <c r="AK36" s="343">
        <v>0</v>
      </c>
      <c r="AL36" s="343">
        <v>0</v>
      </c>
      <c r="AM36" s="343">
        <v>0</v>
      </c>
      <c r="AN36" s="343">
        <v>0</v>
      </c>
      <c r="AO36" s="343">
        <v>0</v>
      </c>
      <c r="AP36" s="343">
        <v>0</v>
      </c>
      <c r="AQ36" s="343">
        <v>0</v>
      </c>
      <c r="AR36" s="343">
        <v>0</v>
      </c>
      <c r="AS36" s="343">
        <v>0</v>
      </c>
      <c r="AT36" s="343">
        <v>0</v>
      </c>
      <c r="AU36" s="343">
        <v>0</v>
      </c>
      <c r="AV36" s="343">
        <v>0</v>
      </c>
      <c r="AW36" s="343">
        <v>0</v>
      </c>
      <c r="AX36" s="343">
        <v>0</v>
      </c>
      <c r="AY36" s="343">
        <v>0</v>
      </c>
      <c r="AZ36" s="343">
        <v>0</v>
      </c>
      <c r="BA36" s="343">
        <v>0</v>
      </c>
      <c r="BB36" s="343">
        <v>0</v>
      </c>
    </row>
    <row r="37" spans="1:54" ht="12" x14ac:dyDescent="0.25">
      <c r="B37" s="356"/>
      <c r="D37" s="356"/>
      <c r="E37" s="356"/>
      <c r="F37" s="57"/>
      <c r="G37" s="57"/>
      <c r="H37" s="57"/>
      <c r="I37" s="57"/>
      <c r="J37" s="57"/>
      <c r="K37" s="57"/>
      <c r="L37" s="57"/>
      <c r="M37" s="57"/>
      <c r="N37" s="57"/>
      <c r="O37" s="57"/>
      <c r="P37" s="57"/>
      <c r="Q37" s="57"/>
      <c r="R37" s="57"/>
      <c r="S37" s="57"/>
      <c r="T37" s="57"/>
      <c r="U37" s="57"/>
      <c r="V37" s="57"/>
      <c r="W37" s="57"/>
      <c r="X37" s="57"/>
      <c r="Y37" s="57"/>
      <c r="Z37" s="57"/>
      <c r="AA37" s="57"/>
      <c r="AB37" s="57"/>
      <c r="AC37" s="57"/>
      <c r="AD37" s="57"/>
      <c r="AE37" s="57"/>
      <c r="AF37" s="57"/>
      <c r="AG37" s="57"/>
      <c r="AH37" s="57"/>
    </row>
    <row r="38" spans="1:54" ht="12" x14ac:dyDescent="0.25">
      <c r="B38" s="356"/>
      <c r="D38" s="356"/>
      <c r="E38" s="356"/>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57"/>
    </row>
    <row r="39" spans="1:54" ht="13.2" x14ac:dyDescent="0.25">
      <c r="A39" s="365">
        <v>2</v>
      </c>
      <c r="B39" s="352" t="s">
        <v>24</v>
      </c>
      <c r="C39" s="356"/>
      <c r="D39" s="356"/>
      <c r="E39" s="356"/>
      <c r="F39" s="57">
        <v>5073.9304763883456</v>
      </c>
      <c r="G39" s="57">
        <v>4668.3728154760329</v>
      </c>
      <c r="H39" s="57">
        <v>4345.452480176712</v>
      </c>
      <c r="I39" s="57">
        <v>4430.2837126108016</v>
      </c>
      <c r="J39" s="57">
        <v>4262.4981460841473</v>
      </c>
      <c r="K39" s="57">
        <v>4271.8291233505133</v>
      </c>
      <c r="L39" s="57">
        <v>4236.3216552018466</v>
      </c>
      <c r="M39" s="57">
        <v>4403.5600733092306</v>
      </c>
      <c r="N39" s="57">
        <v>4324.4006713115423</v>
      </c>
      <c r="O39" s="57">
        <v>4253.7888743017065</v>
      </c>
      <c r="P39" s="57">
        <v>4154.415142658575</v>
      </c>
      <c r="Q39" s="57">
        <v>4197.2711763661046</v>
      </c>
      <c r="R39" s="57">
        <v>4181.4299039784701</v>
      </c>
      <c r="S39" s="57">
        <v>7281.1471037946085</v>
      </c>
      <c r="T39" s="57">
        <v>7426.1575335022753</v>
      </c>
      <c r="U39" s="57">
        <v>7389.1811285591093</v>
      </c>
      <c r="V39" s="57">
        <v>7301.1165537275492</v>
      </c>
      <c r="W39" s="57">
        <v>7280.0908693711754</v>
      </c>
      <c r="X39" s="57">
        <v>7098.1666341807013</v>
      </c>
      <c r="Y39" s="57">
        <v>7091.4541141465706</v>
      </c>
      <c r="Z39" s="57">
        <v>7314.3672457869634</v>
      </c>
      <c r="AA39" s="57">
        <v>7356.2347202317069</v>
      </c>
      <c r="AB39" s="57">
        <v>6773.1273911668814</v>
      </c>
      <c r="AC39" s="57">
        <v>6678.3339205815209</v>
      </c>
      <c r="AD39" s="57">
        <v>6771.7246462094108</v>
      </c>
      <c r="AE39" s="57">
        <v>6556.6689222891773</v>
      </c>
      <c r="AF39" s="57">
        <v>6571.0037224899852</v>
      </c>
      <c r="AG39" s="57">
        <v>6892.3419470209647</v>
      </c>
      <c r="AH39" s="57">
        <v>6950.2189937371404</v>
      </c>
      <c r="AI39" s="344">
        <v>6967.6270854520808</v>
      </c>
      <c r="AJ39" s="344">
        <v>6657.31</v>
      </c>
      <c r="AK39" s="344">
        <v>6756.9104131429103</v>
      </c>
      <c r="AL39" s="344">
        <v>6756.4801538591191</v>
      </c>
      <c r="AM39" s="344">
        <v>6617.3849095033338</v>
      </c>
      <c r="AN39" s="344">
        <v>6489.8313784400571</v>
      </c>
      <c r="AO39" s="344">
        <v>5938.8533794996911</v>
      </c>
      <c r="AP39" s="344">
        <v>5799.6733724878241</v>
      </c>
      <c r="AQ39" s="344">
        <v>5735.1557803452051</v>
      </c>
      <c r="AR39" s="344">
        <v>5766.0153295143755</v>
      </c>
      <c r="AS39" s="344">
        <v>5704.7864057075776</v>
      </c>
      <c r="AT39" s="344">
        <v>5617.5139812678681</v>
      </c>
      <c r="AU39" s="344">
        <v>6304.8805940506263</v>
      </c>
      <c r="AV39" s="344">
        <v>6248.7924129758267</v>
      </c>
      <c r="AW39" s="344">
        <v>6306.1462236362231</v>
      </c>
      <c r="AX39" s="344">
        <v>6278.5167004498026</v>
      </c>
      <c r="AY39" s="344">
        <v>6494.1069501174416</v>
      </c>
      <c r="AZ39" s="344">
        <v>6497.1350096278129</v>
      </c>
      <c r="BA39" s="344">
        <v>6433.9831169071422</v>
      </c>
      <c r="BB39" s="344">
        <v>6479.8281202547096</v>
      </c>
    </row>
    <row r="40" spans="1:54" ht="12" x14ac:dyDescent="0.25">
      <c r="B40" s="356"/>
      <c r="C40" s="356"/>
      <c r="D40" s="356"/>
      <c r="E40" s="356"/>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57"/>
    </row>
    <row r="41" spans="1:54" ht="13.2" x14ac:dyDescent="0.25">
      <c r="A41" s="365">
        <v>3</v>
      </c>
      <c r="B41" s="352" t="s">
        <v>25</v>
      </c>
      <c r="C41" s="356"/>
      <c r="D41" s="356"/>
      <c r="E41" s="356"/>
      <c r="F41" s="57">
        <v>13580.167362974458</v>
      </c>
      <c r="G41" s="57">
        <v>13556.952578455597</v>
      </c>
      <c r="H41" s="57">
        <v>13271.186977348614</v>
      </c>
      <c r="I41" s="57">
        <v>13530.263209781329</v>
      </c>
      <c r="J41" s="57">
        <v>13373.237428438364</v>
      </c>
      <c r="K41" s="57">
        <v>13526.402968498644</v>
      </c>
      <c r="L41" s="57">
        <v>13413.970678888758</v>
      </c>
      <c r="M41" s="57">
        <v>13542.753255121903</v>
      </c>
      <c r="N41" s="57">
        <v>13501.230679984121</v>
      </c>
      <c r="O41" s="57">
        <v>13435.154740613627</v>
      </c>
      <c r="P41" s="57">
        <v>13306.676610914639</v>
      </c>
      <c r="Q41" s="57">
        <v>13438.491004995527</v>
      </c>
      <c r="R41" s="57">
        <v>13387.771667371711</v>
      </c>
      <c r="S41" s="57">
        <v>10143.815924445622</v>
      </c>
      <c r="T41" s="57">
        <v>10346.160842308525</v>
      </c>
      <c r="U41" s="57">
        <v>10408.656994150482</v>
      </c>
      <c r="V41" s="57">
        <v>10302.040554102094</v>
      </c>
      <c r="W41" s="57">
        <v>10290.847083950406</v>
      </c>
      <c r="X41" s="57">
        <v>10250.67949886476</v>
      </c>
      <c r="Y41" s="57">
        <v>10257.741930966027</v>
      </c>
      <c r="Z41" s="57">
        <v>10357.336327883406</v>
      </c>
      <c r="AA41" s="57">
        <v>10308.450320174472</v>
      </c>
      <c r="AB41" s="57">
        <v>10834.588415833194</v>
      </c>
      <c r="AC41" s="57">
        <v>10993.558953210084</v>
      </c>
      <c r="AD41" s="57">
        <v>11196.273395996568</v>
      </c>
      <c r="AE41" s="57">
        <v>11169.108462460976</v>
      </c>
      <c r="AF41" s="57">
        <v>11195.054200243187</v>
      </c>
      <c r="AG41" s="57">
        <v>11311.967578990885</v>
      </c>
      <c r="AH41" s="57">
        <v>11559.71909642125</v>
      </c>
      <c r="AI41" s="344">
        <v>11720.47328389012</v>
      </c>
      <c r="AJ41" s="344">
        <v>12572.21</v>
      </c>
      <c r="AK41" s="344">
        <v>13144.405587572299</v>
      </c>
      <c r="AL41" s="344">
        <v>11732.3068785621</v>
      </c>
      <c r="AM41" s="344">
        <v>11660.8322006986</v>
      </c>
      <c r="AN41" s="344">
        <v>11729.0084930677</v>
      </c>
      <c r="AO41" s="344">
        <v>11504.035052373098</v>
      </c>
      <c r="AP41" s="344">
        <v>11838.3188947811</v>
      </c>
      <c r="AQ41" s="344">
        <v>11771.6612947463</v>
      </c>
      <c r="AR41" s="344">
        <v>12096.904421396999</v>
      </c>
      <c r="AS41" s="344">
        <v>11925.829237385899</v>
      </c>
      <c r="AT41" s="344">
        <v>11880.020457061601</v>
      </c>
      <c r="AU41" s="344">
        <v>12043.970190206599</v>
      </c>
      <c r="AV41" s="344">
        <v>12825.669271168101</v>
      </c>
      <c r="AW41" s="344">
        <v>12895.681793259499</v>
      </c>
      <c r="AX41" s="344">
        <v>12846.105592350801</v>
      </c>
      <c r="AY41" s="344">
        <v>12969.645645615301</v>
      </c>
      <c r="AZ41" s="344">
        <v>13187.452336878101</v>
      </c>
      <c r="BA41" s="344">
        <v>13269.804641191002</v>
      </c>
      <c r="BB41" s="344">
        <v>13644.497926729598</v>
      </c>
    </row>
    <row r="42" spans="1:54" ht="12" x14ac:dyDescent="0.25">
      <c r="B42" s="356"/>
      <c r="D42" s="356"/>
      <c r="E42" s="356"/>
      <c r="F42" s="57"/>
      <c r="G42" s="57"/>
      <c r="H42" s="57"/>
      <c r="I42" s="57"/>
      <c r="J42" s="57"/>
      <c r="K42" s="57"/>
      <c r="L42" s="57"/>
      <c r="M42" s="57"/>
      <c r="N42" s="57"/>
      <c r="O42" s="57"/>
      <c r="P42" s="57"/>
      <c r="Q42" s="57"/>
      <c r="R42" s="57"/>
      <c r="S42" s="57"/>
      <c r="T42" s="57"/>
      <c r="U42" s="57"/>
      <c r="V42" s="57"/>
      <c r="W42" s="57"/>
      <c r="X42" s="57"/>
      <c r="Y42" s="57"/>
      <c r="Z42" s="57"/>
      <c r="AA42" s="57"/>
      <c r="AB42" s="57"/>
      <c r="AC42" s="57"/>
      <c r="AD42" s="57"/>
      <c r="AE42" s="57"/>
      <c r="AF42" s="57"/>
      <c r="AG42" s="57"/>
      <c r="AH42" s="57"/>
    </row>
    <row r="43" spans="1:54" ht="13.2" x14ac:dyDescent="0.25">
      <c r="A43" s="366">
        <v>4</v>
      </c>
      <c r="B43" s="360" t="s">
        <v>114</v>
      </c>
      <c r="D43" s="367"/>
      <c r="E43" s="356" t="s">
        <v>27</v>
      </c>
      <c r="F43" s="57">
        <v>12571.347529269433</v>
      </c>
      <c r="G43" s="57">
        <v>12147.888389453816</v>
      </c>
      <c r="H43" s="57">
        <v>11841.702433378834</v>
      </c>
      <c r="I43" s="57">
        <v>11792.012074468086</v>
      </c>
      <c r="J43" s="57">
        <v>11894.436387807538</v>
      </c>
      <c r="K43" s="57">
        <v>11678.949899905174</v>
      </c>
      <c r="L43" s="57">
        <v>10951.599771000998</v>
      </c>
      <c r="M43" s="57">
        <v>11334.09327069463</v>
      </c>
      <c r="N43" s="57">
        <v>11123.931868435753</v>
      </c>
      <c r="O43" s="57">
        <v>11403.263774788789</v>
      </c>
      <c r="P43" s="57">
        <v>10589.267144328038</v>
      </c>
      <c r="Q43" s="57">
        <v>10594.057629897712</v>
      </c>
      <c r="R43" s="57">
        <v>11092.712803822389</v>
      </c>
      <c r="S43" s="57">
        <v>12310.083815813503</v>
      </c>
      <c r="T43" s="57">
        <v>12332.926627065317</v>
      </c>
      <c r="U43" s="57">
        <v>12809.192744398892</v>
      </c>
      <c r="V43" s="57">
        <v>12097.950638244205</v>
      </c>
      <c r="W43" s="57">
        <v>13170.214904880722</v>
      </c>
      <c r="X43" s="57">
        <v>13393.088256261202</v>
      </c>
      <c r="Y43" s="57">
        <v>13072.413844434222</v>
      </c>
      <c r="Z43" s="57">
        <v>13196.504428138489</v>
      </c>
      <c r="AA43" s="57">
        <v>12712.464155872289</v>
      </c>
      <c r="AB43" s="57">
        <v>11743.995512437918</v>
      </c>
      <c r="AC43" s="57">
        <v>11543.526620235103</v>
      </c>
      <c r="AD43" s="57">
        <v>12099.300538256475</v>
      </c>
      <c r="AE43" s="57">
        <v>12532.701195099004</v>
      </c>
      <c r="AF43" s="57">
        <v>12419.923439019258</v>
      </c>
      <c r="AG43" s="57">
        <v>12635.947551415649</v>
      </c>
      <c r="AH43" s="57">
        <v>12623.332165823513</v>
      </c>
      <c r="AI43" s="344">
        <v>12392.738159805513</v>
      </c>
      <c r="AJ43" s="344">
        <v>12645.13</v>
      </c>
      <c r="AK43" s="344">
        <v>13086.080599207702</v>
      </c>
      <c r="AL43" s="344">
        <v>12800.267756190318</v>
      </c>
      <c r="AM43" s="344">
        <v>12671.063431257613</v>
      </c>
      <c r="AN43" s="344">
        <v>12771.328487776651</v>
      </c>
      <c r="AO43" s="344">
        <v>12879.076210345303</v>
      </c>
      <c r="AP43" s="344">
        <v>13418.271798210275</v>
      </c>
      <c r="AQ43" s="344">
        <v>13146.922134863444</v>
      </c>
      <c r="AR43" s="344">
        <v>13206.776359493917</v>
      </c>
      <c r="AS43" s="344">
        <v>13105.024025337671</v>
      </c>
      <c r="AT43" s="344">
        <v>13021.22502763866</v>
      </c>
      <c r="AU43" s="344">
        <v>12485.066140784293</v>
      </c>
      <c r="AV43" s="344">
        <v>12182.18775216631</v>
      </c>
      <c r="AW43" s="344">
        <v>12014.898457917925</v>
      </c>
      <c r="AX43" s="344">
        <v>11878.517524192137</v>
      </c>
      <c r="AY43" s="344">
        <v>12137.308535255957</v>
      </c>
      <c r="AZ43" s="344">
        <v>12161.292825525928</v>
      </c>
      <c r="BA43" s="344">
        <v>12808.731726513677</v>
      </c>
      <c r="BB43" s="344">
        <v>13199.297538637815</v>
      </c>
    </row>
    <row r="44" spans="1:54" ht="13.2" x14ac:dyDescent="0.25">
      <c r="A44" s="356"/>
      <c r="B44" s="368"/>
      <c r="C44" s="356" t="s">
        <v>28</v>
      </c>
      <c r="E44" s="342" t="s">
        <v>113</v>
      </c>
      <c r="F44" s="57">
        <v>9.9752385510000003</v>
      </c>
      <c r="G44" s="57">
        <v>9.9752385510000003</v>
      </c>
      <c r="H44" s="57">
        <v>9.9760422149999997</v>
      </c>
      <c r="I44" s="57">
        <v>9.9760422149999997</v>
      </c>
      <c r="J44" s="57">
        <v>9.9760422149999997</v>
      </c>
      <c r="K44" s="57">
        <v>9.9760422149999997</v>
      </c>
      <c r="L44" s="57">
        <v>9.9760422149999997</v>
      </c>
      <c r="M44" s="57">
        <v>9.9760422149999997</v>
      </c>
      <c r="N44" s="57">
        <v>9.9760422149999997</v>
      </c>
      <c r="O44" s="57">
        <v>9.9760426840000012</v>
      </c>
      <c r="P44" s="57">
        <v>9.9760426840000012</v>
      </c>
      <c r="Q44" s="57">
        <v>9.9760426840000012</v>
      </c>
      <c r="R44" s="57">
        <v>9.9760426840000012</v>
      </c>
      <c r="S44" s="57">
        <v>9.9760426840000012</v>
      </c>
      <c r="T44" s="57">
        <v>9.9760426840000012</v>
      </c>
      <c r="U44" s="57">
        <v>9.9760426840000012</v>
      </c>
      <c r="V44" s="57">
        <v>9.9760426840000012</v>
      </c>
      <c r="W44" s="57">
        <v>9.9760426840000012</v>
      </c>
      <c r="X44" s="57">
        <v>9.9760426840000012</v>
      </c>
      <c r="Y44" s="57">
        <v>9.9760426840000012</v>
      </c>
      <c r="Z44" s="57">
        <v>9.9760426840000012</v>
      </c>
      <c r="AA44" s="57">
        <v>9.9760426840000012</v>
      </c>
      <c r="AB44" s="57">
        <v>9.9760426840000012</v>
      </c>
      <c r="AC44" s="57">
        <v>9.9760426840000012</v>
      </c>
      <c r="AD44" s="57">
        <v>9.9760426840000012</v>
      </c>
      <c r="AE44" s="57">
        <v>9.9760426840000012</v>
      </c>
      <c r="AF44" s="57">
        <v>9.9760426840000012</v>
      </c>
      <c r="AG44" s="57">
        <v>9.9760426840000012</v>
      </c>
      <c r="AH44" s="57">
        <v>9.9760426840000012</v>
      </c>
      <c r="AI44" s="344">
        <v>9.9760426840000012</v>
      </c>
      <c r="AJ44" s="344">
        <v>9.98</v>
      </c>
      <c r="AK44" s="344">
        <v>9.9760426840000012</v>
      </c>
      <c r="AL44" s="344">
        <v>9.9760422789999996</v>
      </c>
      <c r="AM44" s="344">
        <v>9.9760422789999996</v>
      </c>
      <c r="AN44" s="344">
        <v>9.9760422789999996</v>
      </c>
      <c r="AO44" s="344">
        <v>9.9760422789999996</v>
      </c>
      <c r="AP44" s="344">
        <v>9.9760422789999996</v>
      </c>
      <c r="AQ44" s="344">
        <v>9.9760422789999996</v>
      </c>
      <c r="AR44" s="344">
        <v>9.9760422789999996</v>
      </c>
      <c r="AS44" s="344">
        <v>9.9760422789999996</v>
      </c>
      <c r="AT44" s="344">
        <v>9.9760422789999996</v>
      </c>
      <c r="AU44" s="344">
        <v>9.9760422789999996</v>
      </c>
      <c r="AV44" s="344">
        <v>9.9760422789999996</v>
      </c>
      <c r="AW44" s="344">
        <v>9.9760422789999996</v>
      </c>
      <c r="AX44" s="344">
        <v>9.9760422789999996</v>
      </c>
      <c r="AY44" s="344">
        <v>9.9760422789999996</v>
      </c>
      <c r="AZ44" s="344">
        <v>9.9760422789999996</v>
      </c>
      <c r="BA44" s="344">
        <v>9.9760422789999996</v>
      </c>
      <c r="BB44" s="344">
        <v>9.9760422789999996</v>
      </c>
    </row>
    <row r="45" spans="1:54" ht="12" x14ac:dyDescent="0.25">
      <c r="B45" s="356"/>
      <c r="C45" s="356"/>
      <c r="D45" s="356"/>
      <c r="E45" s="356"/>
      <c r="F45" s="57"/>
      <c r="G45" s="57"/>
      <c r="H45" s="57"/>
      <c r="I45" s="57"/>
      <c r="J45" s="57"/>
      <c r="K45" s="57"/>
      <c r="L45" s="57"/>
      <c r="M45" s="57"/>
      <c r="N45" s="57"/>
      <c r="O45" s="57"/>
      <c r="P45" s="57"/>
      <c r="Q45" s="57"/>
      <c r="R45" s="57"/>
      <c r="S45" s="57"/>
      <c r="T45" s="57"/>
      <c r="U45" s="57"/>
      <c r="V45" s="57"/>
      <c r="W45" s="57"/>
      <c r="X45" s="57"/>
      <c r="Y45" s="57"/>
      <c r="Z45" s="57"/>
      <c r="AA45" s="57"/>
      <c r="AB45" s="57"/>
      <c r="AC45" s="57"/>
      <c r="AD45" s="57"/>
      <c r="AE45" s="57"/>
      <c r="AF45" s="57"/>
      <c r="AG45" s="57"/>
      <c r="AH45" s="57"/>
    </row>
    <row r="46" spans="1:54" ht="13.2" x14ac:dyDescent="0.25">
      <c r="A46" s="365">
        <v>5</v>
      </c>
      <c r="B46" s="352" t="s">
        <v>110</v>
      </c>
      <c r="E46" s="356"/>
      <c r="F46" s="57">
        <v>5727.8875746512658</v>
      </c>
      <c r="G46" s="57">
        <v>8493.9489495776179</v>
      </c>
      <c r="H46" s="57">
        <v>9817.3732638969541</v>
      </c>
      <c r="I46" s="57">
        <v>8334.6278361874611</v>
      </c>
      <c r="J46" s="57">
        <v>9455.1154881176062</v>
      </c>
      <c r="K46" s="57">
        <v>7868.6837493356461</v>
      </c>
      <c r="L46" s="57">
        <v>10115.289961070237</v>
      </c>
      <c r="M46" s="57">
        <v>8138.6307951949111</v>
      </c>
      <c r="N46" s="57">
        <v>7454.1420504317311</v>
      </c>
      <c r="O46" s="57">
        <v>11114.331388051334</v>
      </c>
      <c r="P46" s="57">
        <v>6900.222831216447</v>
      </c>
      <c r="Q46" s="57">
        <v>7003.4424939253586</v>
      </c>
      <c r="R46" s="57">
        <v>8329.8264205085961</v>
      </c>
      <c r="S46" s="57">
        <v>4868.1992873894687</v>
      </c>
      <c r="T46" s="57">
        <v>3698.5290207508897</v>
      </c>
      <c r="U46" s="57">
        <v>12656.072857438898</v>
      </c>
      <c r="V46" s="57">
        <v>9298.8336683708985</v>
      </c>
      <c r="W46" s="57">
        <v>6528.4686136432701</v>
      </c>
      <c r="X46" s="57">
        <v>12401.298356350202</v>
      </c>
      <c r="Y46" s="57">
        <v>12420.009989877401</v>
      </c>
      <c r="Z46" s="57">
        <v>10093.554133222502</v>
      </c>
      <c r="AA46" s="57">
        <v>12011.669129292699</v>
      </c>
      <c r="AB46" s="57">
        <v>9399.4625032181011</v>
      </c>
      <c r="AC46" s="57">
        <v>6726.8222369171608</v>
      </c>
      <c r="AD46" s="57">
        <v>9944.9771868930966</v>
      </c>
      <c r="AE46" s="57">
        <v>8553.623646</v>
      </c>
      <c r="AF46" s="57">
        <v>8399.5723690050982</v>
      </c>
      <c r="AG46" s="57">
        <v>15806.673908235403</v>
      </c>
      <c r="AH46" s="57">
        <v>12975.133664752399</v>
      </c>
      <c r="AI46" s="344">
        <v>6524.4560400921901</v>
      </c>
      <c r="AJ46" s="344">
        <v>17137.57</v>
      </c>
      <c r="AK46" s="344">
        <v>14482.406795005099</v>
      </c>
      <c r="AL46" s="344">
        <v>7812.9278017193537</v>
      </c>
      <c r="AM46" s="344">
        <v>13172.425918504621</v>
      </c>
      <c r="AN46" s="344">
        <v>9274.7500255083014</v>
      </c>
      <c r="AO46" s="344">
        <v>13872.204438433886</v>
      </c>
      <c r="AP46" s="344">
        <v>21975.994922744376</v>
      </c>
      <c r="AQ46" s="344">
        <v>17482.795644922116</v>
      </c>
      <c r="AR46" s="344">
        <v>17031.634058466767</v>
      </c>
      <c r="AS46" s="344">
        <v>16498.698277078991</v>
      </c>
      <c r="AT46" s="344">
        <v>18571.707234352823</v>
      </c>
      <c r="AU46" s="344">
        <v>13761.229755954613</v>
      </c>
      <c r="AV46" s="344">
        <v>15548.266616858269</v>
      </c>
      <c r="AW46" s="344">
        <v>18062.489588520788</v>
      </c>
      <c r="AX46" s="344">
        <v>16163.292243417633</v>
      </c>
      <c r="AY46" s="344">
        <v>16812.405978161434</v>
      </c>
      <c r="AZ46" s="344">
        <v>11055.277534217417</v>
      </c>
      <c r="BA46" s="344">
        <v>6758.2282785632506</v>
      </c>
      <c r="BB46" s="344">
        <v>10733.134942789196</v>
      </c>
    </row>
    <row r="47" spans="1:54" ht="12" x14ac:dyDescent="0.25">
      <c r="A47" s="364" t="s">
        <v>29</v>
      </c>
      <c r="E47" s="356"/>
      <c r="F47" s="57"/>
      <c r="G47" s="57"/>
      <c r="H47" s="57"/>
      <c r="I47" s="57"/>
      <c r="J47" s="57"/>
      <c r="K47" s="57"/>
      <c r="L47" s="57"/>
      <c r="M47" s="57"/>
      <c r="N47" s="57"/>
      <c r="O47" s="57"/>
      <c r="P47" s="57"/>
      <c r="Q47" s="57"/>
      <c r="R47" s="57"/>
      <c r="S47" s="57"/>
      <c r="T47" s="57"/>
      <c r="U47" s="57"/>
      <c r="V47" s="57"/>
      <c r="W47" s="57"/>
      <c r="X47" s="57"/>
      <c r="Y47" s="57"/>
      <c r="Z47" s="57"/>
      <c r="AA47" s="57"/>
      <c r="AB47" s="57"/>
      <c r="AC47" s="57"/>
      <c r="AD47" s="57"/>
      <c r="AE47" s="57"/>
      <c r="AF47" s="57"/>
      <c r="AG47" s="57"/>
      <c r="AH47" s="57"/>
    </row>
    <row r="48" spans="1:54" ht="12" x14ac:dyDescent="0.25">
      <c r="B48" s="356" t="s">
        <v>82</v>
      </c>
      <c r="C48" s="356"/>
      <c r="D48" s="356"/>
      <c r="E48" s="356"/>
      <c r="F48" s="57">
        <v>0</v>
      </c>
      <c r="G48" s="57">
        <v>0</v>
      </c>
      <c r="H48" s="57">
        <v>0</v>
      </c>
      <c r="I48" s="57">
        <v>0</v>
      </c>
      <c r="J48" s="57">
        <v>0</v>
      </c>
      <c r="K48" s="57">
        <v>0</v>
      </c>
      <c r="L48" s="57">
        <v>0</v>
      </c>
      <c r="M48" s="57">
        <v>0</v>
      </c>
      <c r="N48" s="57">
        <v>0</v>
      </c>
      <c r="O48" s="57">
        <v>0</v>
      </c>
      <c r="P48" s="57">
        <v>0</v>
      </c>
      <c r="Q48" s="57">
        <v>0</v>
      </c>
      <c r="R48" s="57">
        <v>0</v>
      </c>
      <c r="S48" s="57">
        <v>0</v>
      </c>
      <c r="T48" s="57">
        <v>0</v>
      </c>
      <c r="U48" s="57">
        <v>0</v>
      </c>
      <c r="V48" s="57">
        <v>0</v>
      </c>
      <c r="W48" s="57">
        <v>0</v>
      </c>
      <c r="X48" s="57">
        <v>0</v>
      </c>
      <c r="Y48" s="57">
        <v>0</v>
      </c>
      <c r="Z48" s="57">
        <v>0</v>
      </c>
      <c r="AA48" s="57">
        <v>0</v>
      </c>
      <c r="AB48" s="57">
        <v>0</v>
      </c>
      <c r="AC48" s="57">
        <v>0</v>
      </c>
      <c r="AD48" s="57">
        <v>0</v>
      </c>
      <c r="AE48" s="57">
        <v>0</v>
      </c>
      <c r="AF48" s="57">
        <v>0</v>
      </c>
      <c r="AG48" s="57">
        <v>0</v>
      </c>
      <c r="AH48" s="57">
        <v>0</v>
      </c>
      <c r="AI48" s="343">
        <v>0</v>
      </c>
      <c r="AJ48" s="343">
        <v>0</v>
      </c>
      <c r="AK48" s="343">
        <v>0</v>
      </c>
      <c r="AL48" s="343">
        <v>0</v>
      </c>
      <c r="AM48" s="343">
        <v>0</v>
      </c>
      <c r="AN48" s="343">
        <v>0</v>
      </c>
      <c r="AO48" s="343">
        <v>0</v>
      </c>
      <c r="AP48" s="343">
        <v>0</v>
      </c>
      <c r="AQ48" s="343">
        <v>0</v>
      </c>
      <c r="AR48" s="343">
        <v>0</v>
      </c>
      <c r="AS48" s="343">
        <v>0</v>
      </c>
      <c r="AT48" s="343">
        <v>0</v>
      </c>
      <c r="AU48" s="343">
        <v>0</v>
      </c>
      <c r="AV48" s="343">
        <v>0</v>
      </c>
      <c r="AW48" s="343">
        <v>0</v>
      </c>
      <c r="AX48" s="343">
        <v>0</v>
      </c>
      <c r="AY48" s="343">
        <v>0</v>
      </c>
      <c r="AZ48" s="343">
        <v>0</v>
      </c>
      <c r="BA48" s="343">
        <v>0</v>
      </c>
      <c r="BB48" s="343">
        <v>0</v>
      </c>
    </row>
    <row r="49" spans="1:54" ht="12" x14ac:dyDescent="0.25">
      <c r="B49" s="356" t="s">
        <v>111</v>
      </c>
      <c r="C49" s="356"/>
      <c r="D49" s="356"/>
      <c r="E49" s="356"/>
      <c r="F49" s="57">
        <v>1318.2963054041988</v>
      </c>
      <c r="G49" s="57">
        <v>3217.2433522024248</v>
      </c>
      <c r="H49" s="57">
        <v>1388.348336083473</v>
      </c>
      <c r="I49" s="57">
        <v>2368.317430018139</v>
      </c>
      <c r="J49" s="57">
        <v>2503.5835454720991</v>
      </c>
      <c r="K49" s="57">
        <v>4229.687108949247</v>
      </c>
      <c r="L49" s="57">
        <v>3800.5695605067904</v>
      </c>
      <c r="M49" s="57">
        <v>2210.1092277826278</v>
      </c>
      <c r="N49" s="57">
        <v>834.05654588740697</v>
      </c>
      <c r="O49" s="57">
        <v>2488.3850248502977</v>
      </c>
      <c r="P49" s="57">
        <v>0</v>
      </c>
      <c r="Q49" s="57">
        <v>0</v>
      </c>
      <c r="R49" s="57">
        <v>0</v>
      </c>
      <c r="S49" s="57">
        <v>0</v>
      </c>
      <c r="T49" s="57">
        <v>0</v>
      </c>
      <c r="U49" s="57">
        <v>0</v>
      </c>
      <c r="V49" s="57">
        <v>0</v>
      </c>
      <c r="W49" s="57">
        <v>0</v>
      </c>
      <c r="X49" s="57">
        <v>0</v>
      </c>
      <c r="Y49" s="57">
        <v>0</v>
      </c>
      <c r="Z49" s="57">
        <v>0</v>
      </c>
      <c r="AA49" s="57">
        <v>0</v>
      </c>
      <c r="AB49" s="57">
        <v>0</v>
      </c>
      <c r="AC49" s="57">
        <v>0</v>
      </c>
      <c r="AD49" s="57">
        <v>0</v>
      </c>
      <c r="AE49" s="57">
        <v>0</v>
      </c>
      <c r="AF49" s="57">
        <v>0</v>
      </c>
      <c r="AG49" s="57">
        <v>0</v>
      </c>
      <c r="AH49" s="57">
        <v>0</v>
      </c>
      <c r="AI49" s="343">
        <v>0</v>
      </c>
      <c r="AJ49" s="343">
        <v>0</v>
      </c>
      <c r="AK49" s="343">
        <v>0</v>
      </c>
      <c r="AL49" s="343">
        <v>0</v>
      </c>
      <c r="AM49" s="343">
        <v>0</v>
      </c>
      <c r="AN49" s="343">
        <v>0</v>
      </c>
      <c r="AO49" s="343">
        <v>0</v>
      </c>
      <c r="AP49" s="343">
        <v>0</v>
      </c>
      <c r="AQ49" s="343">
        <v>0</v>
      </c>
      <c r="AR49" s="343">
        <v>0</v>
      </c>
      <c r="AS49" s="343">
        <v>0</v>
      </c>
      <c r="AT49" s="343">
        <v>0</v>
      </c>
      <c r="AU49" s="343">
        <v>0</v>
      </c>
      <c r="AV49" s="343">
        <v>0</v>
      </c>
      <c r="AW49" s="343">
        <v>0</v>
      </c>
      <c r="AX49" s="343">
        <v>0</v>
      </c>
      <c r="AY49" s="343">
        <v>0</v>
      </c>
      <c r="AZ49" s="343">
        <v>0</v>
      </c>
      <c r="BA49" s="343">
        <v>0</v>
      </c>
      <c r="BB49" s="343">
        <v>0</v>
      </c>
    </row>
    <row r="50" spans="1:54" ht="12" x14ac:dyDescent="0.25">
      <c r="C50" s="369" t="s">
        <v>30</v>
      </c>
      <c r="F50" s="57">
        <v>1201.8927298781744</v>
      </c>
      <c r="G50" s="57">
        <v>3076.5534785584696</v>
      </c>
      <c r="H50" s="57">
        <v>1337.0627983133879</v>
      </c>
      <c r="I50" s="57">
        <v>2331.6346013373441</v>
      </c>
      <c r="J50" s="57">
        <v>2488.447539807984</v>
      </c>
      <c r="K50" s="57">
        <v>4194.0684663131642</v>
      </c>
      <c r="L50" s="57">
        <v>3717.2143164096797</v>
      </c>
      <c r="M50" s="57">
        <v>2111.545593187454</v>
      </c>
      <c r="N50" s="57">
        <v>936.22849864105308</v>
      </c>
      <c r="O50" s="57">
        <v>2589.7374396068949</v>
      </c>
      <c r="P50" s="57">
        <v>0</v>
      </c>
      <c r="Q50" s="57">
        <v>0</v>
      </c>
      <c r="R50" s="57">
        <v>0</v>
      </c>
      <c r="S50" s="57">
        <v>0</v>
      </c>
      <c r="T50" s="57">
        <v>0</v>
      </c>
      <c r="U50" s="57">
        <v>0</v>
      </c>
      <c r="V50" s="57">
        <v>0</v>
      </c>
      <c r="W50" s="57">
        <v>0</v>
      </c>
      <c r="X50" s="57">
        <v>0</v>
      </c>
      <c r="Y50" s="57">
        <v>0</v>
      </c>
      <c r="Z50" s="57">
        <v>0</v>
      </c>
      <c r="AA50" s="57">
        <v>0</v>
      </c>
      <c r="AB50" s="57">
        <v>0</v>
      </c>
      <c r="AC50" s="57">
        <v>0</v>
      </c>
      <c r="AD50" s="57">
        <v>0</v>
      </c>
      <c r="AE50" s="57">
        <v>0</v>
      </c>
      <c r="AF50" s="57">
        <v>0</v>
      </c>
      <c r="AG50" s="57">
        <v>0</v>
      </c>
      <c r="AH50" s="57">
        <v>0</v>
      </c>
      <c r="AI50" s="343">
        <v>0</v>
      </c>
      <c r="AJ50" s="343">
        <v>0</v>
      </c>
      <c r="AK50" s="343">
        <v>0</v>
      </c>
      <c r="AL50" s="343">
        <v>0</v>
      </c>
      <c r="AM50" s="343">
        <v>0</v>
      </c>
      <c r="AN50" s="343">
        <v>0</v>
      </c>
      <c r="AO50" s="343">
        <v>0</v>
      </c>
      <c r="AP50" s="343">
        <v>0</v>
      </c>
      <c r="AQ50" s="343">
        <v>0</v>
      </c>
      <c r="AR50" s="343">
        <v>0</v>
      </c>
      <c r="AS50" s="343">
        <v>0</v>
      </c>
      <c r="AT50" s="343">
        <v>0</v>
      </c>
      <c r="AU50" s="343">
        <v>0</v>
      </c>
      <c r="AV50" s="343">
        <v>0</v>
      </c>
      <c r="AW50" s="343">
        <v>0</v>
      </c>
      <c r="AX50" s="343">
        <v>0</v>
      </c>
      <c r="AY50" s="343">
        <v>0</v>
      </c>
      <c r="AZ50" s="343">
        <v>0</v>
      </c>
      <c r="BA50" s="343">
        <v>0</v>
      </c>
      <c r="BB50" s="343">
        <v>0</v>
      </c>
    </row>
    <row r="51" spans="1:54" ht="12" x14ac:dyDescent="0.25">
      <c r="B51" s="356" t="s">
        <v>31</v>
      </c>
      <c r="F51" s="57">
        <v>4409.5912692470674</v>
      </c>
      <c r="G51" s="57">
        <v>5276.705597375194</v>
      </c>
      <c r="H51" s="57">
        <v>8429.0249278134797</v>
      </c>
      <c r="I51" s="57">
        <v>5966.310406169323</v>
      </c>
      <c r="J51" s="57">
        <v>6951.531942645508</v>
      </c>
      <c r="K51" s="57">
        <v>3638.9966403863987</v>
      </c>
      <c r="L51" s="57">
        <v>6314.7204005634449</v>
      </c>
      <c r="M51" s="57">
        <v>5928.5215674122828</v>
      </c>
      <c r="N51" s="57">
        <v>6620.0855045443241</v>
      </c>
      <c r="O51" s="57">
        <v>8625.9463632010356</v>
      </c>
      <c r="P51" s="57">
        <v>6900.222831216447</v>
      </c>
      <c r="Q51" s="57">
        <v>7003.4424939253586</v>
      </c>
      <c r="R51" s="57">
        <v>8329.8264205085961</v>
      </c>
      <c r="S51" s="57">
        <v>4868.1992873894687</v>
      </c>
      <c r="T51" s="57">
        <v>3698.5290207508897</v>
      </c>
      <c r="U51" s="57">
        <v>12656.072857438898</v>
      </c>
      <c r="V51" s="57">
        <v>9298.8336683708985</v>
      </c>
      <c r="W51" s="57">
        <v>6528.4686136432701</v>
      </c>
      <c r="X51" s="57">
        <v>12401.298356350202</v>
      </c>
      <c r="Y51" s="57">
        <v>12420.009989877401</v>
      </c>
      <c r="Z51" s="57">
        <v>10093.554133222502</v>
      </c>
      <c r="AA51" s="57">
        <v>12011.669129292699</v>
      </c>
      <c r="AB51" s="57">
        <v>9399.4625032181011</v>
      </c>
      <c r="AC51" s="57">
        <v>6726.8222369171608</v>
      </c>
      <c r="AD51" s="57">
        <v>9944.9771868930966</v>
      </c>
      <c r="AE51" s="57">
        <v>8553.623646</v>
      </c>
      <c r="AF51" s="57">
        <v>8399.5723690050982</v>
      </c>
      <c r="AG51" s="57">
        <v>15806.673908235403</v>
      </c>
      <c r="AH51" s="57">
        <v>12975.133664752399</v>
      </c>
      <c r="AI51" s="344">
        <v>6524.4560400921901</v>
      </c>
      <c r="AJ51" s="344">
        <v>17137.57</v>
      </c>
      <c r="AK51" s="344">
        <v>14482.406795005099</v>
      </c>
      <c r="AL51" s="344">
        <v>6327.077460279218</v>
      </c>
      <c r="AM51" s="344">
        <v>11695.627561110901</v>
      </c>
      <c r="AN51" s="344">
        <v>7765.7735953553019</v>
      </c>
      <c r="AO51" s="344">
        <v>12098.399398793301</v>
      </c>
      <c r="AP51" s="344">
        <v>20156.717946417004</v>
      </c>
      <c r="AQ51" s="344">
        <v>15677.539807302099</v>
      </c>
      <c r="AR51" s="344">
        <v>15216.664554966099</v>
      </c>
      <c r="AS51" s="344">
        <v>14662.0439977557</v>
      </c>
      <c r="AT51" s="344">
        <v>16690.3960355864</v>
      </c>
      <c r="AU51" s="344">
        <v>11893.304796897299</v>
      </c>
      <c r="AV51" s="344">
        <v>13682.5992578239</v>
      </c>
      <c r="AW51" s="344">
        <v>16203.125336437599</v>
      </c>
      <c r="AX51" s="344">
        <v>14312.074543026099</v>
      </c>
      <c r="AY51" s="344">
        <v>14978.595893366402</v>
      </c>
      <c r="AZ51" s="344">
        <v>9220.0079691306983</v>
      </c>
      <c r="BA51" s="344">
        <v>4912.928106158558</v>
      </c>
      <c r="BB51" s="344">
        <v>8874.6861830215021</v>
      </c>
    </row>
    <row r="52" spans="1:54" ht="12" x14ac:dyDescent="0.25">
      <c r="A52" s="365"/>
      <c r="C52" s="369" t="s">
        <v>30</v>
      </c>
      <c r="D52" s="356"/>
      <c r="E52" s="356"/>
      <c r="F52" s="57">
        <v>1226.4539970254841</v>
      </c>
      <c r="G52" s="57">
        <v>676.45765042118705</v>
      </c>
      <c r="H52" s="57">
        <v>3421.2351454163572</v>
      </c>
      <c r="I52" s="57">
        <v>489.04297687559199</v>
      </c>
      <c r="J52" s="57">
        <v>1145.5319655665869</v>
      </c>
      <c r="K52" s="57">
        <v>1279.7289704530549</v>
      </c>
      <c r="L52" s="57">
        <v>2246.3290417678018</v>
      </c>
      <c r="M52" s="57">
        <v>714.45134933095096</v>
      </c>
      <c r="N52" s="57">
        <v>230.489141169936</v>
      </c>
      <c r="O52" s="57">
        <v>313.07407447131902</v>
      </c>
      <c r="P52" s="57">
        <v>113.508034847489</v>
      </c>
      <c r="Q52" s="57">
        <v>611.89060082564697</v>
      </c>
      <c r="R52" s="57">
        <v>1640.1312202173601</v>
      </c>
      <c r="S52" s="57">
        <v>975.65061687705008</v>
      </c>
      <c r="T52" s="57">
        <v>62.782149488724997</v>
      </c>
      <c r="U52" s="57">
        <v>1866.905733375213</v>
      </c>
      <c r="V52" s="57">
        <v>945.90502659728099</v>
      </c>
      <c r="W52" s="57">
        <v>1080.8851564209549</v>
      </c>
      <c r="X52" s="57">
        <v>2804.5693840164722</v>
      </c>
      <c r="Y52" s="57">
        <v>1564.1521523026131</v>
      </c>
      <c r="Z52" s="57">
        <v>671.01764261092001</v>
      </c>
      <c r="AA52" s="57">
        <v>869.05321870342016</v>
      </c>
      <c r="AB52" s="57">
        <v>967.93592103251785</v>
      </c>
      <c r="AC52" s="57">
        <v>506.57779262563207</v>
      </c>
      <c r="AD52" s="57">
        <v>1209.624080813757</v>
      </c>
      <c r="AE52" s="57">
        <v>712.70562199999995</v>
      </c>
      <c r="AF52" s="57">
        <v>398.483620351848</v>
      </c>
      <c r="AG52" s="57">
        <v>2423.1233446496108</v>
      </c>
      <c r="AH52" s="57">
        <v>2377.8749882105885</v>
      </c>
      <c r="AI52" s="344">
        <v>2085.3787909813782</v>
      </c>
      <c r="AJ52" s="344">
        <v>4110.33</v>
      </c>
      <c r="AK52" s="344">
        <v>3493.6416825603774</v>
      </c>
      <c r="AL52" s="344">
        <v>3316.4524507482802</v>
      </c>
      <c r="AM52" s="344">
        <v>3761.3604258603759</v>
      </c>
      <c r="AN52" s="344">
        <v>5110.2284692252224</v>
      </c>
      <c r="AO52" s="344">
        <v>5589.2551469540804</v>
      </c>
      <c r="AP52" s="344">
        <v>5528.6894261821753</v>
      </c>
      <c r="AQ52" s="344">
        <v>4697.1451362311136</v>
      </c>
      <c r="AR52" s="344">
        <v>4489.6844951646863</v>
      </c>
      <c r="AS52" s="344">
        <v>5462.2732141712504</v>
      </c>
      <c r="AT52" s="344">
        <v>3961.4425145589908</v>
      </c>
      <c r="AU52" s="344">
        <v>5144.5836553354793</v>
      </c>
      <c r="AV52" s="344">
        <v>5481.922237557842</v>
      </c>
      <c r="AW52" s="344">
        <v>3312.6547882615341</v>
      </c>
      <c r="AX52" s="344">
        <v>5413.9085961764595</v>
      </c>
      <c r="AY52" s="344">
        <v>4771.3484754136834</v>
      </c>
      <c r="AZ52" s="344">
        <v>3916.7016964636541</v>
      </c>
      <c r="BA52" s="344">
        <v>1763.4593181455382</v>
      </c>
      <c r="BB52" s="344">
        <v>3553.8011195857225</v>
      </c>
    </row>
    <row r="53" spans="1:54" ht="12" x14ac:dyDescent="0.25">
      <c r="A53" s="365"/>
      <c r="B53" s="356" t="s">
        <v>418</v>
      </c>
      <c r="C53" s="369"/>
      <c r="D53" s="356"/>
      <c r="E53" s="356"/>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F53" s="57"/>
      <c r="AG53" s="57"/>
      <c r="AH53" s="57"/>
      <c r="AI53" s="344"/>
      <c r="AJ53" s="344"/>
      <c r="AK53" s="344"/>
      <c r="AL53" s="344">
        <v>1485.8503414401362</v>
      </c>
      <c r="AM53" s="344">
        <v>1476.7983573937204</v>
      </c>
      <c r="AN53" s="344">
        <v>1508.9764301529999</v>
      </c>
      <c r="AO53" s="344">
        <v>1773.8050396405845</v>
      </c>
      <c r="AP53" s="344">
        <v>1819.2769763273734</v>
      </c>
      <c r="AQ53" s="344">
        <v>1805.2558376200175</v>
      </c>
      <c r="AR53" s="344">
        <v>1814.9695035006685</v>
      </c>
      <c r="AS53" s="344">
        <v>1836.6542793232923</v>
      </c>
      <c r="AT53" s="344">
        <v>1881.3111987664245</v>
      </c>
      <c r="AU53" s="344">
        <v>1867.9249590573143</v>
      </c>
      <c r="AV53" s="344">
        <v>1865.667359034368</v>
      </c>
      <c r="AW53" s="344">
        <v>1859.3642520831881</v>
      </c>
      <c r="AX53" s="344">
        <v>1851.2177003915326</v>
      </c>
      <c r="AY53" s="344">
        <v>1833.8100847950302</v>
      </c>
      <c r="AZ53" s="344">
        <v>1835.2695650867183</v>
      </c>
      <c r="BA53" s="344">
        <v>1845.3001724046926</v>
      </c>
      <c r="BB53" s="344">
        <v>1858.4487597676939</v>
      </c>
    </row>
    <row r="54" spans="1:54" ht="36" customHeight="1" x14ac:dyDescent="0.25">
      <c r="A54" s="352" t="s">
        <v>118</v>
      </c>
      <c r="B54" s="343"/>
      <c r="C54" s="356"/>
      <c r="D54" s="356"/>
      <c r="E54" s="356"/>
      <c r="F54" s="57">
        <v>112010.65740089293</v>
      </c>
      <c r="G54" s="57">
        <v>118202.11949061183</v>
      </c>
      <c r="H54" s="57">
        <v>124617.27248323042</v>
      </c>
      <c r="I54" s="57">
        <v>125745.88968830844</v>
      </c>
      <c r="J54" s="57">
        <v>128507.52190988993</v>
      </c>
      <c r="K54" s="57">
        <v>127289.49015289985</v>
      </c>
      <c r="L54" s="57">
        <v>129760.47508931189</v>
      </c>
      <c r="M54" s="57">
        <v>131214.86208097773</v>
      </c>
      <c r="N54" s="57">
        <v>131038.66578046339</v>
      </c>
      <c r="O54" s="57">
        <v>135121.13349048694</v>
      </c>
      <c r="P54" s="57">
        <v>128712.54951143978</v>
      </c>
      <c r="Q54" s="57">
        <v>130486.49635771209</v>
      </c>
      <c r="R54" s="57">
        <v>135180.88280081633</v>
      </c>
      <c r="S54" s="57">
        <v>134342.7973268744</v>
      </c>
      <c r="T54" s="57">
        <v>138017.78122560028</v>
      </c>
      <c r="U54" s="57">
        <v>144976.46118349375</v>
      </c>
      <c r="V54" s="57">
        <v>139957.47920760955</v>
      </c>
      <c r="W54" s="57">
        <v>143466.66705582791</v>
      </c>
      <c r="X54" s="57">
        <v>149048.32867523812</v>
      </c>
      <c r="Y54" s="57">
        <v>147319.65630373225</v>
      </c>
      <c r="Z54" s="57">
        <v>146730.01808728647</v>
      </c>
      <c r="AA54" s="57">
        <v>145908.99418024684</v>
      </c>
      <c r="AB54" s="57">
        <v>139903.70380114665</v>
      </c>
      <c r="AC54" s="57">
        <v>136586.03356106771</v>
      </c>
      <c r="AD54" s="57">
        <v>142571.64990923303</v>
      </c>
      <c r="AE54" s="57">
        <v>142259.32160910044</v>
      </c>
      <c r="AF54" s="57">
        <v>143491.70338886706</v>
      </c>
      <c r="AG54" s="57">
        <v>152448.49320568296</v>
      </c>
      <c r="AH54" s="57">
        <v>153973.88079735177</v>
      </c>
      <c r="AI54" s="344">
        <v>150765.54994208633</v>
      </c>
      <c r="AJ54" s="344">
        <v>161311.29</v>
      </c>
      <c r="AK54" s="344">
        <v>160799.22089409083</v>
      </c>
      <c r="AL54" s="344">
        <v>154314.89813756762</v>
      </c>
      <c r="AM54" s="344">
        <v>153924.00281413877</v>
      </c>
      <c r="AN54" s="344">
        <v>152867.84082886559</v>
      </c>
      <c r="AO54" s="344">
        <v>158549.55563893859</v>
      </c>
      <c r="AP54" s="344">
        <v>164278.24319419888</v>
      </c>
      <c r="AQ54" s="344">
        <v>160965.55054361321</v>
      </c>
      <c r="AR54" s="344">
        <v>164209.80140029534</v>
      </c>
      <c r="AS54" s="344">
        <v>162378.33006311295</v>
      </c>
      <c r="AT54" s="344">
        <v>164685.92938702367</v>
      </c>
      <c r="AU54" s="344">
        <v>162730.1513520705</v>
      </c>
      <c r="AV54" s="344">
        <v>160735.62114771752</v>
      </c>
      <c r="AW54" s="344">
        <v>163819.56078199812</v>
      </c>
      <c r="AX54" s="344">
        <v>161256.43149301797</v>
      </c>
      <c r="AY54" s="344">
        <v>164239.03285688013</v>
      </c>
      <c r="AZ54" s="344">
        <v>173215.06023087393</v>
      </c>
      <c r="BA54" s="344">
        <v>176576.55793902033</v>
      </c>
      <c r="BB54" s="344">
        <v>180845.17466973927</v>
      </c>
    </row>
    <row r="55" spans="1:54" ht="13.2" x14ac:dyDescent="0.25">
      <c r="A55" s="352" t="s">
        <v>119</v>
      </c>
      <c r="B55" s="343"/>
      <c r="C55" s="356"/>
      <c r="D55" s="356"/>
      <c r="E55" s="356"/>
      <c r="F55" s="57">
        <v>108997.95230337844</v>
      </c>
      <c r="G55" s="57">
        <v>113859.57597507493</v>
      </c>
      <c r="H55" s="57">
        <v>122383.19663459926</v>
      </c>
      <c r="I55" s="57">
        <v>123228.1254914453</v>
      </c>
      <c r="J55" s="57">
        <v>125449.7720306651</v>
      </c>
      <c r="K55" s="57">
        <v>122936.49769064</v>
      </c>
      <c r="L55" s="57">
        <v>125620.10369392851</v>
      </c>
      <c r="M55" s="57">
        <v>128022.04625527569</v>
      </c>
      <c r="N55" s="57">
        <v>129699.92485957599</v>
      </c>
      <c r="O55" s="57">
        <v>131322.32042905496</v>
      </c>
      <c r="P55" s="57">
        <v>127733.3394204853</v>
      </c>
      <c r="Q55" s="57">
        <v>130416.87007442545</v>
      </c>
      <c r="R55" s="57">
        <v>135180.88280107372</v>
      </c>
      <c r="S55" s="57">
        <v>134342.7973268744</v>
      </c>
      <c r="T55" s="57">
        <v>138017.78122560028</v>
      </c>
      <c r="U55" s="57">
        <v>144976.46118349375</v>
      </c>
      <c r="V55" s="57">
        <v>139957.47920760955</v>
      </c>
      <c r="W55" s="57">
        <v>143466.66705582791</v>
      </c>
      <c r="X55" s="57">
        <v>149048.32867523812</v>
      </c>
      <c r="Y55" s="57">
        <v>147319.65630373225</v>
      </c>
      <c r="Z55" s="57">
        <v>146730.01808728647</v>
      </c>
      <c r="AA55" s="57">
        <v>145908.99418024684</v>
      </c>
      <c r="AB55" s="57">
        <v>139903.70380114665</v>
      </c>
      <c r="AC55" s="57">
        <v>136586.03356106771</v>
      </c>
      <c r="AD55" s="57">
        <v>142571.64990923303</v>
      </c>
      <c r="AE55" s="57">
        <v>142259.32160910044</v>
      </c>
      <c r="AF55" s="57">
        <v>143491.70338886706</v>
      </c>
      <c r="AG55" s="57">
        <v>152448.49320568296</v>
      </c>
      <c r="AH55" s="57">
        <v>153973.88079735177</v>
      </c>
      <c r="AI55" s="344">
        <v>150765.54994208633</v>
      </c>
      <c r="AJ55" s="344">
        <v>161311.29</v>
      </c>
      <c r="AK55" s="344">
        <v>160799.22089409083</v>
      </c>
      <c r="AL55" s="344">
        <v>154314.89813756762</v>
      </c>
      <c r="AM55" s="344">
        <v>153924.00281413877</v>
      </c>
      <c r="AN55" s="344">
        <v>152867.84082886559</v>
      </c>
      <c r="AO55" s="344">
        <v>158549.55563893859</v>
      </c>
      <c r="AP55" s="344">
        <v>164278.24319419888</v>
      </c>
      <c r="AQ55" s="344">
        <v>160965.55054361321</v>
      </c>
      <c r="AR55" s="344">
        <v>164209.80140029534</v>
      </c>
      <c r="AS55" s="344">
        <v>162378.33006311295</v>
      </c>
      <c r="AT55" s="344">
        <v>164685.92938702367</v>
      </c>
      <c r="AU55" s="344">
        <v>162730.1513520705</v>
      </c>
      <c r="AV55" s="344">
        <v>160735.62114771752</v>
      </c>
      <c r="AW55" s="344">
        <v>163819.56078199812</v>
      </c>
      <c r="AX55" s="344">
        <v>161256.43149301797</v>
      </c>
      <c r="AY55" s="344">
        <v>164239.03285688013</v>
      </c>
      <c r="AZ55" s="344">
        <v>173215.06023087393</v>
      </c>
      <c r="BA55" s="344">
        <v>176576.55793902033</v>
      </c>
      <c r="BB55" s="344">
        <v>180845.17466973927</v>
      </c>
    </row>
    <row r="56" spans="1:54" ht="25.5" customHeight="1" x14ac:dyDescent="0.2"/>
    <row r="57" spans="1:54" ht="15.75" hidden="1" customHeight="1" x14ac:dyDescent="0.2">
      <c r="A57" s="343"/>
      <c r="B57" s="343"/>
      <c r="C57" s="343"/>
      <c r="D57" s="343"/>
    </row>
    <row r="58" spans="1:54" ht="30.75" hidden="1" customHeight="1" x14ac:dyDescent="0.25">
      <c r="A58" s="363"/>
      <c r="B58" s="352"/>
      <c r="C58" s="356"/>
      <c r="D58" s="356"/>
      <c r="E58" s="356"/>
      <c r="O58" s="343">
        <v>-14156.165209024901</v>
      </c>
      <c r="U58" s="343">
        <v>-14363.511017995499</v>
      </c>
      <c r="V58" s="343">
        <v>-14217.0717736346</v>
      </c>
      <c r="W58" s="343">
        <v>-14176.129590436101</v>
      </c>
      <c r="X58" s="343">
        <v>-14120.796837895601</v>
      </c>
      <c r="Y58" s="343">
        <v>-14130.5256735071</v>
      </c>
      <c r="Z58" s="343">
        <v>-14145.422953037203</v>
      </c>
      <c r="AA58" s="343">
        <v>-13922.875838423701</v>
      </c>
      <c r="AB58" s="343">
        <v>-13719.2796848451</v>
      </c>
      <c r="AC58" s="343">
        <v>-13580.745119418601</v>
      </c>
      <c r="AD58" s="343">
        <v>-13770.660097918499</v>
      </c>
      <c r="AE58" s="343">
        <v>-13720.59713133</v>
      </c>
      <c r="AF58" s="343">
        <v>-13750.5943744697</v>
      </c>
      <c r="AG58" s="343">
        <v>-13894.196041777199</v>
      </c>
      <c r="AH58" s="343">
        <v>-14028.9809518118</v>
      </c>
      <c r="AI58" s="344">
        <v>-14100.62977241</v>
      </c>
      <c r="AJ58" s="344">
        <v>-14266.43</v>
      </c>
      <c r="AK58" s="344">
        <v>-14323.582255173198</v>
      </c>
      <c r="AL58" s="344">
        <v>-14322.670176834601</v>
      </c>
      <c r="AM58" s="344">
        <v>-14235.414682443798</v>
      </c>
      <c r="AN58" s="344">
        <v>-14344.15468881</v>
      </c>
      <c r="AO58" s="344">
        <v>-14397.663284673401</v>
      </c>
      <c r="AP58" s="344">
        <v>-14766.750985685399</v>
      </c>
      <c r="AQ58" s="344">
        <v>-14652.9438774382</v>
      </c>
      <c r="AR58" s="344">
        <v>-14731.787982706499</v>
      </c>
      <c r="AS58" s="344">
        <v>-14573.593061981701</v>
      </c>
      <c r="AT58" s="344">
        <v>-14356.619759437299</v>
      </c>
      <c r="AU58" s="344">
        <v>-14254.466985516303</v>
      </c>
      <c r="AV58" s="344">
        <v>-14237.238839120899</v>
      </c>
      <c r="AW58" s="344">
        <v>-14201.971810029199</v>
      </c>
      <c r="AX58" s="344">
        <v>-14139.747798930501</v>
      </c>
      <c r="AY58" s="344">
        <v>-14006.787045573097</v>
      </c>
      <c r="AZ58" s="344">
        <v>-14017.934669711298</v>
      </c>
      <c r="BA58" s="344">
        <v>-14094.549250152</v>
      </c>
      <c r="BB58" s="344">
        <v>-14194.979209433399</v>
      </c>
    </row>
    <row r="59" spans="1:54" ht="12" hidden="1" x14ac:dyDescent="0.25">
      <c r="A59" s="363"/>
      <c r="B59" s="356"/>
      <c r="C59" s="356"/>
      <c r="D59" s="356"/>
      <c r="E59" s="356"/>
      <c r="O59" s="343">
        <v>0</v>
      </c>
      <c r="U59" s="343">
        <v>0</v>
      </c>
      <c r="V59" s="343">
        <v>0</v>
      </c>
      <c r="W59" s="343">
        <v>0</v>
      </c>
      <c r="X59" s="343">
        <v>0</v>
      </c>
      <c r="Y59" s="343">
        <v>0</v>
      </c>
      <c r="Z59" s="343">
        <v>0</v>
      </c>
      <c r="AA59" s="343">
        <v>0</v>
      </c>
      <c r="AB59" s="343">
        <v>0</v>
      </c>
      <c r="AC59" s="343">
        <v>0</v>
      </c>
      <c r="AD59" s="343">
        <v>0</v>
      </c>
      <c r="AE59" s="343">
        <v>0</v>
      </c>
      <c r="AF59" s="343">
        <v>0</v>
      </c>
      <c r="AG59" s="343">
        <v>0</v>
      </c>
      <c r="AH59" s="343">
        <v>0</v>
      </c>
      <c r="AI59" s="343">
        <v>0</v>
      </c>
      <c r="AJ59" s="343">
        <v>0</v>
      </c>
      <c r="AK59" s="343">
        <v>0</v>
      </c>
      <c r="AL59" s="343">
        <v>0</v>
      </c>
      <c r="AM59" s="343">
        <v>0</v>
      </c>
      <c r="AN59" s="343">
        <v>0</v>
      </c>
      <c r="AO59" s="343">
        <v>0</v>
      </c>
      <c r="AP59" s="343">
        <v>0</v>
      </c>
      <c r="AQ59" s="343">
        <v>0</v>
      </c>
      <c r="AR59" s="343">
        <v>0</v>
      </c>
      <c r="AS59" s="343">
        <v>0</v>
      </c>
      <c r="AT59" s="343">
        <v>0</v>
      </c>
      <c r="AU59" s="343">
        <v>0</v>
      </c>
      <c r="AV59" s="343">
        <v>0</v>
      </c>
      <c r="AW59" s="343">
        <v>0</v>
      </c>
      <c r="AX59" s="343">
        <v>0</v>
      </c>
      <c r="AY59" s="343">
        <v>0</v>
      </c>
      <c r="AZ59" s="343">
        <v>0</v>
      </c>
      <c r="BA59" s="343">
        <v>0</v>
      </c>
      <c r="BB59" s="343">
        <v>0</v>
      </c>
    </row>
    <row r="60" spans="1:54" ht="12" hidden="1" x14ac:dyDescent="0.25">
      <c r="A60" s="363"/>
      <c r="C60" s="356"/>
      <c r="D60" s="356"/>
      <c r="E60" s="356"/>
      <c r="O60" s="343">
        <v>0</v>
      </c>
      <c r="U60" s="343">
        <v>0</v>
      </c>
      <c r="V60" s="343">
        <v>0</v>
      </c>
      <c r="W60" s="343">
        <v>0</v>
      </c>
      <c r="X60" s="343">
        <v>0</v>
      </c>
      <c r="Y60" s="343">
        <v>0</v>
      </c>
      <c r="Z60" s="343">
        <v>0</v>
      </c>
      <c r="AA60" s="343">
        <v>-439.80587799068451</v>
      </c>
      <c r="AB60" s="343">
        <v>-432.7696347705911</v>
      </c>
      <c r="AC60" s="343">
        <v>-424.52222564087845</v>
      </c>
      <c r="AD60" s="343">
        <v>-435.52405521141617</v>
      </c>
      <c r="AE60" s="343">
        <v>-437.33872973308411</v>
      </c>
      <c r="AF60" s="343">
        <v>-438.48995544077633</v>
      </c>
      <c r="AG60" s="343">
        <v>-431.80162200000001</v>
      </c>
      <c r="AH60" s="343">
        <v>-441.46300246172052</v>
      </c>
      <c r="AI60" s="343">
        <v>-442.54432700000001</v>
      </c>
      <c r="AJ60" s="343">
        <v>-448.22</v>
      </c>
      <c r="AK60" s="343">
        <v>-458.68399689171781</v>
      </c>
      <c r="AL60" s="343">
        <v>-456.27635635988838</v>
      </c>
      <c r="AM60" s="343">
        <v>0</v>
      </c>
      <c r="AN60" s="343">
        <v>0</v>
      </c>
      <c r="AO60" s="343">
        <v>0</v>
      </c>
      <c r="AP60" s="343">
        <v>0</v>
      </c>
      <c r="AQ60" s="343">
        <v>0</v>
      </c>
      <c r="AR60" s="343">
        <v>0</v>
      </c>
      <c r="AS60" s="343">
        <v>0</v>
      </c>
      <c r="AT60" s="343">
        <v>0</v>
      </c>
      <c r="AU60" s="343">
        <v>0</v>
      </c>
      <c r="AV60" s="343">
        <v>0</v>
      </c>
      <c r="AW60" s="343">
        <v>0</v>
      </c>
      <c r="AX60" s="343">
        <v>0</v>
      </c>
      <c r="AY60" s="343">
        <v>0</v>
      </c>
      <c r="AZ60" s="343">
        <v>0</v>
      </c>
      <c r="BA60" s="343">
        <v>0</v>
      </c>
      <c r="BB60" s="343">
        <v>0</v>
      </c>
    </row>
    <row r="61" spans="1:54" ht="12" hidden="1" x14ac:dyDescent="0.25">
      <c r="A61" s="363"/>
      <c r="C61" s="356"/>
      <c r="D61" s="356"/>
      <c r="E61" s="356"/>
      <c r="O61" s="343">
        <v>0</v>
      </c>
      <c r="U61" s="343">
        <v>0</v>
      </c>
      <c r="V61" s="343">
        <v>0</v>
      </c>
      <c r="W61" s="343">
        <v>0</v>
      </c>
      <c r="X61" s="343">
        <v>0</v>
      </c>
      <c r="Y61" s="343">
        <v>0</v>
      </c>
      <c r="Z61" s="343">
        <v>0</v>
      </c>
      <c r="AA61" s="343">
        <v>0</v>
      </c>
      <c r="AB61" s="343">
        <v>0</v>
      </c>
      <c r="AC61" s="343">
        <v>0</v>
      </c>
      <c r="AD61" s="343">
        <v>0</v>
      </c>
      <c r="AE61" s="343">
        <v>0</v>
      </c>
      <c r="AF61" s="343">
        <v>0</v>
      </c>
      <c r="AG61" s="343">
        <v>0</v>
      </c>
      <c r="AH61" s="343">
        <v>0</v>
      </c>
      <c r="AI61" s="343">
        <v>0</v>
      </c>
      <c r="AJ61" s="343">
        <v>0</v>
      </c>
      <c r="AK61" s="343">
        <v>0</v>
      </c>
      <c r="AL61" s="343">
        <v>0</v>
      </c>
      <c r="AM61" s="343">
        <v>0</v>
      </c>
      <c r="AN61" s="343">
        <v>0</v>
      </c>
      <c r="AO61" s="343">
        <v>0</v>
      </c>
      <c r="AP61" s="343">
        <v>0</v>
      </c>
      <c r="AQ61" s="343">
        <v>0</v>
      </c>
      <c r="AR61" s="343">
        <v>0</v>
      </c>
      <c r="AS61" s="343">
        <v>0</v>
      </c>
      <c r="AT61" s="343">
        <v>0</v>
      </c>
      <c r="AU61" s="343">
        <v>0</v>
      </c>
      <c r="AV61" s="343">
        <v>0</v>
      </c>
      <c r="AW61" s="343">
        <v>0</v>
      </c>
      <c r="AX61" s="343">
        <v>0</v>
      </c>
      <c r="AY61" s="343">
        <v>0</v>
      </c>
      <c r="AZ61" s="343">
        <v>0</v>
      </c>
      <c r="BA61" s="343">
        <v>0</v>
      </c>
      <c r="BB61" s="343">
        <v>0</v>
      </c>
    </row>
    <row r="62" spans="1:54" ht="12" hidden="1" x14ac:dyDescent="0.25">
      <c r="A62" s="363"/>
      <c r="C62" s="356"/>
      <c r="D62" s="356"/>
      <c r="E62" s="356"/>
      <c r="O62" s="343">
        <v>-13801.082767923837</v>
      </c>
      <c r="U62" s="343">
        <v>-17424.029398509498</v>
      </c>
      <c r="V62" s="343">
        <v>-13495.052998892432</v>
      </c>
      <c r="W62" s="343">
        <v>-12867.448569875831</v>
      </c>
      <c r="X62" s="343">
        <v>-17068.358848219734</v>
      </c>
      <c r="Y62" s="343">
        <v>-15887.026653256024</v>
      </c>
      <c r="Z62" s="343">
        <v>-13896.075446512217</v>
      </c>
      <c r="AA62" s="343">
        <v>-15139.7594834181</v>
      </c>
      <c r="AB62" s="343">
        <v>-11535.991859520871</v>
      </c>
      <c r="AC62" s="343">
        <v>-8371.3766515682746</v>
      </c>
      <c r="AD62" s="343">
        <v>-12319.216842668999</v>
      </c>
      <c r="AE62" s="343">
        <v>-11704.362207</v>
      </c>
      <c r="AF62" s="343">
        <v>-12806.925491226451</v>
      </c>
      <c r="AG62" s="343">
        <v>-19630.088984790822</v>
      </c>
      <c r="AH62" s="343">
        <v>-17124.442466831639</v>
      </c>
      <c r="AI62" s="344">
        <v>-12563.260002000001</v>
      </c>
      <c r="AJ62" s="344">
        <v>-20408.349999999999</v>
      </c>
      <c r="AK62" s="344">
        <v>-18187.144800357961</v>
      </c>
      <c r="AL62" s="344">
        <v>-13499.075170611122</v>
      </c>
      <c r="AM62" s="344">
        <v>-16595.372767081539</v>
      </c>
      <c r="AN62" s="344">
        <v>-12602.067168308058</v>
      </c>
      <c r="AO62" s="344">
        <v>-17611.975713535288</v>
      </c>
      <c r="AP62" s="344">
        <v>-21763.526664640627</v>
      </c>
      <c r="AQ62" s="344">
        <v>-19525.889148301321</v>
      </c>
      <c r="AR62" s="344">
        <v>-20386.84152122874</v>
      </c>
      <c r="AS62" s="344">
        <v>-21310.448139119591</v>
      </c>
      <c r="AT62" s="344">
        <v>-23521.106271706034</v>
      </c>
      <c r="AU62" s="344">
        <v>-20443.085184743148</v>
      </c>
      <c r="AV62" s="344">
        <v>-18468.09135730944</v>
      </c>
      <c r="AW62" s="344">
        <v>-21431.596209699506</v>
      </c>
      <c r="AX62" s="344">
        <v>-19438.186490331213</v>
      </c>
      <c r="AY62" s="344">
        <v>-23736.080231533848</v>
      </c>
      <c r="AZ62" s="344">
        <v>-31045.01156804667</v>
      </c>
      <c r="BA62" s="344">
        <v>-30839.926339663198</v>
      </c>
      <c r="BB62" s="344">
        <v>-34082.975063605903</v>
      </c>
    </row>
    <row r="63" spans="1:54" ht="12" hidden="1" x14ac:dyDescent="0.25">
      <c r="A63" s="363"/>
      <c r="B63" s="356"/>
      <c r="C63" s="356"/>
      <c r="D63" s="356"/>
      <c r="E63" s="356"/>
      <c r="O63" s="343">
        <v>-67897.048761141108</v>
      </c>
      <c r="U63" s="343">
        <v>-74052.449999391421</v>
      </c>
      <c r="V63" s="343">
        <v>-74277.170966220758</v>
      </c>
      <c r="W63" s="343">
        <v>-76835.847811160769</v>
      </c>
      <c r="X63" s="343">
        <v>-78052.605638058725</v>
      </c>
      <c r="Y63" s="343">
        <v>-77958.464794196014</v>
      </c>
      <c r="Z63" s="343">
        <v>-78623.101968665345</v>
      </c>
      <c r="AA63" s="343">
        <v>-77497.501054203924</v>
      </c>
      <c r="AB63" s="343">
        <v>-77132.7043252156</v>
      </c>
      <c r="AC63" s="343">
        <v>-77097.077813681084</v>
      </c>
      <c r="AD63" s="343">
        <v>-78123.916668059508</v>
      </c>
      <c r="AE63" s="343">
        <v>-78114.456655846865</v>
      </c>
      <c r="AF63" s="343">
        <v>-78136.584381307621</v>
      </c>
      <c r="AG63" s="343">
        <v>-78771.682754405367</v>
      </c>
      <c r="AH63" s="343">
        <v>-81543.409003548775</v>
      </c>
      <c r="AI63" s="344">
        <v>-82332.974091690005</v>
      </c>
      <c r="AJ63" s="344">
        <v>-83589.009999999995</v>
      </c>
      <c r="AK63" s="344">
        <v>-83627.736639764655</v>
      </c>
      <c r="AL63" s="344">
        <v>-81280.550356361928</v>
      </c>
      <c r="AM63" s="344">
        <v>-78307.36773593293</v>
      </c>
      <c r="AN63" s="344">
        <v>-80271.713658213746</v>
      </c>
      <c r="AO63" s="344">
        <v>-80934.348048408094</v>
      </c>
      <c r="AP63" s="344">
        <v>-80433.435468870608</v>
      </c>
      <c r="AQ63" s="344">
        <v>-78820.973950880158</v>
      </c>
      <c r="AR63" s="344">
        <v>-79632.038463211851</v>
      </c>
      <c r="AS63" s="344">
        <v>-77052.417133859286</v>
      </c>
      <c r="AT63" s="344">
        <v>-76918.074669799767</v>
      </c>
      <c r="AU63" s="344">
        <v>-77426.613707768978</v>
      </c>
      <c r="AV63" s="344">
        <v>-76846.984138090964</v>
      </c>
      <c r="AW63" s="344">
        <v>-76565.989946137634</v>
      </c>
      <c r="AX63" s="344">
        <v>-76185.716059588216</v>
      </c>
      <c r="AY63" s="344">
        <v>-74160.606395719631</v>
      </c>
      <c r="AZ63" s="344">
        <v>-75282.300024892451</v>
      </c>
      <c r="BA63" s="344">
        <v>-77385.369703228789</v>
      </c>
      <c r="BB63" s="344">
        <v>-76775.233939036523</v>
      </c>
    </row>
    <row r="64" spans="1:54" ht="12" hidden="1" x14ac:dyDescent="0.25">
      <c r="A64" s="363"/>
      <c r="B64" s="356"/>
      <c r="C64" s="356"/>
      <c r="D64" s="356"/>
      <c r="E64" s="356"/>
      <c r="O64" s="343">
        <v>1162.8218867970359</v>
      </c>
      <c r="U64" s="343">
        <v>-8.1714745610952376E-7</v>
      </c>
      <c r="V64" s="343">
        <v>8.6372971534729004E-8</v>
      </c>
      <c r="W64" s="343">
        <v>-1.8681300282478332E-6</v>
      </c>
      <c r="X64" s="343">
        <v>8.6340391635894777E-7</v>
      </c>
      <c r="Y64" s="343">
        <v>7.2825497388839718E-7</v>
      </c>
      <c r="Z64" s="343">
        <v>7.8300991654396057E-7</v>
      </c>
      <c r="AA64" s="343">
        <v>-1.1024798154830934E-6</v>
      </c>
      <c r="AB64" s="343">
        <v>-1.2874535396695138E-6</v>
      </c>
      <c r="AC64" s="343">
        <v>-8.4336012601852417E-8</v>
      </c>
      <c r="AD64" s="343">
        <v>-3.576900064945221E-8</v>
      </c>
      <c r="AE64" s="343">
        <v>0</v>
      </c>
      <c r="AF64" s="343">
        <v>-6.7885747551918025E-7</v>
      </c>
      <c r="AG64" s="343">
        <v>3.5642850399017335E-7</v>
      </c>
      <c r="AH64" s="343">
        <v>-7.5889015197753903E-7</v>
      </c>
      <c r="AI64" s="343">
        <v>0</v>
      </c>
      <c r="AJ64" s="343">
        <v>0</v>
      </c>
      <c r="AK64" s="343">
        <v>-7.8419198095798491E-7</v>
      </c>
      <c r="AL64" s="343">
        <v>2.4500000476837158E-6</v>
      </c>
      <c r="AM64" s="343">
        <v>1.904001235961914E-7</v>
      </c>
      <c r="AN64" s="343">
        <v>2.0353479981422423E-6</v>
      </c>
      <c r="AO64" s="343">
        <v>0</v>
      </c>
      <c r="AP64" s="343">
        <v>-5.8126199245452882E-7</v>
      </c>
      <c r="AQ64" s="343">
        <v>1.4048007130622863E-7</v>
      </c>
      <c r="AR64" s="343">
        <v>5.0848004221916194E-7</v>
      </c>
      <c r="AS64" s="343">
        <v>-1.7700230330228806E-7</v>
      </c>
      <c r="AT64" s="343">
        <v>-1.228458434343338E-6</v>
      </c>
      <c r="AU64" s="343">
        <v>-1.2244406417012215E-6</v>
      </c>
      <c r="AV64" s="343">
        <v>-1.7467341944575309E-6</v>
      </c>
      <c r="AW64" s="343">
        <v>8.4714040160179144E-8</v>
      </c>
      <c r="AX64" s="343">
        <v>2.7849450707435609E-8</v>
      </c>
      <c r="AY64" s="343">
        <v>-5.3141117095947265E-9</v>
      </c>
      <c r="AZ64" s="343">
        <v>1.0542420148849486E-6</v>
      </c>
      <c r="BA64" s="343">
        <v>0</v>
      </c>
      <c r="BB64" s="343">
        <v>1.0361437797546386E-6</v>
      </c>
    </row>
    <row r="65" spans="1:54" ht="12" x14ac:dyDescent="0.25">
      <c r="A65" s="363"/>
      <c r="B65" s="356"/>
      <c r="C65" s="356"/>
      <c r="D65" s="356"/>
      <c r="E65" s="356"/>
    </row>
    <row r="66" spans="1:54" ht="21.75" customHeight="1" x14ac:dyDescent="0.2">
      <c r="A66" s="360" t="s">
        <v>120</v>
      </c>
      <c r="D66" s="358"/>
      <c r="E66" s="343" t="s">
        <v>77</v>
      </c>
      <c r="F66" s="57">
        <v>-69899.7594287424</v>
      </c>
      <c r="G66" s="57">
        <v>-75810.66594192601</v>
      </c>
      <c r="H66" s="57">
        <v>-85258.748457406997</v>
      </c>
      <c r="I66" s="57">
        <v>-85778.45801153651</v>
      </c>
      <c r="J66" s="57">
        <v>-88324.281746493129</v>
      </c>
      <c r="K66" s="57">
        <v>-85810.197428776024</v>
      </c>
      <c r="L66" s="57">
        <v>-89339.899626914077</v>
      </c>
      <c r="M66" s="57">
        <v>-91085.957017459514</v>
      </c>
      <c r="N66" s="57">
        <v>-93085.16161304203</v>
      </c>
      <c r="O66" s="57">
        <v>-94691.474851292805</v>
      </c>
      <c r="P66" s="57">
        <v>-92496.716679902005</v>
      </c>
      <c r="Q66" s="57">
        <v>-94653.488186958319</v>
      </c>
      <c r="R66" s="57">
        <v>-98890.661940910111</v>
      </c>
      <c r="S66" s="57">
        <v>-96690.428086878601</v>
      </c>
      <c r="T66" s="57">
        <v>-99609.655355239272</v>
      </c>
      <c r="U66" s="57">
        <v>-105839.99041671347</v>
      </c>
      <c r="V66" s="57">
        <v>-101989.29573866144</v>
      </c>
      <c r="W66" s="57">
        <v>-103879.42597334084</v>
      </c>
      <c r="X66" s="57">
        <v>-109241.7613233108</v>
      </c>
      <c r="Y66" s="57">
        <v>-107976.01712023064</v>
      </c>
      <c r="Z66" s="57">
        <v>-106664.60036743179</v>
      </c>
      <c r="AA66" s="57">
        <v>-106999.94225513891</v>
      </c>
      <c r="AB66" s="57">
        <v>-102820.74550563942</v>
      </c>
      <c r="AC66" s="57">
        <v>-99473.721810392875</v>
      </c>
      <c r="AD66" s="57">
        <v>-104649.31766389417</v>
      </c>
      <c r="AE66" s="57">
        <v>-103976.75472347993</v>
      </c>
      <c r="AF66" s="57">
        <v>-105132.59420312347</v>
      </c>
      <c r="AG66" s="57">
        <v>-112727.76940261702</v>
      </c>
      <c r="AH66" s="57">
        <v>-113138.29542541287</v>
      </c>
      <c r="AI66" s="344">
        <v>-109439.40819387999</v>
      </c>
      <c r="AJ66" s="344">
        <v>-118712.01</v>
      </c>
      <c r="AK66" s="344">
        <v>-116597.14769297192</v>
      </c>
      <c r="AL66" s="344">
        <v>-109558.57205771742</v>
      </c>
      <c r="AM66" s="344">
        <v>-109138.15518526787</v>
      </c>
      <c r="AN66" s="344">
        <v>-107217.93551329631</v>
      </c>
      <c r="AO66" s="344">
        <v>-112943.98704661678</v>
      </c>
      <c r="AP66" s="344">
        <v>-116963.71311977784</v>
      </c>
      <c r="AQ66" s="344">
        <v>-112999.80697647938</v>
      </c>
      <c r="AR66" s="344">
        <v>-114750.66796663887</v>
      </c>
      <c r="AS66" s="344">
        <v>-112936.45833513756</v>
      </c>
      <c r="AT66" s="344">
        <v>-114795.80070217147</v>
      </c>
      <c r="AU66" s="344">
        <v>-112124.16587925298</v>
      </c>
      <c r="AV66" s="344">
        <v>-109552.31433626794</v>
      </c>
      <c r="AW66" s="344">
        <v>-112199.55796578173</v>
      </c>
      <c r="AX66" s="344">
        <v>-109763.65034882183</v>
      </c>
      <c r="AY66" s="344">
        <v>-111903.47367283171</v>
      </c>
      <c r="AZ66" s="344">
        <v>-120345.24626159608</v>
      </c>
      <c r="BA66" s="344">
        <v>-122319.84529304388</v>
      </c>
      <c r="BB66" s="344">
        <v>-125053.1882110398</v>
      </c>
    </row>
    <row r="67" spans="1:54" s="350" customFormat="1" ht="30.75" customHeight="1" x14ac:dyDescent="0.3">
      <c r="A67" s="346"/>
      <c r="B67" s="347"/>
      <c r="C67" s="348"/>
      <c r="D67" s="346"/>
      <c r="E67" s="348"/>
      <c r="F67" s="349">
        <v>42005</v>
      </c>
      <c r="G67" s="349">
        <v>42036</v>
      </c>
      <c r="H67" s="349">
        <v>42064</v>
      </c>
      <c r="I67" s="349">
        <v>42095</v>
      </c>
      <c r="J67" s="349">
        <v>42125</v>
      </c>
      <c r="K67" s="349">
        <v>42156</v>
      </c>
      <c r="L67" s="349">
        <v>42186</v>
      </c>
      <c r="M67" s="349">
        <v>42217</v>
      </c>
      <c r="N67" s="349">
        <v>42248</v>
      </c>
      <c r="O67" s="349">
        <v>42278</v>
      </c>
      <c r="P67" s="349">
        <v>42309</v>
      </c>
      <c r="Q67" s="349">
        <v>42339</v>
      </c>
      <c r="R67" s="349">
        <v>42370</v>
      </c>
      <c r="S67" s="349">
        <v>42401</v>
      </c>
      <c r="T67" s="349">
        <v>42430</v>
      </c>
      <c r="U67" s="349">
        <v>42461</v>
      </c>
      <c r="V67" s="349">
        <v>42491</v>
      </c>
      <c r="W67" s="349">
        <v>42522</v>
      </c>
      <c r="X67" s="349">
        <v>42552</v>
      </c>
      <c r="Y67" s="349">
        <v>42583</v>
      </c>
      <c r="Z67" s="349">
        <v>42614</v>
      </c>
      <c r="AA67" s="349">
        <v>42644</v>
      </c>
      <c r="AB67" s="349">
        <v>42675</v>
      </c>
      <c r="AC67" s="349">
        <v>42705</v>
      </c>
      <c r="AD67" s="349">
        <v>42736</v>
      </c>
      <c r="AE67" s="349">
        <v>42767</v>
      </c>
      <c r="AF67" s="349">
        <v>42795</v>
      </c>
      <c r="AG67" s="349">
        <v>42826</v>
      </c>
      <c r="AH67" s="349">
        <v>42856</v>
      </c>
      <c r="AI67" s="349">
        <v>42887</v>
      </c>
      <c r="AJ67" s="349">
        <v>42917</v>
      </c>
      <c r="AK67" s="349">
        <v>42978</v>
      </c>
      <c r="AL67" s="349">
        <v>42979</v>
      </c>
      <c r="AM67" s="349">
        <v>43009</v>
      </c>
      <c r="AN67" s="349">
        <v>43040</v>
      </c>
      <c r="AO67" s="349">
        <v>43070</v>
      </c>
      <c r="AP67" s="349">
        <v>43101</v>
      </c>
      <c r="AQ67" s="349">
        <v>43132</v>
      </c>
      <c r="AR67" s="349">
        <v>43160</v>
      </c>
      <c r="AS67" s="349">
        <v>43191</v>
      </c>
      <c r="AT67" s="349">
        <v>43221</v>
      </c>
      <c r="AU67" s="349">
        <v>43252</v>
      </c>
      <c r="AV67" s="349">
        <v>43282</v>
      </c>
      <c r="AW67" s="349">
        <v>43313</v>
      </c>
      <c r="AX67" s="349">
        <v>43344</v>
      </c>
      <c r="AY67" s="349">
        <v>43374</v>
      </c>
      <c r="AZ67" s="349">
        <v>43405</v>
      </c>
      <c r="BA67" s="349">
        <v>43435</v>
      </c>
      <c r="BB67" s="349">
        <v>43466</v>
      </c>
    </row>
    <row r="68" spans="1:54" ht="15.6" x14ac:dyDescent="0.3">
      <c r="A68" s="341" t="s">
        <v>172</v>
      </c>
      <c r="C68" s="356"/>
      <c r="D68" s="356"/>
      <c r="E68" s="356"/>
    </row>
    <row r="69" spans="1:54" ht="38.25" customHeight="1" x14ac:dyDescent="0.25">
      <c r="A69" s="359">
        <v>1</v>
      </c>
      <c r="B69" s="360" t="s">
        <v>7</v>
      </c>
      <c r="C69" s="356"/>
      <c r="D69" s="356"/>
      <c r="E69" s="356"/>
      <c r="F69" s="57">
        <v>9314.2222394213914</v>
      </c>
      <c r="G69" s="57">
        <v>8838.5141558829837</v>
      </c>
      <c r="H69" s="57">
        <v>8567.1152602313778</v>
      </c>
      <c r="I69" s="57">
        <v>9056.3738155402552</v>
      </c>
      <c r="J69" s="57">
        <v>9006.2979598970487</v>
      </c>
      <c r="K69" s="57">
        <v>8349.6271194196906</v>
      </c>
      <c r="L69" s="57">
        <v>8526.2084084769576</v>
      </c>
      <c r="M69" s="57">
        <v>8748.0113605687457</v>
      </c>
      <c r="N69" s="57">
        <v>10057.905671362827</v>
      </c>
      <c r="O69" s="57">
        <v>10878.817435722696</v>
      </c>
      <c r="P69" s="57">
        <v>10285.657234177248</v>
      </c>
      <c r="Q69" s="57">
        <v>10782.093887182245</v>
      </c>
      <c r="R69" s="57">
        <v>10526.5301226056</v>
      </c>
      <c r="S69" s="57">
        <v>10818.818129672965</v>
      </c>
      <c r="T69" s="57">
        <v>11106.979781269658</v>
      </c>
      <c r="U69" s="57">
        <v>12235.993059004317</v>
      </c>
      <c r="V69" s="57">
        <v>12409.79315988614</v>
      </c>
      <c r="W69" s="57">
        <v>12817.481001353541</v>
      </c>
      <c r="X69" s="57">
        <v>12243.561425257276</v>
      </c>
      <c r="Y69" s="57">
        <v>12034.10653654652</v>
      </c>
      <c r="Z69" s="57">
        <v>11462.167776679005</v>
      </c>
      <c r="AA69" s="57">
        <v>11204.062392055344</v>
      </c>
      <c r="AB69" s="57">
        <v>11188.894511234515</v>
      </c>
      <c r="AC69" s="57">
        <v>11372.930380080295</v>
      </c>
      <c r="AD69" s="57">
        <v>11394.328463251295</v>
      </c>
      <c r="AE69" s="57">
        <v>11435.845700481867</v>
      </c>
      <c r="AF69" s="57">
        <v>10057.673058081557</v>
      </c>
      <c r="AG69" s="57">
        <v>10409.410001827286</v>
      </c>
      <c r="AH69" s="57">
        <v>11572.738681306839</v>
      </c>
      <c r="AI69" s="344">
        <v>10600.31667027217</v>
      </c>
      <c r="AJ69" s="344">
        <v>10546.82</v>
      </c>
      <c r="AK69" s="344">
        <v>12155.183460151451</v>
      </c>
      <c r="AL69" s="344">
        <v>11185.411764634362</v>
      </c>
      <c r="AM69" s="344">
        <v>10255.153157063611</v>
      </c>
      <c r="AN69" s="344">
        <v>11688.398674558892</v>
      </c>
      <c r="AO69" s="344">
        <v>12382.089912881627</v>
      </c>
      <c r="AP69" s="344">
        <v>11943.151528001068</v>
      </c>
      <c r="AQ69" s="344">
        <v>10858.006001471358</v>
      </c>
      <c r="AR69" s="344">
        <v>10865.338715415657</v>
      </c>
      <c r="AS69" s="344">
        <v>10209.418846752516</v>
      </c>
      <c r="AT69" s="344">
        <v>9967.4483465239864</v>
      </c>
      <c r="AU69" s="344">
        <v>9355.7719556212014</v>
      </c>
      <c r="AV69" s="344">
        <v>9525.253415836929</v>
      </c>
      <c r="AW69" s="344">
        <v>9393.2853206267646</v>
      </c>
      <c r="AX69" s="344">
        <v>8934.5851508589003</v>
      </c>
      <c r="AY69" s="344">
        <v>9279.9255932950055</v>
      </c>
      <c r="AZ69" s="344">
        <v>9088.7609539675668</v>
      </c>
      <c r="BA69" s="344">
        <v>9115.5972168585249</v>
      </c>
      <c r="BB69" s="344">
        <v>8053.5353796944628</v>
      </c>
    </row>
    <row r="70" spans="1:54" ht="12" x14ac:dyDescent="0.25">
      <c r="B70" s="356"/>
      <c r="C70" s="361"/>
      <c r="D70" s="356"/>
      <c r="E70" s="356"/>
      <c r="F70" s="57"/>
      <c r="G70" s="57"/>
      <c r="H70" s="57"/>
      <c r="I70" s="57"/>
      <c r="J70" s="57"/>
      <c r="K70" s="57"/>
      <c r="L70" s="57"/>
      <c r="M70" s="57"/>
      <c r="N70" s="57"/>
      <c r="O70" s="57"/>
      <c r="P70" s="57"/>
      <c r="Q70" s="57"/>
      <c r="R70" s="57"/>
      <c r="S70" s="57"/>
      <c r="T70" s="57"/>
      <c r="U70" s="57"/>
      <c r="V70" s="57"/>
      <c r="W70" s="57"/>
      <c r="X70" s="57"/>
      <c r="Y70" s="57"/>
      <c r="Z70" s="57"/>
      <c r="AA70" s="57"/>
      <c r="AB70" s="57"/>
      <c r="AC70" s="57"/>
      <c r="AD70" s="57"/>
      <c r="AE70" s="57"/>
      <c r="AF70" s="57"/>
      <c r="AG70" s="57"/>
      <c r="AH70" s="57"/>
    </row>
    <row r="71" spans="1:54" ht="12" x14ac:dyDescent="0.25">
      <c r="A71" s="356" t="s">
        <v>9</v>
      </c>
      <c r="B71" s="356"/>
      <c r="C71" s="356"/>
      <c r="D71" s="361"/>
      <c r="E71" s="356"/>
      <c r="F71" s="57">
        <v>9734.6095566159129</v>
      </c>
      <c r="G71" s="57">
        <v>7975.0942847158549</v>
      </c>
      <c r="H71" s="57">
        <v>9271.93292592545</v>
      </c>
      <c r="I71" s="57">
        <v>9958.7350054114449</v>
      </c>
      <c r="J71" s="57">
        <v>9449.7514872067222</v>
      </c>
      <c r="K71" s="57">
        <v>8686.8664180389878</v>
      </c>
      <c r="L71" s="57">
        <v>8724.2355060818663</v>
      </c>
      <c r="M71" s="57">
        <v>9131.1526735087409</v>
      </c>
      <c r="N71" s="57">
        <v>10747.247611076336</v>
      </c>
      <c r="O71" s="57">
        <v>10460.498826074107</v>
      </c>
      <c r="P71" s="57">
        <v>9975.2516206430228</v>
      </c>
      <c r="Q71" s="57">
        <v>10286.48725254863</v>
      </c>
      <c r="R71" s="57">
        <v>9910.4439388199953</v>
      </c>
      <c r="S71" s="57">
        <v>10020.589640320251</v>
      </c>
      <c r="T71" s="57">
        <v>10522.979953698721</v>
      </c>
      <c r="U71" s="57">
        <v>11694.685414771486</v>
      </c>
      <c r="V71" s="57">
        <v>11705.731694325979</v>
      </c>
      <c r="W71" s="57">
        <v>12209.485773437949</v>
      </c>
      <c r="X71" s="57">
        <v>11631.345829303749</v>
      </c>
      <c r="Y71" s="57">
        <v>11426.772451372563</v>
      </c>
      <c r="Z71" s="57">
        <v>11127.836687962248</v>
      </c>
      <c r="AA71" s="57">
        <v>10918.483889595758</v>
      </c>
      <c r="AB71" s="57">
        <v>10678.89384920341</v>
      </c>
      <c r="AC71" s="57">
        <v>10796.631323028754</v>
      </c>
      <c r="AD71" s="57">
        <v>10378.295022627615</v>
      </c>
      <c r="AE71" s="57">
        <v>9391.2358244999996</v>
      </c>
      <c r="AF71" s="57">
        <v>9711.5500547572556</v>
      </c>
      <c r="AG71" s="57">
        <v>9988.6411502094488</v>
      </c>
      <c r="AH71" s="57">
        <v>10903.572183474873</v>
      </c>
      <c r="AI71" s="344">
        <v>10123.459890260903</v>
      </c>
      <c r="AJ71" s="344">
        <v>10071.51</v>
      </c>
      <c r="AK71" s="344">
        <v>11543.270310910308</v>
      </c>
      <c r="AL71" s="344">
        <v>10730.101299411552</v>
      </c>
      <c r="AM71" s="344">
        <v>9838.5227983900513</v>
      </c>
      <c r="AN71" s="344">
        <v>11102.931093858362</v>
      </c>
      <c r="AO71" s="344">
        <v>11783.052547954623</v>
      </c>
      <c r="AP71" s="344">
        <v>11454.087660214707</v>
      </c>
      <c r="AQ71" s="344">
        <v>9676.8562042308095</v>
      </c>
      <c r="AR71" s="344">
        <v>10461.224073807487</v>
      </c>
      <c r="AS71" s="344">
        <v>9798.8674764804564</v>
      </c>
      <c r="AT71" s="344">
        <v>9043.6507113915395</v>
      </c>
      <c r="AU71" s="344">
        <v>8739.3938978806382</v>
      </c>
      <c r="AV71" s="344">
        <v>8897.3038073659955</v>
      </c>
      <c r="AW71" s="344">
        <v>8632.3503451671822</v>
      </c>
      <c r="AX71" s="344">
        <v>8295.4547400672873</v>
      </c>
      <c r="AY71" s="344">
        <v>8641.0035542132973</v>
      </c>
      <c r="AZ71" s="344">
        <v>8413.4393535310483</v>
      </c>
      <c r="BA71" s="344">
        <v>8384.2543553107316</v>
      </c>
      <c r="BB71" s="344">
        <v>7345.5545915689809</v>
      </c>
    </row>
    <row r="72" spans="1:54" ht="12" x14ac:dyDescent="0.25">
      <c r="A72" s="356" t="s">
        <v>10</v>
      </c>
      <c r="F72" s="57">
        <v>6206.6571462053553</v>
      </c>
      <c r="G72" s="57">
        <v>4636.9087831894003</v>
      </c>
      <c r="H72" s="57">
        <v>6117.4513883354248</v>
      </c>
      <c r="I72" s="57">
        <v>5798.4974980359166</v>
      </c>
      <c r="J72" s="57">
        <v>5708.8541331311371</v>
      </c>
      <c r="K72" s="57">
        <v>5765.424405440418</v>
      </c>
      <c r="L72" s="57">
        <v>5827.7054570200253</v>
      </c>
      <c r="M72" s="57">
        <v>5888.8998655835849</v>
      </c>
      <c r="N72" s="57">
        <v>6490.8840558852371</v>
      </c>
      <c r="O72" s="57">
        <v>6671.9553327086278</v>
      </c>
      <c r="P72" s="57">
        <v>6492.7879878945014</v>
      </c>
      <c r="Q72" s="57">
        <v>6620.7455245830333</v>
      </c>
      <c r="R72" s="57">
        <v>7179.8670508432642</v>
      </c>
      <c r="S72" s="57">
        <v>6702.541015332904</v>
      </c>
      <c r="T72" s="57">
        <v>7530.6415116829503</v>
      </c>
      <c r="U72" s="57">
        <v>8400.4423130158939</v>
      </c>
      <c r="V72" s="57">
        <v>8606.4477404700647</v>
      </c>
      <c r="W72" s="57">
        <v>8717.2498459212984</v>
      </c>
      <c r="X72" s="57">
        <v>8378.9184611703131</v>
      </c>
      <c r="Y72" s="57">
        <v>8439.3995974810314</v>
      </c>
      <c r="Z72" s="57">
        <v>7999.7019353128735</v>
      </c>
      <c r="AA72" s="57">
        <v>7127.6516552629182</v>
      </c>
      <c r="AB72" s="57">
        <v>6815.5703360073067</v>
      </c>
      <c r="AC72" s="57">
        <v>7068.5084181998118</v>
      </c>
      <c r="AD72" s="57">
        <v>6428.5766150772124</v>
      </c>
      <c r="AE72" s="57">
        <v>5728.3638305000004</v>
      </c>
      <c r="AF72" s="57">
        <v>6742.5450141873589</v>
      </c>
      <c r="AG72" s="57">
        <v>6507.1228331191314</v>
      </c>
      <c r="AH72" s="57">
        <v>7046.2593191834603</v>
      </c>
      <c r="AI72" s="344">
        <v>7087.1312968740976</v>
      </c>
      <c r="AJ72" s="344">
        <v>7237.92</v>
      </c>
      <c r="AK72" s="344">
        <v>7732.5218464791478</v>
      </c>
      <c r="AL72" s="344">
        <v>6973.7325413968465</v>
      </c>
      <c r="AM72" s="344">
        <v>6901.5745635853509</v>
      </c>
      <c r="AN72" s="344">
        <v>6994.1142340226916</v>
      </c>
      <c r="AO72" s="344">
        <v>7582.2557033235471</v>
      </c>
      <c r="AP72" s="344">
        <v>7763.3534752825153</v>
      </c>
      <c r="AQ72" s="344">
        <v>6543.3471570366582</v>
      </c>
      <c r="AR72" s="344">
        <v>6891.0076261571485</v>
      </c>
      <c r="AS72" s="344">
        <v>6770.7979633406794</v>
      </c>
      <c r="AT72" s="344">
        <v>6761.0798268144672</v>
      </c>
      <c r="AU72" s="344">
        <v>6533.1736534930087</v>
      </c>
      <c r="AV72" s="344">
        <v>6518.2015020049557</v>
      </c>
      <c r="AW72" s="344">
        <v>6427.4413075300099</v>
      </c>
      <c r="AX72" s="344">
        <v>6372.4590157997618</v>
      </c>
      <c r="AY72" s="344">
        <v>6309.3921461357995</v>
      </c>
      <c r="AZ72" s="344">
        <v>6302.1006577894041</v>
      </c>
      <c r="BA72" s="344">
        <v>6391.1002116331965</v>
      </c>
      <c r="BB72" s="344">
        <v>6352.9597957191772</v>
      </c>
    </row>
    <row r="73" spans="1:54" ht="12" x14ac:dyDescent="0.25">
      <c r="A73" s="362" t="s">
        <v>11</v>
      </c>
      <c r="B73" s="363" t="s">
        <v>12</v>
      </c>
      <c r="C73" s="356"/>
      <c r="D73" s="356"/>
      <c r="E73" s="356"/>
      <c r="F73" s="57">
        <v>6206.6571462053553</v>
      </c>
      <c r="G73" s="57">
        <v>4636.9087831894003</v>
      </c>
      <c r="H73" s="57">
        <v>6117.4513883354248</v>
      </c>
      <c r="I73" s="57">
        <v>5798.4974980359166</v>
      </c>
      <c r="J73" s="57">
        <v>5708.8541331311371</v>
      </c>
      <c r="K73" s="57">
        <v>5765.424405440418</v>
      </c>
      <c r="L73" s="57">
        <v>5827.7054570200253</v>
      </c>
      <c r="M73" s="57">
        <v>5888.8998655835849</v>
      </c>
      <c r="N73" s="57">
        <v>6490.8840558852371</v>
      </c>
      <c r="O73" s="57">
        <v>6671.9553327086278</v>
      </c>
      <c r="P73" s="57">
        <v>6492.7879878945014</v>
      </c>
      <c r="Q73" s="57">
        <v>6620.7455245830333</v>
      </c>
      <c r="R73" s="57">
        <v>7179.8670508432642</v>
      </c>
      <c r="S73" s="57">
        <v>6702.541015332904</v>
      </c>
      <c r="T73" s="57">
        <v>7530.6415116829503</v>
      </c>
      <c r="U73" s="57">
        <v>8400.4423130158939</v>
      </c>
      <c r="V73" s="57">
        <v>8606.4477404700647</v>
      </c>
      <c r="W73" s="57">
        <v>8717.2498459212984</v>
      </c>
      <c r="X73" s="57">
        <v>8378.9184611703131</v>
      </c>
      <c r="Y73" s="57">
        <v>8439.3995974810314</v>
      </c>
      <c r="Z73" s="57">
        <v>7999.7019353128735</v>
      </c>
      <c r="AA73" s="57">
        <v>7127.6516552629182</v>
      </c>
      <c r="AB73" s="57">
        <v>6815.5703360073067</v>
      </c>
      <c r="AC73" s="57">
        <v>7068.5084181998118</v>
      </c>
      <c r="AD73" s="57">
        <v>6428.5766150772124</v>
      </c>
      <c r="AE73" s="57">
        <v>5728.3638305000004</v>
      </c>
      <c r="AF73" s="57">
        <v>6742.5450141873589</v>
      </c>
      <c r="AG73" s="57">
        <v>6507.1228331191314</v>
      </c>
      <c r="AH73" s="57">
        <v>7046.2593191834603</v>
      </c>
      <c r="AI73" s="344">
        <v>7087.1312968740976</v>
      </c>
      <c r="AJ73" s="344">
        <v>7237.92</v>
      </c>
      <c r="AK73" s="344">
        <v>7732.5218464791478</v>
      </c>
      <c r="AL73" s="344">
        <v>6973.7325413968465</v>
      </c>
      <c r="AM73" s="344">
        <v>6901.5745635853509</v>
      </c>
      <c r="AN73" s="344">
        <v>6994.1142340226916</v>
      </c>
      <c r="AO73" s="344">
        <v>7582.2557033235471</v>
      </c>
      <c r="AP73" s="344">
        <v>7763.3534752825153</v>
      </c>
      <c r="AQ73" s="344">
        <v>6543.3471570366582</v>
      </c>
      <c r="AR73" s="344">
        <v>6891.0076261571485</v>
      </c>
      <c r="AS73" s="344">
        <v>6770.7979633406794</v>
      </c>
      <c r="AT73" s="344">
        <v>6761.0798268144672</v>
      </c>
      <c r="AU73" s="344">
        <v>6533.1736534930087</v>
      </c>
      <c r="AV73" s="344">
        <v>6518.2015020049557</v>
      </c>
      <c r="AW73" s="344">
        <v>6427.4413075300099</v>
      </c>
      <c r="AX73" s="344">
        <v>6372.4590157997618</v>
      </c>
      <c r="AY73" s="344">
        <v>6309.3921461357995</v>
      </c>
      <c r="AZ73" s="344">
        <v>6302.1006577894041</v>
      </c>
      <c r="BA73" s="344">
        <v>6391.1002116331965</v>
      </c>
      <c r="BB73" s="344">
        <v>6352.9597957191772</v>
      </c>
    </row>
    <row r="74" spans="1:54" ht="12" x14ac:dyDescent="0.25">
      <c r="A74" s="362" t="s">
        <v>13</v>
      </c>
      <c r="B74" s="356" t="s">
        <v>14</v>
      </c>
      <c r="C74" s="356"/>
      <c r="D74" s="361"/>
      <c r="E74" s="356"/>
      <c r="F74" s="57">
        <v>0</v>
      </c>
      <c r="G74" s="57">
        <v>0</v>
      </c>
      <c r="H74" s="57">
        <v>0</v>
      </c>
      <c r="I74" s="57">
        <v>0</v>
      </c>
      <c r="J74" s="57">
        <v>0</v>
      </c>
      <c r="K74" s="57">
        <v>0</v>
      </c>
      <c r="L74" s="57">
        <v>0</v>
      </c>
      <c r="M74" s="57">
        <v>0</v>
      </c>
      <c r="N74" s="57">
        <v>0</v>
      </c>
      <c r="O74" s="57">
        <v>0</v>
      </c>
      <c r="P74" s="57">
        <v>0</v>
      </c>
      <c r="Q74" s="57">
        <v>0</v>
      </c>
      <c r="R74" s="57">
        <v>0</v>
      </c>
      <c r="S74" s="57">
        <v>0</v>
      </c>
      <c r="T74" s="57">
        <v>0</v>
      </c>
      <c r="U74" s="57">
        <v>0</v>
      </c>
      <c r="V74" s="57">
        <v>0</v>
      </c>
      <c r="W74" s="57">
        <v>0</v>
      </c>
      <c r="X74" s="57">
        <v>0</v>
      </c>
      <c r="Y74" s="57">
        <v>0</v>
      </c>
      <c r="Z74" s="57">
        <v>0</v>
      </c>
      <c r="AA74" s="57">
        <v>0</v>
      </c>
      <c r="AB74" s="57">
        <v>0</v>
      </c>
      <c r="AC74" s="57">
        <v>0</v>
      </c>
      <c r="AD74" s="57">
        <v>0</v>
      </c>
      <c r="AE74" s="57">
        <v>0</v>
      </c>
      <c r="AF74" s="57">
        <v>0</v>
      </c>
      <c r="AG74" s="57">
        <v>0</v>
      </c>
      <c r="AH74" s="57">
        <v>0</v>
      </c>
      <c r="AI74" s="343">
        <v>0</v>
      </c>
      <c r="AJ74" s="343">
        <v>0</v>
      </c>
      <c r="AK74" s="343">
        <v>0</v>
      </c>
      <c r="AL74" s="343">
        <v>0</v>
      </c>
      <c r="AM74" s="343">
        <v>0</v>
      </c>
      <c r="AN74" s="343">
        <v>0</v>
      </c>
      <c r="AO74" s="343">
        <v>0</v>
      </c>
      <c r="AP74" s="343">
        <v>0</v>
      </c>
      <c r="AQ74" s="343">
        <v>0</v>
      </c>
      <c r="AR74" s="343">
        <v>0</v>
      </c>
      <c r="AS74" s="343">
        <v>0</v>
      </c>
      <c r="AT74" s="343">
        <v>0</v>
      </c>
      <c r="AU74" s="343">
        <v>0</v>
      </c>
      <c r="AV74" s="343">
        <v>0</v>
      </c>
      <c r="AW74" s="343">
        <v>0</v>
      </c>
      <c r="AX74" s="343">
        <v>0</v>
      </c>
      <c r="AY74" s="343">
        <v>0</v>
      </c>
      <c r="AZ74" s="343">
        <v>0</v>
      </c>
      <c r="BA74" s="343">
        <v>0</v>
      </c>
      <c r="BB74" s="343">
        <v>0</v>
      </c>
    </row>
    <row r="75" spans="1:54" ht="12" x14ac:dyDescent="0.25">
      <c r="A75" s="362"/>
      <c r="B75" s="356"/>
      <c r="C75" s="361" t="s">
        <v>15</v>
      </c>
      <c r="D75" s="361"/>
      <c r="E75" s="356"/>
      <c r="F75" s="57">
        <v>0</v>
      </c>
      <c r="G75" s="57">
        <v>0</v>
      </c>
      <c r="H75" s="57">
        <v>0</v>
      </c>
      <c r="I75" s="57">
        <v>0</v>
      </c>
      <c r="J75" s="57">
        <v>0</v>
      </c>
      <c r="K75" s="57">
        <v>0</v>
      </c>
      <c r="L75" s="57">
        <v>0</v>
      </c>
      <c r="M75" s="57">
        <v>0</v>
      </c>
      <c r="N75" s="57">
        <v>0</v>
      </c>
      <c r="O75" s="57">
        <v>0</v>
      </c>
      <c r="P75" s="57">
        <v>0</v>
      </c>
      <c r="Q75" s="57">
        <v>0</v>
      </c>
      <c r="R75" s="57">
        <v>0</v>
      </c>
      <c r="S75" s="57">
        <v>0</v>
      </c>
      <c r="T75" s="57">
        <v>0</v>
      </c>
      <c r="U75" s="57">
        <v>0</v>
      </c>
      <c r="V75" s="57">
        <v>0</v>
      </c>
      <c r="W75" s="57">
        <v>0</v>
      </c>
      <c r="X75" s="57">
        <v>0</v>
      </c>
      <c r="Y75" s="57">
        <v>0</v>
      </c>
      <c r="Z75" s="57">
        <v>0</v>
      </c>
      <c r="AA75" s="57">
        <v>0</v>
      </c>
      <c r="AB75" s="57">
        <v>0</v>
      </c>
      <c r="AC75" s="57">
        <v>0</v>
      </c>
      <c r="AD75" s="57">
        <v>0</v>
      </c>
      <c r="AE75" s="57">
        <v>0</v>
      </c>
      <c r="AF75" s="57">
        <v>0</v>
      </c>
      <c r="AG75" s="57">
        <v>0</v>
      </c>
      <c r="AH75" s="57">
        <v>0</v>
      </c>
      <c r="AI75" s="343">
        <v>0</v>
      </c>
      <c r="AJ75" s="343">
        <v>0</v>
      </c>
      <c r="AK75" s="343">
        <v>0</v>
      </c>
      <c r="AL75" s="343">
        <v>0</v>
      </c>
      <c r="AM75" s="343">
        <v>0</v>
      </c>
      <c r="AN75" s="343">
        <v>0</v>
      </c>
      <c r="AO75" s="343">
        <v>0</v>
      </c>
      <c r="AP75" s="343">
        <v>0</v>
      </c>
      <c r="AQ75" s="343">
        <v>0</v>
      </c>
      <c r="AR75" s="343">
        <v>0</v>
      </c>
      <c r="AS75" s="343">
        <v>0</v>
      </c>
      <c r="AT75" s="343">
        <v>0</v>
      </c>
      <c r="AU75" s="343">
        <v>0</v>
      </c>
      <c r="AV75" s="343">
        <v>0</v>
      </c>
      <c r="AW75" s="343">
        <v>0</v>
      </c>
      <c r="AX75" s="343">
        <v>0</v>
      </c>
      <c r="AY75" s="343">
        <v>0</v>
      </c>
      <c r="AZ75" s="343">
        <v>0</v>
      </c>
      <c r="BA75" s="343">
        <v>0</v>
      </c>
      <c r="BB75" s="343">
        <v>0</v>
      </c>
    </row>
    <row r="76" spans="1:54" ht="12" x14ac:dyDescent="0.25">
      <c r="B76" s="356"/>
      <c r="C76" s="361" t="s">
        <v>16</v>
      </c>
      <c r="D76" s="361"/>
      <c r="E76" s="356"/>
      <c r="F76" s="57">
        <v>0</v>
      </c>
      <c r="G76" s="57">
        <v>0</v>
      </c>
      <c r="H76" s="57">
        <v>0</v>
      </c>
      <c r="I76" s="57">
        <v>0</v>
      </c>
      <c r="J76" s="57">
        <v>0</v>
      </c>
      <c r="K76" s="57">
        <v>0</v>
      </c>
      <c r="L76" s="57">
        <v>0</v>
      </c>
      <c r="M76" s="57">
        <v>0</v>
      </c>
      <c r="N76" s="57">
        <v>0</v>
      </c>
      <c r="O76" s="57">
        <v>0</v>
      </c>
      <c r="P76" s="57">
        <v>0</v>
      </c>
      <c r="Q76" s="57">
        <v>0</v>
      </c>
      <c r="R76" s="57">
        <v>0</v>
      </c>
      <c r="S76" s="57">
        <v>0</v>
      </c>
      <c r="T76" s="57">
        <v>0</v>
      </c>
      <c r="U76" s="57">
        <v>0</v>
      </c>
      <c r="V76" s="57">
        <v>0</v>
      </c>
      <c r="W76" s="57">
        <v>0</v>
      </c>
      <c r="X76" s="57">
        <v>0</v>
      </c>
      <c r="Y76" s="57">
        <v>0</v>
      </c>
      <c r="Z76" s="57">
        <v>0</v>
      </c>
      <c r="AA76" s="57">
        <v>0</v>
      </c>
      <c r="AB76" s="57">
        <v>0</v>
      </c>
      <c r="AC76" s="57">
        <v>0</v>
      </c>
      <c r="AD76" s="57">
        <v>0</v>
      </c>
      <c r="AE76" s="57">
        <v>0</v>
      </c>
      <c r="AF76" s="57">
        <v>0</v>
      </c>
      <c r="AG76" s="57">
        <v>0</v>
      </c>
      <c r="AH76" s="57">
        <v>0</v>
      </c>
      <c r="AI76" s="343">
        <v>0</v>
      </c>
      <c r="AJ76" s="343">
        <v>0</v>
      </c>
      <c r="AK76" s="343">
        <v>0</v>
      </c>
      <c r="AL76" s="343">
        <v>0</v>
      </c>
      <c r="AM76" s="343">
        <v>0</v>
      </c>
      <c r="AN76" s="343">
        <v>0</v>
      </c>
      <c r="AO76" s="343">
        <v>0</v>
      </c>
      <c r="AP76" s="343">
        <v>0</v>
      </c>
      <c r="AQ76" s="343">
        <v>0</v>
      </c>
      <c r="AR76" s="343">
        <v>0</v>
      </c>
      <c r="AS76" s="343">
        <v>0</v>
      </c>
      <c r="AT76" s="343">
        <v>0</v>
      </c>
      <c r="AU76" s="343">
        <v>0</v>
      </c>
      <c r="AV76" s="343">
        <v>0</v>
      </c>
      <c r="AW76" s="343">
        <v>0</v>
      </c>
      <c r="AX76" s="343">
        <v>0</v>
      </c>
      <c r="AY76" s="343">
        <v>0</v>
      </c>
      <c r="AZ76" s="343">
        <v>0</v>
      </c>
      <c r="BA76" s="343">
        <v>0</v>
      </c>
      <c r="BB76" s="343">
        <v>0</v>
      </c>
    </row>
    <row r="77" spans="1:54" ht="12" x14ac:dyDescent="0.25">
      <c r="A77" s="362" t="s">
        <v>17</v>
      </c>
      <c r="B77" s="356" t="s">
        <v>18</v>
      </c>
      <c r="C77" s="356"/>
      <c r="D77" s="361"/>
      <c r="E77" s="356"/>
      <c r="F77" s="57">
        <v>0</v>
      </c>
      <c r="G77" s="57">
        <v>0</v>
      </c>
      <c r="H77" s="57">
        <v>0</v>
      </c>
      <c r="I77" s="57">
        <v>0</v>
      </c>
      <c r="J77" s="57">
        <v>0</v>
      </c>
      <c r="K77" s="57">
        <v>0</v>
      </c>
      <c r="L77" s="57">
        <v>0</v>
      </c>
      <c r="M77" s="57">
        <v>0</v>
      </c>
      <c r="N77" s="57">
        <v>0</v>
      </c>
      <c r="O77" s="57">
        <v>0</v>
      </c>
      <c r="P77" s="57">
        <v>0</v>
      </c>
      <c r="Q77" s="57">
        <v>0</v>
      </c>
      <c r="R77" s="57">
        <v>0</v>
      </c>
      <c r="S77" s="57">
        <v>0</v>
      </c>
      <c r="T77" s="57">
        <v>0</v>
      </c>
      <c r="U77" s="57">
        <v>0</v>
      </c>
      <c r="V77" s="57">
        <v>0</v>
      </c>
      <c r="W77" s="57">
        <v>0</v>
      </c>
      <c r="X77" s="57">
        <v>0</v>
      </c>
      <c r="Y77" s="57">
        <v>0</v>
      </c>
      <c r="Z77" s="57">
        <v>0</v>
      </c>
      <c r="AA77" s="57">
        <v>0</v>
      </c>
      <c r="AB77" s="57">
        <v>0</v>
      </c>
      <c r="AC77" s="57">
        <v>0</v>
      </c>
      <c r="AD77" s="57">
        <v>0</v>
      </c>
      <c r="AE77" s="57">
        <v>0</v>
      </c>
      <c r="AF77" s="57">
        <v>0</v>
      </c>
      <c r="AG77" s="57">
        <v>0</v>
      </c>
      <c r="AH77" s="57">
        <v>0</v>
      </c>
      <c r="AI77" s="343">
        <v>0</v>
      </c>
      <c r="AJ77" s="343">
        <v>0</v>
      </c>
      <c r="AK77" s="343">
        <v>0</v>
      </c>
      <c r="AL77" s="343">
        <v>0</v>
      </c>
      <c r="AM77" s="343">
        <v>0</v>
      </c>
      <c r="AN77" s="343">
        <v>0</v>
      </c>
      <c r="AO77" s="343">
        <v>0</v>
      </c>
      <c r="AP77" s="343">
        <v>0</v>
      </c>
      <c r="AQ77" s="343">
        <v>0</v>
      </c>
      <c r="AR77" s="343">
        <v>0</v>
      </c>
      <c r="AS77" s="343">
        <v>0</v>
      </c>
      <c r="AT77" s="343">
        <v>0</v>
      </c>
      <c r="AU77" s="343">
        <v>0</v>
      </c>
      <c r="AV77" s="343">
        <v>0</v>
      </c>
      <c r="AW77" s="343">
        <v>0</v>
      </c>
      <c r="AX77" s="343">
        <v>0</v>
      </c>
      <c r="AY77" s="343">
        <v>0</v>
      </c>
      <c r="AZ77" s="343">
        <v>0</v>
      </c>
      <c r="BA77" s="343">
        <v>0</v>
      </c>
      <c r="BB77" s="343">
        <v>0</v>
      </c>
    </row>
    <row r="78" spans="1:54" ht="12" x14ac:dyDescent="0.25">
      <c r="A78" s="362"/>
      <c r="B78" s="356"/>
      <c r="C78" s="361" t="s">
        <v>15</v>
      </c>
      <c r="D78" s="361"/>
      <c r="E78" s="356"/>
      <c r="F78" s="57">
        <v>0</v>
      </c>
      <c r="G78" s="57">
        <v>0</v>
      </c>
      <c r="H78" s="57">
        <v>0</v>
      </c>
      <c r="I78" s="57">
        <v>0</v>
      </c>
      <c r="J78" s="57">
        <v>0</v>
      </c>
      <c r="K78" s="57">
        <v>0</v>
      </c>
      <c r="L78" s="57">
        <v>0</v>
      </c>
      <c r="M78" s="57">
        <v>0</v>
      </c>
      <c r="N78" s="57">
        <v>0</v>
      </c>
      <c r="O78" s="57">
        <v>0</v>
      </c>
      <c r="P78" s="57">
        <v>0</v>
      </c>
      <c r="Q78" s="57">
        <v>0</v>
      </c>
      <c r="R78" s="57">
        <v>0</v>
      </c>
      <c r="S78" s="57">
        <v>0</v>
      </c>
      <c r="T78" s="57">
        <v>0</v>
      </c>
      <c r="U78" s="57">
        <v>0</v>
      </c>
      <c r="V78" s="57">
        <v>0</v>
      </c>
      <c r="W78" s="57">
        <v>0</v>
      </c>
      <c r="X78" s="57">
        <v>0</v>
      </c>
      <c r="Y78" s="57">
        <v>0</v>
      </c>
      <c r="Z78" s="57">
        <v>0</v>
      </c>
      <c r="AA78" s="57">
        <v>0</v>
      </c>
      <c r="AB78" s="57">
        <v>0</v>
      </c>
      <c r="AC78" s="57">
        <v>0</v>
      </c>
      <c r="AD78" s="57">
        <v>0</v>
      </c>
      <c r="AE78" s="57">
        <v>0</v>
      </c>
      <c r="AF78" s="57">
        <v>0</v>
      </c>
      <c r="AG78" s="57">
        <v>0</v>
      </c>
      <c r="AH78" s="57">
        <v>0</v>
      </c>
      <c r="AI78" s="343">
        <v>0</v>
      </c>
      <c r="AJ78" s="343">
        <v>0</v>
      </c>
      <c r="AK78" s="343">
        <v>0</v>
      </c>
      <c r="AL78" s="343">
        <v>0</v>
      </c>
      <c r="AM78" s="343">
        <v>0</v>
      </c>
      <c r="AN78" s="343">
        <v>0</v>
      </c>
      <c r="AO78" s="343">
        <v>0</v>
      </c>
      <c r="AP78" s="343">
        <v>0</v>
      </c>
      <c r="AQ78" s="343">
        <v>0</v>
      </c>
      <c r="AR78" s="343">
        <v>0</v>
      </c>
      <c r="AS78" s="343">
        <v>0</v>
      </c>
      <c r="AT78" s="343">
        <v>0</v>
      </c>
      <c r="AU78" s="343">
        <v>0</v>
      </c>
      <c r="AV78" s="343">
        <v>0</v>
      </c>
      <c r="AW78" s="343">
        <v>0</v>
      </c>
      <c r="AX78" s="343">
        <v>0</v>
      </c>
      <c r="AY78" s="343">
        <v>0</v>
      </c>
      <c r="AZ78" s="343">
        <v>0</v>
      </c>
      <c r="BA78" s="343">
        <v>0</v>
      </c>
      <c r="BB78" s="343">
        <v>0</v>
      </c>
    </row>
    <row r="79" spans="1:54" ht="12" x14ac:dyDescent="0.25">
      <c r="B79" s="356"/>
      <c r="C79" s="361" t="s">
        <v>16</v>
      </c>
      <c r="D79" s="361"/>
      <c r="E79" s="356"/>
      <c r="F79" s="57">
        <v>0</v>
      </c>
      <c r="G79" s="57">
        <v>0</v>
      </c>
      <c r="H79" s="57">
        <v>0</v>
      </c>
      <c r="I79" s="57">
        <v>0</v>
      </c>
      <c r="J79" s="57">
        <v>0</v>
      </c>
      <c r="K79" s="57">
        <v>0</v>
      </c>
      <c r="L79" s="57">
        <v>0</v>
      </c>
      <c r="M79" s="57">
        <v>0</v>
      </c>
      <c r="N79" s="57">
        <v>0</v>
      </c>
      <c r="O79" s="57">
        <v>0</v>
      </c>
      <c r="P79" s="57">
        <v>0</v>
      </c>
      <c r="Q79" s="57">
        <v>0</v>
      </c>
      <c r="R79" s="57">
        <v>0</v>
      </c>
      <c r="S79" s="57">
        <v>0</v>
      </c>
      <c r="T79" s="57">
        <v>0</v>
      </c>
      <c r="U79" s="57">
        <v>0</v>
      </c>
      <c r="V79" s="57">
        <v>0</v>
      </c>
      <c r="W79" s="57">
        <v>0</v>
      </c>
      <c r="X79" s="57">
        <v>0</v>
      </c>
      <c r="Y79" s="57">
        <v>0</v>
      </c>
      <c r="Z79" s="57">
        <v>0</v>
      </c>
      <c r="AA79" s="57">
        <v>0</v>
      </c>
      <c r="AB79" s="57">
        <v>0</v>
      </c>
      <c r="AC79" s="57">
        <v>0</v>
      </c>
      <c r="AD79" s="57">
        <v>0</v>
      </c>
      <c r="AE79" s="57">
        <v>0</v>
      </c>
      <c r="AF79" s="57">
        <v>0</v>
      </c>
      <c r="AG79" s="57">
        <v>0</v>
      </c>
      <c r="AH79" s="57">
        <v>0</v>
      </c>
      <c r="AI79" s="343">
        <v>0</v>
      </c>
      <c r="AJ79" s="343">
        <v>0</v>
      </c>
      <c r="AK79" s="343">
        <v>0</v>
      </c>
      <c r="AL79" s="343">
        <v>0</v>
      </c>
      <c r="AM79" s="343">
        <v>0</v>
      </c>
      <c r="AN79" s="343">
        <v>0</v>
      </c>
      <c r="AO79" s="343">
        <v>0</v>
      </c>
      <c r="AP79" s="343">
        <v>0</v>
      </c>
      <c r="AQ79" s="343">
        <v>0</v>
      </c>
      <c r="AR79" s="343">
        <v>0</v>
      </c>
      <c r="AS79" s="343">
        <v>0</v>
      </c>
      <c r="AT79" s="343">
        <v>0</v>
      </c>
      <c r="AU79" s="343">
        <v>0</v>
      </c>
      <c r="AV79" s="343">
        <v>0</v>
      </c>
      <c r="AW79" s="343">
        <v>0</v>
      </c>
      <c r="AX79" s="343">
        <v>0</v>
      </c>
      <c r="AY79" s="343">
        <v>0</v>
      </c>
      <c r="AZ79" s="343">
        <v>0</v>
      </c>
      <c r="BA79" s="343">
        <v>0</v>
      </c>
      <c r="BB79" s="343">
        <v>0</v>
      </c>
    </row>
    <row r="80" spans="1:54" ht="12" x14ac:dyDescent="0.25">
      <c r="B80" s="356"/>
      <c r="D80" s="361"/>
      <c r="E80" s="356"/>
      <c r="F80" s="57"/>
      <c r="G80" s="57"/>
      <c r="H80" s="57"/>
      <c r="I80" s="57"/>
      <c r="J80" s="57"/>
      <c r="K80" s="57"/>
      <c r="L80" s="57"/>
      <c r="M80" s="57"/>
      <c r="N80" s="57"/>
      <c r="O80" s="57"/>
      <c r="P80" s="57"/>
      <c r="Q80" s="57"/>
      <c r="R80" s="57"/>
      <c r="S80" s="57"/>
      <c r="T80" s="57"/>
      <c r="U80" s="57"/>
      <c r="V80" s="57"/>
      <c r="W80" s="57"/>
      <c r="X80" s="57"/>
      <c r="Y80" s="57"/>
      <c r="Z80" s="57"/>
      <c r="AA80" s="57"/>
      <c r="AB80" s="57"/>
      <c r="AC80" s="57"/>
      <c r="AD80" s="57"/>
      <c r="AE80" s="57"/>
      <c r="AF80" s="57"/>
      <c r="AG80" s="57"/>
      <c r="AH80" s="57"/>
    </row>
    <row r="81" spans="1:54" ht="12" x14ac:dyDescent="0.25">
      <c r="A81" s="356" t="s">
        <v>19</v>
      </c>
      <c r="F81" s="57">
        <v>3527.9524104105567</v>
      </c>
      <c r="G81" s="57">
        <v>3338.1855015264541</v>
      </c>
      <c r="H81" s="57">
        <v>3154.4815375900253</v>
      </c>
      <c r="I81" s="57">
        <v>4160.2375073755284</v>
      </c>
      <c r="J81" s="57">
        <v>3740.8973540755851</v>
      </c>
      <c r="K81" s="57">
        <v>2921.4420125985703</v>
      </c>
      <c r="L81" s="57">
        <v>2896.530049061842</v>
      </c>
      <c r="M81" s="57">
        <v>3242.252807925157</v>
      </c>
      <c r="N81" s="57">
        <v>4256.3635551910993</v>
      </c>
      <c r="O81" s="57">
        <v>3788.5434933654778</v>
      </c>
      <c r="P81" s="57">
        <v>3482.4636327485214</v>
      </c>
      <c r="Q81" s="57">
        <v>3665.741727965597</v>
      </c>
      <c r="R81" s="57">
        <v>2730.576887976732</v>
      </c>
      <c r="S81" s="57">
        <v>3318.0486249873475</v>
      </c>
      <c r="T81" s="57">
        <v>2992.3384420157704</v>
      </c>
      <c r="U81" s="57">
        <v>3294.2431017555919</v>
      </c>
      <c r="V81" s="57">
        <v>3099.2839538559151</v>
      </c>
      <c r="W81" s="57">
        <v>3492.2359275166514</v>
      </c>
      <c r="X81" s="57">
        <v>3252.4273681334366</v>
      </c>
      <c r="Y81" s="57">
        <v>2987.3728538915311</v>
      </c>
      <c r="Z81" s="57">
        <v>3128.1347526493741</v>
      </c>
      <c r="AA81" s="57">
        <v>3790.83223433284</v>
      </c>
      <c r="AB81" s="57">
        <v>3863.3235131961028</v>
      </c>
      <c r="AC81" s="57">
        <v>3728.1229048289429</v>
      </c>
      <c r="AD81" s="57">
        <v>3949.7184075504038</v>
      </c>
      <c r="AE81" s="57">
        <v>3662.8719940000001</v>
      </c>
      <c r="AF81" s="57">
        <v>2969.0050405698967</v>
      </c>
      <c r="AG81" s="57">
        <v>3481.5183170903183</v>
      </c>
      <c r="AH81" s="57">
        <v>3857.3128642914116</v>
      </c>
      <c r="AI81" s="344">
        <v>3036.328593386806</v>
      </c>
      <c r="AJ81" s="344">
        <v>2833.58</v>
      </c>
      <c r="AK81" s="344">
        <v>3810.7484644311594</v>
      </c>
      <c r="AL81" s="344">
        <v>3756.3687580147052</v>
      </c>
      <c r="AM81" s="344">
        <v>2936.9482348046995</v>
      </c>
      <c r="AN81" s="344">
        <v>4108.8168598356706</v>
      </c>
      <c r="AO81" s="344">
        <v>4200.7968446310761</v>
      </c>
      <c r="AP81" s="344">
        <v>3690.7341849321915</v>
      </c>
      <c r="AQ81" s="344">
        <v>3133.5090471941512</v>
      </c>
      <c r="AR81" s="344">
        <v>3570.216447650339</v>
      </c>
      <c r="AS81" s="344">
        <v>3028.069513139777</v>
      </c>
      <c r="AT81" s="344">
        <v>2282.5708845770723</v>
      </c>
      <c r="AU81" s="344">
        <v>2206.2202443876299</v>
      </c>
      <c r="AV81" s="344">
        <v>2379.1023053610402</v>
      </c>
      <c r="AW81" s="344">
        <v>2204.9090376371723</v>
      </c>
      <c r="AX81" s="344">
        <v>1922.9957242675248</v>
      </c>
      <c r="AY81" s="344">
        <v>2331.6114080774969</v>
      </c>
      <c r="AZ81" s="344">
        <v>2111.3386957416437</v>
      </c>
      <c r="BA81" s="344">
        <v>1993.154143677536</v>
      </c>
      <c r="BB81" s="344">
        <v>992.59479584980397</v>
      </c>
    </row>
    <row r="82" spans="1:54" ht="12" x14ac:dyDescent="0.25">
      <c r="A82" s="362" t="s">
        <v>11</v>
      </c>
      <c r="B82" s="363" t="s">
        <v>12</v>
      </c>
      <c r="C82" s="356"/>
      <c r="D82" s="361"/>
      <c r="E82" s="356"/>
      <c r="F82" s="57">
        <v>3527.9524104105567</v>
      </c>
      <c r="G82" s="57">
        <v>3338.1855015264541</v>
      </c>
      <c r="H82" s="57">
        <v>3154.4815375900253</v>
      </c>
      <c r="I82" s="57">
        <v>4160.2375073755284</v>
      </c>
      <c r="J82" s="57">
        <v>3740.8973540755851</v>
      </c>
      <c r="K82" s="57">
        <v>2921.4420125985703</v>
      </c>
      <c r="L82" s="57">
        <v>2896.530049061842</v>
      </c>
      <c r="M82" s="57">
        <v>3242.252807925157</v>
      </c>
      <c r="N82" s="57">
        <v>4256.3635551910993</v>
      </c>
      <c r="O82" s="57">
        <v>3788.5434933654778</v>
      </c>
      <c r="P82" s="57">
        <v>3482.4636327485214</v>
      </c>
      <c r="Q82" s="57">
        <v>3665.741727965597</v>
      </c>
      <c r="R82" s="57">
        <v>2730.576887976732</v>
      </c>
      <c r="S82" s="57">
        <v>3318.0486249873475</v>
      </c>
      <c r="T82" s="57">
        <v>2992.3384420157704</v>
      </c>
      <c r="U82" s="57">
        <v>3294.2431017555919</v>
      </c>
      <c r="V82" s="57">
        <v>3099.2839538559151</v>
      </c>
      <c r="W82" s="57">
        <v>3492.2359275166514</v>
      </c>
      <c r="X82" s="57">
        <v>3252.4273681334366</v>
      </c>
      <c r="Y82" s="57">
        <v>2987.3728538915311</v>
      </c>
      <c r="Z82" s="57">
        <v>3128.1347526493741</v>
      </c>
      <c r="AA82" s="57">
        <v>3790.83223433284</v>
      </c>
      <c r="AB82" s="57">
        <v>3863.3235131961028</v>
      </c>
      <c r="AC82" s="57">
        <v>3728.1229048289429</v>
      </c>
      <c r="AD82" s="57">
        <v>3949.7184075504038</v>
      </c>
      <c r="AE82" s="57">
        <v>3662.8719940000001</v>
      </c>
      <c r="AF82" s="57">
        <v>2969.0050405698967</v>
      </c>
      <c r="AG82" s="57">
        <v>3481.5183170903183</v>
      </c>
      <c r="AH82" s="57">
        <v>3857.3128642914116</v>
      </c>
      <c r="AI82" s="344">
        <v>3036.328593386806</v>
      </c>
      <c r="AJ82" s="344">
        <v>2833.58</v>
      </c>
      <c r="AK82" s="344">
        <v>3810.7484644311594</v>
      </c>
      <c r="AL82" s="344">
        <v>3756.3687580147052</v>
      </c>
      <c r="AM82" s="344">
        <v>2936.9482348046995</v>
      </c>
      <c r="AN82" s="344">
        <v>4108.8168598356706</v>
      </c>
      <c r="AO82" s="344">
        <v>4200.7968446310761</v>
      </c>
      <c r="AP82" s="344">
        <v>3690.7341849321915</v>
      </c>
      <c r="AQ82" s="344">
        <v>3133.5090471941512</v>
      </c>
      <c r="AR82" s="344">
        <v>3570.216447650339</v>
      </c>
      <c r="AS82" s="344">
        <v>3028.069513139777</v>
      </c>
      <c r="AT82" s="344">
        <v>2282.5708845770723</v>
      </c>
      <c r="AU82" s="344">
        <v>2206.2202443876299</v>
      </c>
      <c r="AV82" s="344">
        <v>2379.1023053610402</v>
      </c>
      <c r="AW82" s="344">
        <v>2204.9090376371723</v>
      </c>
      <c r="AX82" s="344">
        <v>1922.9957242675248</v>
      </c>
      <c r="AY82" s="344">
        <v>2331.6114080774969</v>
      </c>
      <c r="AZ82" s="344">
        <v>2111.3386957416437</v>
      </c>
      <c r="BA82" s="344">
        <v>1993.154143677536</v>
      </c>
      <c r="BB82" s="344">
        <v>992.59479584980397</v>
      </c>
    </row>
    <row r="83" spans="1:54" ht="12" x14ac:dyDescent="0.25">
      <c r="A83" s="362" t="s">
        <v>13</v>
      </c>
      <c r="B83" s="356" t="s">
        <v>14</v>
      </c>
      <c r="C83" s="356"/>
      <c r="D83" s="361"/>
      <c r="E83" s="356"/>
      <c r="F83" s="57">
        <v>0</v>
      </c>
      <c r="G83" s="57">
        <v>0</v>
      </c>
      <c r="H83" s="57">
        <v>0</v>
      </c>
      <c r="I83" s="57">
        <v>0</v>
      </c>
      <c r="J83" s="57">
        <v>0</v>
      </c>
      <c r="K83" s="57">
        <v>0</v>
      </c>
      <c r="L83" s="57">
        <v>0</v>
      </c>
      <c r="M83" s="57">
        <v>0</v>
      </c>
      <c r="N83" s="57">
        <v>0</v>
      </c>
      <c r="O83" s="57">
        <v>0</v>
      </c>
      <c r="P83" s="57">
        <v>0</v>
      </c>
      <c r="Q83" s="57">
        <v>0</v>
      </c>
      <c r="R83" s="57">
        <v>0</v>
      </c>
      <c r="S83" s="57">
        <v>0</v>
      </c>
      <c r="T83" s="57">
        <v>0</v>
      </c>
      <c r="U83" s="57">
        <v>0</v>
      </c>
      <c r="V83" s="57">
        <v>0</v>
      </c>
      <c r="W83" s="57">
        <v>0</v>
      </c>
      <c r="X83" s="57">
        <v>0</v>
      </c>
      <c r="Y83" s="57">
        <v>0</v>
      </c>
      <c r="Z83" s="57">
        <v>0</v>
      </c>
      <c r="AA83" s="57">
        <v>0</v>
      </c>
      <c r="AB83" s="57">
        <v>0</v>
      </c>
      <c r="AC83" s="57">
        <v>0</v>
      </c>
      <c r="AD83" s="57">
        <v>0</v>
      </c>
      <c r="AE83" s="57">
        <v>0</v>
      </c>
      <c r="AF83" s="57">
        <v>0</v>
      </c>
      <c r="AG83" s="57">
        <v>0</v>
      </c>
      <c r="AH83" s="57">
        <v>0</v>
      </c>
      <c r="AI83" s="343">
        <v>0</v>
      </c>
      <c r="AJ83" s="343">
        <v>0</v>
      </c>
      <c r="AK83" s="343">
        <v>0</v>
      </c>
      <c r="AL83" s="343">
        <v>0</v>
      </c>
      <c r="AM83" s="343">
        <v>0</v>
      </c>
      <c r="AN83" s="343">
        <v>0</v>
      </c>
      <c r="AO83" s="343">
        <v>0</v>
      </c>
      <c r="AP83" s="343">
        <v>0</v>
      </c>
      <c r="AQ83" s="343">
        <v>0</v>
      </c>
      <c r="AR83" s="343">
        <v>0</v>
      </c>
      <c r="AS83" s="343">
        <v>0</v>
      </c>
      <c r="AT83" s="343">
        <v>0</v>
      </c>
      <c r="AU83" s="343">
        <v>0</v>
      </c>
      <c r="AV83" s="343">
        <v>0</v>
      </c>
      <c r="AW83" s="343">
        <v>0</v>
      </c>
      <c r="AX83" s="343">
        <v>0</v>
      </c>
      <c r="AY83" s="343">
        <v>0</v>
      </c>
      <c r="AZ83" s="343">
        <v>0</v>
      </c>
      <c r="BA83" s="343">
        <v>0</v>
      </c>
      <c r="BB83" s="343">
        <v>0</v>
      </c>
    </row>
    <row r="84" spans="1:54" ht="12" x14ac:dyDescent="0.25">
      <c r="C84" s="361" t="s">
        <v>15</v>
      </c>
      <c r="D84" s="361"/>
      <c r="E84" s="356"/>
      <c r="F84" s="57">
        <v>0</v>
      </c>
      <c r="G84" s="57">
        <v>0</v>
      </c>
      <c r="H84" s="57">
        <v>0</v>
      </c>
      <c r="I84" s="57">
        <v>0</v>
      </c>
      <c r="J84" s="57">
        <v>0</v>
      </c>
      <c r="K84" s="57">
        <v>0</v>
      </c>
      <c r="L84" s="57">
        <v>0</v>
      </c>
      <c r="M84" s="57">
        <v>0</v>
      </c>
      <c r="N84" s="57">
        <v>0</v>
      </c>
      <c r="O84" s="57">
        <v>0</v>
      </c>
      <c r="P84" s="57">
        <v>0</v>
      </c>
      <c r="Q84" s="57">
        <v>0</v>
      </c>
      <c r="R84" s="57">
        <v>0</v>
      </c>
      <c r="S84" s="57">
        <v>0</v>
      </c>
      <c r="T84" s="57">
        <v>0</v>
      </c>
      <c r="U84" s="57">
        <v>0</v>
      </c>
      <c r="V84" s="57">
        <v>0</v>
      </c>
      <c r="W84" s="57">
        <v>0</v>
      </c>
      <c r="X84" s="57">
        <v>0</v>
      </c>
      <c r="Y84" s="57">
        <v>0</v>
      </c>
      <c r="Z84" s="57">
        <v>0</v>
      </c>
      <c r="AA84" s="57">
        <v>0</v>
      </c>
      <c r="AB84" s="57">
        <v>0</v>
      </c>
      <c r="AC84" s="57">
        <v>0</v>
      </c>
      <c r="AD84" s="57">
        <v>0</v>
      </c>
      <c r="AE84" s="57">
        <v>0</v>
      </c>
      <c r="AF84" s="57">
        <v>0</v>
      </c>
      <c r="AG84" s="57">
        <v>0</v>
      </c>
      <c r="AH84" s="57">
        <v>0</v>
      </c>
      <c r="AI84" s="343">
        <v>0</v>
      </c>
      <c r="AJ84" s="343">
        <v>0</v>
      </c>
      <c r="AK84" s="343">
        <v>0</v>
      </c>
      <c r="AL84" s="343">
        <v>0</v>
      </c>
      <c r="AM84" s="343">
        <v>0</v>
      </c>
      <c r="AN84" s="343">
        <v>0</v>
      </c>
      <c r="AO84" s="343">
        <v>0</v>
      </c>
      <c r="AP84" s="343">
        <v>0</v>
      </c>
      <c r="AQ84" s="343">
        <v>0</v>
      </c>
      <c r="AR84" s="343">
        <v>0</v>
      </c>
      <c r="AS84" s="343">
        <v>0</v>
      </c>
      <c r="AT84" s="343">
        <v>0</v>
      </c>
      <c r="AU84" s="343">
        <v>0</v>
      </c>
      <c r="AV84" s="343">
        <v>0</v>
      </c>
      <c r="AW84" s="343">
        <v>0</v>
      </c>
      <c r="AX84" s="343">
        <v>0</v>
      </c>
      <c r="AY84" s="343">
        <v>0</v>
      </c>
      <c r="AZ84" s="343">
        <v>0</v>
      </c>
      <c r="BA84" s="343">
        <v>0</v>
      </c>
      <c r="BB84" s="343">
        <v>0</v>
      </c>
    </row>
    <row r="85" spans="1:54" ht="12" x14ac:dyDescent="0.25">
      <c r="C85" s="361" t="s">
        <v>16</v>
      </c>
      <c r="D85" s="361"/>
      <c r="E85" s="356"/>
      <c r="F85" s="57">
        <v>0</v>
      </c>
      <c r="G85" s="57">
        <v>0</v>
      </c>
      <c r="H85" s="57">
        <v>0</v>
      </c>
      <c r="I85" s="57">
        <v>0</v>
      </c>
      <c r="J85" s="57">
        <v>0</v>
      </c>
      <c r="K85" s="57">
        <v>0</v>
      </c>
      <c r="L85" s="57">
        <v>0</v>
      </c>
      <c r="M85" s="57">
        <v>0</v>
      </c>
      <c r="N85" s="57">
        <v>0</v>
      </c>
      <c r="O85" s="57">
        <v>0</v>
      </c>
      <c r="P85" s="57">
        <v>0</v>
      </c>
      <c r="Q85" s="57">
        <v>0</v>
      </c>
      <c r="R85" s="57">
        <v>0</v>
      </c>
      <c r="S85" s="57">
        <v>0</v>
      </c>
      <c r="T85" s="57">
        <v>0</v>
      </c>
      <c r="U85" s="57">
        <v>0</v>
      </c>
      <c r="V85" s="57">
        <v>0</v>
      </c>
      <c r="W85" s="57">
        <v>0</v>
      </c>
      <c r="X85" s="57">
        <v>0</v>
      </c>
      <c r="Y85" s="57">
        <v>0</v>
      </c>
      <c r="Z85" s="57">
        <v>0</v>
      </c>
      <c r="AA85" s="57">
        <v>0</v>
      </c>
      <c r="AB85" s="57">
        <v>0</v>
      </c>
      <c r="AC85" s="57">
        <v>0</v>
      </c>
      <c r="AD85" s="57">
        <v>0</v>
      </c>
      <c r="AE85" s="57">
        <v>0</v>
      </c>
      <c r="AF85" s="57">
        <v>0</v>
      </c>
      <c r="AG85" s="57">
        <v>0</v>
      </c>
      <c r="AH85" s="57">
        <v>0</v>
      </c>
      <c r="AI85" s="343">
        <v>0</v>
      </c>
      <c r="AJ85" s="343">
        <v>0</v>
      </c>
      <c r="AK85" s="343">
        <v>0</v>
      </c>
      <c r="AL85" s="343">
        <v>0</v>
      </c>
      <c r="AM85" s="343">
        <v>0</v>
      </c>
      <c r="AN85" s="343">
        <v>0</v>
      </c>
      <c r="AO85" s="343">
        <v>0</v>
      </c>
      <c r="AP85" s="343">
        <v>0</v>
      </c>
      <c r="AQ85" s="343">
        <v>0</v>
      </c>
      <c r="AR85" s="343">
        <v>0</v>
      </c>
      <c r="AS85" s="343">
        <v>0</v>
      </c>
      <c r="AT85" s="343">
        <v>0</v>
      </c>
      <c r="AU85" s="343">
        <v>0</v>
      </c>
      <c r="AV85" s="343">
        <v>0</v>
      </c>
      <c r="AW85" s="343">
        <v>0</v>
      </c>
      <c r="AX85" s="343">
        <v>0</v>
      </c>
      <c r="AY85" s="343">
        <v>0</v>
      </c>
      <c r="AZ85" s="343">
        <v>0</v>
      </c>
      <c r="BA85" s="343">
        <v>0</v>
      </c>
      <c r="BB85" s="343">
        <v>0</v>
      </c>
    </row>
    <row r="86" spans="1:54" ht="12" x14ac:dyDescent="0.25">
      <c r="A86" s="362" t="s">
        <v>17</v>
      </c>
      <c r="B86" s="356" t="s">
        <v>18</v>
      </c>
      <c r="C86" s="356"/>
      <c r="D86" s="361"/>
      <c r="E86" s="356"/>
      <c r="F86" s="57">
        <v>0</v>
      </c>
      <c r="G86" s="57">
        <v>0</v>
      </c>
      <c r="H86" s="57">
        <v>0</v>
      </c>
      <c r="I86" s="57">
        <v>0</v>
      </c>
      <c r="J86" s="57">
        <v>0</v>
      </c>
      <c r="K86" s="57">
        <v>0</v>
      </c>
      <c r="L86" s="57">
        <v>0</v>
      </c>
      <c r="M86" s="57">
        <v>0</v>
      </c>
      <c r="N86" s="57">
        <v>0</v>
      </c>
      <c r="O86" s="57">
        <v>0</v>
      </c>
      <c r="P86" s="57">
        <v>0</v>
      </c>
      <c r="Q86" s="57">
        <v>0</v>
      </c>
      <c r="R86" s="57">
        <v>0</v>
      </c>
      <c r="S86" s="57">
        <v>0</v>
      </c>
      <c r="T86" s="57">
        <v>0</v>
      </c>
      <c r="U86" s="57">
        <v>0</v>
      </c>
      <c r="V86" s="57">
        <v>0</v>
      </c>
      <c r="W86" s="57">
        <v>0</v>
      </c>
      <c r="X86" s="57">
        <v>0</v>
      </c>
      <c r="Y86" s="57">
        <v>0</v>
      </c>
      <c r="Z86" s="57">
        <v>0</v>
      </c>
      <c r="AA86" s="57">
        <v>0</v>
      </c>
      <c r="AB86" s="57">
        <v>0</v>
      </c>
      <c r="AC86" s="57">
        <v>0</v>
      </c>
      <c r="AD86" s="57">
        <v>0</v>
      </c>
      <c r="AE86" s="57">
        <v>0</v>
      </c>
      <c r="AF86" s="57">
        <v>0</v>
      </c>
      <c r="AG86" s="57">
        <v>0</v>
      </c>
      <c r="AH86" s="57">
        <v>0</v>
      </c>
      <c r="AI86" s="343">
        <v>0</v>
      </c>
      <c r="AJ86" s="343">
        <v>0</v>
      </c>
      <c r="AK86" s="343">
        <v>0</v>
      </c>
      <c r="AL86" s="343">
        <v>0</v>
      </c>
      <c r="AM86" s="343">
        <v>0</v>
      </c>
      <c r="AN86" s="343">
        <v>0</v>
      </c>
      <c r="AO86" s="343">
        <v>0</v>
      </c>
      <c r="AP86" s="343">
        <v>0</v>
      </c>
      <c r="AQ86" s="343">
        <v>0</v>
      </c>
      <c r="AR86" s="343">
        <v>0</v>
      </c>
      <c r="AS86" s="343">
        <v>0</v>
      </c>
      <c r="AT86" s="343">
        <v>0</v>
      </c>
      <c r="AU86" s="343">
        <v>0</v>
      </c>
      <c r="AV86" s="343">
        <v>0</v>
      </c>
      <c r="AW86" s="343">
        <v>0</v>
      </c>
      <c r="AX86" s="343">
        <v>0</v>
      </c>
      <c r="AY86" s="343">
        <v>0</v>
      </c>
      <c r="AZ86" s="343">
        <v>0</v>
      </c>
      <c r="BA86" s="343">
        <v>0</v>
      </c>
      <c r="BB86" s="343">
        <v>0</v>
      </c>
    </row>
    <row r="87" spans="1:54" ht="12" x14ac:dyDescent="0.25">
      <c r="C87" s="361" t="s">
        <v>15</v>
      </c>
      <c r="D87" s="361"/>
      <c r="E87" s="356"/>
      <c r="F87" s="57">
        <v>0</v>
      </c>
      <c r="G87" s="57">
        <v>0</v>
      </c>
      <c r="H87" s="57">
        <v>0</v>
      </c>
      <c r="I87" s="57">
        <v>0</v>
      </c>
      <c r="J87" s="57">
        <v>0</v>
      </c>
      <c r="K87" s="57">
        <v>0</v>
      </c>
      <c r="L87" s="57">
        <v>0</v>
      </c>
      <c r="M87" s="57">
        <v>0</v>
      </c>
      <c r="N87" s="57">
        <v>0</v>
      </c>
      <c r="O87" s="57">
        <v>0</v>
      </c>
      <c r="P87" s="57">
        <v>0</v>
      </c>
      <c r="Q87" s="57">
        <v>0</v>
      </c>
      <c r="R87" s="57">
        <v>0</v>
      </c>
      <c r="S87" s="57">
        <v>0</v>
      </c>
      <c r="T87" s="57">
        <v>0</v>
      </c>
      <c r="U87" s="57">
        <v>0</v>
      </c>
      <c r="V87" s="57">
        <v>0</v>
      </c>
      <c r="W87" s="57">
        <v>0</v>
      </c>
      <c r="X87" s="57">
        <v>0</v>
      </c>
      <c r="Y87" s="57">
        <v>0</v>
      </c>
      <c r="Z87" s="57">
        <v>0</v>
      </c>
      <c r="AA87" s="57">
        <v>0</v>
      </c>
      <c r="AB87" s="57">
        <v>0</v>
      </c>
      <c r="AC87" s="57">
        <v>0</v>
      </c>
      <c r="AD87" s="57">
        <v>0</v>
      </c>
      <c r="AE87" s="57">
        <v>0</v>
      </c>
      <c r="AF87" s="57">
        <v>0</v>
      </c>
      <c r="AG87" s="57">
        <v>0</v>
      </c>
      <c r="AH87" s="57">
        <v>0</v>
      </c>
      <c r="AI87" s="343">
        <v>0</v>
      </c>
      <c r="AJ87" s="343">
        <v>0</v>
      </c>
      <c r="AK87" s="343">
        <v>0</v>
      </c>
      <c r="AL87" s="343">
        <v>0</v>
      </c>
      <c r="AM87" s="343">
        <v>0</v>
      </c>
      <c r="AN87" s="343">
        <v>0</v>
      </c>
      <c r="AO87" s="343">
        <v>0</v>
      </c>
      <c r="AP87" s="343">
        <v>0</v>
      </c>
      <c r="AQ87" s="343">
        <v>0</v>
      </c>
      <c r="AR87" s="343">
        <v>0</v>
      </c>
      <c r="AS87" s="343">
        <v>0</v>
      </c>
      <c r="AT87" s="343">
        <v>0</v>
      </c>
      <c r="AU87" s="343">
        <v>0</v>
      </c>
      <c r="AV87" s="343">
        <v>0</v>
      </c>
      <c r="AW87" s="343">
        <v>0</v>
      </c>
      <c r="AX87" s="343">
        <v>0</v>
      </c>
      <c r="AY87" s="343">
        <v>0</v>
      </c>
      <c r="AZ87" s="343">
        <v>0</v>
      </c>
      <c r="BA87" s="343">
        <v>0</v>
      </c>
      <c r="BB87" s="343">
        <v>0</v>
      </c>
    </row>
    <row r="88" spans="1:54" ht="12" x14ac:dyDescent="0.25">
      <c r="C88" s="361" t="s">
        <v>16</v>
      </c>
      <c r="D88" s="361"/>
      <c r="E88" s="356"/>
      <c r="F88" s="57">
        <v>0</v>
      </c>
      <c r="G88" s="57">
        <v>0</v>
      </c>
      <c r="H88" s="57">
        <v>0</v>
      </c>
      <c r="I88" s="57">
        <v>0</v>
      </c>
      <c r="J88" s="57">
        <v>0</v>
      </c>
      <c r="K88" s="57">
        <v>0</v>
      </c>
      <c r="L88" s="57">
        <v>0</v>
      </c>
      <c r="M88" s="57">
        <v>0</v>
      </c>
      <c r="N88" s="57">
        <v>0</v>
      </c>
      <c r="O88" s="57">
        <v>0</v>
      </c>
      <c r="P88" s="57">
        <v>0</v>
      </c>
      <c r="Q88" s="57">
        <v>0</v>
      </c>
      <c r="R88" s="57">
        <v>0</v>
      </c>
      <c r="S88" s="57">
        <v>0</v>
      </c>
      <c r="T88" s="57">
        <v>0</v>
      </c>
      <c r="U88" s="57">
        <v>0</v>
      </c>
      <c r="V88" s="57">
        <v>0</v>
      </c>
      <c r="W88" s="57">
        <v>0</v>
      </c>
      <c r="X88" s="57">
        <v>0</v>
      </c>
      <c r="Y88" s="57">
        <v>0</v>
      </c>
      <c r="Z88" s="57">
        <v>0</v>
      </c>
      <c r="AA88" s="57">
        <v>0</v>
      </c>
      <c r="AB88" s="57">
        <v>0</v>
      </c>
      <c r="AC88" s="57">
        <v>0</v>
      </c>
      <c r="AD88" s="57">
        <v>0</v>
      </c>
      <c r="AE88" s="57">
        <v>0</v>
      </c>
      <c r="AF88" s="57">
        <v>0</v>
      </c>
      <c r="AG88" s="57">
        <v>0</v>
      </c>
      <c r="AH88" s="57">
        <v>0</v>
      </c>
      <c r="AI88" s="343">
        <v>0</v>
      </c>
      <c r="AJ88" s="343">
        <v>0</v>
      </c>
      <c r="AK88" s="343">
        <v>0</v>
      </c>
      <c r="AL88" s="343">
        <v>0</v>
      </c>
      <c r="AM88" s="343">
        <v>0</v>
      </c>
      <c r="AN88" s="343">
        <v>0</v>
      </c>
      <c r="AO88" s="343">
        <v>0</v>
      </c>
      <c r="AP88" s="343">
        <v>0</v>
      </c>
      <c r="AQ88" s="343">
        <v>0</v>
      </c>
      <c r="AR88" s="343">
        <v>0</v>
      </c>
      <c r="AS88" s="343">
        <v>0</v>
      </c>
      <c r="AT88" s="343">
        <v>0</v>
      </c>
      <c r="AU88" s="343">
        <v>0</v>
      </c>
      <c r="AV88" s="343">
        <v>0</v>
      </c>
      <c r="AW88" s="343">
        <v>0</v>
      </c>
      <c r="AX88" s="343">
        <v>0</v>
      </c>
      <c r="AY88" s="343">
        <v>0</v>
      </c>
      <c r="AZ88" s="343">
        <v>0</v>
      </c>
      <c r="BA88" s="343">
        <v>0</v>
      </c>
      <c r="BB88" s="343">
        <v>0</v>
      </c>
    </row>
    <row r="89" spans="1:54" ht="12" x14ac:dyDescent="0.25">
      <c r="A89" s="356"/>
      <c r="B89" s="364"/>
      <c r="C89" s="361"/>
      <c r="D89" s="356"/>
      <c r="E89" s="356"/>
      <c r="F89" s="57"/>
      <c r="G89" s="57"/>
      <c r="H89" s="57"/>
      <c r="I89" s="57"/>
      <c r="J89" s="57"/>
      <c r="K89" s="57"/>
      <c r="L89" s="57"/>
      <c r="M89" s="57"/>
      <c r="N89" s="57"/>
      <c r="O89" s="57"/>
      <c r="P89" s="57"/>
      <c r="Q89" s="57"/>
      <c r="R89" s="57"/>
      <c r="S89" s="57"/>
      <c r="T89" s="57"/>
      <c r="U89" s="57"/>
      <c r="V89" s="57"/>
      <c r="W89" s="57"/>
      <c r="X89" s="57"/>
      <c r="Y89" s="57"/>
      <c r="Z89" s="57"/>
      <c r="AA89" s="57"/>
      <c r="AB89" s="57"/>
      <c r="AC89" s="57"/>
      <c r="AD89" s="57"/>
      <c r="AE89" s="57"/>
      <c r="AF89" s="57"/>
      <c r="AG89" s="57"/>
      <c r="AH89" s="57"/>
    </row>
    <row r="90" spans="1:54" ht="12" x14ac:dyDescent="0.25">
      <c r="A90" s="356" t="s">
        <v>80</v>
      </c>
      <c r="B90" s="356"/>
      <c r="C90" s="356"/>
      <c r="D90" s="356"/>
      <c r="E90" s="356"/>
      <c r="F90" s="57">
        <v>-420.38731719452159</v>
      </c>
      <c r="G90" s="57">
        <v>863.41987116712835</v>
      </c>
      <c r="H90" s="57">
        <v>-704.81766569407182</v>
      </c>
      <c r="I90" s="57">
        <v>-902.36118987118903</v>
      </c>
      <c r="J90" s="57">
        <v>-443.45352730967409</v>
      </c>
      <c r="K90" s="57">
        <v>-337.23929861929702</v>
      </c>
      <c r="L90" s="57">
        <v>-198.02709760490836</v>
      </c>
      <c r="M90" s="57">
        <v>-383.14131293999452</v>
      </c>
      <c r="N90" s="57">
        <v>-689.34193971350953</v>
      </c>
      <c r="O90" s="57">
        <v>418.31860964858902</v>
      </c>
      <c r="P90" s="57">
        <v>310.40561353422532</v>
      </c>
      <c r="Q90" s="57">
        <v>495.60663463361544</v>
      </c>
      <c r="R90" s="57">
        <v>616.08618378560425</v>
      </c>
      <c r="S90" s="57">
        <v>798.22848935271418</v>
      </c>
      <c r="T90" s="57">
        <v>583.99982757093744</v>
      </c>
      <c r="U90" s="57">
        <v>541.30764423283142</v>
      </c>
      <c r="V90" s="57">
        <v>704.06146556016051</v>
      </c>
      <c r="W90" s="57">
        <v>607.99522791559161</v>
      </c>
      <c r="X90" s="57">
        <v>612.21559595352744</v>
      </c>
      <c r="Y90" s="57">
        <v>607.33408517395708</v>
      </c>
      <c r="Z90" s="57">
        <v>334.33108871675682</v>
      </c>
      <c r="AA90" s="57">
        <v>285.57850245958707</v>
      </c>
      <c r="AB90" s="57">
        <v>510.0006620311043</v>
      </c>
      <c r="AC90" s="57">
        <v>576.2990570515409</v>
      </c>
      <c r="AD90" s="57">
        <v>1016.0334406236803</v>
      </c>
      <c r="AE90" s="57">
        <v>2044.6098759818674</v>
      </c>
      <c r="AF90" s="57">
        <v>346.12300332430004</v>
      </c>
      <c r="AG90" s="57">
        <v>420.76885161783753</v>
      </c>
      <c r="AH90" s="57">
        <v>669.16649783196658</v>
      </c>
      <c r="AI90" s="344">
        <v>476.85678001126638</v>
      </c>
      <c r="AJ90" s="343">
        <v>475.31</v>
      </c>
      <c r="AK90" s="344">
        <v>611.91314924114408</v>
      </c>
      <c r="AL90" s="344">
        <v>455.3104652228111</v>
      </c>
      <c r="AM90" s="344">
        <v>416.63035867355944</v>
      </c>
      <c r="AN90" s="344">
        <v>585.46758070052999</v>
      </c>
      <c r="AO90" s="344">
        <v>599.037364927005</v>
      </c>
      <c r="AP90" s="344">
        <v>489.06386778636085</v>
      </c>
      <c r="AQ90" s="344">
        <v>1181.1497972405487</v>
      </c>
      <c r="AR90" s="344">
        <v>404.1146416081699</v>
      </c>
      <c r="AS90" s="344">
        <v>410.55137027206075</v>
      </c>
      <c r="AT90" s="344">
        <v>923.79763513244779</v>
      </c>
      <c r="AU90" s="344">
        <v>616.37805774056312</v>
      </c>
      <c r="AV90" s="344">
        <v>627.94960847093387</v>
      </c>
      <c r="AW90" s="344">
        <v>760.93497545958189</v>
      </c>
      <c r="AX90" s="344">
        <v>639.13041079161383</v>
      </c>
      <c r="AY90" s="344">
        <v>638.92203908170745</v>
      </c>
      <c r="AZ90" s="344">
        <v>675.32160043651834</v>
      </c>
      <c r="BA90" s="344">
        <v>731.34286154779261</v>
      </c>
      <c r="BB90" s="344">
        <v>707.98078812548215</v>
      </c>
    </row>
    <row r="91" spans="1:54" ht="12" x14ac:dyDescent="0.25">
      <c r="A91" s="362" t="s">
        <v>11</v>
      </c>
      <c r="B91" s="356" t="s">
        <v>21</v>
      </c>
      <c r="F91" s="57">
        <v>17.087669831031135</v>
      </c>
      <c r="G91" s="57">
        <v>616.8491849228518</v>
      </c>
      <c r="H91" s="57">
        <v>16.282762479436137</v>
      </c>
      <c r="I91" s="57">
        <v>19.492713004495727</v>
      </c>
      <c r="J91" s="57">
        <v>22.365915588861238</v>
      </c>
      <c r="K91" s="57">
        <v>23.121360867942183</v>
      </c>
      <c r="L91" s="57">
        <v>25.228115033300714</v>
      </c>
      <c r="M91" s="57">
        <v>26.715005563406862</v>
      </c>
      <c r="N91" s="57">
        <v>15.93282144076109</v>
      </c>
      <c r="O91" s="57">
        <v>15.412956297477919</v>
      </c>
      <c r="P91" s="57">
        <v>18.239305612607193</v>
      </c>
      <c r="Q91" s="57">
        <v>17.176488130030286</v>
      </c>
      <c r="R91" s="57">
        <v>19.247486665810325</v>
      </c>
      <c r="S91" s="57">
        <v>23.802268104572864</v>
      </c>
      <c r="T91" s="57">
        <v>36.784037422112</v>
      </c>
      <c r="U91" s="57">
        <v>35.605026562443761</v>
      </c>
      <c r="V91" s="57">
        <v>701.32239250945929</v>
      </c>
      <c r="W91" s="57">
        <v>604.17787222499385</v>
      </c>
      <c r="X91" s="57">
        <v>607.80185334129328</v>
      </c>
      <c r="Y91" s="57">
        <v>602.9621928704895</v>
      </c>
      <c r="Z91" s="57">
        <v>332.09911403701227</v>
      </c>
      <c r="AA91" s="57">
        <v>282.87240750451252</v>
      </c>
      <c r="AB91" s="57">
        <v>508.13169229092563</v>
      </c>
      <c r="AC91" s="57">
        <v>571.27257228333895</v>
      </c>
      <c r="AD91" s="57">
        <v>1011.1105377052086</v>
      </c>
      <c r="AE91" s="57">
        <v>2040.9660881465236</v>
      </c>
      <c r="AF91" s="57">
        <v>342.39434027224871</v>
      </c>
      <c r="AG91" s="57">
        <v>418.3094035323756</v>
      </c>
      <c r="AH91" s="57">
        <v>666.69955701011884</v>
      </c>
      <c r="AI91" s="344">
        <v>474.16477588646586</v>
      </c>
      <c r="AJ91" s="343">
        <v>472.68</v>
      </c>
      <c r="AK91" s="344">
        <v>608.05546242266951</v>
      </c>
      <c r="AL91" s="344">
        <v>453.85191923263739</v>
      </c>
      <c r="AM91" s="344">
        <v>415.53189194362864</v>
      </c>
      <c r="AN91" s="344">
        <v>581.88873948975731</v>
      </c>
      <c r="AO91" s="344">
        <v>598.99566234976567</v>
      </c>
      <c r="AP91" s="344">
        <v>487.02329203103022</v>
      </c>
      <c r="AQ91" s="344">
        <v>1179.6113237605564</v>
      </c>
      <c r="AR91" s="344">
        <v>402.73343673663032</v>
      </c>
      <c r="AS91" s="344">
        <v>408.89916520644789</v>
      </c>
      <c r="AT91" s="344">
        <v>921.92597501585954</v>
      </c>
      <c r="AU91" s="344">
        <v>615.22358774133795</v>
      </c>
      <c r="AV91" s="344">
        <v>625.48993746861947</v>
      </c>
      <c r="AW91" s="344">
        <v>759.65607977304887</v>
      </c>
      <c r="AX91" s="344">
        <v>638.25030288290941</v>
      </c>
      <c r="AY91" s="344">
        <v>636.36959696452709</v>
      </c>
      <c r="AZ91" s="344">
        <v>673.79318334796949</v>
      </c>
      <c r="BA91" s="344">
        <v>730.39835224850856</v>
      </c>
      <c r="BB91" s="344">
        <v>704.28857306659711</v>
      </c>
    </row>
    <row r="92" spans="1:54" ht="12" x14ac:dyDescent="0.25">
      <c r="A92" s="362" t="s">
        <v>13</v>
      </c>
      <c r="B92" s="356" t="s">
        <v>22</v>
      </c>
      <c r="F92" s="57">
        <v>270.42213029253833</v>
      </c>
      <c r="G92" s="57">
        <v>274.80136447824862</v>
      </c>
      <c r="H92" s="57">
        <v>322.56514711714192</v>
      </c>
      <c r="I92" s="57">
        <v>340.71225906316749</v>
      </c>
      <c r="J92" s="57">
        <v>673.38520544235848</v>
      </c>
      <c r="K92" s="57">
        <v>358.31012011082987</v>
      </c>
      <c r="L92" s="57">
        <v>339.41805625829943</v>
      </c>
      <c r="M92" s="57">
        <v>386.30201201511085</v>
      </c>
      <c r="N92" s="57">
        <v>425.62631641239108</v>
      </c>
      <c r="O92" s="57">
        <v>400.46611890992375</v>
      </c>
      <c r="P92" s="57">
        <v>617.79391067422853</v>
      </c>
      <c r="Q92" s="57">
        <v>476.03543949918532</v>
      </c>
      <c r="R92" s="57">
        <v>592.5197189351187</v>
      </c>
      <c r="S92" s="57">
        <v>769.64569015001314</v>
      </c>
      <c r="T92" s="57">
        <v>544.04686713362196</v>
      </c>
      <c r="U92" s="57">
        <v>502.37526604337319</v>
      </c>
      <c r="V92" s="57">
        <v>9.0677453964862487E-3</v>
      </c>
      <c r="W92" s="57">
        <v>5.8676085013788879E-3</v>
      </c>
      <c r="X92" s="57">
        <v>4.6507496991749567E-3</v>
      </c>
      <c r="Y92" s="57">
        <v>9.2342555033381839E-3</v>
      </c>
      <c r="Z92" s="57">
        <v>5.9910921996656971E-3</v>
      </c>
      <c r="AA92" s="57">
        <v>6.6843400032886961E-3</v>
      </c>
      <c r="AB92" s="57">
        <v>7.0253472502757449E-3</v>
      </c>
      <c r="AC92" s="57">
        <v>8.739317999604982E-3</v>
      </c>
      <c r="AD92" s="57">
        <v>6.6220780510078802E-3</v>
      </c>
      <c r="AE92" s="57">
        <v>8.0753024020672783E-3</v>
      </c>
      <c r="AF92" s="57">
        <v>7.9242117482051667E-3</v>
      </c>
      <c r="AG92" s="57">
        <v>5.6821410988036249E-3</v>
      </c>
      <c r="AH92" s="57">
        <v>6.4082249986078133E-3</v>
      </c>
      <c r="AI92" s="344">
        <v>6.9683732994362578E-3</v>
      </c>
      <c r="AJ92" s="343">
        <v>0.01</v>
      </c>
      <c r="AK92" s="344">
        <v>6.0984500472456345E-3</v>
      </c>
      <c r="AL92" s="344">
        <v>8.6710702487093113E-3</v>
      </c>
      <c r="AM92" s="344">
        <v>7.908359403851371E-3</v>
      </c>
      <c r="AN92" s="344">
        <v>8.4075286511661237E-3</v>
      </c>
      <c r="AO92" s="344">
        <v>9.3433260049033771E-3</v>
      </c>
      <c r="AP92" s="344">
        <v>1.0023265500536244E-2</v>
      </c>
      <c r="AQ92" s="344">
        <v>5.0599377993849641E-3</v>
      </c>
      <c r="AR92" s="344">
        <v>9.4176456026962719E-3</v>
      </c>
      <c r="AS92" s="344">
        <v>1.0332451651329269E-2</v>
      </c>
      <c r="AT92" s="344">
        <v>5.6756557013706707E-3</v>
      </c>
      <c r="AU92" s="344">
        <v>8.778056550958124E-3</v>
      </c>
      <c r="AV92" s="344">
        <v>7.8950020473646486E-3</v>
      </c>
      <c r="AW92" s="344">
        <v>6.2906919023222084E-3</v>
      </c>
      <c r="AX92" s="344">
        <v>5.9365656016889526E-3</v>
      </c>
      <c r="AY92" s="344">
        <v>6.916747598694809E-3</v>
      </c>
      <c r="AZ92" s="344">
        <v>6.5042183995060046E-3</v>
      </c>
      <c r="BA92" s="344">
        <v>1.1165699995712371E-2</v>
      </c>
      <c r="BB92" s="344">
        <v>1.0422503204865225E-2</v>
      </c>
    </row>
    <row r="93" spans="1:54" x14ac:dyDescent="0.2">
      <c r="C93" s="361" t="s">
        <v>15</v>
      </c>
      <c r="F93" s="57">
        <v>270.42213029253833</v>
      </c>
      <c r="G93" s="57">
        <v>274.80136447824862</v>
      </c>
      <c r="H93" s="57">
        <v>322.56514711714192</v>
      </c>
      <c r="I93" s="57">
        <v>340.71225906316749</v>
      </c>
      <c r="J93" s="57">
        <v>673.38520544235848</v>
      </c>
      <c r="K93" s="57">
        <v>358.31012011082987</v>
      </c>
      <c r="L93" s="57">
        <v>339.41805625829943</v>
      </c>
      <c r="M93" s="57">
        <v>386.30201201511085</v>
      </c>
      <c r="N93" s="57">
        <v>425.62631641239108</v>
      </c>
      <c r="O93" s="57">
        <v>400.46611890992375</v>
      </c>
      <c r="P93" s="57">
        <v>617.79391067422853</v>
      </c>
      <c r="Q93" s="57">
        <v>476.03543949918532</v>
      </c>
      <c r="R93" s="57">
        <v>592.5197189351187</v>
      </c>
      <c r="S93" s="57">
        <v>769.64569015001314</v>
      </c>
      <c r="T93" s="57">
        <v>544.04686713362196</v>
      </c>
      <c r="U93" s="57">
        <v>502.37526604337319</v>
      </c>
      <c r="V93" s="57">
        <v>9.0677453964862487E-3</v>
      </c>
      <c r="W93" s="57">
        <v>5.8676085013788879E-3</v>
      </c>
      <c r="X93" s="57">
        <v>4.6507496991749567E-3</v>
      </c>
      <c r="Y93" s="57">
        <v>9.2342555033381839E-3</v>
      </c>
      <c r="Z93" s="57">
        <v>5.9910921996656971E-3</v>
      </c>
      <c r="AA93" s="57">
        <v>6.6843400032886961E-3</v>
      </c>
      <c r="AB93" s="57">
        <v>7.0253472502757449E-3</v>
      </c>
      <c r="AC93" s="57">
        <v>8.739317999604982E-3</v>
      </c>
      <c r="AD93" s="57">
        <v>6.6220780510078802E-3</v>
      </c>
      <c r="AE93" s="57">
        <v>8.0753024020672783E-3</v>
      </c>
      <c r="AF93" s="57">
        <v>7.9242117482051667E-3</v>
      </c>
      <c r="AG93" s="57">
        <v>5.6821410988036249E-3</v>
      </c>
      <c r="AH93" s="57">
        <v>6.4082249986078133E-3</v>
      </c>
      <c r="AI93" s="344">
        <v>6.9683732994362578E-3</v>
      </c>
      <c r="AJ93" s="343">
        <v>0.01</v>
      </c>
      <c r="AK93" s="344">
        <v>6.0984500472456345E-3</v>
      </c>
      <c r="AL93" s="344">
        <v>8.6710702487093113E-3</v>
      </c>
      <c r="AM93" s="344">
        <v>7.908359403851371E-3</v>
      </c>
      <c r="AN93" s="344">
        <v>8.4075286511661237E-3</v>
      </c>
      <c r="AO93" s="344">
        <v>9.3433260049033771E-3</v>
      </c>
      <c r="AP93" s="344">
        <v>1.0023265500536244E-2</v>
      </c>
      <c r="AQ93" s="344">
        <v>5.0599377993849641E-3</v>
      </c>
      <c r="AR93" s="344">
        <v>9.4176456026962719E-3</v>
      </c>
      <c r="AS93" s="344">
        <v>1.0332451651329269E-2</v>
      </c>
      <c r="AT93" s="344">
        <v>5.6756557013706707E-3</v>
      </c>
      <c r="AU93" s="344">
        <v>8.778056550958124E-3</v>
      </c>
      <c r="AV93" s="344">
        <v>7.8950020473646486E-3</v>
      </c>
      <c r="AW93" s="344">
        <v>6.2906919023222084E-3</v>
      </c>
      <c r="AX93" s="344">
        <v>5.9365656016889526E-3</v>
      </c>
      <c r="AY93" s="344">
        <v>6.916747598694809E-3</v>
      </c>
      <c r="AZ93" s="344">
        <v>6.5042183995060046E-3</v>
      </c>
      <c r="BA93" s="344">
        <v>1.1165699995712371E-2</v>
      </c>
      <c r="BB93" s="344">
        <v>1.0422503204865225E-2</v>
      </c>
    </row>
    <row r="94" spans="1:54" x14ac:dyDescent="0.2">
      <c r="C94" s="361" t="s">
        <v>16</v>
      </c>
      <c r="F94" s="57">
        <v>0</v>
      </c>
      <c r="G94" s="57">
        <v>0</v>
      </c>
      <c r="H94" s="57">
        <v>0</v>
      </c>
      <c r="I94" s="57">
        <v>0</v>
      </c>
      <c r="J94" s="57">
        <v>0</v>
      </c>
      <c r="K94" s="57">
        <v>0</v>
      </c>
      <c r="L94" s="57">
        <v>0</v>
      </c>
      <c r="M94" s="57">
        <v>0</v>
      </c>
      <c r="N94" s="57">
        <v>0</v>
      </c>
      <c r="O94" s="57">
        <v>0</v>
      </c>
      <c r="P94" s="57">
        <v>0</v>
      </c>
      <c r="Q94" s="57">
        <v>0</v>
      </c>
      <c r="R94" s="57">
        <v>0</v>
      </c>
      <c r="S94" s="57">
        <v>0</v>
      </c>
      <c r="T94" s="57">
        <v>0</v>
      </c>
      <c r="U94" s="57">
        <v>0</v>
      </c>
      <c r="V94" s="57">
        <v>0</v>
      </c>
      <c r="W94" s="57">
        <v>0</v>
      </c>
      <c r="X94" s="57">
        <v>0</v>
      </c>
      <c r="Y94" s="57">
        <v>0</v>
      </c>
      <c r="Z94" s="57">
        <v>0</v>
      </c>
      <c r="AA94" s="57">
        <v>0</v>
      </c>
      <c r="AB94" s="57">
        <v>0</v>
      </c>
      <c r="AC94" s="57">
        <v>0</v>
      </c>
      <c r="AD94" s="57">
        <v>0</v>
      </c>
      <c r="AE94" s="57">
        <v>0</v>
      </c>
      <c r="AF94" s="57">
        <v>0</v>
      </c>
      <c r="AG94" s="57">
        <v>0</v>
      </c>
      <c r="AH94" s="57">
        <v>0</v>
      </c>
      <c r="AI94" s="344">
        <v>0</v>
      </c>
      <c r="AJ94" s="343">
        <v>0</v>
      </c>
      <c r="AK94" s="344">
        <v>0</v>
      </c>
      <c r="AL94" s="344">
        <v>0</v>
      </c>
      <c r="AM94" s="344">
        <v>0</v>
      </c>
      <c r="AN94" s="344">
        <v>0</v>
      </c>
      <c r="AO94" s="344">
        <v>0</v>
      </c>
      <c r="AP94" s="344">
        <v>0</v>
      </c>
      <c r="AQ94" s="344">
        <v>0</v>
      </c>
      <c r="AR94" s="344">
        <v>0</v>
      </c>
      <c r="AS94" s="344">
        <v>0</v>
      </c>
      <c r="AT94" s="344">
        <v>0</v>
      </c>
      <c r="AU94" s="344">
        <v>0</v>
      </c>
      <c r="AV94" s="344">
        <v>0</v>
      </c>
      <c r="AW94" s="344">
        <v>0</v>
      </c>
      <c r="AX94" s="344">
        <v>0</v>
      </c>
      <c r="AY94" s="344">
        <v>0</v>
      </c>
      <c r="AZ94" s="344">
        <v>0</v>
      </c>
      <c r="BA94" s="344">
        <v>0</v>
      </c>
      <c r="BB94" s="344">
        <v>0</v>
      </c>
    </row>
    <row r="95" spans="1:54" ht="12" x14ac:dyDescent="0.25">
      <c r="A95" s="362" t="s">
        <v>17</v>
      </c>
      <c r="B95" s="356" t="s">
        <v>23</v>
      </c>
      <c r="F95" s="57">
        <v>3.8175445007389555</v>
      </c>
      <c r="G95" s="57">
        <v>3.8028881953946971</v>
      </c>
      <c r="H95" s="57">
        <v>2.6153152262331854</v>
      </c>
      <c r="I95" s="57">
        <v>4.686619426446641</v>
      </c>
      <c r="J95" s="57">
        <v>1.9949852712182181</v>
      </c>
      <c r="K95" s="57">
        <v>3.6884257883449325</v>
      </c>
      <c r="L95" s="57">
        <v>3.6116393146235097</v>
      </c>
      <c r="M95" s="57">
        <v>2.6085421092267116</v>
      </c>
      <c r="N95" s="57">
        <v>2.6192806449643036</v>
      </c>
      <c r="O95" s="57">
        <v>2.4395344411873565</v>
      </c>
      <c r="P95" s="57">
        <v>1.6592056811996434</v>
      </c>
      <c r="Q95" s="57">
        <v>2.3947070043998218</v>
      </c>
      <c r="R95" s="57">
        <v>4.3189784388032644</v>
      </c>
      <c r="S95" s="57">
        <v>4.7805302669502634</v>
      </c>
      <c r="T95" s="57">
        <v>3.1689231663365431</v>
      </c>
      <c r="U95" s="57">
        <v>3.3273516270144694</v>
      </c>
      <c r="V95" s="57">
        <v>2.7300053053047657</v>
      </c>
      <c r="W95" s="57">
        <v>3.811488082096409</v>
      </c>
      <c r="X95" s="57">
        <v>4.4090918625350293</v>
      </c>
      <c r="Y95" s="57">
        <v>4.3626580479642136</v>
      </c>
      <c r="Z95" s="57">
        <v>2.2259835875448815</v>
      </c>
      <c r="AA95" s="57">
        <v>2.6994106150712529</v>
      </c>
      <c r="AB95" s="57">
        <v>1.8619443929284289</v>
      </c>
      <c r="AC95" s="57">
        <v>5.0177454502024235</v>
      </c>
      <c r="AD95" s="57">
        <v>4.9162808404207405</v>
      </c>
      <c r="AE95" s="57">
        <v>3.6357125329417062</v>
      </c>
      <c r="AF95" s="57">
        <v>3.7207388403030892</v>
      </c>
      <c r="AG95" s="57">
        <v>2.4537659443631044</v>
      </c>
      <c r="AH95" s="57">
        <v>2.4605325968491445</v>
      </c>
      <c r="AI95" s="344">
        <v>2.6850357515010699</v>
      </c>
      <c r="AJ95" s="343">
        <v>2.63</v>
      </c>
      <c r="AK95" s="344">
        <v>3.8515883684273606</v>
      </c>
      <c r="AL95" s="344">
        <v>1.449874919925024</v>
      </c>
      <c r="AM95" s="344">
        <v>1.0905583705269419</v>
      </c>
      <c r="AN95" s="344">
        <v>3.5704336821214326</v>
      </c>
      <c r="AO95" s="344">
        <v>3.2359251234463482E-2</v>
      </c>
      <c r="AP95" s="344">
        <v>2.0305524898300829</v>
      </c>
      <c r="AQ95" s="344">
        <v>1.5334135421929522</v>
      </c>
      <c r="AR95" s="344">
        <v>1.3717872259368658</v>
      </c>
      <c r="AS95" s="344">
        <v>1.6418726139615574</v>
      </c>
      <c r="AT95" s="344">
        <v>1.8659844608869545</v>
      </c>
      <c r="AU95" s="344">
        <v>1.1456919426742611</v>
      </c>
      <c r="AV95" s="344">
        <v>2.4517760002670146</v>
      </c>
      <c r="AW95" s="344">
        <v>1.272604994630705</v>
      </c>
      <c r="AX95" s="344">
        <v>0.87417134310275013</v>
      </c>
      <c r="AY95" s="344">
        <v>2.5455253695817257</v>
      </c>
      <c r="AZ95" s="344">
        <v>1.5219128701493783</v>
      </c>
      <c r="BA95" s="344">
        <v>0.93334359928833266</v>
      </c>
      <c r="BB95" s="344">
        <v>3.6817925556802287</v>
      </c>
    </row>
    <row r="96" spans="1:54" ht="12" x14ac:dyDescent="0.25">
      <c r="B96" s="361" t="s">
        <v>15</v>
      </c>
      <c r="C96" s="356"/>
      <c r="D96" s="356"/>
      <c r="E96" s="356"/>
      <c r="F96" s="57">
        <v>0</v>
      </c>
      <c r="G96" s="57">
        <v>0</v>
      </c>
      <c r="H96" s="57">
        <v>0</v>
      </c>
      <c r="I96" s="57">
        <v>0</v>
      </c>
      <c r="J96" s="57">
        <v>0</v>
      </c>
      <c r="K96" s="57">
        <v>0</v>
      </c>
      <c r="L96" s="57">
        <v>0</v>
      </c>
      <c r="M96" s="57">
        <v>0</v>
      </c>
      <c r="N96" s="57">
        <v>0</v>
      </c>
      <c r="O96" s="57">
        <v>0</v>
      </c>
      <c r="P96" s="57">
        <v>0</v>
      </c>
      <c r="Q96" s="57">
        <v>0</v>
      </c>
      <c r="R96" s="57">
        <v>0</v>
      </c>
      <c r="S96" s="57">
        <v>0</v>
      </c>
      <c r="T96" s="57">
        <v>0</v>
      </c>
      <c r="U96" s="57">
        <v>0</v>
      </c>
      <c r="V96" s="57">
        <v>0</v>
      </c>
      <c r="W96" s="57">
        <v>0</v>
      </c>
      <c r="X96" s="57">
        <v>0</v>
      </c>
      <c r="Y96" s="57">
        <v>0</v>
      </c>
      <c r="Z96" s="57">
        <v>0</v>
      </c>
      <c r="AA96" s="57">
        <v>0</v>
      </c>
      <c r="AB96" s="57">
        <v>0</v>
      </c>
      <c r="AC96" s="57">
        <v>0</v>
      </c>
      <c r="AD96" s="57">
        <v>0</v>
      </c>
      <c r="AE96" s="57">
        <v>0</v>
      </c>
      <c r="AF96" s="57">
        <v>0</v>
      </c>
      <c r="AG96" s="57">
        <v>0</v>
      </c>
      <c r="AH96" s="57">
        <v>0</v>
      </c>
      <c r="AI96" s="344">
        <v>0</v>
      </c>
      <c r="AJ96" s="343">
        <v>0</v>
      </c>
      <c r="AK96" s="344">
        <v>0</v>
      </c>
      <c r="AL96" s="344">
        <v>0</v>
      </c>
      <c r="AM96" s="344">
        <v>0</v>
      </c>
      <c r="AN96" s="344">
        <v>0</v>
      </c>
      <c r="AO96" s="344">
        <v>0</v>
      </c>
      <c r="AP96" s="344">
        <v>0</v>
      </c>
      <c r="AQ96" s="344">
        <v>0</v>
      </c>
      <c r="AR96" s="344">
        <v>0</v>
      </c>
      <c r="AS96" s="344">
        <v>0</v>
      </c>
      <c r="AT96" s="344">
        <v>0</v>
      </c>
      <c r="AU96" s="344">
        <v>0</v>
      </c>
      <c r="AV96" s="344">
        <v>0</v>
      </c>
      <c r="AW96" s="344">
        <v>0</v>
      </c>
      <c r="AX96" s="344">
        <v>0</v>
      </c>
      <c r="AY96" s="344">
        <v>0</v>
      </c>
      <c r="AZ96" s="344">
        <v>0</v>
      </c>
      <c r="BA96" s="344">
        <v>0</v>
      </c>
      <c r="BB96" s="344">
        <v>0</v>
      </c>
    </row>
    <row r="97" spans="1:54" ht="12" x14ac:dyDescent="0.25">
      <c r="A97" s="356"/>
      <c r="B97" s="361" t="s">
        <v>16</v>
      </c>
      <c r="C97" s="356"/>
      <c r="D97" s="356"/>
      <c r="E97" s="356"/>
      <c r="F97" s="57">
        <v>3.8175445007389555</v>
      </c>
      <c r="G97" s="57">
        <v>3.8028881953946971</v>
      </c>
      <c r="H97" s="57">
        <v>2.6153152262331854</v>
      </c>
      <c r="I97" s="57">
        <v>4.686619426446641</v>
      </c>
      <c r="J97" s="57">
        <v>1.9949852712182181</v>
      </c>
      <c r="K97" s="57">
        <v>3.6884257883449325</v>
      </c>
      <c r="L97" s="57">
        <v>3.6116393146235097</v>
      </c>
      <c r="M97" s="57">
        <v>2.6085421092267116</v>
      </c>
      <c r="N97" s="57">
        <v>2.6192806449643036</v>
      </c>
      <c r="O97" s="57">
        <v>2.4395344411873565</v>
      </c>
      <c r="P97" s="57">
        <v>1.6592056811996434</v>
      </c>
      <c r="Q97" s="57">
        <v>2.3947070043998218</v>
      </c>
      <c r="R97" s="57">
        <v>4.3189784388032644</v>
      </c>
      <c r="S97" s="57">
        <v>4.7805302669502634</v>
      </c>
      <c r="T97" s="57">
        <v>3.1689231663365431</v>
      </c>
      <c r="U97" s="57">
        <v>3.3273516270144694</v>
      </c>
      <c r="V97" s="57">
        <v>2.7300053053047657</v>
      </c>
      <c r="W97" s="57">
        <v>3.811488082096409</v>
      </c>
      <c r="X97" s="57">
        <v>4.4090918625350293</v>
      </c>
      <c r="Y97" s="57">
        <v>4.3626580479642136</v>
      </c>
      <c r="Z97" s="57">
        <v>2.2259835875448815</v>
      </c>
      <c r="AA97" s="57">
        <v>2.6994106150712529</v>
      </c>
      <c r="AB97" s="57">
        <v>1.8619443929284289</v>
      </c>
      <c r="AC97" s="57">
        <v>5.0177454502024235</v>
      </c>
      <c r="AD97" s="57">
        <v>4.9162808404207405</v>
      </c>
      <c r="AE97" s="57">
        <v>3.6357125329417062</v>
      </c>
      <c r="AF97" s="57">
        <v>3.7207388403030892</v>
      </c>
      <c r="AG97" s="57">
        <v>2.4537659443631044</v>
      </c>
      <c r="AH97" s="57">
        <v>2.4605325968491445</v>
      </c>
      <c r="AI97" s="344">
        <v>2.6850357515010699</v>
      </c>
      <c r="AJ97" s="343">
        <v>2.63</v>
      </c>
      <c r="AK97" s="344">
        <v>3.8515883684273606</v>
      </c>
      <c r="AL97" s="344">
        <v>1.449874919925024</v>
      </c>
      <c r="AM97" s="344">
        <v>1.0905583705269419</v>
      </c>
      <c r="AN97" s="344">
        <v>3.5704336821214326</v>
      </c>
      <c r="AO97" s="344">
        <v>3.2359251234463482E-2</v>
      </c>
      <c r="AP97" s="344">
        <v>2.0305524898300829</v>
      </c>
      <c r="AQ97" s="344">
        <v>1.5334135421929522</v>
      </c>
      <c r="AR97" s="344">
        <v>1.3717872259368658</v>
      </c>
      <c r="AS97" s="344">
        <v>1.6418726139615574</v>
      </c>
      <c r="AT97" s="344">
        <v>1.8659844608869545</v>
      </c>
      <c r="AU97" s="344">
        <v>1.1456919426742611</v>
      </c>
      <c r="AV97" s="344">
        <v>2.4517760002670146</v>
      </c>
      <c r="AW97" s="344">
        <v>1.272604994630705</v>
      </c>
      <c r="AX97" s="344">
        <v>0.87417134310275013</v>
      </c>
      <c r="AY97" s="344">
        <v>2.5455253695817257</v>
      </c>
      <c r="AZ97" s="344">
        <v>1.5219128701493783</v>
      </c>
      <c r="BA97" s="344">
        <v>0.93334359928833266</v>
      </c>
      <c r="BB97" s="344">
        <v>3.6817925556802287</v>
      </c>
    </row>
    <row r="98" spans="1:54" ht="12" x14ac:dyDescent="0.25">
      <c r="A98" s="362" t="s">
        <v>81</v>
      </c>
      <c r="B98" s="356" t="s">
        <v>74</v>
      </c>
      <c r="C98" s="356"/>
      <c r="D98" s="356" t="s">
        <v>117</v>
      </c>
      <c r="E98" s="356"/>
      <c r="F98" s="57">
        <v>-711.71466181883</v>
      </c>
      <c r="G98" s="57">
        <v>-32.033566429366751</v>
      </c>
      <c r="H98" s="57">
        <v>-1046.2808905168831</v>
      </c>
      <c r="I98" s="57">
        <v>-1267.2527813652989</v>
      </c>
      <c r="J98" s="57">
        <v>-1141.1996336121119</v>
      </c>
      <c r="K98" s="57">
        <v>-722.35920538641403</v>
      </c>
      <c r="L98" s="57">
        <v>-566.28490821113201</v>
      </c>
      <c r="M98" s="57">
        <v>-798.76687262773896</v>
      </c>
      <c r="N98" s="57">
        <v>-1133.520358211626</v>
      </c>
      <c r="O98" s="57">
        <v>0</v>
      </c>
      <c r="P98" s="57">
        <v>-327.28680843380999</v>
      </c>
      <c r="Q98" s="57">
        <v>0</v>
      </c>
      <c r="R98" s="57">
        <v>-2.5412803888320924E-7</v>
      </c>
      <c r="S98" s="57">
        <v>8.3117799931642367E-7</v>
      </c>
      <c r="T98" s="57">
        <v>-1.5113300833036192E-7</v>
      </c>
      <c r="U98" s="57">
        <v>0</v>
      </c>
      <c r="V98" s="57">
        <v>0</v>
      </c>
      <c r="W98" s="57">
        <v>0</v>
      </c>
      <c r="X98" s="57">
        <v>0</v>
      </c>
      <c r="Y98" s="57">
        <v>0</v>
      </c>
      <c r="Z98" s="57">
        <v>0</v>
      </c>
      <c r="AA98" s="57">
        <v>0</v>
      </c>
      <c r="AB98" s="57">
        <v>0</v>
      </c>
      <c r="AC98" s="57">
        <v>0</v>
      </c>
      <c r="AD98" s="57">
        <v>0</v>
      </c>
      <c r="AE98" s="57">
        <v>0</v>
      </c>
      <c r="AF98" s="57">
        <v>0</v>
      </c>
      <c r="AG98" s="57">
        <v>0</v>
      </c>
      <c r="AH98" s="57">
        <v>0</v>
      </c>
      <c r="AI98" s="343">
        <v>0</v>
      </c>
      <c r="AJ98" s="343">
        <v>0</v>
      </c>
      <c r="AK98" s="343">
        <v>0</v>
      </c>
      <c r="AL98" s="343">
        <v>0</v>
      </c>
      <c r="AM98" s="343">
        <v>0</v>
      </c>
      <c r="AN98" s="343">
        <v>0</v>
      </c>
      <c r="AO98" s="343">
        <v>0</v>
      </c>
      <c r="AP98" s="343">
        <v>0</v>
      </c>
      <c r="AQ98" s="343">
        <v>0</v>
      </c>
      <c r="AR98" s="343">
        <v>0</v>
      </c>
      <c r="AS98" s="343">
        <v>0</v>
      </c>
      <c r="AT98" s="343">
        <v>0</v>
      </c>
      <c r="AU98" s="343">
        <v>0</v>
      </c>
      <c r="AV98" s="343">
        <v>0</v>
      </c>
      <c r="AW98" s="343">
        <v>0</v>
      </c>
      <c r="AX98" s="343">
        <v>0</v>
      </c>
      <c r="AY98" s="343">
        <v>0</v>
      </c>
      <c r="AZ98" s="343">
        <v>0</v>
      </c>
      <c r="BA98" s="343">
        <v>0</v>
      </c>
      <c r="BB98" s="343">
        <v>0</v>
      </c>
    </row>
    <row r="99" spans="1:54" ht="12" x14ac:dyDescent="0.25">
      <c r="B99" s="356"/>
      <c r="D99" s="356"/>
      <c r="E99" s="356"/>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57"/>
      <c r="AG99" s="57"/>
      <c r="AH99" s="57"/>
    </row>
    <row r="100" spans="1:54" ht="12" hidden="1" x14ac:dyDescent="0.25">
      <c r="B100" s="356"/>
      <c r="D100" s="356"/>
      <c r="E100" s="356"/>
      <c r="F100" s="57"/>
      <c r="G100" s="57"/>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c r="AE100" s="57"/>
      <c r="AF100" s="57"/>
      <c r="AG100" s="57"/>
      <c r="AH100" s="57"/>
    </row>
    <row r="101" spans="1:54" ht="13.2" hidden="1" x14ac:dyDescent="0.25">
      <c r="A101" s="365"/>
      <c r="B101" s="352"/>
      <c r="C101" s="356"/>
      <c r="D101" s="356"/>
      <c r="E101" s="356"/>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row>
    <row r="102" spans="1:54" ht="12" hidden="1" x14ac:dyDescent="0.25">
      <c r="B102" s="356"/>
      <c r="C102" s="356"/>
      <c r="D102" s="356"/>
      <c r="E102" s="356"/>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row>
    <row r="103" spans="1:54" ht="13.2" hidden="1" x14ac:dyDescent="0.25">
      <c r="A103" s="365"/>
      <c r="B103" s="352"/>
      <c r="D103" s="356"/>
      <c r="E103" s="356"/>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c r="AG103" s="57"/>
      <c r="AH103" s="57"/>
    </row>
    <row r="104" spans="1:54" ht="12" hidden="1" x14ac:dyDescent="0.25">
      <c r="B104" s="356"/>
      <c r="D104" s="356"/>
      <c r="E104" s="356"/>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row>
    <row r="105" spans="1:54" ht="13.2" x14ac:dyDescent="0.25">
      <c r="A105" s="366">
        <v>4</v>
      </c>
      <c r="B105" s="360" t="s">
        <v>114</v>
      </c>
      <c r="D105" s="367"/>
      <c r="E105" s="356" t="s">
        <v>27</v>
      </c>
      <c r="F105" s="57">
        <v>0</v>
      </c>
      <c r="G105" s="57">
        <v>0</v>
      </c>
      <c r="H105" s="57">
        <v>0</v>
      </c>
      <c r="I105" s="57">
        <v>0</v>
      </c>
      <c r="J105" s="57">
        <v>0</v>
      </c>
      <c r="K105" s="57">
        <v>0</v>
      </c>
      <c r="L105" s="57">
        <v>0</v>
      </c>
      <c r="M105" s="57">
        <v>0</v>
      </c>
      <c r="N105" s="57">
        <v>0</v>
      </c>
      <c r="O105" s="57">
        <v>0</v>
      </c>
      <c r="P105" s="57">
        <v>0</v>
      </c>
      <c r="Q105" s="57">
        <v>0</v>
      </c>
      <c r="R105" s="57">
        <v>0</v>
      </c>
      <c r="S105" s="57">
        <v>0</v>
      </c>
      <c r="T105" s="57">
        <v>0</v>
      </c>
      <c r="U105" s="57">
        <v>0</v>
      </c>
      <c r="V105" s="57">
        <v>0</v>
      </c>
      <c r="W105" s="57">
        <v>0</v>
      </c>
      <c r="X105" s="57">
        <v>0</v>
      </c>
      <c r="Y105" s="57">
        <v>0</v>
      </c>
      <c r="Z105" s="57">
        <v>0</v>
      </c>
      <c r="AA105" s="57">
        <v>0</v>
      </c>
      <c r="AB105" s="57">
        <v>0</v>
      </c>
      <c r="AC105" s="57">
        <v>0</v>
      </c>
      <c r="AD105" s="57">
        <v>0</v>
      </c>
      <c r="AE105" s="57">
        <v>0</v>
      </c>
      <c r="AF105" s="57">
        <v>0</v>
      </c>
      <c r="AG105" s="57">
        <v>0</v>
      </c>
      <c r="AH105" s="57">
        <v>0</v>
      </c>
      <c r="AI105" s="343">
        <v>0</v>
      </c>
      <c r="AJ105" s="343">
        <v>0</v>
      </c>
      <c r="AK105" s="343">
        <v>0</v>
      </c>
      <c r="AL105" s="343">
        <v>0</v>
      </c>
      <c r="AM105" s="343">
        <v>0</v>
      </c>
      <c r="AN105" s="343">
        <v>0</v>
      </c>
      <c r="AO105" s="343">
        <v>0</v>
      </c>
      <c r="AP105" s="343">
        <v>0</v>
      </c>
      <c r="AQ105" s="343">
        <v>0</v>
      </c>
      <c r="AR105" s="343">
        <v>0</v>
      </c>
      <c r="AS105" s="343">
        <v>0</v>
      </c>
      <c r="AT105" s="343">
        <v>0</v>
      </c>
      <c r="AU105" s="343">
        <v>0</v>
      </c>
      <c r="AV105" s="343">
        <v>0</v>
      </c>
      <c r="AW105" s="343">
        <v>0</v>
      </c>
      <c r="AX105" s="343">
        <v>0</v>
      </c>
      <c r="AY105" s="343">
        <v>0</v>
      </c>
      <c r="AZ105" s="343">
        <v>0</v>
      </c>
      <c r="BA105" s="343">
        <v>0</v>
      </c>
      <c r="BB105" s="343">
        <v>0</v>
      </c>
    </row>
    <row r="106" spans="1:54" ht="13.2" x14ac:dyDescent="0.25">
      <c r="A106" s="356"/>
      <c r="B106" s="368"/>
      <c r="C106" s="356" t="s">
        <v>28</v>
      </c>
      <c r="E106" s="342" t="s">
        <v>113</v>
      </c>
      <c r="F106" s="57">
        <v>0</v>
      </c>
      <c r="G106" s="57">
        <v>0</v>
      </c>
      <c r="H106" s="57">
        <v>0</v>
      </c>
      <c r="I106" s="57">
        <v>0</v>
      </c>
      <c r="J106" s="57">
        <v>0</v>
      </c>
      <c r="K106" s="57">
        <v>0</v>
      </c>
      <c r="L106" s="57">
        <v>0</v>
      </c>
      <c r="M106" s="57">
        <v>0</v>
      </c>
      <c r="N106" s="57">
        <v>0</v>
      </c>
      <c r="O106" s="57">
        <v>0</v>
      </c>
      <c r="P106" s="57">
        <v>0</v>
      </c>
      <c r="Q106" s="57">
        <v>0</v>
      </c>
      <c r="R106" s="57">
        <v>0</v>
      </c>
      <c r="S106" s="57">
        <v>0</v>
      </c>
      <c r="T106" s="57">
        <v>0</v>
      </c>
      <c r="U106" s="57">
        <v>0</v>
      </c>
      <c r="V106" s="57">
        <v>0</v>
      </c>
      <c r="W106" s="57">
        <v>0</v>
      </c>
      <c r="X106" s="57">
        <v>0</v>
      </c>
      <c r="Y106" s="57">
        <v>0</v>
      </c>
      <c r="Z106" s="57">
        <v>0</v>
      </c>
      <c r="AA106" s="57">
        <v>0</v>
      </c>
      <c r="AB106" s="57">
        <v>0</v>
      </c>
      <c r="AC106" s="57">
        <v>0</v>
      </c>
      <c r="AD106" s="57">
        <v>0</v>
      </c>
      <c r="AE106" s="57">
        <v>0</v>
      </c>
      <c r="AF106" s="57">
        <v>0</v>
      </c>
      <c r="AG106" s="57">
        <v>0</v>
      </c>
      <c r="AH106" s="57">
        <v>0</v>
      </c>
      <c r="AI106" s="343">
        <v>0</v>
      </c>
      <c r="AJ106" s="343">
        <v>0</v>
      </c>
      <c r="AK106" s="343">
        <v>0</v>
      </c>
      <c r="AL106" s="343">
        <v>0</v>
      </c>
      <c r="AM106" s="343">
        <v>0</v>
      </c>
      <c r="AN106" s="343">
        <v>0</v>
      </c>
      <c r="AO106" s="343">
        <v>0</v>
      </c>
      <c r="AP106" s="343">
        <v>0</v>
      </c>
      <c r="AQ106" s="343">
        <v>0</v>
      </c>
      <c r="AR106" s="343">
        <v>0</v>
      </c>
      <c r="AS106" s="343">
        <v>0</v>
      </c>
      <c r="AT106" s="343">
        <v>0</v>
      </c>
      <c r="AU106" s="343">
        <v>0</v>
      </c>
      <c r="AV106" s="343">
        <v>0</v>
      </c>
      <c r="AW106" s="343">
        <v>0</v>
      </c>
      <c r="AX106" s="343">
        <v>0</v>
      </c>
      <c r="AY106" s="343">
        <v>0</v>
      </c>
      <c r="AZ106" s="343">
        <v>0</v>
      </c>
      <c r="BA106" s="343">
        <v>0</v>
      </c>
      <c r="BB106" s="343">
        <v>0</v>
      </c>
    </row>
    <row r="107" spans="1:54" ht="12" x14ac:dyDescent="0.25">
      <c r="B107" s="356"/>
      <c r="C107" s="356"/>
      <c r="D107" s="356"/>
      <c r="E107" s="356"/>
      <c r="F107" s="57"/>
      <c r="G107" s="57"/>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c r="AE107" s="57"/>
      <c r="AF107" s="57"/>
      <c r="AG107" s="57"/>
      <c r="AH107" s="57"/>
    </row>
    <row r="108" spans="1:54" ht="13.2" x14ac:dyDescent="0.25">
      <c r="A108" s="365">
        <v>5</v>
      </c>
      <c r="B108" s="352" t="s">
        <v>110</v>
      </c>
      <c r="E108" s="356"/>
      <c r="F108" s="57">
        <v>17145.240713056039</v>
      </c>
      <c r="G108" s="57">
        <v>18479.696728820196</v>
      </c>
      <c r="H108" s="57">
        <v>18542.061645366066</v>
      </c>
      <c r="I108" s="57">
        <v>19986.139434376997</v>
      </c>
      <c r="J108" s="57">
        <v>18909.773223003216</v>
      </c>
      <c r="K108" s="57">
        <v>17533.38611992247</v>
      </c>
      <c r="L108" s="57">
        <v>17907.636804542064</v>
      </c>
      <c r="M108" s="57">
        <v>17029.013673868514</v>
      </c>
      <c r="N108" s="57">
        <v>15793.910806390721</v>
      </c>
      <c r="O108" s="57">
        <v>17536.531806155213</v>
      </c>
      <c r="P108" s="57">
        <v>15025.027268701198</v>
      </c>
      <c r="Q108" s="57">
        <v>14611.348424068001</v>
      </c>
      <c r="R108" s="57">
        <v>13641.869154461097</v>
      </c>
      <c r="S108" s="57">
        <v>14667.375487938998</v>
      </c>
      <c r="T108" s="57">
        <v>14378.339893300101</v>
      </c>
      <c r="U108" s="57">
        <v>15855.872014424402</v>
      </c>
      <c r="V108" s="57">
        <v>14151.112540387199</v>
      </c>
      <c r="W108" s="57">
        <v>12307.494460428899</v>
      </c>
      <c r="X108" s="57">
        <v>12930.7833096617</v>
      </c>
      <c r="Y108" s="57">
        <v>13858.513563977898</v>
      </c>
      <c r="Z108" s="57">
        <v>14087.332351298201</v>
      </c>
      <c r="AA108" s="57">
        <v>11904.356063270099</v>
      </c>
      <c r="AB108" s="57">
        <v>10632.609031243601</v>
      </c>
      <c r="AC108" s="57">
        <v>10589.2937813473</v>
      </c>
      <c r="AD108" s="57">
        <v>9719.8029560920986</v>
      </c>
      <c r="AE108" s="57">
        <v>9255.8617839999988</v>
      </c>
      <c r="AF108" s="57">
        <v>9894.0772924158991</v>
      </c>
      <c r="AG108" s="57">
        <v>9893.7684084002994</v>
      </c>
      <c r="AH108" s="57">
        <v>10378.669136082799</v>
      </c>
      <c r="AI108" s="344">
        <v>11418.235384685697</v>
      </c>
      <c r="AJ108" s="344">
        <v>11864.42</v>
      </c>
      <c r="AK108" s="344">
        <v>12293.489795747</v>
      </c>
      <c r="AL108" s="344">
        <v>13691.7858136672</v>
      </c>
      <c r="AM108" s="344">
        <v>14116.899244931899</v>
      </c>
      <c r="AN108" s="344">
        <v>13292.2625894252</v>
      </c>
      <c r="AO108" s="344">
        <v>13259.774051395099</v>
      </c>
      <c r="AP108" s="344">
        <v>12725.471814819999</v>
      </c>
      <c r="AQ108" s="344">
        <v>15616.756220496498</v>
      </c>
      <c r="AR108" s="344">
        <v>15855.3782915021</v>
      </c>
      <c r="AS108" s="344">
        <v>15672.2596075527</v>
      </c>
      <c r="AT108" s="344">
        <v>14992.6611331679</v>
      </c>
      <c r="AU108" s="344">
        <v>15511.1557193558</v>
      </c>
      <c r="AV108" s="344">
        <v>14069.730956506799</v>
      </c>
      <c r="AW108" s="344">
        <v>14167.000662434999</v>
      </c>
      <c r="AX108" s="344">
        <v>11776.405147568199</v>
      </c>
      <c r="AY108" s="344">
        <v>11729.9492888769</v>
      </c>
      <c r="AZ108" s="344">
        <v>11254.893593979299</v>
      </c>
      <c r="BA108" s="344">
        <v>11671.4603802281</v>
      </c>
      <c r="BB108" s="344">
        <v>9819.0979826162002</v>
      </c>
    </row>
    <row r="109" spans="1:54" ht="12" x14ac:dyDescent="0.25">
      <c r="A109" s="364" t="s">
        <v>29</v>
      </c>
      <c r="B109" s="356" t="s">
        <v>82</v>
      </c>
      <c r="C109" s="356"/>
      <c r="D109" s="356"/>
      <c r="E109" s="356"/>
      <c r="F109" s="57">
        <v>0</v>
      </c>
      <c r="G109" s="57">
        <v>0</v>
      </c>
      <c r="H109" s="57">
        <v>0</v>
      </c>
      <c r="I109" s="57">
        <v>0</v>
      </c>
      <c r="J109" s="57">
        <v>0</v>
      </c>
      <c r="K109" s="57">
        <v>0</v>
      </c>
      <c r="L109" s="57">
        <v>0</v>
      </c>
      <c r="M109" s="57">
        <v>0</v>
      </c>
      <c r="N109" s="57">
        <v>0</v>
      </c>
      <c r="O109" s="57">
        <v>0</v>
      </c>
      <c r="P109" s="57">
        <v>0</v>
      </c>
      <c r="Q109" s="57">
        <v>0</v>
      </c>
      <c r="R109" s="57">
        <v>0</v>
      </c>
      <c r="S109" s="57">
        <v>0</v>
      </c>
      <c r="T109" s="57">
        <v>0</v>
      </c>
      <c r="U109" s="57">
        <v>0</v>
      </c>
      <c r="V109" s="57">
        <v>0</v>
      </c>
      <c r="W109" s="57">
        <v>0</v>
      </c>
      <c r="X109" s="57">
        <v>0</v>
      </c>
      <c r="Y109" s="57">
        <v>0</v>
      </c>
      <c r="Z109" s="57">
        <v>0</v>
      </c>
      <c r="AA109" s="57">
        <v>0</v>
      </c>
      <c r="AB109" s="57">
        <v>0</v>
      </c>
      <c r="AC109" s="57">
        <v>0</v>
      </c>
      <c r="AD109" s="57">
        <v>0</v>
      </c>
      <c r="AE109" s="57">
        <v>0</v>
      </c>
      <c r="AF109" s="57">
        <v>0</v>
      </c>
      <c r="AG109" s="57">
        <v>0</v>
      </c>
      <c r="AH109" s="57">
        <v>0</v>
      </c>
      <c r="AI109" s="343">
        <v>0</v>
      </c>
      <c r="AJ109" s="343">
        <v>0</v>
      </c>
      <c r="AK109" s="343">
        <v>0</v>
      </c>
      <c r="AL109" s="343">
        <v>0</v>
      </c>
      <c r="AM109" s="343">
        <v>0</v>
      </c>
      <c r="AN109" s="343">
        <v>0</v>
      </c>
      <c r="AO109" s="343">
        <v>0</v>
      </c>
      <c r="AP109" s="343">
        <v>0</v>
      </c>
      <c r="AQ109" s="343">
        <v>0</v>
      </c>
      <c r="AR109" s="343">
        <v>0</v>
      </c>
      <c r="AS109" s="343">
        <v>0</v>
      </c>
      <c r="AT109" s="343">
        <v>0</v>
      </c>
      <c r="AU109" s="343">
        <v>0</v>
      </c>
      <c r="AV109" s="343">
        <v>0</v>
      </c>
      <c r="AW109" s="343">
        <v>0</v>
      </c>
      <c r="AX109" s="343">
        <v>0</v>
      </c>
      <c r="AY109" s="343">
        <v>0</v>
      </c>
      <c r="AZ109" s="343">
        <v>0</v>
      </c>
      <c r="BA109" s="343">
        <v>0</v>
      </c>
      <c r="BB109" s="343">
        <v>0</v>
      </c>
    </row>
    <row r="110" spans="1:54" ht="12" x14ac:dyDescent="0.25">
      <c r="B110" s="356" t="s">
        <v>111</v>
      </c>
      <c r="C110" s="356"/>
      <c r="D110" s="356"/>
      <c r="E110" s="356"/>
      <c r="F110" s="57">
        <v>1892.0429802123401</v>
      </c>
      <c r="G110" s="57">
        <v>1867.5626252998959</v>
      </c>
      <c r="H110" s="57">
        <v>1612.468926578767</v>
      </c>
      <c r="I110" s="57">
        <v>785.95551772819806</v>
      </c>
      <c r="J110" s="57">
        <v>1121.3327353517152</v>
      </c>
      <c r="K110" s="57">
        <v>917.74019527747191</v>
      </c>
      <c r="L110" s="57">
        <v>961.09921876726605</v>
      </c>
      <c r="M110" s="57">
        <v>415.77205790841595</v>
      </c>
      <c r="N110" s="57">
        <v>393.33674839072108</v>
      </c>
      <c r="O110" s="57">
        <v>792.88520778761108</v>
      </c>
      <c r="P110" s="57">
        <v>0</v>
      </c>
      <c r="Q110" s="57">
        <v>0</v>
      </c>
      <c r="R110" s="57">
        <v>0</v>
      </c>
      <c r="S110" s="57">
        <v>0</v>
      </c>
      <c r="T110" s="57">
        <v>0</v>
      </c>
      <c r="U110" s="57">
        <v>0</v>
      </c>
      <c r="V110" s="57">
        <v>0</v>
      </c>
      <c r="W110" s="57">
        <v>0</v>
      </c>
      <c r="X110" s="57">
        <v>0</v>
      </c>
      <c r="Y110" s="57">
        <v>0</v>
      </c>
      <c r="Z110" s="57">
        <v>0</v>
      </c>
      <c r="AA110" s="57">
        <v>0</v>
      </c>
      <c r="AB110" s="57">
        <v>0</v>
      </c>
      <c r="AC110" s="57">
        <v>0</v>
      </c>
      <c r="AD110" s="57">
        <v>0</v>
      </c>
      <c r="AE110" s="57">
        <v>0</v>
      </c>
      <c r="AF110" s="57">
        <v>0</v>
      </c>
      <c r="AG110" s="57">
        <v>0</v>
      </c>
      <c r="AH110" s="57">
        <v>0</v>
      </c>
      <c r="AI110" s="343">
        <v>0</v>
      </c>
      <c r="AJ110" s="343">
        <v>0</v>
      </c>
      <c r="AK110" s="343">
        <v>0</v>
      </c>
      <c r="AL110" s="343">
        <v>0</v>
      </c>
      <c r="AM110" s="343">
        <v>0</v>
      </c>
      <c r="AN110" s="343">
        <v>0</v>
      </c>
      <c r="AO110" s="343">
        <v>0</v>
      </c>
      <c r="AP110" s="343">
        <v>0</v>
      </c>
      <c r="AQ110" s="343">
        <v>0</v>
      </c>
      <c r="AR110" s="343">
        <v>0</v>
      </c>
      <c r="AS110" s="343">
        <v>0</v>
      </c>
      <c r="AT110" s="343">
        <v>0</v>
      </c>
      <c r="AU110" s="343">
        <v>0</v>
      </c>
      <c r="AV110" s="343">
        <v>0</v>
      </c>
      <c r="AW110" s="343">
        <v>0</v>
      </c>
      <c r="AX110" s="343">
        <v>0</v>
      </c>
      <c r="AY110" s="343">
        <v>0</v>
      </c>
      <c r="AZ110" s="343">
        <v>0</v>
      </c>
      <c r="BA110" s="343">
        <v>0</v>
      </c>
      <c r="BB110" s="343">
        <v>0</v>
      </c>
    </row>
    <row r="111" spans="1:54" ht="12" x14ac:dyDescent="0.25">
      <c r="C111" s="369" t="s">
        <v>30</v>
      </c>
      <c r="F111" s="57">
        <v>1445.3388108903539</v>
      </c>
      <c r="G111" s="57">
        <v>1394.48196243958</v>
      </c>
      <c r="H111" s="57">
        <v>1124.913516095276</v>
      </c>
      <c r="I111" s="57">
        <v>663.78095197939297</v>
      </c>
      <c r="J111" s="57">
        <v>823.95346009153889</v>
      </c>
      <c r="K111" s="57">
        <v>692.35103951236295</v>
      </c>
      <c r="L111" s="57">
        <v>740.57516004198794</v>
      </c>
      <c r="M111" s="57">
        <v>406.11117282771198</v>
      </c>
      <c r="N111" s="57">
        <v>392.05362437062797</v>
      </c>
      <c r="O111" s="57">
        <v>672.89543289656194</v>
      </c>
      <c r="P111" s="57">
        <v>0</v>
      </c>
      <c r="Q111" s="57">
        <v>0</v>
      </c>
      <c r="R111" s="57">
        <v>0</v>
      </c>
      <c r="S111" s="57">
        <v>0</v>
      </c>
      <c r="T111" s="57">
        <v>0</v>
      </c>
      <c r="U111" s="57">
        <v>0</v>
      </c>
      <c r="V111" s="57">
        <v>0</v>
      </c>
      <c r="W111" s="57">
        <v>0</v>
      </c>
      <c r="X111" s="57">
        <v>0</v>
      </c>
      <c r="Y111" s="57">
        <v>0</v>
      </c>
      <c r="Z111" s="57">
        <v>0</v>
      </c>
      <c r="AA111" s="57">
        <v>0</v>
      </c>
      <c r="AB111" s="57">
        <v>0</v>
      </c>
      <c r="AC111" s="57">
        <v>0</v>
      </c>
      <c r="AD111" s="57">
        <v>0</v>
      </c>
      <c r="AE111" s="57">
        <v>0</v>
      </c>
      <c r="AF111" s="57">
        <v>0</v>
      </c>
      <c r="AG111" s="57">
        <v>0</v>
      </c>
      <c r="AH111" s="57">
        <v>0</v>
      </c>
      <c r="AI111" s="343">
        <v>0</v>
      </c>
      <c r="AJ111" s="343">
        <v>0</v>
      </c>
      <c r="AK111" s="343">
        <v>0</v>
      </c>
      <c r="AL111" s="343">
        <v>0</v>
      </c>
      <c r="AM111" s="343">
        <v>0</v>
      </c>
      <c r="AN111" s="343">
        <v>0</v>
      </c>
      <c r="AO111" s="343">
        <v>0</v>
      </c>
      <c r="AP111" s="343">
        <v>0</v>
      </c>
      <c r="AQ111" s="343">
        <v>0</v>
      </c>
      <c r="AR111" s="343">
        <v>0</v>
      </c>
      <c r="AS111" s="343">
        <v>0</v>
      </c>
      <c r="AT111" s="343">
        <v>0</v>
      </c>
      <c r="AU111" s="343">
        <v>0</v>
      </c>
      <c r="AV111" s="343">
        <v>0</v>
      </c>
      <c r="AW111" s="343">
        <v>0</v>
      </c>
      <c r="AX111" s="343">
        <v>0</v>
      </c>
      <c r="AY111" s="343">
        <v>0</v>
      </c>
      <c r="AZ111" s="343">
        <v>0</v>
      </c>
      <c r="BA111" s="343">
        <v>0</v>
      </c>
      <c r="BB111" s="343">
        <v>0</v>
      </c>
    </row>
    <row r="112" spans="1:54" ht="12" x14ac:dyDescent="0.25">
      <c r="B112" s="356" t="s">
        <v>31</v>
      </c>
      <c r="F112" s="57">
        <v>15253.197732843699</v>
      </c>
      <c r="G112" s="57">
        <v>16612.1341035203</v>
      </c>
      <c r="H112" s="57">
        <v>16929.592718787299</v>
      </c>
      <c r="I112" s="57">
        <v>19200.183916648799</v>
      </c>
      <c r="J112" s="57">
        <v>17788.4404876515</v>
      </c>
      <c r="K112" s="57">
        <v>16615.645924644996</v>
      </c>
      <c r="L112" s="57">
        <v>16946.5375857748</v>
      </c>
      <c r="M112" s="57">
        <v>16613.241615960098</v>
      </c>
      <c r="N112" s="57">
        <v>15400.574058</v>
      </c>
      <c r="O112" s="57">
        <v>16743.646598367599</v>
      </c>
      <c r="P112" s="57">
        <v>15025.027268701198</v>
      </c>
      <c r="Q112" s="57">
        <v>14611.348424068001</v>
      </c>
      <c r="R112" s="57">
        <v>13641.869154461097</v>
      </c>
      <c r="S112" s="57">
        <v>14667.375487938998</v>
      </c>
      <c r="T112" s="57">
        <v>14378.339893300101</v>
      </c>
      <c r="U112" s="57">
        <v>15855.872014424402</v>
      </c>
      <c r="V112" s="57">
        <v>14151.112540387199</v>
      </c>
      <c r="W112" s="57">
        <v>12307.494460428899</v>
      </c>
      <c r="X112" s="57">
        <v>12930.7833096617</v>
      </c>
      <c r="Y112" s="57">
        <v>13858.513563977898</v>
      </c>
      <c r="Z112" s="57">
        <v>14087.332351298201</v>
      </c>
      <c r="AA112" s="57">
        <v>11904.356063270099</v>
      </c>
      <c r="AB112" s="57">
        <v>10632.609031243601</v>
      </c>
      <c r="AC112" s="57">
        <v>10589.2937813473</v>
      </c>
      <c r="AD112" s="57">
        <v>9719.8029560920986</v>
      </c>
      <c r="AE112" s="57">
        <v>9255.8617839999988</v>
      </c>
      <c r="AF112" s="57">
        <v>9894.0772924158991</v>
      </c>
      <c r="AG112" s="57">
        <v>9893.7684084002994</v>
      </c>
      <c r="AH112" s="57">
        <v>10378.669136082799</v>
      </c>
      <c r="AI112" s="344">
        <v>11418.235384685697</v>
      </c>
      <c r="AJ112" s="344">
        <v>11864.42</v>
      </c>
      <c r="AK112" s="344">
        <v>12293.489795747</v>
      </c>
      <c r="AL112" s="344">
        <v>13691.7858136672</v>
      </c>
      <c r="AM112" s="344">
        <v>14116.899244931899</v>
      </c>
      <c r="AN112" s="344">
        <v>13292.2625894252</v>
      </c>
      <c r="AO112" s="344">
        <v>13259.774051395099</v>
      </c>
      <c r="AP112" s="344">
        <v>12725.471814819999</v>
      </c>
      <c r="AQ112" s="344">
        <v>15616.756220496498</v>
      </c>
      <c r="AR112" s="344">
        <v>15855.3782915021</v>
      </c>
      <c r="AS112" s="344">
        <v>15672.2596075527</v>
      </c>
      <c r="AT112" s="344">
        <v>14992.6611331679</v>
      </c>
      <c r="AU112" s="344">
        <v>15511.1557193558</v>
      </c>
      <c r="AV112" s="344">
        <v>14069.730956506799</v>
      </c>
      <c r="AW112" s="344">
        <v>14167.000662434999</v>
      </c>
      <c r="AX112" s="344">
        <v>11776.405147568199</v>
      </c>
      <c r="AY112" s="344">
        <v>11729.9492888769</v>
      </c>
      <c r="AZ112" s="344">
        <v>11254.893593979299</v>
      </c>
      <c r="BA112" s="344">
        <v>11671.4603802281</v>
      </c>
      <c r="BB112" s="344">
        <v>9819.0979826162002</v>
      </c>
    </row>
    <row r="113" spans="1:54" ht="13.2" x14ac:dyDescent="0.25">
      <c r="B113" s="352"/>
      <c r="C113" s="342" t="s">
        <v>30</v>
      </c>
      <c r="E113" s="356"/>
      <c r="F113" s="57">
        <v>8421.2929038553084</v>
      </c>
      <c r="G113" s="57">
        <v>9785.662481880523</v>
      </c>
      <c r="H113" s="57">
        <v>8676.6966430030989</v>
      </c>
      <c r="I113" s="57">
        <v>10725.681661640299</v>
      </c>
      <c r="J113" s="57">
        <v>8932.3220422684608</v>
      </c>
      <c r="K113" s="57">
        <v>7710.2541052405495</v>
      </c>
      <c r="L113" s="57">
        <v>7183.3716528728828</v>
      </c>
      <c r="M113" s="57">
        <v>5967.997665814225</v>
      </c>
      <c r="N113" s="57">
        <v>5350.1664256198101</v>
      </c>
      <c r="O113" s="57">
        <v>6248.7861518821046</v>
      </c>
      <c r="P113" s="57">
        <v>5999.5494958631243</v>
      </c>
      <c r="Q113" s="57">
        <v>6409.0232477821528</v>
      </c>
      <c r="R113" s="57">
        <v>5402.1759256233663</v>
      </c>
      <c r="S113" s="57">
        <v>6805.5609336075095</v>
      </c>
      <c r="T113" s="57">
        <v>7136.518394207892</v>
      </c>
      <c r="U113" s="57">
        <v>7281.6991987562287</v>
      </c>
      <c r="V113" s="57">
        <v>6108.0540314899818</v>
      </c>
      <c r="W113" s="57">
        <v>4676.0934268583405</v>
      </c>
      <c r="X113" s="57">
        <v>5316.5079148045161</v>
      </c>
      <c r="Y113" s="57">
        <v>5873.3147106894876</v>
      </c>
      <c r="Z113" s="57">
        <v>5176.7430929792572</v>
      </c>
      <c r="AA113" s="57">
        <v>4165.0859739120378</v>
      </c>
      <c r="AB113" s="57">
        <v>2891.6681938597244</v>
      </c>
      <c r="AC113" s="57">
        <v>3583.0508639451618</v>
      </c>
      <c r="AD113" s="57">
        <v>2574.9479650975109</v>
      </c>
      <c r="AE113" s="57">
        <v>1173.089966</v>
      </c>
      <c r="AF113" s="57">
        <v>1536.700512425333</v>
      </c>
      <c r="AG113" s="57">
        <v>1647.7004383114199</v>
      </c>
      <c r="AH113" s="57">
        <v>1750.182640522477</v>
      </c>
      <c r="AI113" s="344">
        <v>2689.1211499887163</v>
      </c>
      <c r="AJ113" s="344">
        <v>1612.19</v>
      </c>
      <c r="AK113" s="344">
        <v>2142.0714635339473</v>
      </c>
      <c r="AL113" s="344">
        <v>3155.27203023328</v>
      </c>
      <c r="AM113" s="344">
        <v>4596.6080706831344</v>
      </c>
      <c r="AN113" s="344">
        <v>5488.3256500860298</v>
      </c>
      <c r="AO113" s="344">
        <v>6787.0579571779654</v>
      </c>
      <c r="AP113" s="344">
        <v>5605.8040634551307</v>
      </c>
      <c r="AQ113" s="344">
        <v>5489.8698449637805</v>
      </c>
      <c r="AR113" s="344">
        <v>4811.3414635815234</v>
      </c>
      <c r="AS113" s="344">
        <v>5856.1301000214598</v>
      </c>
      <c r="AT113" s="344">
        <v>6123.2576644065439</v>
      </c>
      <c r="AU113" s="344">
        <v>5207.2352660675733</v>
      </c>
      <c r="AV113" s="344">
        <v>2693.071725393766</v>
      </c>
      <c r="AW113" s="344">
        <v>1834.904320776586</v>
      </c>
      <c r="AX113" s="344">
        <v>2401.1148784478301</v>
      </c>
      <c r="AY113" s="344">
        <v>2545.0457669826919</v>
      </c>
      <c r="AZ113" s="344">
        <v>3375.2257683299672</v>
      </c>
      <c r="BA113" s="344">
        <v>3613.5187859903149</v>
      </c>
      <c r="BB113" s="344">
        <v>2297.4509860037306</v>
      </c>
    </row>
    <row r="114" spans="1:54" ht="11.4" x14ac:dyDescent="0.2">
      <c r="A114" s="365"/>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c r="AG114" s="57"/>
      <c r="AH114" s="57"/>
    </row>
    <row r="115" spans="1:54" s="370" customFormat="1" ht="25.5" customHeight="1" x14ac:dyDescent="0.25">
      <c r="A115" s="352" t="s">
        <v>118</v>
      </c>
      <c r="C115" s="352"/>
      <c r="D115" s="371"/>
      <c r="E115" s="358"/>
      <c r="F115" s="58">
        <v>27171.177614296259</v>
      </c>
      <c r="G115" s="58">
        <v>27350.244451132545</v>
      </c>
      <c r="H115" s="58">
        <v>28155.457796114326</v>
      </c>
      <c r="I115" s="58">
        <v>30309.766031282554</v>
      </c>
      <c r="J115" s="58">
        <v>29057.270816512377</v>
      </c>
      <c r="K115" s="58">
        <v>26605.372444728571</v>
      </c>
      <c r="L115" s="58">
        <v>27000.130121230151</v>
      </c>
      <c r="M115" s="58">
        <v>26575.791907065002</v>
      </c>
      <c r="N115" s="58">
        <v>26985.336835965176</v>
      </c>
      <c r="O115" s="58">
        <v>28415.34924187791</v>
      </c>
      <c r="P115" s="58">
        <v>25637.971311312256</v>
      </c>
      <c r="Q115" s="58">
        <v>25393.442311250248</v>
      </c>
      <c r="R115" s="58">
        <v>24168.399277320823</v>
      </c>
      <c r="S115" s="58">
        <v>25486.193616780787</v>
      </c>
      <c r="T115" s="58">
        <v>25485.319674720893</v>
      </c>
      <c r="U115" s="58">
        <v>28091.865073428718</v>
      </c>
      <c r="V115" s="58">
        <v>26560.905700273339</v>
      </c>
      <c r="W115" s="58">
        <v>25124.97546178244</v>
      </c>
      <c r="X115" s="58">
        <v>25174.344734918974</v>
      </c>
      <c r="Y115" s="58">
        <v>25892.620100524418</v>
      </c>
      <c r="Z115" s="58">
        <v>25549.500127977204</v>
      </c>
      <c r="AA115" s="58">
        <v>23108.418455325445</v>
      </c>
      <c r="AB115" s="58">
        <v>21821.503542478116</v>
      </c>
      <c r="AC115" s="58">
        <v>21962.224161427595</v>
      </c>
      <c r="AD115" s="58">
        <v>21114.131419343394</v>
      </c>
      <c r="AE115" s="58">
        <v>20691.707484481864</v>
      </c>
      <c r="AF115" s="58">
        <v>19951.750350497456</v>
      </c>
      <c r="AG115" s="58">
        <v>20303.178410227585</v>
      </c>
      <c r="AH115" s="58">
        <v>21951.407817389638</v>
      </c>
      <c r="AI115" s="372">
        <v>22018.552054957865</v>
      </c>
      <c r="AJ115" s="372">
        <v>22411.24</v>
      </c>
      <c r="AK115" s="372">
        <v>24448.673255898451</v>
      </c>
      <c r="AL115" s="372">
        <v>24877.197578301562</v>
      </c>
      <c r="AM115" s="372">
        <v>24372.052401995512</v>
      </c>
      <c r="AN115" s="372">
        <v>24980.66126398409</v>
      </c>
      <c r="AO115" s="372">
        <v>25641.863964276727</v>
      </c>
      <c r="AP115" s="372">
        <v>24668.623342821069</v>
      </c>
      <c r="AQ115" s="372">
        <v>26474.762221967856</v>
      </c>
      <c r="AR115" s="372">
        <v>26720.717006917759</v>
      </c>
      <c r="AS115" s="372">
        <v>25881.678454305216</v>
      </c>
      <c r="AT115" s="372">
        <v>24960.109479691884</v>
      </c>
      <c r="AU115" s="372">
        <v>24866.927674977</v>
      </c>
      <c r="AV115" s="372">
        <v>23594.98437234373</v>
      </c>
      <c r="AW115" s="372">
        <v>23560.285983061764</v>
      </c>
      <c r="AX115" s="372">
        <v>20710.990298427099</v>
      </c>
      <c r="AY115" s="372">
        <v>21009.874882171905</v>
      </c>
      <c r="AZ115" s="372">
        <v>20343.654547946866</v>
      </c>
      <c r="BA115" s="372">
        <v>20787.057597086627</v>
      </c>
      <c r="BB115" s="372">
        <v>17872.633362310662</v>
      </c>
    </row>
    <row r="116" spans="1:54" ht="13.5" customHeight="1" x14ac:dyDescent="0.25">
      <c r="A116" s="352" t="s">
        <v>119</v>
      </c>
      <c r="B116" s="343"/>
      <c r="F116" s="58">
        <v>24567.419972265088</v>
      </c>
      <c r="G116" s="58">
        <v>25450.648259403282</v>
      </c>
      <c r="H116" s="58">
        <v>25496.707979018676</v>
      </c>
      <c r="I116" s="58">
        <v>28256.557732189056</v>
      </c>
      <c r="J116" s="58">
        <v>26794.738447548549</v>
      </c>
      <c r="K116" s="58">
        <v>24965.273044064688</v>
      </c>
      <c r="L116" s="58">
        <v>25472.745994251753</v>
      </c>
      <c r="M116" s="58">
        <v>25361.252976528845</v>
      </c>
      <c r="N116" s="58">
        <v>25458.479729362829</v>
      </c>
      <c r="O116" s="58">
        <v>27622.464034090299</v>
      </c>
      <c r="P116" s="58">
        <v>25310.684502878445</v>
      </c>
      <c r="Q116" s="58">
        <v>25393.442311250248</v>
      </c>
      <c r="R116" s="58">
        <v>24168.399277066696</v>
      </c>
      <c r="S116" s="58">
        <v>25486.193616780787</v>
      </c>
      <c r="T116" s="58">
        <v>25485.319674720893</v>
      </c>
      <c r="U116" s="58">
        <v>28091.865073428718</v>
      </c>
      <c r="V116" s="58">
        <v>26560.905700273339</v>
      </c>
      <c r="W116" s="58">
        <v>25124.97546178244</v>
      </c>
      <c r="X116" s="58">
        <v>25174.344734918974</v>
      </c>
      <c r="Y116" s="58">
        <v>25892.620100524418</v>
      </c>
      <c r="Z116" s="58">
        <v>25549.500127977204</v>
      </c>
      <c r="AA116" s="58">
        <v>23108.418455325445</v>
      </c>
      <c r="AB116" s="58">
        <v>21821.503542478116</v>
      </c>
      <c r="AC116" s="58">
        <v>21962.224161427595</v>
      </c>
      <c r="AD116" s="58">
        <v>21114.131419343394</v>
      </c>
      <c r="AE116" s="58">
        <v>20691.707484481864</v>
      </c>
      <c r="AF116" s="58">
        <v>19951.750350497456</v>
      </c>
      <c r="AG116" s="58">
        <v>20303.178410227585</v>
      </c>
      <c r="AH116" s="58">
        <v>21951.407817389638</v>
      </c>
      <c r="AI116" s="372">
        <v>22018.552054957865</v>
      </c>
      <c r="AJ116" s="372">
        <v>22411.24</v>
      </c>
      <c r="AK116" s="372">
        <v>24448.673255898451</v>
      </c>
      <c r="AL116" s="372">
        <v>24877.197578301562</v>
      </c>
      <c r="AM116" s="372">
        <v>24372.052401995512</v>
      </c>
      <c r="AN116" s="372">
        <v>24980.66126398409</v>
      </c>
      <c r="AO116" s="372">
        <v>25641.863964276727</v>
      </c>
      <c r="AP116" s="372">
        <v>24668.623342821069</v>
      </c>
      <c r="AQ116" s="372">
        <v>26474.762221967856</v>
      </c>
      <c r="AR116" s="372">
        <v>26720.717006917759</v>
      </c>
      <c r="AS116" s="372">
        <v>25881.678454305216</v>
      </c>
      <c r="AT116" s="372">
        <v>24960.109479691884</v>
      </c>
      <c r="AU116" s="372">
        <v>24866.927674977</v>
      </c>
      <c r="AV116" s="372">
        <v>23594.98437234373</v>
      </c>
      <c r="AW116" s="372">
        <v>23560.285983061764</v>
      </c>
      <c r="AX116" s="372">
        <v>20710.990298427099</v>
      </c>
      <c r="AY116" s="372">
        <v>21009.874882171905</v>
      </c>
      <c r="AZ116" s="372">
        <v>20343.654547946866</v>
      </c>
      <c r="BA116" s="372">
        <v>20787.057597086627</v>
      </c>
      <c r="BB116" s="372">
        <v>17872.633362310662</v>
      </c>
    </row>
    <row r="117" spans="1:54" ht="20.25" customHeight="1" x14ac:dyDescent="0.2">
      <c r="AF117" s="344"/>
      <c r="AG117" s="344"/>
      <c r="AH117" s="344"/>
    </row>
    <row r="118" spans="1:54" ht="12" hidden="1" customHeight="1" x14ac:dyDescent="0.2">
      <c r="A118" s="343"/>
      <c r="B118" s="343"/>
      <c r="C118" s="343"/>
      <c r="D118" s="343"/>
      <c r="AF118" s="344"/>
      <c r="AG118" s="344"/>
      <c r="AH118" s="344"/>
    </row>
    <row r="119" spans="1:54" ht="12" hidden="1" x14ac:dyDescent="0.25">
      <c r="A119" s="363"/>
      <c r="B119" s="356"/>
      <c r="C119" s="356"/>
      <c r="D119" s="356"/>
      <c r="E119" s="356"/>
      <c r="AF119" s="344"/>
      <c r="AG119" s="344"/>
      <c r="AH119" s="344"/>
    </row>
    <row r="120" spans="1:54" ht="12" hidden="1" x14ac:dyDescent="0.25">
      <c r="A120" s="363"/>
      <c r="B120" s="356"/>
      <c r="C120" s="356"/>
      <c r="D120" s="356"/>
      <c r="E120" s="356"/>
      <c r="O120" s="343">
        <v>-14117.67537518081</v>
      </c>
      <c r="U120" s="343">
        <v>-16141.705814743025</v>
      </c>
      <c r="V120" s="343">
        <v>-13705.267561547706</v>
      </c>
      <c r="W120" s="343">
        <v>-13638.482483948368</v>
      </c>
      <c r="X120" s="343">
        <v>-13544.882208920686</v>
      </c>
      <c r="Y120" s="343">
        <v>-17907.726397057995</v>
      </c>
      <c r="Z120" s="343">
        <v>-18527.052830482004</v>
      </c>
      <c r="AA120" s="343">
        <v>-15286.719622625737</v>
      </c>
      <c r="AB120" s="343">
        <v>-16348.332459323694</v>
      </c>
      <c r="AC120" s="343">
        <v>-14786.38371672955</v>
      </c>
      <c r="AD120" s="343">
        <v>-15796.662502567866</v>
      </c>
      <c r="AE120" s="343">
        <v>-14459.514368919999</v>
      </c>
      <c r="AF120" s="344">
        <v>-12802.139981338842</v>
      </c>
      <c r="AG120" s="344">
        <v>-13400.49672643176</v>
      </c>
      <c r="AH120" s="344">
        <v>-16003.851766412996</v>
      </c>
      <c r="AI120" s="344">
        <v>-14944.461341390001</v>
      </c>
      <c r="AJ120" s="344">
        <v>-17050</v>
      </c>
      <c r="AK120" s="344">
        <v>-18114.723763994942</v>
      </c>
      <c r="AL120" s="344">
        <v>-18989.758674089699</v>
      </c>
      <c r="AM120" s="344">
        <v>-18386.600063580001</v>
      </c>
      <c r="AN120" s="344">
        <v>-18175.378261900001</v>
      </c>
      <c r="AO120" s="344">
        <v>-17238.977314350006</v>
      </c>
      <c r="AP120" s="344">
        <v>-17493.189949569994</v>
      </c>
      <c r="AQ120" s="344">
        <v>-19322.572354800002</v>
      </c>
      <c r="AR120" s="344">
        <v>-17992.796374739999</v>
      </c>
      <c r="AS120" s="344">
        <v>-17917.414443759993</v>
      </c>
      <c r="AT120" s="344">
        <v>-17469.810848399993</v>
      </c>
      <c r="AU120" s="344">
        <v>-16258.49087016</v>
      </c>
      <c r="AV120" s="344">
        <v>-14988.647744009999</v>
      </c>
      <c r="AW120" s="344">
        <v>-15279.649951860001</v>
      </c>
      <c r="AX120" s="344">
        <v>-14058.714337023324</v>
      </c>
      <c r="AY120" s="344">
        <v>-12830.584811645931</v>
      </c>
      <c r="AZ120" s="344">
        <v>-12256.14348617514</v>
      </c>
      <c r="BA120" s="344">
        <v>-12557.001264507549</v>
      </c>
      <c r="BB120" s="344">
        <v>-10214.498042295561</v>
      </c>
    </row>
    <row r="121" spans="1:54" ht="12" hidden="1" x14ac:dyDescent="0.25">
      <c r="A121" s="363"/>
      <c r="C121" s="356"/>
      <c r="D121" s="356"/>
      <c r="E121" s="356"/>
      <c r="O121" s="343">
        <v>-6024.4648233299995</v>
      </c>
      <c r="U121" s="343">
        <v>-6033.2271977700002</v>
      </c>
      <c r="V121" s="343">
        <v>-6029.0644677700002</v>
      </c>
      <c r="W121" s="343">
        <v>-6058.95343779</v>
      </c>
      <c r="X121" s="343">
        <v>-6056.8241077799994</v>
      </c>
      <c r="Y121" s="343">
        <v>-6050.1651177700005</v>
      </c>
      <c r="Z121" s="343">
        <v>-6024.7362477799998</v>
      </c>
      <c r="AA121" s="343">
        <v>-6018.8609577799998</v>
      </c>
      <c r="AB121" s="343">
        <v>-6000.0512277700009</v>
      </c>
      <c r="AC121" s="343">
        <v>-6002.0012677799996</v>
      </c>
      <c r="AD121" s="343">
        <v>-6011.9421277799993</v>
      </c>
      <c r="AE121" s="343">
        <v>-8020.2548477700002</v>
      </c>
      <c r="AF121" s="344">
        <v>-5992.5252700000001</v>
      </c>
      <c r="AG121" s="344">
        <v>-6006.7056211099998</v>
      </c>
      <c r="AH121" s="344">
        <v>-6017.5908244399998</v>
      </c>
      <c r="AI121" s="344">
        <v>-6018.2923099999998</v>
      </c>
      <c r="AJ121" s="344">
        <v>-6029.68</v>
      </c>
      <c r="AK121" s="344">
        <v>-6042.2586144399993</v>
      </c>
      <c r="AL121" s="344">
        <v>-5995.1955888900002</v>
      </c>
      <c r="AM121" s="344">
        <v>-5995.6461311099993</v>
      </c>
      <c r="AN121" s="344">
        <v>-5992.3931544399993</v>
      </c>
      <c r="AO121" s="344">
        <v>-5993.2502988900005</v>
      </c>
      <c r="AP121" s="344">
        <v>-5989.4631511099997</v>
      </c>
      <c r="AQ121" s="344">
        <v>-7984.83794278</v>
      </c>
      <c r="AR121" s="344">
        <v>-5956.2747301199997</v>
      </c>
      <c r="AS121" s="344">
        <v>-5947.5795803000001</v>
      </c>
      <c r="AT121" s="344">
        <v>-5968.7932454499996</v>
      </c>
      <c r="AU121" s="344">
        <v>-5974.9688403400005</v>
      </c>
      <c r="AV121" s="344">
        <v>-5980.0242115800002</v>
      </c>
      <c r="AW121" s="344">
        <v>-6000.1443037200006</v>
      </c>
      <c r="AX121" s="344">
        <v>-5943.4304082799999</v>
      </c>
      <c r="AY121" s="344">
        <v>-5952.8858967299993</v>
      </c>
      <c r="AZ121" s="344">
        <v>-5972.8294710699993</v>
      </c>
      <c r="BA121" s="344">
        <v>-6005.6799771599999</v>
      </c>
      <c r="BB121" s="344">
        <v>-6020.5276912700001</v>
      </c>
    </row>
    <row r="122" spans="1:54" ht="12" hidden="1" x14ac:dyDescent="0.25">
      <c r="A122" s="363"/>
      <c r="C122" s="356"/>
      <c r="D122" s="356"/>
      <c r="E122" s="356"/>
      <c r="O122" s="343">
        <v>0</v>
      </c>
      <c r="U122" s="343">
        <v>0</v>
      </c>
      <c r="V122" s="343">
        <v>0</v>
      </c>
      <c r="W122" s="343">
        <v>0</v>
      </c>
      <c r="X122" s="343">
        <v>0</v>
      </c>
      <c r="Y122" s="343">
        <v>0</v>
      </c>
      <c r="Z122" s="343">
        <v>0</v>
      </c>
      <c r="AA122" s="343">
        <v>0</v>
      </c>
      <c r="AB122" s="343">
        <v>0</v>
      </c>
      <c r="AC122" s="343">
        <v>0</v>
      </c>
      <c r="AD122" s="343">
        <v>0</v>
      </c>
      <c r="AE122" s="343">
        <v>0</v>
      </c>
      <c r="AF122" s="344">
        <v>0</v>
      </c>
      <c r="AG122" s="344">
        <v>0</v>
      </c>
      <c r="AH122" s="344">
        <v>0</v>
      </c>
      <c r="AI122" s="343">
        <v>0</v>
      </c>
      <c r="AJ122" s="343">
        <v>0</v>
      </c>
      <c r="AK122" s="343">
        <v>0</v>
      </c>
      <c r="AL122" s="343">
        <v>0</v>
      </c>
      <c r="AM122" s="343">
        <v>0</v>
      </c>
      <c r="AN122" s="343">
        <v>0</v>
      </c>
      <c r="AO122" s="343">
        <v>0</v>
      </c>
      <c r="AP122" s="343">
        <v>0</v>
      </c>
      <c r="AQ122" s="343">
        <v>0</v>
      </c>
      <c r="AR122" s="343">
        <v>0</v>
      </c>
      <c r="AS122" s="343">
        <v>0</v>
      </c>
      <c r="AT122" s="343">
        <v>0</v>
      </c>
      <c r="AU122" s="343">
        <v>0</v>
      </c>
      <c r="AV122" s="343">
        <v>0</v>
      </c>
      <c r="AW122" s="343">
        <v>0</v>
      </c>
      <c r="AX122" s="343">
        <v>0</v>
      </c>
      <c r="AY122" s="343">
        <v>0</v>
      </c>
      <c r="AZ122" s="343">
        <v>0</v>
      </c>
      <c r="BA122" s="343">
        <v>0</v>
      </c>
      <c r="BB122" s="343">
        <v>0</v>
      </c>
    </row>
    <row r="123" spans="1:54" ht="12" hidden="1" x14ac:dyDescent="0.25">
      <c r="A123" s="363"/>
      <c r="C123" s="356"/>
      <c r="D123" s="356"/>
      <c r="E123" s="356"/>
      <c r="O123" s="343">
        <v>0</v>
      </c>
      <c r="U123" s="343">
        <v>0</v>
      </c>
      <c r="V123" s="343">
        <v>0</v>
      </c>
      <c r="W123" s="343">
        <v>0</v>
      </c>
      <c r="X123" s="343">
        <v>0</v>
      </c>
      <c r="Y123" s="343">
        <v>0</v>
      </c>
      <c r="Z123" s="343">
        <v>0</v>
      </c>
      <c r="AA123" s="343">
        <v>0</v>
      </c>
      <c r="AB123" s="343">
        <v>0</v>
      </c>
      <c r="AC123" s="343">
        <v>0</v>
      </c>
      <c r="AD123" s="343">
        <v>0</v>
      </c>
      <c r="AE123" s="343">
        <v>0</v>
      </c>
      <c r="AF123" s="344">
        <v>0</v>
      </c>
      <c r="AG123" s="344">
        <v>0</v>
      </c>
      <c r="AH123" s="344">
        <v>0</v>
      </c>
      <c r="AI123" s="343">
        <v>0</v>
      </c>
      <c r="AJ123" s="343">
        <v>0</v>
      </c>
      <c r="AK123" s="343">
        <v>0</v>
      </c>
      <c r="AL123" s="343">
        <v>0</v>
      </c>
      <c r="AM123" s="343">
        <v>0</v>
      </c>
      <c r="AN123" s="343">
        <v>0</v>
      </c>
      <c r="AO123" s="343">
        <v>0</v>
      </c>
      <c r="AP123" s="343">
        <v>0</v>
      </c>
      <c r="AQ123" s="343">
        <v>0</v>
      </c>
      <c r="AR123" s="343">
        <v>0</v>
      </c>
      <c r="AS123" s="343">
        <v>0</v>
      </c>
      <c r="AT123" s="343">
        <v>0</v>
      </c>
      <c r="AU123" s="343">
        <v>0</v>
      </c>
      <c r="AV123" s="343">
        <v>0</v>
      </c>
      <c r="AW123" s="343">
        <v>0</v>
      </c>
      <c r="AX123" s="343">
        <v>0</v>
      </c>
      <c r="AY123" s="343">
        <v>0</v>
      </c>
      <c r="AZ123" s="343">
        <v>0</v>
      </c>
      <c r="BA123" s="343">
        <v>0</v>
      </c>
      <c r="BB123" s="343">
        <v>0</v>
      </c>
    </row>
    <row r="124" spans="1:54" ht="12" hidden="1" x14ac:dyDescent="0.25">
      <c r="A124" s="363"/>
      <c r="B124" s="356"/>
      <c r="C124" s="356"/>
      <c r="D124" s="356"/>
      <c r="E124" s="356"/>
      <c r="O124" s="343">
        <v>-7473.4899730489733</v>
      </c>
      <c r="U124" s="343">
        <v>-8309.8769368359335</v>
      </c>
      <c r="V124" s="343">
        <v>-7228.3605590974339</v>
      </c>
      <c r="W124" s="343">
        <v>-6735.5111686273249</v>
      </c>
      <c r="X124" s="343">
        <v>-5618.9617046725416</v>
      </c>
      <c r="Y124" s="343">
        <v>-4376.9290120004998</v>
      </c>
      <c r="Z124" s="343">
        <v>-3102.939951293542</v>
      </c>
      <c r="AA124" s="343">
        <v>-2251.2734799886211</v>
      </c>
      <c r="AB124" s="343">
        <v>-1512.0821208053887</v>
      </c>
      <c r="AC124" s="343">
        <v>-1174.9595342401299</v>
      </c>
      <c r="AD124" s="343">
        <v>-1182.75859839691</v>
      </c>
      <c r="AE124" s="343">
        <v>-1037.0885914099999</v>
      </c>
      <c r="AF124" s="344">
        <v>-1650.2984519830438</v>
      </c>
      <c r="AG124" s="344">
        <v>-2096.8325485436981</v>
      </c>
      <c r="AH124" s="344">
        <v>-2465.036899911081</v>
      </c>
      <c r="AI124" s="344">
        <v>-2547.1379528000002</v>
      </c>
      <c r="AJ124" s="344">
        <v>-2827</v>
      </c>
      <c r="AK124" s="344">
        <v>-2709.8268861926031</v>
      </c>
      <c r="AL124" s="344">
        <v>-2586.6146736059491</v>
      </c>
      <c r="AM124" s="344">
        <v>-2254.0677857709679</v>
      </c>
      <c r="AN124" s="344">
        <v>-2684.9994931717092</v>
      </c>
      <c r="AO124" s="344">
        <v>-2410.7536480042731</v>
      </c>
      <c r="AP124" s="344">
        <v>-3198.8609653537233</v>
      </c>
      <c r="AQ124" s="344">
        <v>-2957.653010710615</v>
      </c>
      <c r="AR124" s="344">
        <v>-3343.2948138974748</v>
      </c>
      <c r="AS124" s="344">
        <v>-3095.3209849380769</v>
      </c>
      <c r="AT124" s="344">
        <v>-2556.3877446758902</v>
      </c>
      <c r="AU124" s="344">
        <v>-2706.8616807089052</v>
      </c>
      <c r="AV124" s="344">
        <v>-3197.1604848380543</v>
      </c>
      <c r="AW124" s="344">
        <v>-3132.2837955724044</v>
      </c>
      <c r="AX124" s="344">
        <v>-2911.9026454739069</v>
      </c>
      <c r="AY124" s="344">
        <v>-2225.1288966553952</v>
      </c>
      <c r="AZ124" s="344">
        <v>-2118.3755695506411</v>
      </c>
      <c r="BA124" s="344">
        <v>-2225.3339661494506</v>
      </c>
      <c r="BB124" s="344">
        <v>-1642.5546646417451</v>
      </c>
    </row>
    <row r="125" spans="1:54" ht="12" hidden="1" x14ac:dyDescent="0.25">
      <c r="A125" s="363"/>
      <c r="B125" s="356"/>
      <c r="C125" s="356"/>
      <c r="D125" s="356"/>
      <c r="E125" s="356"/>
      <c r="O125" s="343">
        <v>0</v>
      </c>
      <c r="U125" s="343">
        <v>0</v>
      </c>
      <c r="V125" s="343">
        <v>0</v>
      </c>
      <c r="W125" s="343">
        <v>1.9999980926513672E-8</v>
      </c>
      <c r="X125" s="343">
        <v>1.443457044661045E-7</v>
      </c>
      <c r="Y125" s="343">
        <v>0</v>
      </c>
      <c r="Z125" s="343">
        <v>-1.5499999523162842E-6</v>
      </c>
      <c r="AA125" s="343">
        <v>1.4099999964237213E-6</v>
      </c>
      <c r="AB125" s="343">
        <v>0</v>
      </c>
      <c r="AC125" s="343">
        <v>0</v>
      </c>
      <c r="AD125" s="343">
        <v>0</v>
      </c>
      <c r="AE125" s="343">
        <v>-9.9999999999999995E-7</v>
      </c>
      <c r="AF125" s="344">
        <v>-245.77595269999998</v>
      </c>
      <c r="AG125" s="344">
        <v>2.4000000953674314E-7</v>
      </c>
      <c r="AH125" s="344">
        <v>1.7999999523162842E-6</v>
      </c>
      <c r="AI125" s="343">
        <v>9.9999999999999995E-7</v>
      </c>
      <c r="AJ125" s="343">
        <v>0</v>
      </c>
      <c r="AK125" s="343">
        <v>0</v>
      </c>
      <c r="AL125" s="343">
        <v>2.4000000953674314E-7</v>
      </c>
      <c r="AM125" s="343">
        <v>-8.9999914169311527E-8</v>
      </c>
      <c r="AN125" s="343">
        <v>0</v>
      </c>
      <c r="AO125" s="343">
        <v>0</v>
      </c>
      <c r="AP125" s="343">
        <v>1.0800000429153442E-6</v>
      </c>
      <c r="AQ125" s="343">
        <v>1992.5</v>
      </c>
      <c r="AR125" s="343">
        <v>0</v>
      </c>
      <c r="AS125" s="343">
        <v>0</v>
      </c>
      <c r="AT125" s="343">
        <v>0</v>
      </c>
      <c r="AU125" s="343">
        <v>0</v>
      </c>
      <c r="AV125" s="343">
        <v>0</v>
      </c>
      <c r="AW125" s="343">
        <v>0</v>
      </c>
      <c r="AX125" s="343">
        <v>0</v>
      </c>
      <c r="AY125" s="343">
        <v>0</v>
      </c>
      <c r="AZ125" s="343">
        <v>0</v>
      </c>
      <c r="BA125" s="343">
        <v>0</v>
      </c>
      <c r="BB125" s="343">
        <v>0</v>
      </c>
    </row>
    <row r="126" spans="1:54" ht="12" hidden="1" x14ac:dyDescent="0.25">
      <c r="A126" s="363"/>
      <c r="B126" s="356"/>
      <c r="C126" s="356"/>
      <c r="D126" s="356"/>
      <c r="E126" s="356"/>
      <c r="O126" s="343">
        <v>0</v>
      </c>
      <c r="U126" s="343">
        <v>0</v>
      </c>
      <c r="V126" s="343">
        <v>0</v>
      </c>
      <c r="W126" s="343">
        <v>0</v>
      </c>
      <c r="X126" s="343">
        <v>0</v>
      </c>
      <c r="Y126" s="343">
        <v>0</v>
      </c>
      <c r="Z126" s="343">
        <v>0</v>
      </c>
      <c r="AA126" s="343">
        <v>0</v>
      </c>
      <c r="AB126" s="343">
        <v>0</v>
      </c>
      <c r="AC126" s="343">
        <v>0</v>
      </c>
      <c r="AD126" s="343">
        <v>0</v>
      </c>
      <c r="AE126" s="343">
        <v>0</v>
      </c>
      <c r="AF126" s="344">
        <v>0</v>
      </c>
      <c r="AG126" s="344">
        <v>0</v>
      </c>
      <c r="AH126" s="344">
        <v>0</v>
      </c>
      <c r="AI126" s="343">
        <v>0</v>
      </c>
      <c r="AJ126" s="343">
        <v>0</v>
      </c>
      <c r="AK126" s="343">
        <v>0</v>
      </c>
      <c r="AL126" s="343">
        <v>0</v>
      </c>
      <c r="AM126" s="343">
        <v>0</v>
      </c>
      <c r="AN126" s="343">
        <v>0</v>
      </c>
      <c r="AO126" s="343">
        <v>0</v>
      </c>
      <c r="AP126" s="343">
        <v>0</v>
      </c>
      <c r="AQ126" s="343">
        <v>0</v>
      </c>
      <c r="AR126" s="343">
        <v>0</v>
      </c>
      <c r="AS126" s="343">
        <v>0</v>
      </c>
      <c r="AT126" s="343">
        <v>0</v>
      </c>
      <c r="AU126" s="343">
        <v>0</v>
      </c>
      <c r="AV126" s="343">
        <v>0</v>
      </c>
      <c r="AW126" s="343">
        <v>0</v>
      </c>
      <c r="AX126" s="343">
        <v>0</v>
      </c>
      <c r="AY126" s="343">
        <v>0</v>
      </c>
      <c r="AZ126" s="343">
        <v>0</v>
      </c>
      <c r="BA126" s="343">
        <v>0</v>
      </c>
      <c r="BB126" s="343">
        <v>0</v>
      </c>
    </row>
    <row r="127" spans="1:54" ht="12" hidden="1" x14ac:dyDescent="0.25">
      <c r="A127" s="363"/>
      <c r="B127" s="356"/>
      <c r="C127" s="356"/>
      <c r="D127" s="356"/>
      <c r="E127" s="356"/>
      <c r="AF127" s="344"/>
      <c r="AG127" s="344"/>
      <c r="AH127" s="344"/>
    </row>
    <row r="128" spans="1:54" s="370" customFormat="1" ht="29.25" customHeight="1" x14ac:dyDescent="0.2">
      <c r="A128" s="360" t="s">
        <v>120</v>
      </c>
      <c r="B128" s="342"/>
      <c r="C128" s="342"/>
      <c r="D128" s="358"/>
      <c r="E128" s="343" t="s">
        <v>77</v>
      </c>
      <c r="F128" s="58">
        <v>-24567.176986883351</v>
      </c>
      <c r="G128" s="58">
        <v>-25449.607464602399</v>
      </c>
      <c r="H128" s="58">
        <v>-25497.99188869126</v>
      </c>
      <c r="I128" s="58">
        <v>-28257.678925540451</v>
      </c>
      <c r="J128" s="58">
        <v>-26778.976605293956</v>
      </c>
      <c r="K128" s="58">
        <v>-24964.677882592878</v>
      </c>
      <c r="L128" s="58">
        <v>-25473.391940882419</v>
      </c>
      <c r="M128" s="58">
        <v>-25360.303300761254</v>
      </c>
      <c r="N128" s="58">
        <v>-25461.711734120265</v>
      </c>
      <c r="O128" s="58">
        <v>-27615.630171559784</v>
      </c>
      <c r="P128" s="58">
        <v>-25312.446858907999</v>
      </c>
      <c r="Q128" s="58">
        <v>-25393.685625426457</v>
      </c>
      <c r="R128" s="58">
        <v>-24167.20239390343</v>
      </c>
      <c r="S128" s="58">
        <v>-25487.227363375267</v>
      </c>
      <c r="T128" s="58">
        <v>-25488.696198517857</v>
      </c>
      <c r="U128" s="58">
        <v>-28094.809949348961</v>
      </c>
      <c r="V128" s="58">
        <v>-26562.48458841514</v>
      </c>
      <c r="W128" s="58">
        <v>-25126.697380345689</v>
      </c>
      <c r="X128" s="58">
        <v>-25174.698055228881</v>
      </c>
      <c r="Y128" s="58">
        <v>-25894.820526828495</v>
      </c>
      <c r="Z128" s="58">
        <v>-25553.800901105544</v>
      </c>
      <c r="AA128" s="58">
        <v>-23110.284298984359</v>
      </c>
      <c r="AB128" s="58">
        <v>-21820.465807899087</v>
      </c>
      <c r="AC128" s="58">
        <v>-21963.344518749676</v>
      </c>
      <c r="AD128" s="58">
        <v>-21113.363228744776</v>
      </c>
      <c r="AE128" s="58">
        <v>-20692.575689039997</v>
      </c>
      <c r="AF128" s="58">
        <v>-19953.411794021886</v>
      </c>
      <c r="AG128" s="58">
        <v>-20304.800173845451</v>
      </c>
      <c r="AH128" s="58">
        <v>-21950.859992964077</v>
      </c>
      <c r="AI128" s="372">
        <v>-22019.287602730001</v>
      </c>
      <c r="AJ128" s="372">
        <v>-22412.86</v>
      </c>
      <c r="AK128" s="372">
        <v>-24446.809264627547</v>
      </c>
      <c r="AL128" s="372">
        <v>-24877.290742345645</v>
      </c>
      <c r="AM128" s="372">
        <v>-24371.707100550972</v>
      </c>
      <c r="AN128" s="372">
        <v>-24980.770909511706</v>
      </c>
      <c r="AO128" s="372">
        <v>-25642.981261244277</v>
      </c>
      <c r="AP128" s="372">
        <v>-24668.524204953716</v>
      </c>
      <c r="AQ128" s="372">
        <v>-26475.488310130619</v>
      </c>
      <c r="AR128" s="372">
        <v>-26718.365918757474</v>
      </c>
      <c r="AS128" s="372">
        <v>-25884.31500899807</v>
      </c>
      <c r="AT128" s="372">
        <v>-24960.991838525882</v>
      </c>
      <c r="AU128" s="372">
        <v>-24864.321391208901</v>
      </c>
      <c r="AV128" s="372">
        <v>-23595.832440428054</v>
      </c>
      <c r="AW128" s="372">
        <v>-23562.078051152403</v>
      </c>
      <c r="AX128" s="372">
        <v>-20712.047390777228</v>
      </c>
      <c r="AY128" s="372">
        <v>-21008.599605031322</v>
      </c>
      <c r="AZ128" s="372">
        <v>-20347.348526795777</v>
      </c>
      <c r="BA128" s="372">
        <v>-20788.015207816999</v>
      </c>
      <c r="BB128" s="372">
        <v>-17877.580398207308</v>
      </c>
    </row>
    <row r="129" spans="1:5" ht="12" x14ac:dyDescent="0.25">
      <c r="A129" s="363"/>
      <c r="B129" s="356"/>
      <c r="C129" s="356"/>
      <c r="D129" s="356"/>
      <c r="E129" s="356"/>
    </row>
    <row r="130" spans="1:5" ht="12" x14ac:dyDescent="0.25">
      <c r="A130" s="363"/>
      <c r="B130" s="356"/>
      <c r="C130" s="356"/>
      <c r="D130" s="356"/>
      <c r="E130" s="356"/>
    </row>
  </sheetData>
  <pageMargins left="0.35433070866141736" right="3.937007874015748E-2" top="0.19685039370078741" bottom="0.19685039370078741" header="0.35433070866141736" footer="0.51181102362204722"/>
  <pageSetup paperSize="9" scale="20" orientation="landscape" r:id="rId1"/>
  <headerFooter alignWithMargins="0"/>
  <rowBreaks count="1" manualBreakCount="1">
    <brk id="66" max="16383" man="1"/>
  </rowBreaks>
  <colBreaks count="1" manualBreakCount="1">
    <brk id="1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58" activePane="bottomLeft" state="frozen"/>
      <selection pane="bottomLeft" activeCell="E138" sqref="E138"/>
    </sheetView>
  </sheetViews>
  <sheetFormatPr defaultColWidth="9.109375" defaultRowHeight="15.6" x14ac:dyDescent="0.3"/>
  <cols>
    <col min="1" max="1" width="2.88671875" style="1" customWidth="1"/>
    <col min="2" max="2" width="5" style="553"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43466</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180845.17466973927</v>
      </c>
      <c r="M8" s="76"/>
      <c r="N8" s="76">
        <v>17872.633362310662</v>
      </c>
    </row>
    <row r="9" spans="1:28" s="97" customFormat="1" ht="15" x14ac:dyDescent="0.25">
      <c r="A9" s="3"/>
      <c r="L9" s="77"/>
      <c r="M9" s="77"/>
      <c r="N9" s="77"/>
      <c r="O9"/>
      <c r="P9"/>
      <c r="Q9"/>
      <c r="R9"/>
      <c r="S9"/>
      <c r="T9"/>
      <c r="U9"/>
      <c r="V9"/>
      <c r="W9"/>
      <c r="X9"/>
      <c r="Y9"/>
      <c r="Z9"/>
      <c r="AA9"/>
      <c r="AB9"/>
    </row>
    <row r="10" spans="1:28" x14ac:dyDescent="0.3">
      <c r="B10" s="553">
        <v>1</v>
      </c>
      <c r="C10" s="21" t="s">
        <v>7</v>
      </c>
      <c r="L10" s="79">
        <v>136788.41614132797</v>
      </c>
      <c r="M10" s="79"/>
      <c r="N10" s="79">
        <v>8053.5353796944628</v>
      </c>
    </row>
    <row r="11" spans="1:28" ht="7.5" customHeight="1" x14ac:dyDescent="0.3">
      <c r="L11" s="17"/>
      <c r="M11" s="17"/>
      <c r="N11" s="17"/>
    </row>
    <row r="12" spans="1:28" ht="15.75" customHeight="1" x14ac:dyDescent="0.3">
      <c r="C12" s="8" t="s">
        <v>8</v>
      </c>
      <c r="D12" s="8" t="s">
        <v>9</v>
      </c>
      <c r="L12" s="79">
        <v>111016.68210860615</v>
      </c>
      <c r="M12" s="79"/>
      <c r="N12" s="79">
        <v>7345.5545915689809</v>
      </c>
    </row>
    <row r="13" spans="1:28" ht="7.5" customHeight="1" x14ac:dyDescent="0.3"/>
    <row r="14" spans="1:28" ht="15" customHeight="1" x14ac:dyDescent="0.3">
      <c r="D14" s="8" t="s">
        <v>10</v>
      </c>
      <c r="L14" s="17">
        <v>104717.04114814835</v>
      </c>
      <c r="M14" s="17"/>
      <c r="N14" s="17">
        <v>6352.9597957191772</v>
      </c>
    </row>
    <row r="15" spans="1:28" ht="15" customHeight="1" x14ac:dyDescent="0.3">
      <c r="D15" s="22" t="s">
        <v>11</v>
      </c>
      <c r="E15" s="23" t="s">
        <v>12</v>
      </c>
      <c r="L15" s="10">
        <v>100816.88818160594</v>
      </c>
      <c r="N15" s="10">
        <v>6352.9597957191772</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3900.1529665424091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3900.1529665424091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6299.6409604578057</v>
      </c>
      <c r="M23" s="17"/>
      <c r="N23" s="17">
        <v>992.59479584980397</v>
      </c>
      <c r="U23" s="8"/>
      <c r="V23" s="8"/>
      <c r="W23" s="8"/>
      <c r="X23" s="8"/>
      <c r="Y23" s="8"/>
      <c r="Z23" s="8"/>
      <c r="AA23" s="8"/>
      <c r="AB23" s="8"/>
    </row>
    <row r="24" spans="1:28" ht="15" customHeight="1" x14ac:dyDescent="0.25">
      <c r="A24" s="8"/>
      <c r="B24" s="8"/>
      <c r="D24" s="22" t="s">
        <v>11</v>
      </c>
      <c r="E24" s="23" t="s">
        <v>12</v>
      </c>
      <c r="L24" s="10">
        <v>5610.2967772616057</v>
      </c>
      <c r="N24" s="10">
        <v>992.59479584980397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689.34418319619988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689.34418319619988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25771.734032721804</v>
      </c>
      <c r="M32" s="17"/>
      <c r="N32" s="17">
        <v>707.98078812548215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25303.701626888138</v>
      </c>
      <c r="N34" s="10">
        <v>704.28857306659711</v>
      </c>
      <c r="U34" s="8"/>
      <c r="V34" s="8"/>
      <c r="W34" s="8"/>
      <c r="X34" s="8"/>
      <c r="Y34" s="8"/>
      <c r="Z34" s="8"/>
      <c r="AA34" s="8"/>
      <c r="AB34" s="8"/>
    </row>
    <row r="35" spans="1:28" ht="13.2" x14ac:dyDescent="0.25">
      <c r="A35" s="8"/>
      <c r="D35" s="22" t="s">
        <v>13</v>
      </c>
      <c r="E35" s="8" t="s">
        <v>22</v>
      </c>
      <c r="L35" s="10">
        <v>2.0515909638481884</v>
      </c>
      <c r="N35" s="10">
        <v>1.0422503204865225E-2</v>
      </c>
      <c r="U35" s="8"/>
      <c r="V35" s="8"/>
      <c r="W35" s="8"/>
      <c r="X35" s="8"/>
      <c r="Y35" s="8"/>
      <c r="Z35" s="8"/>
      <c r="AA35" s="8"/>
      <c r="AB35" s="8"/>
    </row>
    <row r="36" spans="1:28" ht="15.75" customHeight="1" x14ac:dyDescent="0.25">
      <c r="A36" s="8"/>
      <c r="F36" s="24" t="s">
        <v>15</v>
      </c>
      <c r="L36" s="81">
        <v>2.0515889638481886</v>
      </c>
      <c r="M36" s="81"/>
      <c r="N36" s="81">
        <v>1.0422503204865225E-2</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465.98081486981749</v>
      </c>
      <c r="N38" s="10">
        <v>3.6817925556802287</v>
      </c>
      <c r="U38" s="8"/>
      <c r="V38" s="8"/>
      <c r="W38" s="8"/>
      <c r="X38" s="8"/>
      <c r="Y38" s="8"/>
      <c r="Z38" s="8"/>
      <c r="AA38" s="8"/>
      <c r="AB38" s="8"/>
    </row>
    <row r="39" spans="1:28" ht="13.2" x14ac:dyDescent="0.25">
      <c r="A39" s="8"/>
      <c r="F39" s="24" t="s">
        <v>15</v>
      </c>
      <c r="L39" s="81">
        <v>327.70260677312098</v>
      </c>
      <c r="M39" s="81"/>
      <c r="N39" s="81">
        <v>0</v>
      </c>
      <c r="U39" s="8"/>
      <c r="V39" s="8"/>
      <c r="W39" s="8"/>
      <c r="X39" s="8"/>
      <c r="Y39" s="8"/>
      <c r="Z39" s="8"/>
      <c r="AA39" s="8"/>
      <c r="AB39" s="8"/>
    </row>
    <row r="40" spans="1:28" ht="13.2" x14ac:dyDescent="0.25">
      <c r="A40" s="8"/>
      <c r="F40" s="24" t="s">
        <v>16</v>
      </c>
      <c r="L40" s="81">
        <v>138.27820809669652</v>
      </c>
      <c r="M40" s="81"/>
      <c r="N40" s="81">
        <v>3.6817925556802287</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53">
        <v>2</v>
      </c>
      <c r="C44" s="21" t="s">
        <v>24</v>
      </c>
      <c r="L44" s="79">
        <v>6479.8281202547096</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53">
        <v>3</v>
      </c>
      <c r="C46" s="21" t="s">
        <v>25</v>
      </c>
      <c r="L46" s="79">
        <v>13644.497926729598</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53">
        <v>4</v>
      </c>
      <c r="C48" s="21" t="s">
        <v>26</v>
      </c>
      <c r="H48" s="14"/>
      <c r="I48" s="8" t="s">
        <v>27</v>
      </c>
      <c r="L48" s="79">
        <v>13199.297538637815</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53">
        <v>5</v>
      </c>
      <c r="C51" s="21" t="s">
        <v>93</v>
      </c>
      <c r="G51" s="14"/>
      <c r="L51" s="79">
        <v>10733.134942789196</v>
      </c>
      <c r="M51" s="79"/>
      <c r="N51" s="79">
        <v>9819.0979826162002</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8874.6861830215021</v>
      </c>
      <c r="N56" s="10">
        <v>9819.0979826162002</v>
      </c>
    </row>
    <row r="57" spans="1:28" s="28" customFormat="1" ht="15.75" customHeight="1" x14ac:dyDescent="0.25">
      <c r="G57" s="14" t="s">
        <v>30</v>
      </c>
      <c r="L57" s="80">
        <v>3553.8011195857225</v>
      </c>
      <c r="M57" s="80"/>
      <c r="N57" s="80">
        <v>2297.4509860037306</v>
      </c>
      <c r="O57"/>
      <c r="P57"/>
      <c r="Q57"/>
      <c r="R57"/>
      <c r="S57"/>
      <c r="T57"/>
      <c r="U57"/>
      <c r="V57"/>
      <c r="W57"/>
      <c r="X57"/>
      <c r="Y57"/>
      <c r="Z57"/>
      <c r="AA57"/>
      <c r="AB57"/>
    </row>
    <row r="58" spans="1:28" ht="13.2" x14ac:dyDescent="0.25">
      <c r="A58" s="8"/>
      <c r="F58" s="8" t="s">
        <v>121</v>
      </c>
      <c r="L58" s="10">
        <v>1858.4487597676939</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-11818.024884717923</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-4830.2988563999997</v>
      </c>
      <c r="U74" s="8"/>
      <c r="V74" s="8"/>
      <c r="W74" s="8"/>
      <c r="X74" s="8"/>
      <c r="Y74" s="8"/>
      <c r="Z74" s="8"/>
      <c r="AA74" s="8"/>
      <c r="AB74" s="8"/>
    </row>
    <row r="75" spans="1:28" x14ac:dyDescent="0.3">
      <c r="I75" s="13"/>
      <c r="J75" s="32" t="s">
        <v>37</v>
      </c>
      <c r="K75" s="32"/>
      <c r="L75" s="10">
        <v>0</v>
      </c>
      <c r="N75" s="10">
        <v>-5725.5144638699985</v>
      </c>
      <c r="U75" s="8"/>
      <c r="V75" s="8"/>
      <c r="W75" s="8"/>
      <c r="X75" s="8"/>
      <c r="Y75" s="8"/>
      <c r="Z75" s="8"/>
      <c r="AA75" s="8"/>
      <c r="AB75" s="8"/>
    </row>
    <row r="76" spans="1:28" x14ac:dyDescent="0.3">
      <c r="I76" s="13"/>
      <c r="J76" s="31" t="s">
        <v>38</v>
      </c>
      <c r="K76" s="31"/>
      <c r="L76" s="10">
        <v>0</v>
      </c>
      <c r="N76" s="10">
        <v>-1262.2115644479261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-16744.366235545669</v>
      </c>
      <c r="M79" s="79"/>
      <c r="N79" s="79">
        <v>-1510.931274476121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-54689.366235545669</v>
      </c>
      <c r="M81" s="79"/>
      <c r="N81" s="79">
        <v>-11368.349676684515</v>
      </c>
    </row>
    <row r="82" spans="1:14" ht="9" customHeight="1" x14ac:dyDescent="0.25">
      <c r="A82" s="8"/>
      <c r="I82" s="13"/>
    </row>
    <row r="83" spans="1:14" ht="13.2" x14ac:dyDescent="0.25">
      <c r="A83" s="8"/>
      <c r="B83" s="8"/>
      <c r="I83" s="8" t="s">
        <v>29</v>
      </c>
      <c r="J83" s="31" t="s">
        <v>36</v>
      </c>
      <c r="K83" s="31"/>
      <c r="L83" s="10">
        <v>-22145.719329754829</v>
      </c>
      <c r="N83" s="10">
        <v>-4127.4058884533997</v>
      </c>
    </row>
    <row r="84" spans="1:14" ht="13.2" x14ac:dyDescent="0.25">
      <c r="A84" s="8"/>
      <c r="B84" s="8"/>
      <c r="I84" s="13"/>
      <c r="J84" s="32" t="s">
        <v>37</v>
      </c>
      <c r="K84" s="32"/>
      <c r="L84" s="10">
        <v>-14052.429600397083</v>
      </c>
      <c r="N84" s="10">
        <v>-5580.5694029826745</v>
      </c>
    </row>
    <row r="85" spans="1:14" ht="13.2" x14ac:dyDescent="0.25">
      <c r="A85" s="8"/>
      <c r="B85" s="8"/>
      <c r="I85" s="13"/>
      <c r="J85" s="31" t="s">
        <v>38</v>
      </c>
      <c r="K85" s="31"/>
      <c r="L85" s="10">
        <v>-18491.217305393759</v>
      </c>
      <c r="N85" s="10">
        <v>-1660.3743852484408</v>
      </c>
    </row>
    <row r="86" spans="1:14" ht="13.5" customHeight="1" x14ac:dyDescent="0.25">
      <c r="A86" s="8"/>
      <c r="B86" s="8"/>
      <c r="I86" s="13"/>
      <c r="J86" s="31"/>
      <c r="K86" s="31"/>
    </row>
    <row r="87" spans="1:14" ht="13.2" x14ac:dyDescent="0.25">
      <c r="A87" s="8"/>
      <c r="B87" s="8"/>
      <c r="C87" s="8" t="s">
        <v>20</v>
      </c>
      <c r="D87" s="8" t="s">
        <v>43</v>
      </c>
      <c r="I87" s="15" t="s">
        <v>44</v>
      </c>
      <c r="J87" s="13"/>
      <c r="K87" s="13"/>
      <c r="L87" s="79">
        <v>37945</v>
      </c>
      <c r="M87" s="79"/>
      <c r="N87" s="79">
        <v>9857.4184022083937</v>
      </c>
    </row>
    <row r="88" spans="1:14" ht="9" customHeight="1" x14ac:dyDescent="0.25">
      <c r="A88" s="8"/>
      <c r="B88" s="8"/>
      <c r="I88" s="13"/>
    </row>
    <row r="89" spans="1:14" ht="13.2" x14ac:dyDescent="0.25">
      <c r="A89" s="8"/>
      <c r="B89" s="8"/>
      <c r="I89" s="8" t="s">
        <v>29</v>
      </c>
      <c r="J89" s="31" t="s">
        <v>36</v>
      </c>
      <c r="K89" s="31"/>
      <c r="L89" s="10">
        <v>20179</v>
      </c>
      <c r="N89" s="10">
        <v>3720.7613524412918</v>
      </c>
    </row>
    <row r="90" spans="1:14" ht="13.2" x14ac:dyDescent="0.25">
      <c r="A90" s="8"/>
      <c r="B90" s="8"/>
      <c r="I90" s="13"/>
      <c r="J90" s="32" t="s">
        <v>37</v>
      </c>
      <c r="K90" s="32"/>
      <c r="L90" s="10">
        <v>11000</v>
      </c>
      <c r="N90" s="10">
        <v>4808.82342101837</v>
      </c>
    </row>
    <row r="91" spans="1:14" ht="13.2" x14ac:dyDescent="0.25">
      <c r="A91" s="8"/>
      <c r="B91" s="8"/>
      <c r="I91" s="13"/>
      <c r="J91" s="31" t="s">
        <v>38</v>
      </c>
      <c r="K91" s="31"/>
      <c r="L91" s="10">
        <v>6766</v>
      </c>
      <c r="N91" s="10">
        <v>1327.833628748733</v>
      </c>
    </row>
    <row r="92" spans="1:14" ht="12" customHeight="1" x14ac:dyDescent="0.25">
      <c r="A92" s="8"/>
      <c r="B92" s="8"/>
      <c r="I92" s="13"/>
      <c r="J92" s="13"/>
      <c r="K92" s="13"/>
    </row>
    <row r="93" spans="1:14" ht="13.2" x14ac:dyDescent="0.25">
      <c r="A93" s="8"/>
      <c r="B93" s="29">
        <v>3</v>
      </c>
      <c r="C93" s="21" t="s">
        <v>121</v>
      </c>
      <c r="L93" s="79">
        <v>-34124.152692508287</v>
      </c>
      <c r="M93" s="79"/>
      <c r="N93" s="79">
        <v>-821.64793090000001</v>
      </c>
    </row>
    <row r="94" spans="1:14" ht="35.25" customHeight="1" x14ac:dyDescent="0.25">
      <c r="A94" s="8"/>
      <c r="B94" s="8"/>
      <c r="C94" s="8" t="s">
        <v>122</v>
      </c>
      <c r="I94" s="15" t="s">
        <v>44</v>
      </c>
      <c r="J94" s="13"/>
      <c r="K94" s="13"/>
      <c r="L94" s="17">
        <v>-34124.152692508287</v>
      </c>
      <c r="M94" s="17"/>
      <c r="N94" s="17">
        <v>-821.64793090000001</v>
      </c>
    </row>
    <row r="95" spans="1:14" ht="18.75" customHeight="1" x14ac:dyDescent="0.25">
      <c r="A95" s="8"/>
      <c r="B95" s="8"/>
      <c r="I95" s="8" t="s">
        <v>29</v>
      </c>
      <c r="J95" s="31" t="s">
        <v>36</v>
      </c>
      <c r="L95" s="10">
        <v>-27465.287694554652</v>
      </c>
      <c r="N95" s="10">
        <v>-821.64793090000001</v>
      </c>
    </row>
    <row r="96" spans="1:14" ht="13.2" x14ac:dyDescent="0.25">
      <c r="A96" s="8"/>
      <c r="B96" s="8"/>
      <c r="J96" s="32" t="s">
        <v>37</v>
      </c>
      <c r="L96" s="10">
        <v>-5609.3155151136343</v>
      </c>
      <c r="N96" s="10">
        <v>0</v>
      </c>
    </row>
    <row r="97" spans="1:28" x14ac:dyDescent="0.3">
      <c r="B97" s="8"/>
      <c r="J97" s="31" t="s">
        <v>38</v>
      </c>
      <c r="L97" s="10">
        <v>-1049.5494828400001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-50868.518928053956</v>
      </c>
      <c r="M113" s="17"/>
      <c r="N113" s="17">
        <v>-14150.604090094044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32"/>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32" t="s">
        <v>51</v>
      </c>
      <c r="K131" s="532"/>
      <c r="L131" s="79">
        <v>0</v>
      </c>
      <c r="M131" s="79"/>
      <c r="N131" s="79">
        <v>0</v>
      </c>
    </row>
    <row r="132" spans="1:28" s="97" customFormat="1" ht="15" x14ac:dyDescent="0.25">
      <c r="A132" s="3"/>
      <c r="E132" s="38"/>
      <c r="J132" s="533"/>
      <c r="K132" s="533"/>
      <c r="L132" s="10"/>
      <c r="M132" s="10"/>
      <c r="N132" s="10"/>
      <c r="O132"/>
      <c r="P132"/>
      <c r="Q132"/>
      <c r="R132"/>
      <c r="S132"/>
      <c r="T132"/>
      <c r="U132"/>
      <c r="V132"/>
      <c r="W132"/>
      <c r="X132"/>
      <c r="Y132"/>
      <c r="Z132"/>
      <c r="AA132"/>
      <c r="AB132"/>
    </row>
    <row r="133" spans="1:28" x14ac:dyDescent="0.3">
      <c r="C133" s="8" t="s">
        <v>8</v>
      </c>
      <c r="D133" s="8" t="s">
        <v>52</v>
      </c>
      <c r="J133" s="532" t="s">
        <v>51</v>
      </c>
      <c r="K133" s="532"/>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-3732.6969949999998</v>
      </c>
      <c r="M146" s="39"/>
      <c r="N146" s="39">
        <v>-62.039709000000002</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33630.611678511552</v>
      </c>
      <c r="M148" s="40"/>
      <c r="N148" s="40">
        <v>-812.69913085999997</v>
      </c>
      <c r="U148" s="8"/>
      <c r="V148" s="8"/>
      <c r="W148" s="8"/>
      <c r="X148" s="8"/>
      <c r="Y148" s="8"/>
      <c r="Z148" s="8"/>
      <c r="AA148" s="8"/>
      <c r="AB148" s="8"/>
    </row>
    <row r="149" spans="1:28" x14ac:dyDescent="0.3">
      <c r="D149" s="8" t="s">
        <v>61</v>
      </c>
      <c r="I149" s="28"/>
      <c r="J149" s="28"/>
      <c r="K149" s="28"/>
      <c r="L149" s="40">
        <v>12145.879168671901</v>
      </c>
      <c r="M149" s="40"/>
      <c r="N149" s="40">
        <v>10103.8729228665</v>
      </c>
      <c r="U149" s="8"/>
      <c r="V149" s="8"/>
      <c r="W149" s="8"/>
      <c r="X149" s="8"/>
      <c r="Y149" s="8"/>
      <c r="Z149" s="8"/>
      <c r="AA149" s="8"/>
      <c r="AB149" s="8"/>
    </row>
    <row r="150" spans="1:28" x14ac:dyDescent="0.3">
      <c r="D150" s="14"/>
      <c r="I150" s="28"/>
      <c r="J150" s="28"/>
      <c r="K150" s="28"/>
      <c r="L150" s="90"/>
      <c r="M150" s="90"/>
      <c r="N150" s="90"/>
      <c r="Q150" s="528"/>
      <c r="U150" s="8"/>
      <c r="V150" s="8"/>
      <c r="W150" s="8"/>
      <c r="X150" s="8"/>
      <c r="Y150" s="8"/>
      <c r="Z150" s="8"/>
      <c r="AA150" s="8"/>
      <c r="AB150" s="8"/>
    </row>
    <row r="151" spans="1:28" x14ac:dyDescent="0.3">
      <c r="C151" s="8" t="s">
        <v>62</v>
      </c>
      <c r="D151" s="8" t="s">
        <v>359</v>
      </c>
      <c r="J151" s="28"/>
      <c r="K151" s="28"/>
      <c r="L151" s="39">
        <v>-76775.233920201237</v>
      </c>
      <c r="M151" s="39"/>
      <c r="N151" s="39">
        <v>-1642.5546722904839</v>
      </c>
      <c r="Q151" s="529"/>
      <c r="U151" s="8"/>
      <c r="V151" s="8"/>
      <c r="W151" s="8"/>
      <c r="X151" s="8"/>
      <c r="Y151" s="8"/>
      <c r="Z151" s="8"/>
      <c r="AA151" s="8"/>
      <c r="AB151" s="8"/>
    </row>
    <row r="152" spans="1:28" x14ac:dyDescent="0.3">
      <c r="I152" s="8" t="s">
        <v>64</v>
      </c>
      <c r="J152" s="28"/>
      <c r="K152" s="28"/>
      <c r="L152" s="27">
        <v>60.105978999999998</v>
      </c>
      <c r="M152" s="27"/>
      <c r="N152" s="27">
        <v>-1577.293402</v>
      </c>
      <c r="Q152" s="529"/>
      <c r="U152" s="8"/>
      <c r="V152" s="8"/>
      <c r="W152" s="8"/>
      <c r="X152" s="8"/>
      <c r="Y152" s="8"/>
      <c r="Z152" s="8"/>
      <c r="AA152" s="8"/>
      <c r="AB152" s="8"/>
    </row>
    <row r="153" spans="1:28" x14ac:dyDescent="0.3">
      <c r="I153" s="8" t="s">
        <v>65</v>
      </c>
      <c r="J153" s="28"/>
      <c r="K153" s="28"/>
      <c r="L153" s="27">
        <v>-77970.395268371241</v>
      </c>
      <c r="M153" s="27"/>
      <c r="N153" s="27">
        <v>-54.855439847825423</v>
      </c>
      <c r="Q153" s="529"/>
      <c r="U153" s="8"/>
      <c r="V153" s="8"/>
      <c r="W153" s="8"/>
      <c r="X153" s="8"/>
      <c r="Y153" s="8"/>
      <c r="Z153" s="8"/>
      <c r="AA153" s="8"/>
      <c r="AB153" s="8"/>
    </row>
    <row r="154" spans="1:28" x14ac:dyDescent="0.3">
      <c r="I154" s="8" t="s">
        <v>66</v>
      </c>
      <c r="J154" s="28"/>
      <c r="K154" s="28"/>
      <c r="L154" s="27">
        <v>1135.0553691699999</v>
      </c>
      <c r="M154" s="27"/>
      <c r="N154" s="27">
        <v>-10.40583044265848</v>
      </c>
      <c r="Q154" s="529"/>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34"/>
      <c r="M174" s="534"/>
      <c r="N174" s="534"/>
    </row>
    <row r="175" spans="1:28" x14ac:dyDescent="0.3">
      <c r="L175" s="534"/>
      <c r="M175" s="534"/>
      <c r="N175" s="534"/>
    </row>
    <row r="177" spans="10:14" x14ac:dyDescent="0.3">
      <c r="J177" s="70"/>
    </row>
    <row r="180" spans="10:14" x14ac:dyDescent="0.3">
      <c r="L180" s="45"/>
      <c r="M180" s="45"/>
      <c r="N180" s="45"/>
    </row>
    <row r="193" spans="12:14" x14ac:dyDescent="0.3">
      <c r="L193" s="534"/>
      <c r="M193" s="534"/>
      <c r="N193" s="534"/>
    </row>
    <row r="194" spans="12:14" x14ac:dyDescent="0.3">
      <c r="L194" s="534"/>
      <c r="M194" s="534"/>
      <c r="N194" s="534"/>
    </row>
    <row r="195" spans="12:14" x14ac:dyDescent="0.3">
      <c r="L195" s="534"/>
      <c r="M195" s="534"/>
      <c r="N195" s="534"/>
    </row>
    <row r="196" spans="12:14" x14ac:dyDescent="0.3">
      <c r="L196" s="534"/>
      <c r="M196" s="534"/>
      <c r="N196" s="534"/>
    </row>
    <row r="197" spans="12:14" x14ac:dyDescent="0.3">
      <c r="L197" s="534"/>
      <c r="M197" s="534"/>
      <c r="N197" s="534"/>
    </row>
    <row r="198" spans="12:14" x14ac:dyDescent="0.3">
      <c r="L198" s="534"/>
      <c r="M198" s="534"/>
      <c r="N198" s="534"/>
    </row>
    <row r="199" spans="12:14" x14ac:dyDescent="0.3">
      <c r="L199" s="534"/>
      <c r="M199" s="534"/>
      <c r="N199" s="534"/>
    </row>
    <row r="200" spans="12:14" x14ac:dyDescent="0.3">
      <c r="L200" s="534"/>
      <c r="M200" s="534"/>
      <c r="N200" s="534"/>
    </row>
    <row r="201" spans="12:14" x14ac:dyDescent="0.3">
      <c r="L201" s="534"/>
      <c r="M201" s="534"/>
      <c r="N201" s="534"/>
    </row>
    <row r="202" spans="12:14" x14ac:dyDescent="0.3">
      <c r="L202" s="534"/>
      <c r="M202" s="534"/>
      <c r="N202" s="534"/>
    </row>
    <row r="203" spans="12:14" x14ac:dyDescent="0.3">
      <c r="L203" s="534"/>
      <c r="M203" s="534"/>
      <c r="N203" s="534"/>
    </row>
    <row r="204" spans="12:14" x14ac:dyDescent="0.3">
      <c r="L204" s="534"/>
      <c r="M204" s="534"/>
      <c r="N204" s="534"/>
    </row>
    <row r="205" spans="12:14" x14ac:dyDescent="0.3">
      <c r="L205" s="534"/>
      <c r="M205" s="534"/>
      <c r="N205" s="534"/>
    </row>
    <row r="206" spans="12:14" x14ac:dyDescent="0.3">
      <c r="L206" s="534"/>
      <c r="M206" s="534"/>
      <c r="N206" s="534"/>
    </row>
    <row r="207" spans="12:14" x14ac:dyDescent="0.3">
      <c r="L207" s="534"/>
      <c r="M207" s="534"/>
      <c r="N207" s="534"/>
    </row>
    <row r="208" spans="12:14" x14ac:dyDescent="0.3">
      <c r="L208" s="534"/>
      <c r="M208" s="534"/>
      <c r="N208" s="534"/>
    </row>
    <row r="209" spans="12:14" x14ac:dyDescent="0.3">
      <c r="L209" s="534"/>
      <c r="M209" s="534"/>
      <c r="N209" s="534"/>
    </row>
    <row r="210" spans="12:14" x14ac:dyDescent="0.3">
      <c r="L210" s="534"/>
      <c r="M210" s="534"/>
      <c r="N210" s="534"/>
    </row>
    <row r="211" spans="12:14" x14ac:dyDescent="0.3">
      <c r="L211" s="534"/>
      <c r="M211" s="534"/>
      <c r="N211" s="534"/>
    </row>
    <row r="212" spans="12:14" x14ac:dyDescent="0.3">
      <c r="L212" s="534"/>
      <c r="M212" s="534"/>
      <c r="N212" s="534"/>
    </row>
    <row r="213" spans="12:14" x14ac:dyDescent="0.3">
      <c r="L213" s="534"/>
      <c r="M213" s="534"/>
      <c r="N213" s="534"/>
    </row>
    <row r="214" spans="12:14" x14ac:dyDescent="0.3">
      <c r="L214" s="534"/>
      <c r="M214" s="534"/>
      <c r="N214" s="534"/>
    </row>
    <row r="215" spans="12:14" x14ac:dyDescent="0.3">
      <c r="L215" s="534"/>
      <c r="M215" s="534"/>
      <c r="N215" s="534"/>
    </row>
    <row r="216" spans="12:14" x14ac:dyDescent="0.3">
      <c r="L216" s="534"/>
      <c r="M216" s="534"/>
      <c r="N216" s="534"/>
    </row>
    <row r="217" spans="12:14" x14ac:dyDescent="0.3">
      <c r="L217" s="534"/>
      <c r="M217" s="534"/>
      <c r="N217" s="534"/>
    </row>
    <row r="218" spans="12:14" x14ac:dyDescent="0.3">
      <c r="L218" s="534"/>
      <c r="M218" s="534"/>
      <c r="N218" s="534"/>
    </row>
  </sheetData>
  <pageMargins left="0.7" right="0.7" top="0.75" bottom="0.75" header="0.3" footer="0.3"/>
  <pageSetup paperSize="9" scale="41" orientation="portrait" r:id="rId1"/>
  <rowBreaks count="1" manualBreakCount="1">
    <brk id="116"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tabSelected="1" view="pageBreakPreview" zoomScaleNormal="80" zoomScaleSheetLayoutView="100" workbookViewId="0">
      <pane ySplit="6" topLeftCell="A7" activePane="bottomLeft" state="frozen"/>
      <selection activeCell="Q42" sqref="Q42"/>
      <selection pane="bottomLeft" activeCell="Q8" sqref="Q8"/>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43435</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55876.253592729889</v>
      </c>
      <c r="L8" s="448"/>
      <c r="M8" s="433">
        <v>2245.6994095800001</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71194.741470088251</v>
      </c>
      <c r="L9" s="448"/>
      <c r="M9" s="433">
        <v>15784.621571558888</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9644.6198630492217</v>
      </c>
      <c r="L10" s="448"/>
      <c r="M10" s="433">
        <v>2425.0787780951518</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21549.087930502839</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470.15566485629506</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12808.731726513677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5032.9676902802494</v>
      </c>
      <c r="L14" s="448"/>
      <c r="M14" s="433">
        <v>331.65783585263165</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176576.55793802041</v>
      </c>
      <c r="L16" s="451"/>
      <c r="M16" s="450">
        <v>20787.05759508667</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-42481.824108859997</v>
      </c>
      <c r="L20" s="448"/>
      <c r="M20" s="433">
        <v>-2245.6863705599976</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-57809.230773860465</v>
      </c>
      <c r="L21" s="448"/>
      <c r="M21" s="433">
        <v>-15786.9019389229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-2945.0706886291259</v>
      </c>
      <c r="L22" s="448"/>
      <c r="M22" s="433">
        <v>-2424.6332171563722</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-14094.549250152</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-4989.1704715424094</v>
      </c>
      <c r="L26" s="448"/>
      <c r="M26" s="433">
        <v>-330.79368117772606</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-122319.84529304401</v>
      </c>
      <c r="L28" s="451"/>
      <c r="M28" s="450">
        <v>-20788.015207816996</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171543.59024774015</v>
      </c>
      <c r="L32" s="11"/>
      <c r="M32" s="433">
        <v>20455.399759234038</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5032.9676902802494</v>
      </c>
      <c r="L33" s="11"/>
      <c r="M33" s="433">
        <v>331.65783585263165</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176576.55793802041</v>
      </c>
      <c r="L34" s="11"/>
      <c r="M34" s="452">
        <v>20787.05759508667</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169493.349627274</v>
      </c>
      <c r="L36" s="433"/>
      <c r="M36" s="457"/>
      <c r="N36" s="456"/>
      <c r="O36" s="149"/>
      <c r="P36" s="149"/>
      <c r="Q36" s="149"/>
      <c r="V36" s="470">
        <v>-122932.51679580574</v>
      </c>
      <c r="W36" s="475"/>
      <c r="X36"/>
    </row>
    <row r="37" spans="3:26" s="453" customFormat="1" x14ac:dyDescent="0.3">
      <c r="I37" s="455" t="s">
        <v>355</v>
      </c>
      <c r="K37" s="478">
        <v>5032.6149922938266</v>
      </c>
      <c r="L37" s="433"/>
      <c r="M37" s="457"/>
      <c r="N37" s="456"/>
      <c r="O37" s="149"/>
      <c r="P37" s="149"/>
      <c r="Q37" s="149"/>
      <c r="V37" s="470">
        <v>-129.17219425898475</v>
      </c>
      <c r="W37" s="475"/>
      <c r="X37"/>
    </row>
    <row r="38" spans="3:26" s="453" customFormat="1" x14ac:dyDescent="0.3">
      <c r="J38" s="431"/>
      <c r="K38" s="479">
        <v>174525.96461956782</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343" priority="37" operator="between">
      <formula>0.49</formula>
      <formula>-0.49</formula>
    </cfRule>
    <cfRule type="cellIs" dxfId="342" priority="38" operator="notBetween">
      <formula>0.49</formula>
      <formula>-0.49</formula>
    </cfRule>
  </conditionalFormatting>
  <conditionalFormatting sqref="X8:X10 X14 V8:V14 V20:V24 V26 X20:X22 X26">
    <cfRule type="cellIs" dxfId="341" priority="35" operator="notEqual">
      <formula>0</formula>
    </cfRule>
    <cfRule type="cellIs" dxfId="340" priority="36" operator="equal">
      <formula>0</formula>
    </cfRule>
  </conditionalFormatting>
  <conditionalFormatting sqref="V8:V14 X8:X10 X14 V20:V24 V26 X20:X22 X26">
    <cfRule type="cellIs" dxfId="339" priority="33" operator="notBetween">
      <formula>1</formula>
      <formula>-1</formula>
    </cfRule>
    <cfRule type="cellIs" dxfId="338" priority="34" operator="between">
      <formula>1</formula>
      <formula>-1</formula>
    </cfRule>
  </conditionalFormatting>
  <conditionalFormatting sqref="X13">
    <cfRule type="cellIs" dxfId="337" priority="31" operator="notEqual">
      <formula>0</formula>
    </cfRule>
    <cfRule type="cellIs" dxfId="336" priority="32" operator="equal">
      <formula>0</formula>
    </cfRule>
  </conditionalFormatting>
  <conditionalFormatting sqref="X13">
    <cfRule type="cellIs" dxfId="335" priority="29" operator="notBetween">
      <formula>1</formula>
      <formula>-1</formula>
    </cfRule>
    <cfRule type="cellIs" dxfId="334" priority="30" operator="between">
      <formula>1</formula>
      <formula>-1</formula>
    </cfRule>
  </conditionalFormatting>
  <conditionalFormatting sqref="V16">
    <cfRule type="cellIs" dxfId="333" priority="27" operator="notEqual">
      <formula>0</formula>
    </cfRule>
    <cfRule type="cellIs" dxfId="332" priority="28" operator="equal">
      <formula>0</formula>
    </cfRule>
  </conditionalFormatting>
  <conditionalFormatting sqref="V16">
    <cfRule type="cellIs" dxfId="331" priority="25" operator="notBetween">
      <formula>1</formula>
      <formula>-1</formula>
    </cfRule>
    <cfRule type="cellIs" dxfId="330" priority="26" operator="between">
      <formula>1</formula>
      <formula>-1</formula>
    </cfRule>
  </conditionalFormatting>
  <conditionalFormatting sqref="X16">
    <cfRule type="cellIs" dxfId="329" priority="23" operator="notEqual">
      <formula>0</formula>
    </cfRule>
    <cfRule type="cellIs" dxfId="328" priority="24" operator="equal">
      <formula>0</formula>
    </cfRule>
  </conditionalFormatting>
  <conditionalFormatting sqref="X16">
    <cfRule type="cellIs" dxfId="327" priority="21" operator="notBetween">
      <formula>1</formula>
      <formula>-1</formula>
    </cfRule>
    <cfRule type="cellIs" dxfId="326" priority="22" operator="between">
      <formula>1</formula>
      <formula>-1</formula>
    </cfRule>
  </conditionalFormatting>
  <conditionalFormatting sqref="V28">
    <cfRule type="cellIs" dxfId="325" priority="19" operator="notEqual">
      <formula>0</formula>
    </cfRule>
    <cfRule type="cellIs" dxfId="324" priority="20" operator="equal">
      <formula>0</formula>
    </cfRule>
  </conditionalFormatting>
  <conditionalFormatting sqref="V28">
    <cfRule type="cellIs" dxfId="323" priority="17" operator="notBetween">
      <formula>1</formula>
      <formula>-1</formula>
    </cfRule>
    <cfRule type="cellIs" dxfId="322" priority="18" operator="between">
      <formula>1</formula>
      <formula>-1</formula>
    </cfRule>
  </conditionalFormatting>
  <conditionalFormatting sqref="X28">
    <cfRule type="cellIs" dxfId="321" priority="15" operator="notEqual">
      <formula>0</formula>
    </cfRule>
    <cfRule type="cellIs" dxfId="320" priority="16" operator="equal">
      <formula>0</formula>
    </cfRule>
  </conditionalFormatting>
  <conditionalFormatting sqref="X28">
    <cfRule type="cellIs" dxfId="319" priority="13" operator="notBetween">
      <formula>1</formula>
      <formula>-1</formula>
    </cfRule>
    <cfRule type="cellIs" dxfId="318" priority="14" operator="between">
      <formula>1</formula>
      <formula>-1</formula>
    </cfRule>
  </conditionalFormatting>
  <conditionalFormatting sqref="V32:V34">
    <cfRule type="cellIs" dxfId="317" priority="11" operator="notEqual">
      <formula>0</formula>
    </cfRule>
    <cfRule type="cellIs" dxfId="316" priority="12" operator="equal">
      <formula>0</formula>
    </cfRule>
  </conditionalFormatting>
  <conditionalFormatting sqref="V32:V34">
    <cfRule type="cellIs" dxfId="315" priority="9" operator="notBetween">
      <formula>1</formula>
      <formula>-1</formula>
    </cfRule>
    <cfRule type="cellIs" dxfId="314" priority="10" operator="between">
      <formula>1</formula>
      <formula>-1</formula>
    </cfRule>
  </conditionalFormatting>
  <conditionalFormatting sqref="X32:X34">
    <cfRule type="cellIs" dxfId="313" priority="7" operator="notEqual">
      <formula>0</formula>
    </cfRule>
    <cfRule type="cellIs" dxfId="312" priority="8" operator="equal">
      <formula>0</formula>
    </cfRule>
  </conditionalFormatting>
  <conditionalFormatting sqref="X32:X34">
    <cfRule type="cellIs" dxfId="311" priority="5" operator="notBetween">
      <formula>1</formula>
      <formula>-1</formula>
    </cfRule>
    <cfRule type="cellIs" dxfId="310" priority="6" operator="between">
      <formula>1</formula>
      <formula>-1</formula>
    </cfRule>
  </conditionalFormatting>
  <conditionalFormatting sqref="V36:V38">
    <cfRule type="cellIs" dxfId="309" priority="3" operator="notEqual">
      <formula>0</formula>
    </cfRule>
    <cfRule type="cellIs" dxfId="308" priority="4" operator="equal">
      <formula>0</formula>
    </cfRule>
  </conditionalFormatting>
  <conditionalFormatting sqref="V36:V38">
    <cfRule type="cellIs" dxfId="307" priority="1" operator="notBetween">
      <formula>1</formula>
      <formula>-1</formula>
    </cfRule>
    <cfRule type="cellIs" dxfId="30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im:links xmlns:im="http://www.autonomy.com/WorkSite">
  <im:linkstream>C:\Users\325393\AppData\Local\Temp\NetRight\Links\Markets\970907_1.xlsm?!nrtdms:0:!session:BOE-DMS:!database:Markets:!document:970907,1:?Y*</im:linkstream>
</im:links>
</file>

<file path=customXml/item2.xml><?xml version="1.0" encoding="utf-8"?>
<p:properties xmlns:p="http://schemas.microsoft.com/office/2006/metadata/properties" xmlns:xsi="http://www.w3.org/2001/XMLSchema-instance" xmlns:pc="http://schemas.microsoft.com/office/infopath/2007/PartnerControls">
  <documentManagement>
    <BOEReplicationFlag xmlns="http://schemas.microsoft.com/sharepoint/v3">0</BOEReplicationFlag>
    <BOEReplicateBackwardLinksOnDeployFlag xmlns="http://schemas.microsoft.com/sharepoint/v3">false</BOEReplicateBackwardLinksOnDeployFlag>
    <PublishDate xmlns="http://schemas.microsoft.com/sharepoint/v3">2016-10-04T23:00:00+00:00</PublishDate>
    <ContentReviewDate xmlns="http://schemas.microsoft.com/sharepoint/v3">1900-01-01T00:00:00+00:00</ContentReviewDate>
    <PublishingExpirationDate xmlns="http://schemas.microsoft.com/sharepoint/v3" xsi:nil="true"/>
    <IncludeContentsInIndex xmlns="http://schemas.microsoft.com/sharepoint/v3">true</IncludeContentsInIndex>
    <PublishingStartDate xmlns="http://schemas.microsoft.com/sharepoint/v3">2016-10-05T08:30:00+00:00</PublishingStartDate>
    <BOEKeywords xmlns="http://schemas.microsoft.com/sharepoint/v3/fields" xsi:nil="true"/>
    <OwnerGroup xmlns="http://schemas.microsoft.com/sharepoint/v3">
      <UserInfo>
        <DisplayName/>
        <AccountId>429</AccountId>
        <AccountType/>
      </UserInfo>
    </OwnerGroup>
    <BOEApprovalStatus xmlns="http://schemas.microsoft.com/sharepoint/v3">Pending Approval</BOEApprovalStatus>
    <BOESummaryText xmlns="http://schemas.microsoft.com/sharepoint/v3" xsi:nil="true"/>
    <ArchivalChoice xmlns="http://schemas.microsoft.com/sharepoint/v3">3 Years</ArchivalChoice>
    <ArchivalDate xmlns="http://schemas.microsoft.com/sharepoint/v3" xsi:nil="true"/>
    <BOETaxonomyFieldTaxHTField0 xmlns="F336BF2A-092E-46EF-B2C1-9B3F8E309711">
      <Terms xmlns="http://schemas.microsoft.com/office/infopath/2007/PartnerControls">
        <TermInfo xmlns="http://schemas.microsoft.com/office/infopath/2007/PartnerControls">
          <TermName xmlns="http://schemas.microsoft.com/office/infopath/2007/PartnerControls">UK official reserves data</TermName>
          <TermId xmlns="http://schemas.microsoft.com/office/infopath/2007/PartnerControls">15ec540b-1417-473f-b9b0-b849f9c6ebc1</TermId>
        </TermInfo>
      </Terms>
    </BOETaxonomyFieldTaxHTField0>
    <BOETwoLevelApprovalUnapprovedUrls xmlns="F336BF2A-092E-46EF-B2C1-9B3F8E309711" xsi:nil="true"/>
    <TaxCatchAll xmlns="a5edd0e9-353e-4089-bcbc-d9218926e91f">
      <Value>586</Value>
    </TaxCatchAl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8C87EFE2E4A10D48B843CB21F37034D0" ma:contentTypeVersion="145" ma:contentTypeDescription="Create a new document." ma:contentTypeScope="" ma:versionID="a3ecf898474a5ce6dba309ede3323f85">
  <xsd:schema xmlns:xsd="http://www.w3.org/2001/XMLSchema" xmlns:xs="http://www.w3.org/2001/XMLSchema" xmlns:p="http://schemas.microsoft.com/office/2006/metadata/properties" xmlns:ns1="http://schemas.microsoft.com/sharepoint/v3" xmlns:ns2="F336BF2A-092E-46EF-B2C1-9B3F8E309711" xmlns:ns3="a5edd0e9-353e-4089-bcbc-d9218926e91f" xmlns:ns4="http://schemas.microsoft.com/sharepoint/v3/fields" targetNamespace="http://schemas.microsoft.com/office/2006/metadata/properties" ma:root="true" ma:fieldsID="1e4c9d43121156b70d75d0eadb695b2f" ns1:_="" ns2:_="" ns3:_="" ns4:_="">
    <xsd:import namespace="http://schemas.microsoft.com/sharepoint/v3"/>
    <xsd:import namespace="F336BF2A-092E-46EF-B2C1-9B3F8E309711"/>
    <xsd:import namespace="a5edd0e9-353e-4089-bcbc-d9218926e91f"/>
    <xsd:import namespace="http://schemas.microsoft.com/sharepoint/v3/fields"/>
    <xsd:element name="properties">
      <xsd:complexType>
        <xsd:sequence>
          <xsd:element name="documentManagement">
            <xsd:complexType>
              <xsd:all>
                <xsd:element ref="ns1:PublishingStartDate" minOccurs="0"/>
                <xsd:element ref="ns1:PublishingExpirationDate" minOccurs="0"/>
                <xsd:element ref="ns1:PublishDate" minOccurs="0"/>
                <xsd:element ref="ns1:OwnerGroup"/>
                <xsd:element ref="ns2:BOETaxonomyFieldTaxHTField0" minOccurs="0"/>
                <xsd:element ref="ns3:TaxCatchAll" minOccurs="0"/>
                <xsd:element ref="ns3:TaxCatchAllLabel" minOccurs="0"/>
                <xsd:element ref="ns4:BOEKeywords" minOccurs="0"/>
                <xsd:element ref="ns1:BOESummaryText" minOccurs="0"/>
                <xsd:element ref="ns1:IncludeContentsInIndex" minOccurs="0"/>
                <xsd:element ref="ns1:BOEApprovalStatus" minOccurs="0"/>
                <xsd:element ref="ns2:BOETwoLevelApprovalUnapprovedUrls" minOccurs="0"/>
                <xsd:element ref="ns1:ApprovedBy" minOccurs="0"/>
                <xsd:element ref="ns1:PublishedBy" minOccurs="0"/>
                <xsd:element ref="ns1:ArchivalDate" minOccurs="0"/>
                <xsd:element ref="ns1:ArchivalChoice"/>
                <xsd:element ref="ns1:BOEReplicationFlag" minOccurs="0"/>
                <xsd:element ref="ns1:BOEReplicateBackwardLinksOnDeployFlag" minOccurs="0"/>
                <xsd:element ref="ns1:ContentReview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element name="PublishDate" ma:index="10" nillable="true" ma:displayName="Publication Date" ma:format="DateOnly" ma:internalName="PublishDate">
      <xsd:simpleType>
        <xsd:restriction base="dms:DateTime"/>
      </xsd:simpleType>
    </xsd:element>
    <xsd:element name="OwnerGroup" ma:index="11" ma:displayName="Owner Group" ma:list="UserInfo" ma:SearchPeopleOnly="false" ma:internalName="OwnerGroup" ma:readOnly="false">
      <xsd:complexType>
        <xsd:complexContent>
          <xsd:extension base="dms:UserMulti">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BOESummaryText" ma:index="17" nillable="true" ma:displayName="Summary Text" ma:internalName="BOESummaryText" ma:readOnly="false">
      <xsd:simpleType>
        <xsd:restriction base="dms:Note">
          <xsd:maxLength value="255"/>
        </xsd:restriction>
      </xsd:simpleType>
    </xsd:element>
    <xsd:element name="IncludeContentsInIndex" ma:index="18" nillable="true" ma:displayName="Make Content Searchable" ma:default="1" ma:description="" ma:internalName="IncludeContentsInIndex">
      <xsd:simpleType>
        <xsd:restriction base="dms:Boolean"/>
      </xsd:simpleType>
    </xsd:element>
    <xsd:element name="BOEApprovalStatus" ma:index="19" nillable="true" ma:displayName="2 Stage Approval Status" ma:default="Pending Approval" ma:internalName="BOEApprovalStatus">
      <xsd:simpleType>
        <xsd:restriction base="dms:Choice">
          <xsd:enumeration value="Pending Approval"/>
          <xsd:enumeration value="Level 1 Approved"/>
          <xsd:enumeration value="Level 1 Rejected"/>
          <xsd:enumeration value="Level 2 Approved"/>
          <xsd:enumeration value="Level 2 Rejected"/>
        </xsd:restriction>
      </xsd:simpleType>
    </xsd:element>
    <xsd:element name="ApprovedBy" ma:index="21" nillable="true" ma:displayName="Approved By" ma:list="UserInfo" ma:internalName="Approv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edBy" ma:index="22" nillable="true" ma:displayName="Published By" ma:list="UserInfo" ma:internalName="Publish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rchivalDate" ma:index="23" nillable="true" ma:displayName="Archival Date" ma:format="DateOnly" ma:internalName="ArchivalDate" ma:readOnly="false">
      <xsd:simpleType>
        <xsd:restriction base="dms:DateTime"/>
      </xsd:simpleType>
    </xsd:element>
    <xsd:element name="ArchivalChoice" ma:index="24" ma:displayName="Archive In" ma:default="3 Years" ma:internalName="ArchivalChoice" ma:readOnly="false">
      <xsd:simpleType>
        <xsd:restriction base="dms:Choice">
          <xsd:enumeration value="3 Months"/>
          <xsd:enumeration value="6 Months"/>
          <xsd:enumeration value="1 Year"/>
          <xsd:enumeration value="2 Years"/>
          <xsd:enumeration value="3 Years"/>
          <xsd:enumeration value="4 Years"/>
          <xsd:enumeration value="5 Years"/>
        </xsd:restriction>
      </xsd:simpleType>
    </xsd:element>
    <xsd:element name="BOEReplicationFlag" ma:index="26" nillable="true" ma:displayName="Replicated" ma:default="1" ma:internalName="Replicated" ma:readOnly="false">
      <xsd:simpleType>
        <xsd:restriction base="dms:Text"/>
      </xsd:simpleType>
    </xsd:element>
    <xsd:element name="BOEReplicateBackwardLinksOnDeployFlag" ma:index="27" nillable="true" ma:displayName="Replicate Backward Links On Deploy" ma:default="0" ma:internalName="Replicate_x0020_Backward_x0020_Links_x0020_On_x0020_Deploy" ma:readOnly="false">
      <xsd:simpleType>
        <xsd:restriction base="dms:Boolean"/>
      </xsd:simpleType>
    </xsd:element>
    <xsd:element name="ContentReviewDate" ma:index="28" ma:displayName="Content Review Date" ma:internalName="ContentReview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336BF2A-092E-46EF-B2C1-9B3F8E309711" elementFormDefault="qualified">
    <xsd:import namespace="http://schemas.microsoft.com/office/2006/documentManagement/types"/>
    <xsd:import namespace="http://schemas.microsoft.com/office/infopath/2007/PartnerControls"/>
    <xsd:element name="BOETaxonomyFieldTaxHTField0" ma:index="13" ma:taxonomy="true" ma:internalName="BOETaxonomyFieldTaxHTField0" ma:taxonomyFieldName="BOETaxonomyField" ma:displayName="Taxonomy" ma:default="" ma:fieldId="{8d0458c1-0fb7-4981-bee1-52d0df01895c}" ma:taxonomyMulti="true" ma:sspId="8879b917-e261-45cf-a9d8-7a379b5709b9" ma:termSetId="f722e845-53bc-4304-a021-71ff68974382" ma:anchorId="00000000-0000-0000-0000-000000000000" ma:open="false" ma:isKeyword="false">
      <xsd:complexType>
        <xsd:sequence>
          <xsd:element ref="pc:Terms" minOccurs="0" maxOccurs="1"/>
        </xsd:sequence>
      </xsd:complexType>
    </xsd:element>
    <xsd:element name="BOETwoLevelApprovalUnapprovedUrls" ma:index="20" nillable="true" ma:displayName="Unapproved Urls" ma:internalName="BOETwoLevelApprovalUnapprovedUrl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5edd0e9-353e-4089-bcbc-d9218926e91f" elementFormDefault="qualified">
    <xsd:import namespace="http://schemas.microsoft.com/office/2006/documentManagement/types"/>
    <xsd:import namespace="http://schemas.microsoft.com/office/infopath/2007/PartnerControls"/>
    <xsd:element name="TaxCatchAll" ma:index="14" nillable="true" ma:displayName="Taxonomy Catch All Column" ma:description="" ma:hidden="true" ma:list="{24e5fe3a-2481-4c14-85cb-2566c1d518d1}" ma:internalName="TaxCatchAll" ma:showField="CatchAllData" ma:web="a5edd0e9-353e-4089-bcbc-d9218926e91f">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24e5fe3a-2481-4c14-85cb-2566c1d518d1}" ma:internalName="TaxCatchAllLabel" ma:readOnly="true" ma:showField="CatchAllDataLabel" ma:web="a5edd0e9-353e-4089-bcbc-d9218926e91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BOEKeywords" ma:index="16" nillable="true" ma:displayName="Keywords" ma:hidden="true" ma:internalName="BOEKeywords" ma:readOnly="fals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1DDA36B-216A-469E-B058-2B12DDE5029C}">
  <ds:schemaRefs>
    <ds:schemaRef ds:uri="http://www.autonomy.com/WorkSite"/>
  </ds:schemaRefs>
</ds:datastoreItem>
</file>

<file path=customXml/itemProps2.xml><?xml version="1.0" encoding="utf-8"?>
<ds:datastoreItem xmlns:ds="http://schemas.openxmlformats.org/officeDocument/2006/customXml" ds:itemID="{40F3CF54-4CEE-4F8F-AE5D-AA8912424DC6}">
  <ds:schemaRefs>
    <ds:schemaRef ds:uri="http://purl.org/dc/terms/"/>
    <ds:schemaRef ds:uri="http://schemas.openxmlformats.org/package/2006/metadata/core-properties"/>
    <ds:schemaRef ds:uri="http://schemas.microsoft.com/office/2006/documentManagement/types"/>
    <ds:schemaRef ds:uri="http://purl.org/dc/elements/1.1/"/>
    <ds:schemaRef ds:uri="http://schemas.microsoft.com/office/infopath/2007/PartnerControls"/>
    <ds:schemaRef ds:uri="http://schemas.microsoft.com/sharepoint/v3/fields"/>
    <ds:schemaRef ds:uri="http://purl.org/dc/dcmitype/"/>
    <ds:schemaRef ds:uri="a5edd0e9-353e-4089-bcbc-d9218926e91f"/>
    <ds:schemaRef ds:uri="F336BF2A-092E-46EF-B2C1-9B3F8E309711"/>
    <ds:schemaRef ds:uri="http://schemas.microsoft.com/sharepoint/v3"/>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FD25B505-F191-4C51-ABB9-E53ED5CA3F47}">
  <ds:schemaRefs>
    <ds:schemaRef ds:uri="http://schemas.microsoft.com/sharepoint/v3/contenttype/forms"/>
  </ds:schemaRefs>
</ds:datastoreItem>
</file>

<file path=customXml/itemProps4.xml><?xml version="1.0" encoding="utf-8"?>
<ds:datastoreItem xmlns:ds="http://schemas.openxmlformats.org/officeDocument/2006/customXml" ds:itemID="{E0422C91-F2DE-46C1-B15D-7930BFAD94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336BF2A-092E-46EF-B2C1-9B3F8E309711"/>
    <ds:schemaRef ds:uri="a5edd0e9-353e-4089-bcbc-d9218926e91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57</vt:i4>
      </vt:variant>
      <vt:variant>
        <vt:lpstr>Named Ranges</vt:lpstr>
      </vt:variant>
      <vt:variant>
        <vt:i4>847</vt:i4>
      </vt:variant>
    </vt:vector>
  </HeadingPairs>
  <TitlesOfParts>
    <vt:vector size="904" baseType="lpstr">
      <vt:lpstr>Logs</vt:lpstr>
      <vt:lpstr>Proposed Changes</vt:lpstr>
      <vt:lpstr>Summary</vt:lpstr>
      <vt:lpstr>Time Series</vt:lpstr>
      <vt:lpstr>Time Series (old)</vt:lpstr>
      <vt:lpstr>TIME SERIES DETAIL (old)</vt:lpstr>
      <vt:lpstr>TIME SERIES DETAIL</vt:lpstr>
      <vt:lpstr>Jan 19</vt:lpstr>
      <vt:lpstr>Q418 Ccy Annex</vt:lpstr>
      <vt:lpstr>Dec 18</vt:lpstr>
      <vt:lpstr>Nov 18</vt:lpstr>
      <vt:lpstr>Oct 18</vt:lpstr>
      <vt:lpstr>Q318 Ccy Annex</vt:lpstr>
      <vt:lpstr>Sep 18</vt:lpstr>
      <vt:lpstr>Aug 18</vt:lpstr>
      <vt:lpstr>Jul 18</vt:lpstr>
      <vt:lpstr>Q218 Ccy Annex</vt:lpstr>
      <vt:lpstr>Jun 18</vt:lpstr>
      <vt:lpstr>May 18</vt:lpstr>
      <vt:lpstr>Apr 18</vt:lpstr>
      <vt:lpstr>Q118 Ccy Annex</vt:lpstr>
      <vt:lpstr>Mar 18</vt:lpstr>
      <vt:lpstr>Feb 18</vt:lpstr>
      <vt:lpstr>Jan 18</vt:lpstr>
      <vt:lpstr>Q417 Ccy Annex</vt:lpstr>
      <vt:lpstr>Dec 17</vt:lpstr>
      <vt:lpstr>Nov 17</vt:lpstr>
      <vt:lpstr>Oct 17</vt:lpstr>
      <vt:lpstr>Q317 Ccy Annex</vt:lpstr>
      <vt:lpstr>Sep 17</vt:lpstr>
      <vt:lpstr>Aug 17</vt:lpstr>
      <vt:lpstr>Jul 17</vt:lpstr>
      <vt:lpstr>Q217 Ccy Annex</vt:lpstr>
      <vt:lpstr>Jun 17</vt:lpstr>
      <vt:lpstr>May 17</vt:lpstr>
      <vt:lpstr>Apr 17</vt:lpstr>
      <vt:lpstr>Q117 Ccy Annex </vt:lpstr>
      <vt:lpstr>Mar 17</vt:lpstr>
      <vt:lpstr>Feb 17</vt:lpstr>
      <vt:lpstr>Jan 17</vt:lpstr>
      <vt:lpstr>Q416 Ccy Annex</vt:lpstr>
      <vt:lpstr>Dec 16</vt:lpstr>
      <vt:lpstr>Nov 16</vt:lpstr>
      <vt:lpstr>Oct 16</vt:lpstr>
      <vt:lpstr>Q316 Ccy Annex</vt:lpstr>
      <vt:lpstr>Sep 16</vt:lpstr>
      <vt:lpstr>Sep 16 (old)</vt:lpstr>
      <vt:lpstr>Aug 16</vt:lpstr>
      <vt:lpstr>Jul 16</vt:lpstr>
      <vt:lpstr>Q216 Ccy Annex</vt:lpstr>
      <vt:lpstr>Jun 16</vt:lpstr>
      <vt:lpstr>May 16</vt:lpstr>
      <vt:lpstr>Apr 16</vt:lpstr>
      <vt:lpstr>Q116 Ccy Annex</vt:lpstr>
      <vt:lpstr>Mar 16</vt:lpstr>
      <vt:lpstr>Feb 16</vt:lpstr>
      <vt:lpstr>Jan 16</vt:lpstr>
      <vt:lpstr>'Apr 16'!BoE_AP</vt:lpstr>
      <vt:lpstr>'Feb 16'!BoE_AP</vt:lpstr>
      <vt:lpstr>'Jan 16'!BoE_AP</vt:lpstr>
      <vt:lpstr>'Apr 16'!BoE_AP_1_m</vt:lpstr>
      <vt:lpstr>'Feb 16'!BoE_AP_1_m</vt:lpstr>
      <vt:lpstr>'Jan 16'!BoE_AP_1_m</vt:lpstr>
      <vt:lpstr>'Apr 16'!BoE_AP_1_y</vt:lpstr>
      <vt:lpstr>'Feb 16'!BoE_AP_1_y</vt:lpstr>
      <vt:lpstr>'Jan 16'!BoE_AP_1_y</vt:lpstr>
      <vt:lpstr>'Apr 16'!BoE_AP_3_m</vt:lpstr>
      <vt:lpstr>'Feb 16'!BoE_AP_3_m</vt:lpstr>
      <vt:lpstr>'Jan 16'!BoE_AP_3_m</vt:lpstr>
      <vt:lpstr>'Apr 16'!BoE_AR</vt:lpstr>
      <vt:lpstr>'Feb 16'!BoE_AR</vt:lpstr>
      <vt:lpstr>'Jan 16'!BoE_AR</vt:lpstr>
      <vt:lpstr>'Apr 16'!BoE_AR_1_m</vt:lpstr>
      <vt:lpstr>'Feb 16'!BoE_AR_1_m</vt:lpstr>
      <vt:lpstr>'Jan 16'!BoE_AR_1_m</vt:lpstr>
      <vt:lpstr>'Apr 16'!BoE_AR_1_y</vt:lpstr>
      <vt:lpstr>'Feb 16'!BoE_AR_1_y</vt:lpstr>
      <vt:lpstr>'Jan 16'!BoE_AR_1_y</vt:lpstr>
      <vt:lpstr>'Apr 16'!BoE_AR_3_m</vt:lpstr>
      <vt:lpstr>'Feb 16'!BoE_AR_3_m</vt:lpstr>
      <vt:lpstr>'Jan 16'!BoE_AR_3_m</vt:lpstr>
      <vt:lpstr>'Apr 16'!BoE_BN</vt:lpstr>
      <vt:lpstr>'Feb 16'!BoE_BN</vt:lpstr>
      <vt:lpstr>'Jan 16'!BoE_BN</vt:lpstr>
      <vt:lpstr>'Apr 16'!BoE_BN_Claim</vt:lpstr>
      <vt:lpstr>'Feb 16'!BoE_BN_Claim</vt:lpstr>
      <vt:lpstr>'Jan 16'!BoE_BN_Claim</vt:lpstr>
      <vt:lpstr>'Apr 16'!BoE_BN_HQ_In</vt:lpstr>
      <vt:lpstr>'Feb 16'!BoE_BN_HQ_In</vt:lpstr>
      <vt:lpstr>'Jan 16'!BoE_BN_HQ_In</vt:lpstr>
      <vt:lpstr>'Apr 16'!BoE_BN_HQ_In_Non_Res</vt:lpstr>
      <vt:lpstr>'Feb 16'!BoE_BN_HQ_In_Non_Res</vt:lpstr>
      <vt:lpstr>'Jan 16'!BoE_BN_HQ_In_Non_Res</vt:lpstr>
      <vt:lpstr>'Apr 16'!BoE_BN_HQ_In_Res</vt:lpstr>
      <vt:lpstr>'Feb 16'!BoE_BN_HQ_In_Res</vt:lpstr>
      <vt:lpstr>'Jan 16'!BoE_BN_HQ_In_Res</vt:lpstr>
      <vt:lpstr>'Apr 16'!BoE_BN_HQ_Out</vt:lpstr>
      <vt:lpstr>'Feb 16'!BoE_BN_HQ_Out</vt:lpstr>
      <vt:lpstr>'Jan 16'!BoE_BN_HQ_Out</vt:lpstr>
      <vt:lpstr>'Apr 16'!BoE_BN_HQ_Out_Non_Res</vt:lpstr>
      <vt:lpstr>'Feb 16'!BoE_BN_HQ_Out_Non_Res</vt:lpstr>
      <vt:lpstr>'Jan 16'!BoE_BN_HQ_Out_Non_Res</vt:lpstr>
      <vt:lpstr>'Apr 16'!BoE_BN_HQ_Out_Res</vt:lpstr>
      <vt:lpstr>'Feb 16'!BoE_BN_HQ_Out_Res</vt:lpstr>
      <vt:lpstr>'Jan 16'!BoE_BN_HQ_Out_Res</vt:lpstr>
      <vt:lpstr>'Apr 16'!BoE_CL</vt:lpstr>
      <vt:lpstr>'Feb 16'!BoE_CL</vt:lpstr>
      <vt:lpstr>'Jan 16'!BoE_CL</vt:lpstr>
      <vt:lpstr>'Apr 16'!BoE_CL_HQ_In</vt:lpstr>
      <vt:lpstr>'Feb 16'!BoE_CL_HQ_In</vt:lpstr>
      <vt:lpstr>'Jan 16'!BoE_CL_HQ_In</vt:lpstr>
      <vt:lpstr>'Apr 16'!BoE_CL_HQ_Out</vt:lpstr>
      <vt:lpstr>'Feb 16'!BoE_CL_HQ_Out</vt:lpstr>
      <vt:lpstr>'Jan 16'!BoE_CL_HQ_Out</vt:lpstr>
      <vt:lpstr>'Apr 16'!BoE_CL_Other</vt:lpstr>
      <vt:lpstr>'Feb 16'!BoE_CL_Other</vt:lpstr>
      <vt:lpstr>'Jan 16'!BoE_CL_Other</vt:lpstr>
      <vt:lpstr>'Apr 16'!BoE_Currency_Debt</vt:lpstr>
      <vt:lpstr>'Feb 16'!BoE_Currency_Debt</vt:lpstr>
      <vt:lpstr>'Jan 16'!BoE_Currency_Debt</vt:lpstr>
      <vt:lpstr>'Apr 16'!BoE_FCA</vt:lpstr>
      <vt:lpstr>'Feb 16'!BoE_FCA</vt:lpstr>
      <vt:lpstr>'Jan 16'!BoE_FCA</vt:lpstr>
      <vt:lpstr>'Apr 16'!BoE_FCA_Deposits</vt:lpstr>
      <vt:lpstr>'Feb 16'!BoE_FCA_Deposits</vt:lpstr>
      <vt:lpstr>'Jan 16'!BoE_FCA_Deposits</vt:lpstr>
      <vt:lpstr>'Apr 16'!BoE_FCA_Foreign</vt:lpstr>
      <vt:lpstr>'Feb 16'!BoE_FCA_Foreign</vt:lpstr>
      <vt:lpstr>'Jan 16'!BoE_FCA_Foreign</vt:lpstr>
      <vt:lpstr>'Apr 16'!BoE_FCA_MMI</vt:lpstr>
      <vt:lpstr>'Feb 16'!BoE_FCA_MMI</vt:lpstr>
      <vt:lpstr>'Jan 16'!BoE_FCA_MMI</vt:lpstr>
      <vt:lpstr>'Apr 16'!BoE_FCA_Other</vt:lpstr>
      <vt:lpstr>'Feb 16'!BoE_FCA_Other</vt:lpstr>
      <vt:lpstr>'Jan 16'!BoE_FCA_Other</vt:lpstr>
      <vt:lpstr>'Apr 16'!BoE_FCD</vt:lpstr>
      <vt:lpstr>'Aug 16'!BoE_FCD</vt:lpstr>
      <vt:lpstr>'Dec 16'!BoE_FCD</vt:lpstr>
      <vt:lpstr>'Feb 16'!BoE_FCD</vt:lpstr>
      <vt:lpstr>'Jan 16'!BoE_FCD</vt:lpstr>
      <vt:lpstr>'Jul 16'!BoE_FCD</vt:lpstr>
      <vt:lpstr>'Jun 16'!BoE_FCD</vt:lpstr>
      <vt:lpstr>'Mar 16'!BoE_FCD</vt:lpstr>
      <vt:lpstr>'May 16'!BoE_FCD</vt:lpstr>
      <vt:lpstr>'Nov 16'!BoE_FCD</vt:lpstr>
      <vt:lpstr>'Oct 16'!BoE_FCD</vt:lpstr>
      <vt:lpstr>'Sep 16'!BoE_FCD</vt:lpstr>
      <vt:lpstr>'Sep 16 (old)'!BoE_FCD</vt:lpstr>
      <vt:lpstr>'Apr 16'!BoE_FCD_Central_Banks</vt:lpstr>
      <vt:lpstr>'Aug 16'!BoE_FCD_Central_Banks</vt:lpstr>
      <vt:lpstr>'Dec 16'!BoE_FCD_Central_Banks</vt:lpstr>
      <vt:lpstr>'Feb 16'!BoE_FCD_Central_Banks</vt:lpstr>
      <vt:lpstr>'Jan 16'!BoE_FCD_Central_Banks</vt:lpstr>
      <vt:lpstr>'Jul 16'!BoE_FCD_Central_Banks</vt:lpstr>
      <vt:lpstr>'Jun 16'!BoE_FCD_Central_Banks</vt:lpstr>
      <vt:lpstr>'Mar 16'!BoE_FCD_Central_Banks</vt:lpstr>
      <vt:lpstr>'May 16'!BoE_FCD_Central_Banks</vt:lpstr>
      <vt:lpstr>'Nov 16'!BoE_FCD_Central_Banks</vt:lpstr>
      <vt:lpstr>'Oct 16'!BoE_FCD_Central_Banks</vt:lpstr>
      <vt:lpstr>'Sep 16'!BoE_FCD_Central_Banks</vt:lpstr>
      <vt:lpstr>'Sep 16 (old)'!BoE_FCD_Central_Banks</vt:lpstr>
      <vt:lpstr>'Apr 16'!BoE_FCD_HQ_In</vt:lpstr>
      <vt:lpstr>'Aug 16'!BoE_FCD_HQ_In</vt:lpstr>
      <vt:lpstr>'Dec 16'!BoE_FCD_HQ_In</vt:lpstr>
      <vt:lpstr>'Feb 16'!BoE_FCD_HQ_In</vt:lpstr>
      <vt:lpstr>'Jan 16'!BoE_FCD_HQ_In</vt:lpstr>
      <vt:lpstr>'Jul 16'!BoE_FCD_HQ_In</vt:lpstr>
      <vt:lpstr>'Jun 16'!BoE_FCD_HQ_In</vt:lpstr>
      <vt:lpstr>'Mar 16'!BoE_FCD_HQ_In</vt:lpstr>
      <vt:lpstr>'May 16'!BoE_FCD_HQ_In</vt:lpstr>
      <vt:lpstr>'Nov 16'!BoE_FCD_HQ_In</vt:lpstr>
      <vt:lpstr>'Oct 16'!BoE_FCD_HQ_In</vt:lpstr>
      <vt:lpstr>'Sep 16'!BoE_FCD_HQ_In</vt:lpstr>
      <vt:lpstr>'Sep 16 (old)'!BoE_FCD_HQ_In</vt:lpstr>
      <vt:lpstr>'Apr 16'!BoE_FCD_HQ_In_Non_Res</vt:lpstr>
      <vt:lpstr>'Feb 16'!BoE_FCD_HQ_In_Non_Res</vt:lpstr>
      <vt:lpstr>'Jan 16'!BoE_FCD_HQ_In_Non_Res</vt:lpstr>
      <vt:lpstr>'Apr 16'!BoE_FCD_HQ_In_Res</vt:lpstr>
      <vt:lpstr>'Feb 16'!BoE_FCD_HQ_In_Res</vt:lpstr>
      <vt:lpstr>'Jan 16'!BoE_FCD_HQ_In_Res</vt:lpstr>
      <vt:lpstr>'Apr 16'!BoE_FCD_HQ_Out</vt:lpstr>
      <vt:lpstr>'Aug 16'!BoE_FCD_HQ_Out</vt:lpstr>
      <vt:lpstr>'Dec 16'!BoE_FCD_HQ_Out</vt:lpstr>
      <vt:lpstr>'Feb 16'!BoE_FCD_HQ_Out</vt:lpstr>
      <vt:lpstr>'Jan 16'!BoE_FCD_HQ_Out</vt:lpstr>
      <vt:lpstr>'Jul 16'!BoE_FCD_HQ_Out</vt:lpstr>
      <vt:lpstr>'Jun 16'!BoE_FCD_HQ_Out</vt:lpstr>
      <vt:lpstr>'Mar 16'!BoE_FCD_HQ_Out</vt:lpstr>
      <vt:lpstr>'May 16'!BoE_FCD_HQ_Out</vt:lpstr>
      <vt:lpstr>'Nov 16'!BoE_FCD_HQ_Out</vt:lpstr>
      <vt:lpstr>'Oct 16'!BoE_FCD_HQ_Out</vt:lpstr>
      <vt:lpstr>'Sep 16'!BoE_FCD_HQ_Out</vt:lpstr>
      <vt:lpstr>'Sep 16 (old)'!BoE_FCD_HQ_Out</vt:lpstr>
      <vt:lpstr>'Apr 16'!BoE_FCD_HQ_Out_Non_Res</vt:lpstr>
      <vt:lpstr>'Feb 16'!BoE_FCD_HQ_Out_Non_Res</vt:lpstr>
      <vt:lpstr>'Jan 16'!BoE_FCD_HQ_Out_Non_Res</vt:lpstr>
      <vt:lpstr>'Apr 16'!BoE_FCD_HQ_Out_Res</vt:lpstr>
      <vt:lpstr>'Feb 16'!BoE_FCD_HQ_Out_Res</vt:lpstr>
      <vt:lpstr>'Jan 16'!BoE_FCD_HQ_Out_Res</vt:lpstr>
      <vt:lpstr>'Apr 16'!BoE_FCLS</vt:lpstr>
      <vt:lpstr>'Feb 16'!BoE_FCLS</vt:lpstr>
      <vt:lpstr>'Jan 16'!BoE_FCLS</vt:lpstr>
      <vt:lpstr>'Apr 16'!BoE_FCLS_1_m</vt:lpstr>
      <vt:lpstr>'Feb 16'!BoE_FCLS_1_m</vt:lpstr>
      <vt:lpstr>'Jan 16'!BoE_FCLS_1_m</vt:lpstr>
      <vt:lpstr>'Apr 16'!BoE_FCLS_1_y</vt:lpstr>
      <vt:lpstr>'Feb 16'!BoE_FCLS_1_y</vt:lpstr>
      <vt:lpstr>'Jan 16'!BoE_FCLS_1_y</vt:lpstr>
      <vt:lpstr>'Apr 16'!BoE_FCLS_3_m</vt:lpstr>
      <vt:lpstr>'Feb 16'!BoE_FCLS_3_m</vt:lpstr>
      <vt:lpstr>'Jan 16'!BoE_FCLS_3_m</vt:lpstr>
      <vt:lpstr>'Apr 16'!BoE_FCR</vt:lpstr>
      <vt:lpstr>'Aug 16'!BoE_FCR</vt:lpstr>
      <vt:lpstr>'Dec 16'!BoE_FCR</vt:lpstr>
      <vt:lpstr>'Feb 16'!BoE_FCR</vt:lpstr>
      <vt:lpstr>'Jan 16'!BoE_FCR</vt:lpstr>
      <vt:lpstr>'Jul 16'!BoE_FCR</vt:lpstr>
      <vt:lpstr>'Jun 16'!BoE_FCR</vt:lpstr>
      <vt:lpstr>'Mar 16'!BoE_FCR</vt:lpstr>
      <vt:lpstr>'May 16'!BoE_FCR</vt:lpstr>
      <vt:lpstr>'Nov 16'!BoE_FCR</vt:lpstr>
      <vt:lpstr>'Oct 16'!BoE_FCR</vt:lpstr>
      <vt:lpstr>'Sep 16'!BoE_FCR</vt:lpstr>
      <vt:lpstr>'Sep 16 (old)'!BoE_FCR</vt:lpstr>
      <vt:lpstr>'Apr 16'!BoE_FCS</vt:lpstr>
      <vt:lpstr>'Feb 16'!BoE_FCS</vt:lpstr>
      <vt:lpstr>'Jan 16'!BoE_FCS</vt:lpstr>
      <vt:lpstr>'Apr 16'!BoE_FI_foreign</vt:lpstr>
      <vt:lpstr>'Feb 16'!BoE_FI_foreign</vt:lpstr>
      <vt:lpstr>'Jan 16'!BoE_FI_foreign</vt:lpstr>
      <vt:lpstr>'Apr 16'!BoE_Gold_Dollar</vt:lpstr>
      <vt:lpstr>'Aug 16'!BoE_Gold_Dollar</vt:lpstr>
      <vt:lpstr>'Dec 16'!BoE_Gold_Dollar</vt:lpstr>
      <vt:lpstr>'Feb 16'!BoE_Gold_Dollar</vt:lpstr>
      <vt:lpstr>'Jan 16'!BoE_Gold_Dollar</vt:lpstr>
      <vt:lpstr>'Jul 16'!BoE_Gold_Dollar</vt:lpstr>
      <vt:lpstr>'Jun 16'!BoE_Gold_Dollar</vt:lpstr>
      <vt:lpstr>'Mar 16'!BoE_Gold_Dollar</vt:lpstr>
      <vt:lpstr>'May 16'!BoE_Gold_Dollar</vt:lpstr>
      <vt:lpstr>'Nov 16'!BoE_Gold_Dollar</vt:lpstr>
      <vt:lpstr>'Oct 16'!BoE_Gold_Dollar</vt:lpstr>
      <vt:lpstr>'Sep 16'!BoE_Gold_Dollar</vt:lpstr>
      <vt:lpstr>'Sep 16 (old)'!BoE_Gold_Dollar</vt:lpstr>
      <vt:lpstr>'Apr 16'!BoE_Gold_Fine</vt:lpstr>
      <vt:lpstr>'Feb 16'!BoE_Gold_Fine</vt:lpstr>
      <vt:lpstr>'Jan 16'!BoE_Gold_Fine</vt:lpstr>
      <vt:lpstr>'Apr 16'!BoE_IMF</vt:lpstr>
      <vt:lpstr>'Aug 16'!BoE_IMF</vt:lpstr>
      <vt:lpstr>'Dec 16'!BoE_IMF</vt:lpstr>
      <vt:lpstr>'Feb 16'!BoE_IMF</vt:lpstr>
      <vt:lpstr>'Jan 16'!BoE_IMF</vt:lpstr>
      <vt:lpstr>'Jul 16'!BoE_IMF</vt:lpstr>
      <vt:lpstr>'Jun 16'!BoE_IMF</vt:lpstr>
      <vt:lpstr>'Mar 16'!BoE_IMF</vt:lpstr>
      <vt:lpstr>'May 16'!BoE_IMF</vt:lpstr>
      <vt:lpstr>'Nov 16'!BoE_IMF</vt:lpstr>
      <vt:lpstr>'Oct 16'!BoE_IMF</vt:lpstr>
      <vt:lpstr>'Sep 16'!BoE_IMF</vt:lpstr>
      <vt:lpstr>'Sep 16 (old)'!BoE_IMF</vt:lpstr>
      <vt:lpstr>'Apr 16'!BoE_Liab_Collateral</vt:lpstr>
      <vt:lpstr>'Feb 16'!BoE_Liab_Collateral</vt:lpstr>
      <vt:lpstr>'Jan 16'!BoE_Liab_Collateral</vt:lpstr>
      <vt:lpstr>'Apr 16'!BoE_Liab_Foreign</vt:lpstr>
      <vt:lpstr>'Feb 16'!BoE_Liab_Foreign</vt:lpstr>
      <vt:lpstr>'Jan 16'!BoE_Liab_Foreign</vt:lpstr>
      <vt:lpstr>'Apr 16'!BoE_Liab_Other</vt:lpstr>
      <vt:lpstr>'Feb 16'!BoE_Liab_Other</vt:lpstr>
      <vt:lpstr>'Jan 16'!BoE_Liab_Other</vt:lpstr>
      <vt:lpstr>'Apr 16'!BoE_Long</vt:lpstr>
      <vt:lpstr>'Feb 16'!BoE_Long</vt:lpstr>
      <vt:lpstr>'Jan 16'!BoE_Long</vt:lpstr>
      <vt:lpstr>'Apr 16'!BoE_Long_1_m</vt:lpstr>
      <vt:lpstr>'Feb 16'!BoE_Long_1_m</vt:lpstr>
      <vt:lpstr>'Jan 16'!BoE_Long_1_m</vt:lpstr>
      <vt:lpstr>'Apr 16'!BoE_Long_1_y</vt:lpstr>
      <vt:lpstr>'Feb 16'!BoE_Long_1_y</vt:lpstr>
      <vt:lpstr>'Jan 16'!BoE_Long_1_y</vt:lpstr>
      <vt:lpstr>'Apr 16'!BoE_Long_3_m</vt:lpstr>
      <vt:lpstr>'Feb 16'!BoE_Long_3_m</vt:lpstr>
      <vt:lpstr>'Jan 16'!BoE_Long_3_m</vt:lpstr>
      <vt:lpstr>'Apr 16'!BoE_MMI</vt:lpstr>
      <vt:lpstr>'Feb 16'!BoE_MMI</vt:lpstr>
      <vt:lpstr>'Jan 16'!BoE_MMI</vt:lpstr>
      <vt:lpstr>'Apr 16'!BoE_MMI_Claim</vt:lpstr>
      <vt:lpstr>'Feb 16'!BoE_MMI_Claim</vt:lpstr>
      <vt:lpstr>'Jan 16'!BoE_MMI_Claim</vt:lpstr>
      <vt:lpstr>'Apr 16'!BoE_MMI_HQ_In</vt:lpstr>
      <vt:lpstr>'Feb 16'!BoE_MMI_HQ_In</vt:lpstr>
      <vt:lpstr>'Jan 16'!BoE_MMI_HQ_In</vt:lpstr>
      <vt:lpstr>'Apr 16'!BoE_MMI_HQ_In_Non_Res</vt:lpstr>
      <vt:lpstr>'Feb 16'!BoE_MMI_HQ_In_Non_Res</vt:lpstr>
      <vt:lpstr>'Jan 16'!BoE_MMI_HQ_In_Non_Res</vt:lpstr>
      <vt:lpstr>'Apr 16'!BoE_MMI_HQ_In_Res</vt:lpstr>
      <vt:lpstr>'Feb 16'!BoE_MMI_HQ_In_Res</vt:lpstr>
      <vt:lpstr>'Jan 16'!BoE_MMI_HQ_In_Res</vt:lpstr>
      <vt:lpstr>'Apr 16'!BoE_MMI_HQ_Out</vt:lpstr>
      <vt:lpstr>'Feb 16'!BoE_MMI_HQ_Out</vt:lpstr>
      <vt:lpstr>'Jan 16'!BoE_MMI_HQ_Out</vt:lpstr>
      <vt:lpstr>'Apr 16'!BoE_MMI_HQ_Out_Non_Res</vt:lpstr>
      <vt:lpstr>'Feb 16'!BoE_MMI_HQ_Out_Non_Res</vt:lpstr>
      <vt:lpstr>'Jan 16'!BoE_MMI_HQ_Out_Non_Res</vt:lpstr>
      <vt:lpstr>'Apr 16'!BoE_MMI_HQ_Out_Res</vt:lpstr>
      <vt:lpstr>'Feb 16'!BoE_MMI_HQ_Out_Res</vt:lpstr>
      <vt:lpstr>'Jan 16'!BoE_MMI_HQ_Out_Res</vt:lpstr>
      <vt:lpstr>'Apr 16'!BoE_Net_Drains</vt:lpstr>
      <vt:lpstr>'Feb 16'!BoE_Net_Drains</vt:lpstr>
      <vt:lpstr>'Jan 16'!BoE_Net_Drains</vt:lpstr>
      <vt:lpstr>'Apr 16'!BoE_Off_Bal</vt:lpstr>
      <vt:lpstr>'Feb 16'!BoE_Off_Bal</vt:lpstr>
      <vt:lpstr>'Jan 16'!BoE_Off_Bal</vt:lpstr>
      <vt:lpstr>'Apr 16'!BoE_Off_Bal_1_y</vt:lpstr>
      <vt:lpstr>'Feb 16'!BoE_Off_Bal_1_y</vt:lpstr>
      <vt:lpstr>'Jan 16'!BoE_Off_Bal_1_y</vt:lpstr>
      <vt:lpstr>'Apr 16'!BoE_Off_Bal_CCIR_Swaps</vt:lpstr>
      <vt:lpstr>'Feb 16'!BoE_Off_Bal_CCIR_Swaps</vt:lpstr>
      <vt:lpstr>'Jan 16'!BoE_Off_Bal_CCIR_Swaps</vt:lpstr>
      <vt:lpstr>'Apr 16'!BoE_Off_Bal_Foreign</vt:lpstr>
      <vt:lpstr>'Feb 16'!BoE_Off_Bal_Foreign</vt:lpstr>
      <vt:lpstr>'Jan 16'!BoE_Off_Bal_Foreign</vt:lpstr>
      <vt:lpstr>'Apr 16'!BoE_Off_Bal_IR_Swaps</vt:lpstr>
      <vt:lpstr>'Feb 16'!BoE_Off_Bal_IR_Swaps</vt:lpstr>
      <vt:lpstr>'Jan 16'!BoE_Off_Bal_IR_Swaps</vt:lpstr>
      <vt:lpstr>'Apr 16'!BoE_Off_Bal_Options</vt:lpstr>
      <vt:lpstr>'Feb 16'!BoE_Off_Bal_Options</vt:lpstr>
      <vt:lpstr>'Jan 16'!BoE_Off_Bal_Options</vt:lpstr>
      <vt:lpstr>'Apr 16'!BoE_ORA</vt:lpstr>
      <vt:lpstr>'Aug 16'!BoE_ORA</vt:lpstr>
      <vt:lpstr>'Dec 16'!BoE_ORA</vt:lpstr>
      <vt:lpstr>'Feb 16'!BoE_ORA</vt:lpstr>
      <vt:lpstr>'Jan 16'!BoE_ORA</vt:lpstr>
      <vt:lpstr>'Jul 16'!BoE_ORA</vt:lpstr>
      <vt:lpstr>'Jun 16'!BoE_ORA</vt:lpstr>
      <vt:lpstr>'Mar 16'!BoE_ORA</vt:lpstr>
      <vt:lpstr>'May 16'!BoE_ORA</vt:lpstr>
      <vt:lpstr>'Nov 16'!BoE_ORA</vt:lpstr>
      <vt:lpstr>'Oct 16'!BoE_ORA</vt:lpstr>
      <vt:lpstr>'Sep 16'!BoE_ORA</vt:lpstr>
      <vt:lpstr>'Sep 16 (old)'!BoE_ORA</vt:lpstr>
      <vt:lpstr>'Apr 16'!BoE_ORA_Capital</vt:lpstr>
      <vt:lpstr>'Feb 16'!BoE_ORA_Capital</vt:lpstr>
      <vt:lpstr>'Jan 16'!BoE_ORA_Capital</vt:lpstr>
      <vt:lpstr>'Apr 16'!BoE_ORA_Claim</vt:lpstr>
      <vt:lpstr>'Feb 16'!BoE_ORA_Claim</vt:lpstr>
      <vt:lpstr>'Jan 16'!BoE_ORA_Claim</vt:lpstr>
      <vt:lpstr>'Apr 16'!BoE_ORA_Claim_Res</vt:lpstr>
      <vt:lpstr>'Feb 16'!BoE_ORA_Claim_Res</vt:lpstr>
      <vt:lpstr>'Jan 16'!BoE_ORA_Claim_Res</vt:lpstr>
      <vt:lpstr>'Apr 16'!BoE_ORA_Foreign</vt:lpstr>
      <vt:lpstr>'Apr 17'!BoE_ORA_Foreign</vt:lpstr>
      <vt:lpstr>'Apr 18'!BoE_ORA_Foreign</vt:lpstr>
      <vt:lpstr>'Aug 16'!BoE_ORA_Foreign</vt:lpstr>
      <vt:lpstr>'Aug 17'!BoE_ORA_Foreign</vt:lpstr>
      <vt:lpstr>'Aug 18'!BoE_ORA_Foreign</vt:lpstr>
      <vt:lpstr>'Dec 16'!BoE_ORA_Foreign</vt:lpstr>
      <vt:lpstr>'Dec 17'!BoE_ORA_Foreign</vt:lpstr>
      <vt:lpstr>'Dec 18'!BoE_ORA_Foreign</vt:lpstr>
      <vt:lpstr>'Feb 16'!BoE_ORA_Foreign</vt:lpstr>
      <vt:lpstr>'Feb 17'!BoE_ORA_Foreign</vt:lpstr>
      <vt:lpstr>'Feb 18'!BoE_ORA_Foreign</vt:lpstr>
      <vt:lpstr>'Jan 16'!BoE_ORA_Foreign</vt:lpstr>
      <vt:lpstr>'Jan 17'!BoE_ORA_Foreign</vt:lpstr>
      <vt:lpstr>'Jan 18'!BoE_ORA_Foreign</vt:lpstr>
      <vt:lpstr>'Jan 19'!BoE_ORA_Foreign</vt:lpstr>
      <vt:lpstr>'Jul 16'!BoE_ORA_Foreign</vt:lpstr>
      <vt:lpstr>'Jul 17'!BoE_ORA_Foreign</vt:lpstr>
      <vt:lpstr>'Jul 18'!BoE_ORA_Foreign</vt:lpstr>
      <vt:lpstr>'Jun 16'!BoE_ORA_Foreign</vt:lpstr>
      <vt:lpstr>'Jun 17'!BoE_ORA_Foreign</vt:lpstr>
      <vt:lpstr>'Jun 18'!BoE_ORA_Foreign</vt:lpstr>
      <vt:lpstr>'Mar 16'!BoE_ORA_Foreign</vt:lpstr>
      <vt:lpstr>'Mar 17'!BoE_ORA_Foreign</vt:lpstr>
      <vt:lpstr>'Mar 18'!BoE_ORA_Foreign</vt:lpstr>
      <vt:lpstr>'May 16'!BoE_ORA_Foreign</vt:lpstr>
      <vt:lpstr>'May 17'!BoE_ORA_Foreign</vt:lpstr>
      <vt:lpstr>'May 18'!BoE_ORA_Foreign</vt:lpstr>
      <vt:lpstr>'Nov 16'!BoE_ORA_Foreign</vt:lpstr>
      <vt:lpstr>'Nov 17'!BoE_ORA_Foreign</vt:lpstr>
      <vt:lpstr>'Nov 18'!BoE_ORA_Foreign</vt:lpstr>
      <vt:lpstr>'Oct 16'!BoE_ORA_Foreign</vt:lpstr>
      <vt:lpstr>'Oct 17'!BoE_ORA_Foreign</vt:lpstr>
      <vt:lpstr>'Oct 18'!BoE_ORA_Foreign</vt:lpstr>
      <vt:lpstr>'Sep 16'!BoE_ORA_Foreign</vt:lpstr>
      <vt:lpstr>'Sep 16 (old)'!BoE_ORA_Foreign</vt:lpstr>
      <vt:lpstr>'Sep 17'!BoE_ORA_Foreign</vt:lpstr>
      <vt:lpstr>'Sep 18'!BoE_ORA_Foreign</vt:lpstr>
      <vt:lpstr>'Apr 16'!BoE_ORA_Foreign_Res</vt:lpstr>
      <vt:lpstr>'Feb 16'!BoE_ORA_Foreign_Res</vt:lpstr>
      <vt:lpstr>'Jan 16'!BoE_ORA_Foreign_Res</vt:lpstr>
      <vt:lpstr>'Apr 16'!BoE_Pledged_RA</vt:lpstr>
      <vt:lpstr>'Feb 16'!BoE_Pledged_RA</vt:lpstr>
      <vt:lpstr>'Jan 16'!BoE_Pledged_RA</vt:lpstr>
      <vt:lpstr>'Apr 16'!BoE_RA</vt:lpstr>
      <vt:lpstr>'Feb 16'!BoE_RA</vt:lpstr>
      <vt:lpstr>'Jan 16'!BoE_RA</vt:lpstr>
      <vt:lpstr>'Apr 16'!BoE_RA_as_Collateral</vt:lpstr>
      <vt:lpstr>'Feb 16'!BoE_RA_as_Collateral</vt:lpstr>
      <vt:lpstr>'Jan 16'!BoE_RA_as_Collateral</vt:lpstr>
      <vt:lpstr>'Apr 16'!BoE_Repos_In</vt:lpstr>
      <vt:lpstr>'Feb 16'!BoE_Repos_In</vt:lpstr>
      <vt:lpstr>'Jan 16'!BoE_Repos_In</vt:lpstr>
      <vt:lpstr>'Apr 16'!BoE_Repos_In_1_m</vt:lpstr>
      <vt:lpstr>'Feb 16'!BoE_Repos_In_1_m</vt:lpstr>
      <vt:lpstr>'Jan 16'!BoE_Repos_In_1_m</vt:lpstr>
      <vt:lpstr>'Apr 16'!BoE_Repos_In_1_y</vt:lpstr>
      <vt:lpstr>'Feb 16'!BoE_Repos_In_1_y</vt:lpstr>
      <vt:lpstr>'Jan 16'!BoE_Repos_In_1_y</vt:lpstr>
      <vt:lpstr>'Apr 16'!BoE_Repos_In_3_m</vt:lpstr>
      <vt:lpstr>'Feb 16'!BoE_Repos_In_3_m</vt:lpstr>
      <vt:lpstr>'Jan 16'!BoE_Repos_In_3_m</vt:lpstr>
      <vt:lpstr>'Apr 16'!BoE_Repos_Out</vt:lpstr>
      <vt:lpstr>'Feb 16'!BoE_Repos_Out</vt:lpstr>
      <vt:lpstr>'Jan 16'!BoE_Repos_Out</vt:lpstr>
      <vt:lpstr>'Apr 16'!BoE_Repos_Out_1_m</vt:lpstr>
      <vt:lpstr>'Feb 16'!BoE_Repos_Out_1_m</vt:lpstr>
      <vt:lpstr>'Jan 16'!BoE_Repos_Out_1_m</vt:lpstr>
      <vt:lpstr>'Apr 16'!BoE_Repos_Out_1_y</vt:lpstr>
      <vt:lpstr>'Feb 16'!BoE_Repos_Out_1_y</vt:lpstr>
      <vt:lpstr>'Jan 16'!BoE_Repos_Out_1_y</vt:lpstr>
      <vt:lpstr>'Apr 16'!BoE_Repos_Out_3_m</vt:lpstr>
      <vt:lpstr>'Feb 16'!BoE_Repos_Out_3_m</vt:lpstr>
      <vt:lpstr>'Jan 16'!BoE_Repos_Out_3_m</vt:lpstr>
      <vt:lpstr>'Apr 16'!BoE_SDR</vt:lpstr>
      <vt:lpstr>'Aug 16'!BoE_SDR</vt:lpstr>
      <vt:lpstr>'Dec 16'!BoE_SDR</vt:lpstr>
      <vt:lpstr>'Feb 16'!BoE_SDR</vt:lpstr>
      <vt:lpstr>'Jan 16'!BoE_SDR</vt:lpstr>
      <vt:lpstr>'Jul 16'!BoE_SDR</vt:lpstr>
      <vt:lpstr>'Jun 16'!BoE_SDR</vt:lpstr>
      <vt:lpstr>'Mar 16'!BoE_SDR</vt:lpstr>
      <vt:lpstr>'May 16'!BoE_SDR</vt:lpstr>
      <vt:lpstr>'Nov 16'!BoE_SDR</vt:lpstr>
      <vt:lpstr>'Oct 16'!BoE_SDR</vt:lpstr>
      <vt:lpstr>'Sep 16'!BoE_SDR</vt:lpstr>
      <vt:lpstr>'Sep 16 (old)'!BoE_SDR</vt:lpstr>
      <vt:lpstr>'Apr 16'!BoE_Sec</vt:lpstr>
      <vt:lpstr>'Aug 16'!BoE_Sec</vt:lpstr>
      <vt:lpstr>'Dec 16'!BoE_Sec</vt:lpstr>
      <vt:lpstr>'Feb 16'!BoE_Sec</vt:lpstr>
      <vt:lpstr>'Jan 16'!BoE_Sec</vt:lpstr>
      <vt:lpstr>'Jul 16'!BoE_Sec</vt:lpstr>
      <vt:lpstr>'Jun 16'!BoE_Sec</vt:lpstr>
      <vt:lpstr>'Mar 16'!BoE_Sec</vt:lpstr>
      <vt:lpstr>'May 16'!BoE_Sec</vt:lpstr>
      <vt:lpstr>'Nov 16'!BoE_Sec</vt:lpstr>
      <vt:lpstr>'Oct 16'!BoE_Sec</vt:lpstr>
      <vt:lpstr>'Sep 16'!BoE_Sec</vt:lpstr>
      <vt:lpstr>'Sep 16 (old)'!BoE_Sec</vt:lpstr>
      <vt:lpstr>'Apr 16'!BoE_Sec_as_Collateral</vt:lpstr>
      <vt:lpstr>'Feb 16'!BoE_Sec_as_Collateral</vt:lpstr>
      <vt:lpstr>'Jan 16'!BoE_Sec_as_Collateral</vt:lpstr>
      <vt:lpstr>'Apr 16'!BoE_Short</vt:lpstr>
      <vt:lpstr>'Feb 16'!BoE_Short</vt:lpstr>
      <vt:lpstr>'Jan 16'!BoE_Short</vt:lpstr>
      <vt:lpstr>'Apr 16'!BoE_Short_1_m</vt:lpstr>
      <vt:lpstr>'Feb 16'!BoE_Short_1_m</vt:lpstr>
      <vt:lpstr>'Jan 16'!BoE_Short_1_m</vt:lpstr>
      <vt:lpstr>'Apr 16'!BoE_Short_1_y</vt:lpstr>
      <vt:lpstr>'Feb 16'!BoE_Short_1_y</vt:lpstr>
      <vt:lpstr>'Jan 16'!BoE_Short_1_y</vt:lpstr>
      <vt:lpstr>'Apr 16'!BoE_Short_3_m</vt:lpstr>
      <vt:lpstr>'Feb 16'!BoE_Short_3_m</vt:lpstr>
      <vt:lpstr>'Jan 16'!BoE_Short_3_m</vt:lpstr>
      <vt:lpstr>'Apr 16'!BoE_Short_Long</vt:lpstr>
      <vt:lpstr>'Feb 16'!BoE_Short_Long</vt:lpstr>
      <vt:lpstr>'Jan 16'!BoE_Short_Long</vt:lpstr>
      <vt:lpstr>'Apr 16'!Print_Area</vt:lpstr>
      <vt:lpstr>'Apr 17'!Print_Area</vt:lpstr>
      <vt:lpstr>'Apr 18'!Print_Area</vt:lpstr>
      <vt:lpstr>'Aug 16'!Print_Area</vt:lpstr>
      <vt:lpstr>'Aug 17'!Print_Area</vt:lpstr>
      <vt:lpstr>'Aug 18'!Print_Area</vt:lpstr>
      <vt:lpstr>'Dec 16'!Print_Area</vt:lpstr>
      <vt:lpstr>'Dec 17'!Print_Area</vt:lpstr>
      <vt:lpstr>'Dec 18'!Print_Area</vt:lpstr>
      <vt:lpstr>'Feb 16'!Print_Area</vt:lpstr>
      <vt:lpstr>'Feb 17'!Print_Area</vt:lpstr>
      <vt:lpstr>'Feb 18'!Print_Area</vt:lpstr>
      <vt:lpstr>'Jan 16'!Print_Area</vt:lpstr>
      <vt:lpstr>'Jan 17'!Print_Area</vt:lpstr>
      <vt:lpstr>'Jan 18'!Print_Area</vt:lpstr>
      <vt:lpstr>'Jan 19'!Print_Area</vt:lpstr>
      <vt:lpstr>'Jul 16'!Print_Area</vt:lpstr>
      <vt:lpstr>'Jul 17'!Print_Area</vt:lpstr>
      <vt:lpstr>'Jul 18'!Print_Area</vt:lpstr>
      <vt:lpstr>'Jun 16'!Print_Area</vt:lpstr>
      <vt:lpstr>'Jun 17'!Print_Area</vt:lpstr>
      <vt:lpstr>'Jun 18'!Print_Area</vt:lpstr>
      <vt:lpstr>'Mar 16'!Print_Area</vt:lpstr>
      <vt:lpstr>'Mar 17'!Print_Area</vt:lpstr>
      <vt:lpstr>'Mar 18'!Print_Area</vt:lpstr>
      <vt:lpstr>'May 16'!Print_Area</vt:lpstr>
      <vt:lpstr>'May 17'!Print_Area</vt:lpstr>
      <vt:lpstr>'May 18'!Print_Area</vt:lpstr>
      <vt:lpstr>'Nov 16'!Print_Area</vt:lpstr>
      <vt:lpstr>'Nov 17'!Print_Area</vt:lpstr>
      <vt:lpstr>'Nov 18'!Print_Area</vt:lpstr>
      <vt:lpstr>'Oct 16'!Print_Area</vt:lpstr>
      <vt:lpstr>'Oct 17'!Print_Area</vt:lpstr>
      <vt:lpstr>'Oct 18'!Print_Area</vt:lpstr>
      <vt:lpstr>'Q117 Ccy Annex '!Print_Area</vt:lpstr>
      <vt:lpstr>'Q118 Ccy Annex'!Print_Area</vt:lpstr>
      <vt:lpstr>'Q217 Ccy Annex'!Print_Area</vt:lpstr>
      <vt:lpstr>'Q218 Ccy Annex'!Print_Area</vt:lpstr>
      <vt:lpstr>'Q317 Ccy Annex'!Print_Area</vt:lpstr>
      <vt:lpstr>'Q318 Ccy Annex'!Print_Area</vt:lpstr>
      <vt:lpstr>'Q416 Ccy Annex'!Print_Area</vt:lpstr>
      <vt:lpstr>'Q417 Ccy Annex'!Print_Area</vt:lpstr>
      <vt:lpstr>'Q418 Ccy Annex'!Print_Area</vt:lpstr>
      <vt:lpstr>'Sep 16'!Print_Area</vt:lpstr>
      <vt:lpstr>'Sep 16 (old)'!Print_Area</vt:lpstr>
      <vt:lpstr>'Sep 17'!Print_Area</vt:lpstr>
      <vt:lpstr>'Sep 18'!Print_Area</vt:lpstr>
      <vt:lpstr>Summary!Print_Area</vt:lpstr>
      <vt:lpstr>'Time Series'!Print_Area</vt:lpstr>
      <vt:lpstr>'Time Series (old)'!Print_Area</vt:lpstr>
      <vt:lpstr>'TIME SERIES DETAIL'!Print_Area</vt:lpstr>
      <vt:lpstr>'TIME SERIES DETAIL (old)'!Print_Area</vt:lpstr>
      <vt:lpstr>'Time Series'!Print_Titles</vt:lpstr>
      <vt:lpstr>'Time Series (old)'!Print_Titles</vt:lpstr>
      <vt:lpstr>'TIME SERIES DETAIL'!Print_Titles</vt:lpstr>
      <vt:lpstr>'TIME SERIES DETAIL (old)'!Print_Titles</vt:lpstr>
      <vt:lpstr>'Apr 16'!UK_Gov_AP</vt:lpstr>
      <vt:lpstr>'Feb 16'!UK_Gov_AP</vt:lpstr>
      <vt:lpstr>'Jan 16'!UK_Gov_AP</vt:lpstr>
      <vt:lpstr>'Apr 16'!UK_Gov_AP_1_m</vt:lpstr>
      <vt:lpstr>'Feb 16'!UK_Gov_AP_1_m</vt:lpstr>
      <vt:lpstr>'Jan 16'!UK_Gov_AP_1_m</vt:lpstr>
      <vt:lpstr>'Apr 16'!UK_Gov_AP_1_y</vt:lpstr>
      <vt:lpstr>'Feb 16'!UK_Gov_AP_1_y</vt:lpstr>
      <vt:lpstr>'Jan 16'!UK_Gov_AP_1_y</vt:lpstr>
      <vt:lpstr>'Apr 16'!UK_Gov_AP_3_m</vt:lpstr>
      <vt:lpstr>'Feb 16'!UK_Gov_AP_3_m</vt:lpstr>
      <vt:lpstr>'Jan 16'!UK_Gov_AP_3_m</vt:lpstr>
      <vt:lpstr>'Apr 16'!UK_Gov_AR</vt:lpstr>
      <vt:lpstr>'Feb 16'!UK_Gov_AR</vt:lpstr>
      <vt:lpstr>'Jan 16'!UK_Gov_AR</vt:lpstr>
      <vt:lpstr>'Apr 16'!UK_Gov_AR_1_m</vt:lpstr>
      <vt:lpstr>'Feb 16'!UK_Gov_AR_1_m</vt:lpstr>
      <vt:lpstr>'Jan 16'!UK_Gov_AR_1_m</vt:lpstr>
      <vt:lpstr>'Apr 16'!UK_Gov_AR_1_y</vt:lpstr>
      <vt:lpstr>'Feb 16'!UK_Gov_AR_1_y</vt:lpstr>
      <vt:lpstr>'Jan 16'!UK_Gov_AR_1_y</vt:lpstr>
      <vt:lpstr>'Apr 16'!UK_Gov_AR_3_m</vt:lpstr>
      <vt:lpstr>'Feb 16'!UK_Gov_AR_3_m</vt:lpstr>
      <vt:lpstr>'Jan 16'!UK_Gov_AR_3_m</vt:lpstr>
      <vt:lpstr>'Apr 16'!UK_Gov_BN</vt:lpstr>
      <vt:lpstr>'Feb 16'!UK_Gov_BN</vt:lpstr>
      <vt:lpstr>'Jan 16'!UK_Gov_BN</vt:lpstr>
      <vt:lpstr>'Apr 16'!UK_Gov_BN_Claim</vt:lpstr>
      <vt:lpstr>'Feb 16'!UK_Gov_BN_Claim</vt:lpstr>
      <vt:lpstr>'Jan 16'!UK_Gov_BN_Claim</vt:lpstr>
      <vt:lpstr>'Apr 16'!UK_Gov_BN_HQ_In</vt:lpstr>
      <vt:lpstr>'Feb 16'!UK_Gov_BN_HQ_In</vt:lpstr>
      <vt:lpstr>'Jan 16'!UK_Gov_BN_HQ_In</vt:lpstr>
      <vt:lpstr>'Apr 16'!UK_Gov_BN_HQ_In_Non_Res</vt:lpstr>
      <vt:lpstr>'Feb 16'!UK_Gov_BN_HQ_In_Non_Res</vt:lpstr>
      <vt:lpstr>'Jan 16'!UK_Gov_BN_HQ_In_Non_Res</vt:lpstr>
      <vt:lpstr>'Apr 16'!UK_Gov_BN_HQ_In_Res</vt:lpstr>
      <vt:lpstr>'Feb 16'!UK_Gov_BN_HQ_In_Res</vt:lpstr>
      <vt:lpstr>'Jan 16'!UK_Gov_BN_HQ_In_Res</vt:lpstr>
      <vt:lpstr>'Apr 16'!UK_Gov_BN_HQ_Out</vt:lpstr>
      <vt:lpstr>'Feb 16'!UK_Gov_BN_HQ_Out</vt:lpstr>
      <vt:lpstr>'Jan 16'!UK_Gov_BN_HQ_Out</vt:lpstr>
      <vt:lpstr>'Apr 16'!UK_Gov_BN_HQ_Out_Non_Res</vt:lpstr>
      <vt:lpstr>'Feb 16'!UK_Gov_BN_HQ_Out_Non_Res</vt:lpstr>
      <vt:lpstr>'Jan 16'!UK_Gov_BN_HQ_Out_Non_Res</vt:lpstr>
      <vt:lpstr>'Apr 16'!UK_Gov_BN_HQ_Out_Res</vt:lpstr>
      <vt:lpstr>'Feb 16'!UK_Gov_BN_HQ_Out_Res</vt:lpstr>
      <vt:lpstr>'Jan 16'!UK_Gov_BN_HQ_Out_Res</vt:lpstr>
      <vt:lpstr>'Apr 16'!UK_Gov_CL</vt:lpstr>
      <vt:lpstr>'Feb 16'!UK_Gov_CL</vt:lpstr>
      <vt:lpstr>'Jan 16'!UK_Gov_CL</vt:lpstr>
      <vt:lpstr>'Apr 16'!UK_Gov_CL_HQ_In</vt:lpstr>
      <vt:lpstr>'Feb 16'!UK_Gov_CL_HQ_In</vt:lpstr>
      <vt:lpstr>'Jan 16'!UK_Gov_CL_HQ_In</vt:lpstr>
      <vt:lpstr>'Apr 16'!UK_Gov_CL_HQ_Out</vt:lpstr>
      <vt:lpstr>'Feb 16'!UK_Gov_CL_HQ_Out</vt:lpstr>
      <vt:lpstr>'Jan 16'!UK_Gov_CL_HQ_Out</vt:lpstr>
      <vt:lpstr>'Apr 16'!UK_Gov_CL_Other</vt:lpstr>
      <vt:lpstr>'Feb 16'!UK_Gov_CL_Other</vt:lpstr>
      <vt:lpstr>'Jan 16'!UK_Gov_CL_Other</vt:lpstr>
      <vt:lpstr>'Apr 16'!UK_Gov_Currency_Debt</vt:lpstr>
      <vt:lpstr>'Feb 16'!UK_Gov_Currency_Debt</vt:lpstr>
      <vt:lpstr>'Jan 16'!UK_Gov_Currency_Debt</vt:lpstr>
      <vt:lpstr>'Apr 16'!UK_Gov_FCA</vt:lpstr>
      <vt:lpstr>'Feb 16'!UK_Gov_FCA</vt:lpstr>
      <vt:lpstr>'Jan 16'!UK_Gov_FCA</vt:lpstr>
      <vt:lpstr>'Apr 16'!UK_Gov_FCA_Deposits</vt:lpstr>
      <vt:lpstr>'Feb 16'!UK_Gov_FCA_Deposits</vt:lpstr>
      <vt:lpstr>'Jan 16'!UK_Gov_FCA_Deposits</vt:lpstr>
      <vt:lpstr>'Apr 16'!UK_Gov_FCA_Foreign</vt:lpstr>
      <vt:lpstr>'Feb 16'!UK_Gov_FCA_Foreign</vt:lpstr>
      <vt:lpstr>'Jan 16'!UK_Gov_FCA_Foreign</vt:lpstr>
      <vt:lpstr>'Apr 16'!UK_Gov_FCA_MMI</vt:lpstr>
      <vt:lpstr>'Feb 16'!UK_Gov_FCA_MMI</vt:lpstr>
      <vt:lpstr>'Jan 16'!UK_Gov_FCA_MMI</vt:lpstr>
      <vt:lpstr>'Apr 16'!UK_Gov_FCA_Other</vt:lpstr>
      <vt:lpstr>'Feb 16'!UK_Gov_FCA_Other</vt:lpstr>
      <vt:lpstr>'Jan 16'!UK_Gov_FCA_Other</vt:lpstr>
      <vt:lpstr>'Apr 16'!UK_Gov_FCD</vt:lpstr>
      <vt:lpstr>'Aug 16'!UK_Gov_FCD</vt:lpstr>
      <vt:lpstr>'Dec 16'!UK_Gov_FCD</vt:lpstr>
      <vt:lpstr>'Feb 16'!UK_Gov_FCD</vt:lpstr>
      <vt:lpstr>'Jan 16'!UK_Gov_FCD</vt:lpstr>
      <vt:lpstr>'Jul 16'!UK_Gov_FCD</vt:lpstr>
      <vt:lpstr>'Jun 16'!UK_Gov_FCD</vt:lpstr>
      <vt:lpstr>'Mar 16'!UK_Gov_FCD</vt:lpstr>
      <vt:lpstr>'May 16'!UK_Gov_FCD</vt:lpstr>
      <vt:lpstr>'Nov 16'!UK_Gov_FCD</vt:lpstr>
      <vt:lpstr>'Oct 16'!UK_Gov_FCD</vt:lpstr>
      <vt:lpstr>'Sep 16'!UK_Gov_FCD</vt:lpstr>
      <vt:lpstr>'Sep 16 (old)'!UK_Gov_FCD</vt:lpstr>
      <vt:lpstr>'Apr 16'!UK_Gov_FCD_Central_Banks</vt:lpstr>
      <vt:lpstr>'Aug 16'!UK_Gov_FCD_Central_Banks</vt:lpstr>
      <vt:lpstr>'Dec 16'!UK_Gov_FCD_Central_Banks</vt:lpstr>
      <vt:lpstr>'Feb 16'!UK_Gov_FCD_Central_Banks</vt:lpstr>
      <vt:lpstr>'Jan 16'!UK_Gov_FCD_Central_Banks</vt:lpstr>
      <vt:lpstr>'Jul 16'!UK_Gov_FCD_Central_Banks</vt:lpstr>
      <vt:lpstr>'Jun 16'!UK_Gov_FCD_Central_Banks</vt:lpstr>
      <vt:lpstr>'Mar 16'!UK_Gov_FCD_Central_Banks</vt:lpstr>
      <vt:lpstr>'May 16'!UK_Gov_FCD_Central_Banks</vt:lpstr>
      <vt:lpstr>'Nov 16'!UK_Gov_FCD_Central_Banks</vt:lpstr>
      <vt:lpstr>'Oct 16'!UK_Gov_FCD_Central_Banks</vt:lpstr>
      <vt:lpstr>'Sep 16'!UK_Gov_FCD_Central_Banks</vt:lpstr>
      <vt:lpstr>'Sep 16 (old)'!UK_Gov_FCD_Central_Banks</vt:lpstr>
      <vt:lpstr>'Apr 16'!UK_Gov_FCD_HQ_In</vt:lpstr>
      <vt:lpstr>'Aug 16'!UK_Gov_FCD_HQ_In</vt:lpstr>
      <vt:lpstr>'Dec 16'!UK_Gov_FCD_HQ_In</vt:lpstr>
      <vt:lpstr>'Feb 16'!UK_Gov_FCD_HQ_In</vt:lpstr>
      <vt:lpstr>'Jan 16'!UK_Gov_FCD_HQ_In</vt:lpstr>
      <vt:lpstr>'Jul 16'!UK_Gov_FCD_HQ_In</vt:lpstr>
      <vt:lpstr>'Jun 16'!UK_Gov_FCD_HQ_In</vt:lpstr>
      <vt:lpstr>'Mar 16'!UK_Gov_FCD_HQ_In</vt:lpstr>
      <vt:lpstr>'May 16'!UK_Gov_FCD_HQ_In</vt:lpstr>
      <vt:lpstr>'Nov 16'!UK_Gov_FCD_HQ_In</vt:lpstr>
      <vt:lpstr>'Oct 16'!UK_Gov_FCD_HQ_In</vt:lpstr>
      <vt:lpstr>'Sep 16'!UK_Gov_FCD_HQ_In</vt:lpstr>
      <vt:lpstr>'Sep 16 (old)'!UK_Gov_FCD_HQ_In</vt:lpstr>
      <vt:lpstr>'Apr 16'!UK_Gov_FCD_HQ_In_Non_Res</vt:lpstr>
      <vt:lpstr>'Feb 16'!UK_Gov_FCD_HQ_In_Non_Res</vt:lpstr>
      <vt:lpstr>'Jan 16'!UK_Gov_FCD_HQ_In_Non_Res</vt:lpstr>
      <vt:lpstr>'Apr 16'!UK_Gov_FCD_HQ_In_Res</vt:lpstr>
      <vt:lpstr>'Feb 16'!UK_Gov_FCD_HQ_In_Res</vt:lpstr>
      <vt:lpstr>'Jan 16'!UK_Gov_FCD_HQ_In_Res</vt:lpstr>
      <vt:lpstr>'Apr 16'!UK_Gov_FCD_HQ_Out</vt:lpstr>
      <vt:lpstr>'Aug 16'!UK_Gov_FCD_HQ_Out</vt:lpstr>
      <vt:lpstr>'Dec 16'!UK_Gov_FCD_HQ_Out</vt:lpstr>
      <vt:lpstr>'Feb 16'!UK_Gov_FCD_HQ_Out</vt:lpstr>
      <vt:lpstr>'Jan 16'!UK_Gov_FCD_HQ_Out</vt:lpstr>
      <vt:lpstr>'Jul 16'!UK_Gov_FCD_HQ_Out</vt:lpstr>
      <vt:lpstr>'Jun 16'!UK_Gov_FCD_HQ_Out</vt:lpstr>
      <vt:lpstr>'Mar 16'!UK_Gov_FCD_HQ_Out</vt:lpstr>
      <vt:lpstr>'May 16'!UK_Gov_FCD_HQ_Out</vt:lpstr>
      <vt:lpstr>'Nov 16'!UK_Gov_FCD_HQ_Out</vt:lpstr>
      <vt:lpstr>'Oct 16'!UK_Gov_FCD_HQ_Out</vt:lpstr>
      <vt:lpstr>'Sep 16'!UK_Gov_FCD_HQ_Out</vt:lpstr>
      <vt:lpstr>'Sep 16 (old)'!UK_Gov_FCD_HQ_Out</vt:lpstr>
      <vt:lpstr>'Apr 16'!UK_Gov_FCD_HQ_Out_Non_Res</vt:lpstr>
      <vt:lpstr>'Feb 16'!UK_Gov_FCD_HQ_Out_Non_Res</vt:lpstr>
      <vt:lpstr>'Jan 16'!UK_Gov_FCD_HQ_Out_Non_Res</vt:lpstr>
      <vt:lpstr>'Apr 16'!UK_Gov_FCD_HQ_Out_Res</vt:lpstr>
      <vt:lpstr>'Feb 16'!UK_Gov_FCD_HQ_Out_Res</vt:lpstr>
      <vt:lpstr>'Jan 16'!UK_Gov_FCD_HQ_Out_Res</vt:lpstr>
      <vt:lpstr>'Apr 16'!UK_Gov_FCLS</vt:lpstr>
      <vt:lpstr>'Feb 16'!UK_Gov_FCLS</vt:lpstr>
      <vt:lpstr>'Jan 16'!UK_Gov_FCLS</vt:lpstr>
      <vt:lpstr>'Apr 16'!UK_Gov_FCLS_1_m</vt:lpstr>
      <vt:lpstr>'Feb 16'!UK_Gov_FCLS_1_m</vt:lpstr>
      <vt:lpstr>'Jan 16'!UK_Gov_FCLS_1_m</vt:lpstr>
      <vt:lpstr>'Apr 16'!UK_Gov_FCLS_1_y</vt:lpstr>
      <vt:lpstr>'Feb 16'!UK_Gov_FCLS_1_y</vt:lpstr>
      <vt:lpstr>'Jan 16'!UK_Gov_FCLS_1_y</vt:lpstr>
      <vt:lpstr>'Apr 16'!UK_Gov_FCLS_3_m</vt:lpstr>
      <vt:lpstr>'Feb 16'!UK_Gov_FCLS_3_m</vt:lpstr>
      <vt:lpstr>'Jan 16'!UK_Gov_FCLS_3_m</vt:lpstr>
      <vt:lpstr>'Apr 16'!UK_Gov_FCR</vt:lpstr>
      <vt:lpstr>'Aug 16'!UK_Gov_FCR</vt:lpstr>
      <vt:lpstr>'Dec 16'!UK_Gov_FCR</vt:lpstr>
      <vt:lpstr>'Feb 16'!UK_Gov_FCR</vt:lpstr>
      <vt:lpstr>'Jan 16'!UK_Gov_FCR</vt:lpstr>
      <vt:lpstr>'Jul 16'!UK_Gov_FCR</vt:lpstr>
      <vt:lpstr>'Jun 16'!UK_Gov_FCR</vt:lpstr>
      <vt:lpstr>'Mar 16'!UK_Gov_FCR</vt:lpstr>
      <vt:lpstr>'May 16'!UK_Gov_FCR</vt:lpstr>
      <vt:lpstr>'Nov 16'!UK_Gov_FCR</vt:lpstr>
      <vt:lpstr>'Oct 16'!UK_Gov_FCR</vt:lpstr>
      <vt:lpstr>'Sep 16'!UK_Gov_FCR</vt:lpstr>
      <vt:lpstr>'Sep 16 (old)'!UK_Gov_FCR</vt:lpstr>
      <vt:lpstr>'Apr 16'!UK_Gov_FCS</vt:lpstr>
      <vt:lpstr>'Feb 16'!UK_Gov_FCS</vt:lpstr>
      <vt:lpstr>'Jan 16'!UK_Gov_FCS</vt:lpstr>
      <vt:lpstr>'Apr 16'!UK_Gov_FI_foreign</vt:lpstr>
      <vt:lpstr>'Feb 16'!UK_Gov_FI_foreign</vt:lpstr>
      <vt:lpstr>'Jan 16'!UK_Gov_FI_foreign</vt:lpstr>
      <vt:lpstr>'Apr 16'!UK_Gov_Gold_Dollar</vt:lpstr>
      <vt:lpstr>'Aug 16'!UK_Gov_Gold_Dollar</vt:lpstr>
      <vt:lpstr>'Dec 16'!UK_Gov_Gold_Dollar</vt:lpstr>
      <vt:lpstr>'Feb 16'!UK_Gov_Gold_Dollar</vt:lpstr>
      <vt:lpstr>'Jan 16'!UK_Gov_Gold_Dollar</vt:lpstr>
      <vt:lpstr>'Jul 16'!UK_Gov_Gold_Dollar</vt:lpstr>
      <vt:lpstr>'Jun 16'!UK_Gov_Gold_Dollar</vt:lpstr>
      <vt:lpstr>'Mar 16'!UK_Gov_Gold_Dollar</vt:lpstr>
      <vt:lpstr>'May 16'!UK_Gov_Gold_Dollar</vt:lpstr>
      <vt:lpstr>'Nov 16'!UK_Gov_Gold_Dollar</vt:lpstr>
      <vt:lpstr>'Oct 16'!UK_Gov_Gold_Dollar</vt:lpstr>
      <vt:lpstr>'Sep 16'!UK_Gov_Gold_Dollar</vt:lpstr>
      <vt:lpstr>'Sep 16 (old)'!UK_Gov_Gold_Dollar</vt:lpstr>
      <vt:lpstr>'Apr 16'!UK_Gov_Gold_Fine</vt:lpstr>
      <vt:lpstr>'Feb 16'!UK_Gov_Gold_Fine</vt:lpstr>
      <vt:lpstr>'Jan 16'!UK_Gov_Gold_Fine</vt:lpstr>
      <vt:lpstr>'Apr 16'!UK_Gov_IMF</vt:lpstr>
      <vt:lpstr>'Aug 16'!UK_Gov_IMF</vt:lpstr>
      <vt:lpstr>'Dec 16'!UK_Gov_IMF</vt:lpstr>
      <vt:lpstr>'Feb 16'!UK_Gov_IMF</vt:lpstr>
      <vt:lpstr>'Jan 16'!UK_Gov_IMF</vt:lpstr>
      <vt:lpstr>'Jul 16'!UK_Gov_IMF</vt:lpstr>
      <vt:lpstr>'Jun 16'!UK_Gov_IMF</vt:lpstr>
      <vt:lpstr>'Mar 16'!UK_Gov_IMF</vt:lpstr>
      <vt:lpstr>'May 16'!UK_Gov_IMF</vt:lpstr>
      <vt:lpstr>'Nov 16'!UK_Gov_IMF</vt:lpstr>
      <vt:lpstr>'Oct 16'!UK_Gov_IMF</vt:lpstr>
      <vt:lpstr>'Sep 16'!UK_Gov_IMF</vt:lpstr>
      <vt:lpstr>'Sep 16 (old)'!UK_Gov_IMF</vt:lpstr>
      <vt:lpstr>'Apr 16'!UK_Gov_Liab_Collateral</vt:lpstr>
      <vt:lpstr>'Feb 16'!UK_Gov_Liab_Collateral</vt:lpstr>
      <vt:lpstr>'Jan 16'!UK_Gov_Liab_Collateral</vt:lpstr>
      <vt:lpstr>'Apr 16'!UK_Gov_Liab_Foreign</vt:lpstr>
      <vt:lpstr>'Feb 16'!UK_Gov_Liab_Foreign</vt:lpstr>
      <vt:lpstr>'Jan 16'!UK_Gov_Liab_Foreign</vt:lpstr>
      <vt:lpstr>'Apr 16'!UK_Gov_Liab_Other</vt:lpstr>
      <vt:lpstr>'Feb 16'!UK_Gov_Liab_Other</vt:lpstr>
      <vt:lpstr>'Jan 16'!UK_Gov_Liab_Other</vt:lpstr>
      <vt:lpstr>'Apr 16'!UK_Gov_Long</vt:lpstr>
      <vt:lpstr>'Feb 16'!UK_Gov_Long</vt:lpstr>
      <vt:lpstr>'Jan 16'!UK_Gov_Long</vt:lpstr>
      <vt:lpstr>'Apr 16'!UK_Gov_Long_1_m</vt:lpstr>
      <vt:lpstr>'Feb 16'!UK_Gov_Long_1_m</vt:lpstr>
      <vt:lpstr>'Jan 16'!UK_Gov_Long_1_m</vt:lpstr>
      <vt:lpstr>'Apr 16'!UK_Gov_Long_1_y</vt:lpstr>
      <vt:lpstr>'Feb 16'!UK_Gov_Long_1_y</vt:lpstr>
      <vt:lpstr>'Jan 16'!UK_Gov_Long_1_y</vt:lpstr>
      <vt:lpstr>'Apr 16'!UK_Gov_Long_3_m</vt:lpstr>
      <vt:lpstr>'Feb 16'!UK_Gov_Long_3_m</vt:lpstr>
      <vt:lpstr>'Jan 16'!UK_Gov_Long_3_m</vt:lpstr>
      <vt:lpstr>'Apr 16'!UK_Gov_MMI</vt:lpstr>
      <vt:lpstr>'Feb 16'!UK_Gov_MMI</vt:lpstr>
      <vt:lpstr>'Jan 16'!UK_Gov_MMI</vt:lpstr>
      <vt:lpstr>'Apr 16'!UK_Gov_MMI_Claim</vt:lpstr>
      <vt:lpstr>'Feb 16'!UK_Gov_MMI_Claim</vt:lpstr>
      <vt:lpstr>'Jan 16'!UK_Gov_MMI_Claim</vt:lpstr>
      <vt:lpstr>'Apr 16'!UK_Gov_MMI_HQ_In</vt:lpstr>
      <vt:lpstr>'Feb 16'!UK_Gov_MMI_HQ_In</vt:lpstr>
      <vt:lpstr>'Jan 16'!UK_Gov_MMI_HQ_In</vt:lpstr>
      <vt:lpstr>'Apr 16'!UK_Gov_MMI_HQ_In_Non_Res</vt:lpstr>
      <vt:lpstr>'Feb 16'!UK_Gov_MMI_HQ_In_Non_Res</vt:lpstr>
      <vt:lpstr>'Jan 16'!UK_Gov_MMI_HQ_In_Non_Res</vt:lpstr>
      <vt:lpstr>'Apr 16'!UK_Gov_MMI_HQ_In_Res</vt:lpstr>
      <vt:lpstr>'Feb 16'!UK_Gov_MMI_HQ_In_Res</vt:lpstr>
      <vt:lpstr>'Jan 16'!UK_Gov_MMI_HQ_In_Res</vt:lpstr>
      <vt:lpstr>'Apr 16'!UK_Gov_MMI_HQ_Out</vt:lpstr>
      <vt:lpstr>'Feb 16'!UK_Gov_MMI_HQ_Out</vt:lpstr>
      <vt:lpstr>'Jan 16'!UK_Gov_MMI_HQ_Out</vt:lpstr>
      <vt:lpstr>'Apr 16'!UK_Gov_MMI_HQ_Out_Non_Res</vt:lpstr>
      <vt:lpstr>'Feb 16'!UK_Gov_MMI_HQ_Out_Non_Res</vt:lpstr>
      <vt:lpstr>'Jan 16'!UK_Gov_MMI_HQ_Out_Non_Res</vt:lpstr>
      <vt:lpstr>'Apr 16'!UK_Gov_MMI_HQ_Out_Res</vt:lpstr>
      <vt:lpstr>'Feb 16'!UK_Gov_MMI_HQ_Out_Res</vt:lpstr>
      <vt:lpstr>'Jan 16'!UK_Gov_MMI_HQ_Out_Res</vt:lpstr>
      <vt:lpstr>'Apr 16'!UK_Gov_Net_Drains</vt:lpstr>
      <vt:lpstr>'Feb 16'!UK_Gov_Net_Drains</vt:lpstr>
      <vt:lpstr>'Jan 16'!UK_Gov_Net_Drains</vt:lpstr>
      <vt:lpstr>'Apr 16'!UK_Gov_Off_Bal</vt:lpstr>
      <vt:lpstr>'Feb 16'!UK_Gov_Off_Bal</vt:lpstr>
      <vt:lpstr>'Jan 16'!UK_Gov_Off_Bal</vt:lpstr>
      <vt:lpstr>'Apr 16'!UK_Gov_Off_Bal_1_y</vt:lpstr>
      <vt:lpstr>'Feb 16'!UK_Gov_Off_Bal_1_y</vt:lpstr>
      <vt:lpstr>'Jan 16'!UK_Gov_Off_Bal_1_y</vt:lpstr>
      <vt:lpstr>'Apr 16'!UK_Gov_Off_Bal_CCIR_Swaps</vt:lpstr>
      <vt:lpstr>'Feb 16'!UK_Gov_Off_Bal_CCIR_Swaps</vt:lpstr>
      <vt:lpstr>'Jan 16'!UK_Gov_Off_Bal_CCIR_Swaps</vt:lpstr>
      <vt:lpstr>'Apr 16'!UK_Gov_Off_Bal_Foreign</vt:lpstr>
      <vt:lpstr>'Feb 16'!UK_Gov_Off_Bal_Foreign</vt:lpstr>
      <vt:lpstr>'Jan 16'!UK_Gov_Off_Bal_Foreign</vt:lpstr>
      <vt:lpstr>'Apr 16'!UK_Gov_Off_Bal_IR_Swaps</vt:lpstr>
      <vt:lpstr>'Feb 16'!UK_Gov_Off_Bal_IR_Swaps</vt:lpstr>
      <vt:lpstr>'Jan 16'!UK_Gov_Off_Bal_IR_Swaps</vt:lpstr>
      <vt:lpstr>'Apr 16'!UK_Gov_Off_Bal_Options</vt:lpstr>
      <vt:lpstr>'Feb 16'!UK_Gov_Off_Bal_Options</vt:lpstr>
      <vt:lpstr>'Jan 16'!UK_Gov_Off_Bal_Options</vt:lpstr>
      <vt:lpstr>'Apr 16'!UK_Gov_ORA</vt:lpstr>
      <vt:lpstr>'Aug 16'!UK_Gov_ORA</vt:lpstr>
      <vt:lpstr>'Dec 16'!UK_Gov_ORA</vt:lpstr>
      <vt:lpstr>'Feb 16'!UK_Gov_ORA</vt:lpstr>
      <vt:lpstr>'Jan 16'!UK_Gov_ORA</vt:lpstr>
      <vt:lpstr>'Jul 16'!UK_Gov_ORA</vt:lpstr>
      <vt:lpstr>'Jun 16'!UK_Gov_ORA</vt:lpstr>
      <vt:lpstr>'Mar 16'!UK_Gov_ORA</vt:lpstr>
      <vt:lpstr>'May 16'!UK_Gov_ORA</vt:lpstr>
      <vt:lpstr>'Nov 16'!UK_Gov_ORA</vt:lpstr>
      <vt:lpstr>'Oct 16'!UK_Gov_ORA</vt:lpstr>
      <vt:lpstr>'Sep 16'!UK_Gov_ORA</vt:lpstr>
      <vt:lpstr>'Sep 16 (old)'!UK_Gov_ORA</vt:lpstr>
      <vt:lpstr>'Apr 16'!UK_Gov_ORA_Capital</vt:lpstr>
      <vt:lpstr>'Feb 16'!UK_Gov_ORA_Capital</vt:lpstr>
      <vt:lpstr>'Jan 16'!UK_Gov_ORA_Capital</vt:lpstr>
      <vt:lpstr>'Apr 16'!UK_Gov_ORA_Claim</vt:lpstr>
      <vt:lpstr>'Feb 16'!UK_Gov_ORA_Claim</vt:lpstr>
      <vt:lpstr>'Jan 16'!UK_Gov_ORA_Claim</vt:lpstr>
      <vt:lpstr>'Apr 16'!UK_Gov_ORA_Claim_Res</vt:lpstr>
      <vt:lpstr>'Feb 16'!UK_Gov_ORA_Claim_Res</vt:lpstr>
      <vt:lpstr>'Jan 16'!UK_Gov_ORA_Claim_Res</vt:lpstr>
      <vt:lpstr>'Apr 16'!UK_Gov_ORA_Foreign</vt:lpstr>
      <vt:lpstr>'Aug 16'!UK_Gov_ORA_Foreign</vt:lpstr>
      <vt:lpstr>'Dec 16'!UK_Gov_ORA_Foreign</vt:lpstr>
      <vt:lpstr>'Feb 16'!UK_Gov_ORA_Foreign</vt:lpstr>
      <vt:lpstr>'Jan 16'!UK_Gov_ORA_Foreign</vt:lpstr>
      <vt:lpstr>'Jul 16'!UK_Gov_ORA_Foreign</vt:lpstr>
      <vt:lpstr>'Jun 16'!UK_Gov_ORA_Foreign</vt:lpstr>
      <vt:lpstr>'Mar 16'!UK_Gov_ORA_Foreign</vt:lpstr>
      <vt:lpstr>'May 16'!UK_Gov_ORA_Foreign</vt:lpstr>
      <vt:lpstr>'Nov 16'!UK_Gov_ORA_Foreign</vt:lpstr>
      <vt:lpstr>'Oct 16'!UK_Gov_ORA_Foreign</vt:lpstr>
      <vt:lpstr>'Sep 16'!UK_Gov_ORA_Foreign</vt:lpstr>
      <vt:lpstr>'Sep 16 (old)'!UK_Gov_ORA_Foreign</vt:lpstr>
      <vt:lpstr>'Apr 16'!UK_Gov_ORA_Foreign_Res</vt:lpstr>
      <vt:lpstr>'Feb 16'!UK_Gov_ORA_Foreign_Res</vt:lpstr>
      <vt:lpstr>'Jan 16'!UK_Gov_ORA_Foreign_Res</vt:lpstr>
      <vt:lpstr>'Apr 16'!UK_Gov_Pledged_RA</vt:lpstr>
      <vt:lpstr>'Feb 16'!UK_Gov_Pledged_RA</vt:lpstr>
      <vt:lpstr>'Jan 16'!UK_Gov_Pledged_RA</vt:lpstr>
      <vt:lpstr>'Apr 16'!UK_Gov_RA</vt:lpstr>
      <vt:lpstr>'Feb 16'!UK_Gov_RA</vt:lpstr>
      <vt:lpstr>'Jan 16'!UK_Gov_RA</vt:lpstr>
      <vt:lpstr>'Apr 16'!UK_Gov_RA_as_Collateral</vt:lpstr>
      <vt:lpstr>'Feb 16'!UK_Gov_RA_as_Collateral</vt:lpstr>
      <vt:lpstr>'Jan 16'!UK_Gov_RA_as_Collateral</vt:lpstr>
      <vt:lpstr>'Apr 16'!UK_Gov_Repos_In</vt:lpstr>
      <vt:lpstr>'Feb 16'!UK_Gov_Repos_In</vt:lpstr>
      <vt:lpstr>'Jan 16'!UK_Gov_Repos_In</vt:lpstr>
      <vt:lpstr>'Apr 16'!UK_Gov_Repos_In_1_m</vt:lpstr>
      <vt:lpstr>'Feb 16'!UK_Gov_Repos_In_1_m</vt:lpstr>
      <vt:lpstr>'Jan 16'!UK_Gov_Repos_In_1_m</vt:lpstr>
      <vt:lpstr>'Apr 16'!UK_Gov_Repos_In_1_y</vt:lpstr>
      <vt:lpstr>'Feb 16'!UK_Gov_Repos_In_1_y</vt:lpstr>
      <vt:lpstr>'Jan 16'!UK_Gov_Repos_In_1_y</vt:lpstr>
      <vt:lpstr>'Apr 16'!UK_Gov_Repos_In_3_m</vt:lpstr>
      <vt:lpstr>'Feb 16'!UK_Gov_Repos_In_3_m</vt:lpstr>
      <vt:lpstr>'Jan 16'!UK_Gov_Repos_In_3_m</vt:lpstr>
      <vt:lpstr>'Apr 16'!UK_Gov_Repos_Out</vt:lpstr>
      <vt:lpstr>'Feb 16'!UK_Gov_Repos_Out</vt:lpstr>
      <vt:lpstr>'Jan 16'!UK_Gov_Repos_Out</vt:lpstr>
      <vt:lpstr>'Apr 16'!UK_Gov_Repos_Out_1_m</vt:lpstr>
      <vt:lpstr>'Feb 16'!UK_Gov_Repos_Out_1_m</vt:lpstr>
      <vt:lpstr>'Jan 16'!UK_Gov_Repos_Out_1_m</vt:lpstr>
      <vt:lpstr>'Apr 16'!UK_Gov_Repos_Out_1_y</vt:lpstr>
      <vt:lpstr>'Feb 16'!UK_Gov_Repos_Out_1_y</vt:lpstr>
      <vt:lpstr>'Jan 16'!UK_Gov_Repos_Out_1_y</vt:lpstr>
      <vt:lpstr>'Apr 16'!UK_Gov_Repos_Out_3_m</vt:lpstr>
      <vt:lpstr>'Feb 16'!UK_Gov_Repos_Out_3_m</vt:lpstr>
      <vt:lpstr>'Jan 16'!UK_Gov_Repos_Out_3_m</vt:lpstr>
      <vt:lpstr>'Apr 16'!UK_Gov_SDR</vt:lpstr>
      <vt:lpstr>'Aug 16'!UK_Gov_SDR</vt:lpstr>
      <vt:lpstr>'Dec 16'!UK_Gov_SDR</vt:lpstr>
      <vt:lpstr>'Feb 16'!UK_Gov_SDR</vt:lpstr>
      <vt:lpstr>'Jan 16'!UK_Gov_SDR</vt:lpstr>
      <vt:lpstr>'Jul 16'!UK_Gov_SDR</vt:lpstr>
      <vt:lpstr>'Jun 16'!UK_Gov_SDR</vt:lpstr>
      <vt:lpstr>'Mar 16'!UK_Gov_SDR</vt:lpstr>
      <vt:lpstr>'May 16'!UK_Gov_SDR</vt:lpstr>
      <vt:lpstr>'Nov 16'!UK_Gov_SDR</vt:lpstr>
      <vt:lpstr>'Oct 16'!UK_Gov_SDR</vt:lpstr>
      <vt:lpstr>'Sep 16'!UK_Gov_SDR</vt:lpstr>
      <vt:lpstr>'Sep 16 (old)'!UK_Gov_SDR</vt:lpstr>
      <vt:lpstr>'Apr 16'!UK_Gov_Sec</vt:lpstr>
      <vt:lpstr>'Aug 16'!UK_Gov_Sec</vt:lpstr>
      <vt:lpstr>'Dec 16'!UK_Gov_Sec</vt:lpstr>
      <vt:lpstr>'Feb 16'!UK_Gov_Sec</vt:lpstr>
      <vt:lpstr>'Jan 16'!UK_Gov_Sec</vt:lpstr>
      <vt:lpstr>'Jul 16'!UK_Gov_Sec</vt:lpstr>
      <vt:lpstr>'Jun 16'!UK_Gov_Sec</vt:lpstr>
      <vt:lpstr>'Mar 16'!UK_Gov_Sec</vt:lpstr>
      <vt:lpstr>'May 16'!UK_Gov_Sec</vt:lpstr>
      <vt:lpstr>'Nov 16'!UK_Gov_Sec</vt:lpstr>
      <vt:lpstr>'Oct 16'!UK_Gov_Sec</vt:lpstr>
      <vt:lpstr>'Sep 16'!UK_Gov_Sec</vt:lpstr>
      <vt:lpstr>'Sep 16 (old)'!UK_Gov_Sec</vt:lpstr>
      <vt:lpstr>'Apr 16'!UK_Gov_Sec_as_Collateral</vt:lpstr>
      <vt:lpstr>'Feb 16'!UK_Gov_Sec_as_Collateral</vt:lpstr>
      <vt:lpstr>'Jan 16'!UK_Gov_Sec_as_Collateral</vt:lpstr>
      <vt:lpstr>'Apr 16'!UK_Gov_Short</vt:lpstr>
      <vt:lpstr>'Feb 16'!UK_Gov_Short</vt:lpstr>
      <vt:lpstr>'Jan 16'!UK_Gov_Short</vt:lpstr>
      <vt:lpstr>'Apr 16'!UK_Gov_Short_1_m</vt:lpstr>
      <vt:lpstr>'Feb 16'!UK_Gov_Short_1_m</vt:lpstr>
      <vt:lpstr>'Jan 16'!UK_Gov_Short_1_m</vt:lpstr>
      <vt:lpstr>'Apr 16'!UK_Gov_Short_1_y</vt:lpstr>
      <vt:lpstr>'Feb 16'!UK_Gov_Short_1_y</vt:lpstr>
      <vt:lpstr>'Jan 16'!UK_Gov_Short_1_y</vt:lpstr>
      <vt:lpstr>'Apr 16'!UK_Gov_Short_3_m</vt:lpstr>
      <vt:lpstr>'Feb 16'!UK_Gov_Short_3_m</vt:lpstr>
      <vt:lpstr>'Jan 16'!UK_Gov_Short_3_m</vt:lpstr>
      <vt:lpstr>'Apr 16'!UK_Gov_Short_Long</vt:lpstr>
      <vt:lpstr>'Feb 16'!UK_Gov_Short_Long</vt:lpstr>
      <vt:lpstr>'Jan 16'!UK_Gov_Short_Long</vt:lpstr>
    </vt:vector>
  </TitlesOfParts>
  <Company>BoE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pdr</dc:creator>
  <cp:lastModifiedBy>Gurung, Mohini</cp:lastModifiedBy>
  <cp:lastPrinted>2017-04-04T09:51:59Z</cp:lastPrinted>
  <dcterms:created xsi:type="dcterms:W3CDTF">2000-02-24T16:45:14Z</dcterms:created>
  <dcterms:modified xsi:type="dcterms:W3CDTF">2019-02-04T14:32:55Z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7" name="_NewReviewCycle">
    <vt:lpwstr/>
  </property>
  <property fmtid="{D5CDD505-2E9C-101B-9397-08002B2CF9AE}" pid="9" name="ContentTypeId">
    <vt:lpwstr>0x0101008C87EFE2E4A10D48B843CB21F37034D0</vt:lpwstr>
  </property>
  <property fmtid="{D5CDD505-2E9C-101B-9397-08002B2CF9AE}" pid="10" name="BOETaxonomyField">
    <vt:lpwstr>586;#UK official reserves data|15ec540b-1417-473f-b9b0-b849f9c6ebc1</vt:lpwstr>
  </property>
  <property fmtid="{D5CDD505-2E9C-101B-9397-08002B2CF9AE}" pid="11" name="Order">
    <vt:r8>1343600</vt:r8>
  </property>
  <property fmtid="{D5CDD505-2E9C-101B-9397-08002B2CF9AE}" pid="12" name="xd_ProgID">
    <vt:lpwstr/>
  </property>
  <property fmtid="{D5CDD505-2E9C-101B-9397-08002B2CF9AE}" pid="13" name="_SourceUrl">
    <vt:lpwstr/>
  </property>
  <property fmtid="{D5CDD505-2E9C-101B-9397-08002B2CF9AE}" pid="14" name="_SharedFileIndex">
    <vt:lpwstr/>
  </property>
  <property fmtid="{D5CDD505-2E9C-101B-9397-08002B2CF9AE}" pid="15" name="TemplateUrl">
    <vt:lpwstr/>
  </property>
</Properties>
</file>